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Dropbox\Lab\Paper writing\For paper\Luciferase assay data\"/>
    </mc:Choice>
  </mc:AlternateContent>
  <bookViews>
    <workbookView xWindow="-15" yWindow="-15" windowWidth="34395" windowHeight="21585" activeTab="3"/>
  </bookViews>
  <sheets>
    <sheet name="5B" sheetId="2" r:id="rId1"/>
    <sheet name="5C" sheetId="4" r:id="rId2"/>
    <sheet name="5D" sheetId="5" r:id="rId3"/>
    <sheet name="5E" sheetId="6" r:id="rId4"/>
    <sheet name="Sheet1" sheetId="3" r:id="rId5"/>
  </sheets>
  <calcPr calcId="152511" refMode="R1C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84" i="6" l="1"/>
  <c r="F84" i="6"/>
  <c r="I72" i="6" s="1"/>
  <c r="G33" i="6"/>
  <c r="G3" i="6"/>
  <c r="F3" i="6"/>
  <c r="G30" i="6"/>
  <c r="F30" i="6"/>
  <c r="G21" i="6"/>
  <c r="F21" i="6"/>
  <c r="F6" i="6"/>
  <c r="G6" i="6"/>
  <c r="F15" i="6"/>
  <c r="G15" i="6"/>
  <c r="F57" i="6"/>
  <c r="G57" i="6"/>
  <c r="F66" i="6"/>
  <c r="G66" i="6"/>
  <c r="H72" i="6" l="1"/>
  <c r="I81" i="6"/>
  <c r="H81" i="6"/>
  <c r="F33" i="6"/>
  <c r="I30" i="6" s="1"/>
  <c r="H66" i="6"/>
  <c r="I84" i="6"/>
  <c r="H57" i="6"/>
  <c r="H84" i="6"/>
  <c r="I57" i="6"/>
  <c r="I66" i="6"/>
  <c r="H21" i="6" l="1"/>
  <c r="I21" i="6"/>
  <c r="H30" i="6"/>
  <c r="I3" i="6"/>
  <c r="H3" i="6"/>
  <c r="H6" i="6"/>
  <c r="I15" i="6"/>
  <c r="I6" i="6"/>
  <c r="H33" i="6"/>
  <c r="I33" i="6"/>
  <c r="H15" i="6"/>
  <c r="F3" i="5" l="1"/>
  <c r="H3" i="5" s="1"/>
  <c r="G3" i="5"/>
  <c r="I3" i="5" s="1"/>
  <c r="F15" i="5"/>
  <c r="H15" i="5" s="1"/>
  <c r="G15" i="5"/>
  <c r="I15" i="5" s="1"/>
  <c r="F27" i="5"/>
  <c r="H27" i="5" s="1"/>
  <c r="G27" i="5"/>
  <c r="I27" i="5" s="1"/>
  <c r="O29" i="5"/>
  <c r="P29" i="5"/>
  <c r="F39" i="5"/>
  <c r="G39" i="5"/>
  <c r="H39" i="5"/>
  <c r="I39" i="5"/>
  <c r="F51" i="5"/>
  <c r="G51" i="5"/>
  <c r="I51" i="5" s="1"/>
  <c r="H51" i="5"/>
  <c r="F63" i="5"/>
  <c r="G63" i="5"/>
  <c r="I63" i="5" s="1"/>
  <c r="H63" i="5"/>
  <c r="F75" i="5"/>
  <c r="G75" i="5"/>
  <c r="I75" i="5" s="1"/>
  <c r="H75" i="5"/>
  <c r="F87" i="5"/>
  <c r="G87" i="5"/>
  <c r="I87" i="5" s="1"/>
  <c r="H87" i="5"/>
  <c r="F99" i="5"/>
  <c r="G99" i="5"/>
  <c r="I99" i="5" s="1"/>
  <c r="H99" i="5"/>
  <c r="F111" i="5"/>
  <c r="G111" i="5"/>
  <c r="I111" i="5" s="1"/>
  <c r="H111" i="5"/>
  <c r="F123" i="5"/>
  <c r="G123" i="5"/>
  <c r="I123" i="5" s="1"/>
  <c r="H123" i="5"/>
  <c r="F135" i="5"/>
  <c r="G135" i="5"/>
  <c r="I135" i="5" s="1"/>
  <c r="H135" i="5"/>
  <c r="H147" i="5"/>
  <c r="I147" i="5"/>
  <c r="F2" i="4" l="1"/>
  <c r="G2" i="4"/>
  <c r="H2" i="4"/>
  <c r="I2" i="4"/>
  <c r="F8" i="4"/>
  <c r="G8" i="4"/>
  <c r="H8" i="4"/>
  <c r="I8" i="4"/>
  <c r="F14" i="4"/>
  <c r="G14" i="4"/>
  <c r="H14" i="4"/>
  <c r="I14" i="4"/>
  <c r="F20" i="4"/>
  <c r="G20" i="4"/>
  <c r="H20" i="4"/>
  <c r="I20" i="4"/>
  <c r="F23" i="4"/>
  <c r="G23" i="4"/>
  <c r="H23" i="4"/>
  <c r="I23" i="4"/>
  <c r="F26" i="4"/>
  <c r="G26" i="4"/>
  <c r="H26" i="4"/>
  <c r="I26" i="4"/>
  <c r="F29" i="4"/>
  <c r="G29" i="4"/>
  <c r="H29" i="4"/>
  <c r="I29" i="4"/>
  <c r="F32" i="4"/>
  <c r="G32" i="4"/>
  <c r="H32" i="4"/>
  <c r="I32" i="4"/>
  <c r="L34" i="4"/>
  <c r="M34" i="4"/>
  <c r="F35" i="4"/>
  <c r="H35" i="4" s="1"/>
  <c r="G35" i="4"/>
  <c r="I35" i="4" s="1"/>
  <c r="F38" i="4"/>
  <c r="H38" i="4" s="1"/>
  <c r="G38" i="4"/>
  <c r="I38" i="4" s="1"/>
  <c r="F47" i="4"/>
  <c r="H47" i="4" s="1"/>
  <c r="G47" i="4"/>
  <c r="I47" i="4" s="1"/>
  <c r="F56" i="4"/>
  <c r="H56" i="4" s="1"/>
  <c r="G56" i="4"/>
  <c r="I56" i="4" s="1"/>
  <c r="F65" i="4"/>
  <c r="H65" i="4" s="1"/>
  <c r="G65" i="4"/>
  <c r="I65" i="4" s="1"/>
  <c r="F71" i="4"/>
  <c r="H71" i="4" s="1"/>
  <c r="G71" i="4"/>
  <c r="I71" i="4" s="1"/>
  <c r="F74" i="4"/>
  <c r="H74" i="4" s="1"/>
  <c r="G74" i="4"/>
  <c r="I74" i="4" s="1"/>
  <c r="F80" i="4"/>
  <c r="H80" i="4" s="1"/>
  <c r="G80" i="4"/>
  <c r="I80" i="4" s="1"/>
  <c r="F89" i="4"/>
  <c r="H89" i="4" s="1"/>
  <c r="G89" i="4"/>
  <c r="I89" i="4" s="1"/>
  <c r="F98" i="4"/>
  <c r="H98" i="4" s="1"/>
  <c r="G98" i="4"/>
  <c r="I98" i="4" s="1"/>
  <c r="F107" i="4"/>
  <c r="H107" i="4" s="1"/>
  <c r="G107" i="4"/>
  <c r="I107" i="4" s="1"/>
  <c r="F125" i="4"/>
  <c r="H125" i="4" s="1"/>
  <c r="G125" i="4"/>
  <c r="I125" i="4" s="1"/>
  <c r="F143" i="4"/>
  <c r="H143" i="4" s="1"/>
  <c r="G143" i="4"/>
  <c r="I143" i="4" s="1"/>
  <c r="H161" i="4"/>
  <c r="I161" i="4"/>
  <c r="F80" i="2" l="1"/>
  <c r="H80" i="2" s="1"/>
  <c r="E80" i="2"/>
  <c r="G80" i="2" s="1"/>
  <c r="F77" i="2"/>
  <c r="E77" i="2"/>
  <c r="F74" i="2"/>
  <c r="H74" i="2" s="1"/>
  <c r="E74" i="2"/>
  <c r="G74" i="2" s="1"/>
  <c r="F68" i="2"/>
  <c r="E68" i="2"/>
  <c r="F59" i="2"/>
  <c r="H59" i="2" s="1"/>
  <c r="E59" i="2"/>
  <c r="G59" i="2" s="1"/>
  <c r="F56" i="2"/>
  <c r="E56" i="2"/>
  <c r="F50" i="2"/>
  <c r="H50" i="2" s="1"/>
  <c r="E50" i="2"/>
  <c r="G50" i="2" s="1"/>
  <c r="F32" i="2"/>
  <c r="E32" i="2"/>
  <c r="S40" i="2" s="1"/>
  <c r="Q35" i="2" s="1"/>
  <c r="F20" i="2"/>
  <c r="E20" i="2"/>
  <c r="F11" i="2"/>
  <c r="E11" i="2"/>
  <c r="G11" i="2" s="1"/>
  <c r="F8" i="2"/>
  <c r="E8" i="2"/>
  <c r="F2" i="2"/>
  <c r="E2" i="2"/>
  <c r="G2" i="2" s="1"/>
  <c r="F29" i="2"/>
  <c r="E29" i="2"/>
  <c r="F26" i="2"/>
  <c r="E26" i="2"/>
  <c r="H8" i="2" l="1"/>
  <c r="H26" i="2"/>
  <c r="H2" i="2"/>
  <c r="H11" i="2"/>
  <c r="H32" i="2"/>
  <c r="G8" i="2"/>
  <c r="G20" i="2"/>
  <c r="G29" i="2"/>
  <c r="G56" i="2"/>
  <c r="G68" i="2"/>
  <c r="G77" i="2"/>
  <c r="H20" i="2"/>
  <c r="H29" i="2"/>
  <c r="H56" i="2"/>
  <c r="H68" i="2"/>
  <c r="H77" i="2"/>
  <c r="G26" i="2"/>
  <c r="G32" i="2"/>
  <c r="S65" i="2"/>
  <c r="Q61" i="2" s="1"/>
  <c r="Q36" i="2"/>
  <c r="S76" i="2"/>
  <c r="Q72" i="2" s="1"/>
  <c r="Q31" i="2"/>
  <c r="Q34" i="2"/>
  <c r="Q38" i="2"/>
  <c r="Q33" i="2"/>
  <c r="S59" i="2"/>
  <c r="Q57" i="2" s="1"/>
  <c r="Q37" i="2"/>
  <c r="Q32" i="2"/>
  <c r="S50" i="2"/>
  <c r="S83" i="2"/>
  <c r="R25" i="2"/>
  <c r="Q39" i="2"/>
  <c r="R15" i="2"/>
  <c r="Q60" i="2" l="1"/>
  <c r="Q65" i="2"/>
  <c r="Q64" i="2"/>
  <c r="Q74" i="2"/>
  <c r="Q62" i="2"/>
  <c r="Q63" i="2"/>
  <c r="Q71" i="2"/>
  <c r="Q75" i="2"/>
  <c r="Q70" i="2"/>
  <c r="Q56" i="2"/>
  <c r="Q54" i="2"/>
  <c r="Q55" i="2"/>
  <c r="Q58" i="2"/>
  <c r="Q53" i="2"/>
  <c r="Q18" i="2"/>
  <c r="Q20" i="2"/>
  <c r="Q21" i="2"/>
  <c r="Q24" i="2"/>
  <c r="Q17" i="2"/>
  <c r="Q16" i="2"/>
  <c r="Q80" i="2"/>
  <c r="Q81" i="2"/>
  <c r="Q78" i="2"/>
  <c r="Q77" i="2"/>
  <c r="Q79" i="2"/>
  <c r="Q22" i="2"/>
  <c r="Q42" i="2"/>
  <c r="Q46" i="2"/>
  <c r="Q41" i="2"/>
  <c r="Q43" i="2"/>
  <c r="Q47" i="2"/>
  <c r="Q44" i="2"/>
  <c r="Q48" i="2"/>
  <c r="Q45" i="2"/>
  <c r="Q49" i="2"/>
  <c r="Q19" i="2"/>
  <c r="Q23" i="2"/>
  <c r="Q7" i="2"/>
  <c r="Q11" i="2"/>
  <c r="Q6" i="2"/>
  <c r="Q8" i="2"/>
  <c r="Q12" i="2"/>
  <c r="Q9" i="2"/>
  <c r="Q13" i="2"/>
  <c r="Q10" i="2"/>
  <c r="Q14" i="2"/>
</calcChain>
</file>

<file path=xl/sharedStrings.xml><?xml version="1.0" encoding="utf-8"?>
<sst xmlns="http://schemas.openxmlformats.org/spreadsheetml/2006/main" count="1345" uniqueCount="308">
  <si>
    <t>FF</t>
    <phoneticPr fontId="1" type="noConversion"/>
  </si>
  <si>
    <t>RL</t>
    <phoneticPr fontId="1" type="noConversion"/>
  </si>
  <si>
    <t>FF/RL</t>
    <phoneticPr fontId="1" type="noConversion"/>
  </si>
  <si>
    <t>Average</t>
    <phoneticPr fontId="1" type="noConversion"/>
  </si>
  <si>
    <t>STD</t>
    <phoneticPr fontId="1" type="noConversion"/>
  </si>
  <si>
    <t>N Average</t>
    <phoneticPr fontId="1" type="noConversion"/>
  </si>
  <si>
    <t>N STD</t>
    <phoneticPr fontId="1" type="noConversion"/>
  </si>
  <si>
    <t>No site</t>
    <phoneticPr fontId="1" type="noConversion"/>
  </si>
  <si>
    <t>1C8C/292-iso1-1C 4mer</t>
    <phoneticPr fontId="0" type="noConversion"/>
  </si>
  <si>
    <t>1C8T/294-1C 4mer</t>
    <phoneticPr fontId="0" type="noConversion"/>
  </si>
  <si>
    <t>1C8G 4mer</t>
    <phoneticPr fontId="0" type="noConversion"/>
  </si>
  <si>
    <t>1C8A 4mer</t>
    <phoneticPr fontId="0" type="noConversion"/>
  </si>
  <si>
    <t>0.9877</t>
    <phoneticPr fontId="0" type="noConversion"/>
  </si>
  <si>
    <t>1800</t>
    <phoneticPr fontId="0" type="noConversion"/>
  </si>
  <si>
    <t>N Average</t>
  </si>
  <si>
    <t>N STD</t>
  </si>
  <si>
    <r>
      <t>S</t>
    </r>
    <r>
      <rPr>
        <sz val="10"/>
        <rFont val="Arial"/>
        <family val="2"/>
      </rPr>
      <t>WJ 21</t>
    </r>
    <phoneticPr fontId="2" type="noConversion"/>
  </si>
  <si>
    <t>Luciferase</t>
    <phoneticPr fontId="1" type="noConversion"/>
  </si>
  <si>
    <t>Luciferase</t>
    <phoneticPr fontId="1" type="noConversion"/>
  </si>
  <si>
    <t>292-iso1-1,2C 4mer</t>
    <phoneticPr fontId="0" type="noConversion"/>
  </si>
  <si>
    <t>292-iso1-1C (1C8C) 4mer</t>
    <phoneticPr fontId="0" type="noConversion"/>
  </si>
  <si>
    <t>N STD</t>
    <phoneticPr fontId="1" type="noConversion"/>
  </si>
  <si>
    <t>N Average</t>
    <phoneticPr fontId="1" type="noConversion"/>
  </si>
  <si>
    <t>STD</t>
    <phoneticPr fontId="1" type="noConversion"/>
  </si>
  <si>
    <t>Average</t>
    <phoneticPr fontId="1" type="noConversion"/>
  </si>
  <si>
    <t>FF/RL</t>
    <phoneticPr fontId="1" type="noConversion"/>
  </si>
  <si>
    <t>RL</t>
    <phoneticPr fontId="1" type="noConversion"/>
  </si>
  <si>
    <t>FF</t>
    <phoneticPr fontId="1" type="noConversion"/>
  </si>
  <si>
    <t>294 1C 4mer</t>
    <phoneticPr fontId="1" type="noConversion"/>
  </si>
  <si>
    <t>294 1,2C 4mer</t>
    <phoneticPr fontId="1" type="noConversion"/>
  </si>
  <si>
    <r>
      <t>S</t>
    </r>
    <r>
      <rPr>
        <sz val="10"/>
        <rFont val="Arial"/>
        <family val="2"/>
      </rPr>
      <t>WG 94</t>
    </r>
    <phoneticPr fontId="2" type="noConversion"/>
  </si>
  <si>
    <t>FF</t>
    <phoneticPr fontId="1" type="noConversion"/>
  </si>
  <si>
    <t>RL</t>
    <phoneticPr fontId="1" type="noConversion"/>
  </si>
  <si>
    <t>FF/RL</t>
    <phoneticPr fontId="1" type="noConversion"/>
  </si>
  <si>
    <t>Average</t>
    <phoneticPr fontId="1" type="noConversion"/>
  </si>
  <si>
    <t>STD</t>
    <phoneticPr fontId="1" type="noConversion"/>
  </si>
  <si>
    <t>N Average</t>
    <phoneticPr fontId="1" type="noConversion"/>
  </si>
  <si>
    <t>N STD</t>
    <phoneticPr fontId="1" type="noConversion"/>
  </si>
  <si>
    <t>1C9T</t>
    <phoneticPr fontId="1" type="noConversion"/>
  </si>
  <si>
    <t>1C9T</t>
    <phoneticPr fontId="1" type="noConversion"/>
  </si>
  <si>
    <r>
      <t>N</t>
    </r>
    <r>
      <rPr>
        <sz val="10"/>
        <rFont val="Arial"/>
        <family val="2"/>
      </rPr>
      <t>o site</t>
    </r>
    <phoneticPr fontId="1" type="noConversion"/>
  </si>
  <si>
    <r>
      <t>N</t>
    </r>
    <r>
      <rPr>
        <sz val="10"/>
        <rFont val="Arial"/>
        <family val="2"/>
      </rPr>
      <t>o site</t>
    </r>
    <phoneticPr fontId="1" type="noConversion"/>
  </si>
  <si>
    <r>
      <t>1C2C9T</t>
    </r>
    <r>
      <rPr>
        <sz val="10"/>
        <rFont val="Arial"/>
        <family val="2"/>
      </rPr>
      <t xml:space="preserve"> - 1</t>
    </r>
    <phoneticPr fontId="1" type="noConversion"/>
  </si>
  <si>
    <r>
      <t>N</t>
    </r>
    <r>
      <rPr>
        <sz val="10"/>
        <rFont val="Arial"/>
        <family val="2"/>
      </rPr>
      <t>o site</t>
    </r>
    <phoneticPr fontId="1" type="noConversion"/>
  </si>
  <si>
    <t>’2.0825</t>
    <phoneticPr fontId="1" type="noConversion"/>
  </si>
  <si>
    <r>
      <t>1C2C9T</t>
    </r>
    <r>
      <rPr>
        <sz val="10"/>
        <rFont val="Arial"/>
        <family val="2"/>
      </rPr>
      <t xml:space="preserve"> - 1</t>
    </r>
    <phoneticPr fontId="1" type="noConversion"/>
  </si>
  <si>
    <t>‘1.933</t>
    <phoneticPr fontId="1" type="noConversion"/>
  </si>
  <si>
    <r>
      <t>S</t>
    </r>
    <r>
      <rPr>
        <sz val="10"/>
        <rFont val="Arial"/>
        <family val="2"/>
      </rPr>
      <t>WG 54</t>
    </r>
    <phoneticPr fontId="2" type="noConversion"/>
  </si>
  <si>
    <r>
      <t>S</t>
    </r>
    <r>
      <rPr>
        <sz val="10"/>
        <rFont val="Arial"/>
        <family val="2"/>
      </rPr>
      <t>WJ 34</t>
    </r>
    <phoneticPr fontId="2" type="noConversion"/>
  </si>
  <si>
    <r>
      <t>S</t>
    </r>
    <r>
      <rPr>
        <sz val="10"/>
        <rFont val="Arial"/>
        <family val="2"/>
      </rPr>
      <t>WJ 40A</t>
    </r>
    <phoneticPr fontId="2" type="noConversion"/>
  </si>
  <si>
    <r>
      <t>2</t>
    </r>
    <r>
      <rPr>
        <sz val="10"/>
        <rFont val="Arial"/>
        <family val="2"/>
      </rPr>
      <t>-7C-S</t>
    </r>
    <phoneticPr fontId="2" type="noConversion"/>
  </si>
  <si>
    <t>3-7C-S</t>
    <phoneticPr fontId="2" type="noConversion"/>
  </si>
  <si>
    <t>2-7U-S</t>
    <phoneticPr fontId="2" type="noConversion"/>
  </si>
  <si>
    <t>3-7U-S</t>
    <phoneticPr fontId="2" type="noConversion"/>
  </si>
  <si>
    <t>2-7G-S</t>
    <phoneticPr fontId="2" type="noConversion"/>
  </si>
  <si>
    <t>2-7A-S</t>
    <phoneticPr fontId="2" type="noConversion"/>
  </si>
  <si>
    <t>No site</t>
    <phoneticPr fontId="2" type="noConversion"/>
  </si>
  <si>
    <r>
      <t>W</t>
    </r>
    <r>
      <rPr>
        <sz val="10"/>
        <rFont val="Arial"/>
        <family val="2"/>
      </rPr>
      <t>T ES cells</t>
    </r>
    <phoneticPr fontId="2" type="noConversion"/>
  </si>
  <si>
    <r>
      <t>K</t>
    </r>
    <r>
      <rPr>
        <sz val="10"/>
        <rFont val="Arial"/>
        <family val="2"/>
      </rPr>
      <t>O ES cells</t>
    </r>
    <phoneticPr fontId="2" type="noConversion"/>
  </si>
  <si>
    <t>3-7C-S</t>
    <phoneticPr fontId="2" type="noConversion"/>
  </si>
  <si>
    <t>2-7C-S</t>
    <phoneticPr fontId="2" type="noConversion"/>
  </si>
  <si>
    <t>No site average</t>
    <phoneticPr fontId="2" type="noConversion"/>
  </si>
  <si>
    <t>+Empty vector</t>
    <phoneticPr fontId="2" type="noConversion"/>
  </si>
  <si>
    <t>+miR-290-295</t>
    <phoneticPr fontId="2" type="noConversion"/>
  </si>
  <si>
    <t>+Δ293</t>
    <phoneticPr fontId="2" type="noConversion"/>
  </si>
  <si>
    <t>+Δ292</t>
    <phoneticPr fontId="2" type="noConversion"/>
  </si>
  <si>
    <t>+miR-294</t>
    <phoneticPr fontId="2" type="noConversion"/>
  </si>
  <si>
    <t>+miR-293</t>
    <phoneticPr fontId="2" type="noConversion"/>
  </si>
  <si>
    <t>+miR-292</t>
    <phoneticPr fontId="2" type="noConversion"/>
  </si>
  <si>
    <t>3-8C-S (292-iso1 MUT)</t>
    <phoneticPr fontId="2" type="noConversion"/>
  </si>
  <si>
    <t>2-8C-S (292-iso1 WT)</t>
    <phoneticPr fontId="2" type="noConversion"/>
  </si>
  <si>
    <t>No site</t>
    <phoneticPr fontId="1" type="noConversion"/>
  </si>
  <si>
    <t>SWK 46 * 2.07064373064226</t>
    <phoneticPr fontId="6" type="noConversion"/>
  </si>
  <si>
    <t>From SWK 46</t>
    <phoneticPr fontId="6" type="noConversion"/>
  </si>
  <si>
    <t>292-iso1-1,2C 4mer</t>
    <phoneticPr fontId="1" type="noConversion"/>
  </si>
  <si>
    <t>1.09295769275356</t>
    <phoneticPr fontId="6" type="noConversion"/>
  </si>
  <si>
    <t>From SWJ 57</t>
    <phoneticPr fontId="6" type="noConversion"/>
  </si>
  <si>
    <t>292-iso1-1C 4mer</t>
    <phoneticPr fontId="1" type="noConversion"/>
  </si>
  <si>
    <t>+Empty vector</t>
    <phoneticPr fontId="1" type="noConversion"/>
  </si>
  <si>
    <t>From SWJ 52</t>
    <phoneticPr fontId="2" type="noConversion"/>
  </si>
  <si>
    <t>From SWJ 19</t>
    <phoneticPr fontId="2" type="noConversion"/>
  </si>
  <si>
    <t>No site</t>
  </si>
  <si>
    <t>+miR-290-295</t>
    <phoneticPr fontId="1" type="noConversion"/>
  </si>
  <si>
    <t>+miR-294</t>
    <phoneticPr fontId="1" type="noConversion"/>
  </si>
  <si>
    <t>FF/RL</t>
    <phoneticPr fontId="1" type="noConversion"/>
  </si>
  <si>
    <t>RL</t>
    <phoneticPr fontId="1" type="noConversion"/>
  </si>
  <si>
    <t>FF</t>
    <phoneticPr fontId="1" type="noConversion"/>
  </si>
  <si>
    <t>‘0.6449</t>
    <phoneticPr fontId="1" type="noConversion"/>
  </si>
  <si>
    <t>1.56024523436889</t>
    <phoneticPr fontId="2" type="noConversion"/>
  </si>
  <si>
    <t>293-1,2C bulge</t>
    <phoneticPr fontId="1" type="noConversion"/>
  </si>
  <si>
    <t>292-iso1-1,2C 4mer</t>
  </si>
  <si>
    <t>’0.4788</t>
    <phoneticPr fontId="1" type="noConversion"/>
  </si>
  <si>
    <t>293-1C bulge</t>
    <phoneticPr fontId="1" type="noConversion"/>
  </si>
  <si>
    <t>292-iso2-1,2C bulge</t>
    <phoneticPr fontId="1" type="noConversion"/>
  </si>
  <si>
    <r>
      <t>292</t>
    </r>
    <r>
      <rPr>
        <sz val="10"/>
        <rFont val="Arial"/>
        <family val="2"/>
      </rPr>
      <t>-iso2-1C bulge</t>
    </r>
    <phoneticPr fontId="1" type="noConversion"/>
  </si>
  <si>
    <t>292-iso1-1,2C</t>
    <phoneticPr fontId="1" type="noConversion"/>
  </si>
  <si>
    <r>
      <t>2</t>
    </r>
    <r>
      <rPr>
        <sz val="10"/>
        <rFont val="Arial"/>
        <family val="2"/>
      </rPr>
      <t>92-iso1-1C</t>
    </r>
    <phoneticPr fontId="1" type="noConversion"/>
  </si>
  <si>
    <t>2.28555415904945</t>
    <phoneticPr fontId="2" type="noConversion"/>
  </si>
  <si>
    <t>’1.3404</t>
    <phoneticPr fontId="1" type="noConversion"/>
  </si>
  <si>
    <t>292-iso1-1C 4mer</t>
  </si>
  <si>
    <t>+Empty vector, 1:100</t>
  </si>
  <si>
    <t>+miR-292</t>
    <phoneticPr fontId="1" type="noConversion"/>
  </si>
  <si>
    <t>‘1.1196</t>
    <phoneticPr fontId="1" type="noConversion"/>
  </si>
  <si>
    <t>+Δ292</t>
    <phoneticPr fontId="1" type="noConversion"/>
  </si>
  <si>
    <t>+Δ293</t>
    <phoneticPr fontId="1" type="noConversion"/>
  </si>
  <si>
    <t>FF/RL</t>
  </si>
  <si>
    <t>RL</t>
  </si>
  <si>
    <t>FF</t>
  </si>
  <si>
    <t>SWJ 57</t>
    <phoneticPr fontId="6" type="noConversion"/>
  </si>
  <si>
    <t>+miR-290-295, 1:100</t>
    <phoneticPr fontId="1" type="noConversion"/>
  </si>
  <si>
    <r>
      <t>292</t>
    </r>
    <r>
      <rPr>
        <sz val="10"/>
        <rFont val="Arial"/>
        <family val="2"/>
      </rPr>
      <t>-iso</t>
    </r>
    <r>
      <rPr>
        <sz val="10"/>
        <rFont val="Arial"/>
        <family val="2"/>
      </rPr>
      <t>1</t>
    </r>
    <r>
      <rPr>
        <sz val="10"/>
        <rFont val="Arial"/>
        <family val="2"/>
      </rPr>
      <t>-1</t>
    </r>
    <r>
      <rPr>
        <sz val="10"/>
        <rFont val="Arial"/>
        <family val="2"/>
      </rPr>
      <t>,2</t>
    </r>
    <r>
      <rPr>
        <sz val="10"/>
        <rFont val="Arial"/>
        <family val="2"/>
      </rPr>
      <t>C</t>
    </r>
    <r>
      <rPr>
        <sz val="10"/>
        <rFont val="Arial"/>
        <family val="2"/>
      </rPr>
      <t xml:space="preserve"> 4mer</t>
    </r>
    <phoneticPr fontId="1" type="noConversion"/>
  </si>
  <si>
    <r>
      <t>292</t>
    </r>
    <r>
      <rPr>
        <sz val="10"/>
        <rFont val="Arial"/>
        <family val="2"/>
      </rPr>
      <t>-iso</t>
    </r>
    <r>
      <rPr>
        <sz val="10"/>
        <rFont val="Arial"/>
        <family val="2"/>
      </rPr>
      <t>1</t>
    </r>
    <r>
      <rPr>
        <sz val="10"/>
        <rFont val="Arial"/>
        <family val="2"/>
      </rPr>
      <t>-1C</t>
    </r>
    <r>
      <rPr>
        <sz val="10"/>
        <rFont val="Arial"/>
        <family val="2"/>
      </rPr>
      <t xml:space="preserve"> 4mer</t>
    </r>
    <phoneticPr fontId="1" type="noConversion"/>
  </si>
  <si>
    <t>+miR-371-373, 1:100</t>
    <phoneticPr fontId="1" type="noConversion"/>
  </si>
  <si>
    <t>0.8741</t>
    <phoneticPr fontId="1" type="noConversion"/>
  </si>
  <si>
    <t>+miR-372-373, 1:100</t>
    <phoneticPr fontId="1" type="noConversion"/>
  </si>
  <si>
    <t>1.1821</t>
    <phoneticPr fontId="1" type="noConversion"/>
  </si>
  <si>
    <t>+miR-371, 1:100</t>
    <phoneticPr fontId="1" type="noConversion"/>
  </si>
  <si>
    <t>294-3p perfect</t>
    <phoneticPr fontId="1" type="noConversion"/>
  </si>
  <si>
    <t>0.8824</t>
    <phoneticPr fontId="1" type="noConversion"/>
  </si>
  <si>
    <t>1.2926</t>
    <phoneticPr fontId="1" type="noConversion"/>
  </si>
  <si>
    <t>2.10866031166216</t>
    <phoneticPr fontId="6" type="noConversion"/>
  </si>
  <si>
    <t>1.40535234845467</t>
    <phoneticPr fontId="2" type="noConversion"/>
  </si>
  <si>
    <t>+Empty vector, 1:100</t>
    <phoneticPr fontId="1" type="noConversion"/>
  </si>
  <si>
    <t>1.81092669046283</t>
    <phoneticPr fontId="6" type="noConversion"/>
  </si>
  <si>
    <t>‘1.0364</t>
    <phoneticPr fontId="1" type="noConversion"/>
  </si>
  <si>
    <t>NSA STD</t>
    <phoneticPr fontId="6" type="noConversion"/>
  </si>
  <si>
    <t>No site average</t>
    <phoneticPr fontId="6" type="noConversion"/>
  </si>
  <si>
    <t>No site</t>
    <phoneticPr fontId="6" type="noConversion"/>
  </si>
  <si>
    <t>0.7948</t>
    <phoneticPr fontId="1" type="noConversion"/>
  </si>
  <si>
    <t>+miR-294</t>
    <phoneticPr fontId="6" type="noConversion"/>
  </si>
  <si>
    <t>+Δ292, 1:100</t>
    <phoneticPr fontId="1" type="noConversion"/>
  </si>
  <si>
    <t>SWJ 19</t>
    <phoneticPr fontId="2" type="noConversion"/>
  </si>
  <si>
    <t>0.9512</t>
    <phoneticPr fontId="1" type="noConversion"/>
  </si>
  <si>
    <t>0.9527</t>
    <phoneticPr fontId="1" type="noConversion"/>
  </si>
  <si>
    <t>0.9178</t>
    <phoneticPr fontId="1" type="noConversion"/>
  </si>
  <si>
    <t>+miR-293</t>
    <phoneticPr fontId="6" type="noConversion"/>
  </si>
  <si>
    <t>1.0056</t>
    <phoneticPr fontId="1" type="noConversion"/>
  </si>
  <si>
    <t>0.987143987289211</t>
    <phoneticPr fontId="2" type="noConversion"/>
  </si>
  <si>
    <t>+Δ293, 1:100</t>
    <phoneticPr fontId="1" type="noConversion"/>
  </si>
  <si>
    <t xml:space="preserve"> SWJ 52</t>
    <phoneticPr fontId="6" type="noConversion"/>
  </si>
  <si>
    <t>STD</t>
  </si>
  <si>
    <t>Average</t>
  </si>
  <si>
    <t>Targets</t>
    <phoneticPr fontId="2" type="noConversion"/>
  </si>
  <si>
    <t>Rescues</t>
    <phoneticPr fontId="2" type="noConversion"/>
  </si>
  <si>
    <t>From SWJ 55</t>
    <phoneticPr fontId="6" type="noConversion"/>
  </si>
  <si>
    <t>+miR-292</t>
    <phoneticPr fontId="1" type="noConversion"/>
  </si>
  <si>
    <r>
      <t>292</t>
    </r>
    <r>
      <rPr>
        <sz val="10"/>
        <rFont val="Arial"/>
        <family val="2"/>
      </rPr>
      <t>-iso2-1C bulge</t>
    </r>
    <phoneticPr fontId="1" type="noConversion"/>
  </si>
  <si>
    <t>292-iso2-1,2C bulge</t>
    <phoneticPr fontId="1" type="noConversion"/>
  </si>
  <si>
    <t>293-1C bulge</t>
    <phoneticPr fontId="1" type="noConversion"/>
  </si>
  <si>
    <t>293-1,2C bulge</t>
    <phoneticPr fontId="1" type="noConversion"/>
  </si>
  <si>
    <t>292-3p perfect</t>
    <phoneticPr fontId="1" type="noConversion"/>
  </si>
  <si>
    <t>293-3p perfect</t>
    <phoneticPr fontId="1" type="noConversion"/>
  </si>
  <si>
    <t>+miR-293</t>
    <phoneticPr fontId="1" type="noConversion"/>
  </si>
  <si>
    <r>
      <t>2</t>
    </r>
    <r>
      <rPr>
        <sz val="10"/>
        <rFont val="Arial"/>
        <family val="2"/>
      </rPr>
      <t>92-iso1-1C</t>
    </r>
    <phoneticPr fontId="1" type="noConversion"/>
  </si>
  <si>
    <t>292-iso1-1,2C</t>
    <phoneticPr fontId="1" type="noConversion"/>
  </si>
  <si>
    <t>0.6485</t>
    <phoneticPr fontId="1" type="noConversion"/>
  </si>
  <si>
    <t>+Δ293</t>
    <phoneticPr fontId="1" type="noConversion"/>
  </si>
  <si>
    <t>+Δ292</t>
    <phoneticPr fontId="1" type="noConversion"/>
  </si>
  <si>
    <t>+Empty vector</t>
    <phoneticPr fontId="1" type="noConversion"/>
  </si>
  <si>
    <t>0.2542</t>
    <phoneticPr fontId="1" type="noConversion"/>
  </si>
  <si>
    <t>SWJ 55</t>
    <phoneticPr fontId="6" type="noConversion"/>
  </si>
  <si>
    <r>
      <t>N</t>
    </r>
    <r>
      <rPr>
        <sz val="10"/>
        <rFont val="Arial"/>
        <family val="2"/>
      </rPr>
      <t>o site</t>
    </r>
    <phoneticPr fontId="2" type="noConversion"/>
  </si>
  <si>
    <t>+miR-371-373</t>
    <phoneticPr fontId="2" type="noConversion"/>
  </si>
  <si>
    <t>+Δ371</t>
    <phoneticPr fontId="2" type="noConversion"/>
  </si>
  <si>
    <t>+miR-371</t>
    <phoneticPr fontId="2" type="noConversion"/>
  </si>
  <si>
    <r>
      <t>3</t>
    </r>
    <r>
      <rPr>
        <sz val="10"/>
        <rFont val="Arial"/>
        <family val="2"/>
      </rPr>
      <t>-8C-S (292-iso1 MUT)</t>
    </r>
    <phoneticPr fontId="2" type="noConversion"/>
  </si>
  <si>
    <r>
      <t>2-8C-S</t>
    </r>
    <r>
      <rPr>
        <sz val="10"/>
        <rFont val="Arial"/>
        <family val="2"/>
      </rPr>
      <t xml:space="preserve"> (292-iso1 WT)</t>
    </r>
    <phoneticPr fontId="2" type="noConversion"/>
  </si>
  <si>
    <r>
      <t>F</t>
    </r>
    <r>
      <rPr>
        <sz val="10"/>
        <rFont val="Arial"/>
        <family val="2"/>
      </rPr>
      <t>rom SWJ 19</t>
    </r>
    <phoneticPr fontId="2" type="noConversion"/>
  </si>
  <si>
    <r>
      <t>F</t>
    </r>
    <r>
      <rPr>
        <sz val="10"/>
        <rFont val="Arial"/>
        <family val="2"/>
      </rPr>
      <t>rom SWJ 13</t>
    </r>
    <phoneticPr fontId="2" type="noConversion"/>
  </si>
  <si>
    <t>1.47777199665521</t>
    <phoneticPr fontId="2" type="noConversion"/>
  </si>
  <si>
    <r>
      <t>292</t>
    </r>
    <r>
      <rPr>
        <sz val="10"/>
        <rFont val="Arial"/>
        <family val="2"/>
      </rPr>
      <t>-iso</t>
    </r>
    <r>
      <rPr>
        <sz val="10"/>
        <rFont val="Arial"/>
        <family val="2"/>
      </rPr>
      <t>1</t>
    </r>
    <r>
      <rPr>
        <sz val="10"/>
        <rFont val="Arial"/>
        <family val="2"/>
      </rPr>
      <t>-1</t>
    </r>
    <r>
      <rPr>
        <sz val="10"/>
        <rFont val="Arial"/>
        <family val="2"/>
      </rPr>
      <t>,2</t>
    </r>
    <r>
      <rPr>
        <sz val="10"/>
        <rFont val="Arial"/>
        <family val="2"/>
      </rPr>
      <t>C</t>
    </r>
    <r>
      <rPr>
        <sz val="10"/>
        <rFont val="Arial"/>
        <family val="2"/>
      </rPr>
      <t xml:space="preserve"> 4mer</t>
    </r>
  </si>
  <si>
    <t>2.16474170770231</t>
    <phoneticPr fontId="2" type="noConversion"/>
  </si>
  <si>
    <t>’1.3404</t>
    <phoneticPr fontId="0" type="noConversion"/>
  </si>
  <si>
    <r>
      <t>292</t>
    </r>
    <r>
      <rPr>
        <sz val="10"/>
        <rFont val="Arial"/>
        <family val="2"/>
      </rPr>
      <t>-iso</t>
    </r>
    <r>
      <rPr>
        <sz val="10"/>
        <rFont val="Arial"/>
        <family val="2"/>
      </rPr>
      <t>1</t>
    </r>
    <r>
      <rPr>
        <sz val="10"/>
        <rFont val="Arial"/>
        <family val="2"/>
      </rPr>
      <t>-1C</t>
    </r>
    <r>
      <rPr>
        <sz val="10"/>
        <rFont val="Arial"/>
        <family val="2"/>
      </rPr>
      <t xml:space="preserve"> 4mer</t>
    </r>
  </si>
  <si>
    <t>+miR-371-373, 1:100</t>
  </si>
  <si>
    <t>1.46387182941559</t>
    <phoneticPr fontId="2" type="noConversion"/>
  </si>
  <si>
    <t>+Δ371, 1:100</t>
    <phoneticPr fontId="0" type="noConversion"/>
  </si>
  <si>
    <t>1.97968526433151</t>
    <phoneticPr fontId="2" type="noConversion"/>
  </si>
  <si>
    <t>+miR-371, 1:100</t>
  </si>
  <si>
    <r>
      <t>T</t>
    </r>
    <r>
      <rPr>
        <sz val="10"/>
        <rFont val="Arial"/>
        <family val="2"/>
      </rPr>
      <t>argets</t>
    </r>
    <phoneticPr fontId="2" type="noConversion"/>
  </si>
  <si>
    <r>
      <t>O</t>
    </r>
    <r>
      <rPr>
        <sz val="10"/>
        <rFont val="Arial"/>
        <family val="2"/>
      </rPr>
      <t>riginal: SWJ 27</t>
    </r>
    <phoneticPr fontId="2" type="noConversion"/>
  </si>
  <si>
    <r>
      <rPr>
        <sz val="10"/>
        <rFont val="Arial"/>
        <family val="2"/>
      </rPr>
      <t>+</t>
    </r>
    <r>
      <rPr>
        <sz val="10"/>
        <rFont val="Arial"/>
        <family val="2"/>
      </rPr>
      <t>miR-371, 1:100</t>
    </r>
    <phoneticPr fontId="1" type="noConversion"/>
  </si>
  <si>
    <t>0.9898</t>
    <phoneticPr fontId="1" type="noConversion"/>
  </si>
  <si>
    <r>
      <t>292</t>
    </r>
    <r>
      <rPr>
        <sz val="10"/>
        <rFont val="Arial"/>
        <family val="2"/>
      </rPr>
      <t>-</t>
    </r>
    <r>
      <rPr>
        <sz val="10"/>
        <rFont val="Arial"/>
        <family val="2"/>
      </rPr>
      <t>iso2-</t>
    </r>
    <r>
      <rPr>
        <sz val="10"/>
        <rFont val="Arial"/>
        <family val="2"/>
      </rPr>
      <t xml:space="preserve">1C-bulg </t>
    </r>
    <r>
      <rPr>
        <sz val="10"/>
        <rFont val="Arial"/>
        <family val="2"/>
      </rPr>
      <t>5:3</t>
    </r>
    <phoneticPr fontId="1" type="noConversion"/>
  </si>
  <si>
    <t>1.2403</t>
    <phoneticPr fontId="1" type="noConversion"/>
  </si>
  <si>
    <r>
      <t>292</t>
    </r>
    <r>
      <rPr>
        <sz val="10"/>
        <rFont val="Arial"/>
        <family val="2"/>
      </rPr>
      <t>-</t>
    </r>
    <r>
      <rPr>
        <sz val="10"/>
        <rFont val="Arial"/>
        <family val="2"/>
      </rPr>
      <t>iso2-</t>
    </r>
    <r>
      <rPr>
        <sz val="10"/>
        <rFont val="Arial"/>
        <family val="2"/>
      </rPr>
      <t xml:space="preserve">1C-bulg </t>
    </r>
    <r>
      <rPr>
        <sz val="10"/>
        <rFont val="Arial"/>
        <family val="2"/>
      </rPr>
      <t>5:3</t>
    </r>
    <r>
      <rPr>
        <sz val="10"/>
        <rFont val="Arial"/>
        <family val="2"/>
      </rPr>
      <t/>
    </r>
  </si>
  <si>
    <r>
      <t>292</t>
    </r>
    <r>
      <rPr>
        <sz val="10"/>
        <rFont val="Arial"/>
        <family val="2"/>
      </rPr>
      <t>-</t>
    </r>
    <r>
      <rPr>
        <sz val="10"/>
        <rFont val="Arial"/>
        <family val="2"/>
      </rPr>
      <t>iso2-</t>
    </r>
    <r>
      <rPr>
        <sz val="10"/>
        <rFont val="Arial"/>
        <family val="2"/>
      </rPr>
      <t>1</t>
    </r>
    <r>
      <rPr>
        <sz val="10"/>
        <rFont val="Arial"/>
        <family val="2"/>
      </rPr>
      <t>,2</t>
    </r>
    <r>
      <rPr>
        <sz val="10"/>
        <rFont val="Arial"/>
        <family val="2"/>
      </rPr>
      <t xml:space="preserve">C-bulg </t>
    </r>
    <r>
      <rPr>
        <sz val="10"/>
        <rFont val="Arial"/>
        <family val="2"/>
      </rPr>
      <t>5:3</t>
    </r>
    <r>
      <rPr>
        <sz val="10"/>
        <rFont val="Arial"/>
        <family val="2"/>
      </rPr>
      <t/>
    </r>
    <phoneticPr fontId="1" type="noConversion"/>
  </si>
  <si>
    <r>
      <rPr>
        <sz val="10"/>
        <rFont val="Arial"/>
        <family val="2"/>
      </rPr>
      <t>+</t>
    </r>
    <r>
      <rPr>
        <sz val="10"/>
        <rFont val="Arial"/>
        <family val="2"/>
      </rPr>
      <t>miR-372-373, 1:100</t>
    </r>
    <phoneticPr fontId="1" type="noConversion"/>
  </si>
  <si>
    <t>0.8788</t>
    <phoneticPr fontId="1" type="noConversion"/>
  </si>
  <si>
    <r>
      <rPr>
        <sz val="10"/>
        <rFont val="Arial"/>
        <family val="2"/>
      </rPr>
      <t>+</t>
    </r>
    <r>
      <rPr>
        <sz val="10"/>
        <rFont val="Arial"/>
        <family val="2"/>
      </rPr>
      <t>miR-371-373, 1:100</t>
    </r>
    <phoneticPr fontId="1" type="noConversion"/>
  </si>
  <si>
    <r>
      <rPr>
        <sz val="10"/>
        <rFont val="Arial"/>
        <family val="2"/>
      </rPr>
      <t>+</t>
    </r>
    <r>
      <rPr>
        <sz val="10"/>
        <rFont val="Arial"/>
        <family val="2"/>
      </rPr>
      <t>Empty vector, 1:100</t>
    </r>
    <phoneticPr fontId="1" type="noConversion"/>
  </si>
  <si>
    <t>SWJ 13</t>
    <phoneticPr fontId="2" type="noConversion"/>
  </si>
  <si>
    <t>FF</t>
    <phoneticPr fontId="1" type="noConversion"/>
  </si>
  <si>
    <t>RL</t>
    <phoneticPr fontId="1" type="noConversion"/>
  </si>
  <si>
    <t>FF/RL</t>
    <phoneticPr fontId="1" type="noConversion"/>
  </si>
  <si>
    <t>+Δ292, 1:100</t>
    <phoneticPr fontId="1" type="noConversion"/>
  </si>
  <si>
    <r>
      <t>292</t>
    </r>
    <r>
      <rPr>
        <sz val="10"/>
        <rFont val="Arial"/>
        <family val="2"/>
      </rPr>
      <t>-iso</t>
    </r>
    <r>
      <rPr>
        <sz val="10"/>
        <rFont val="Arial"/>
        <family val="2"/>
      </rPr>
      <t>1</t>
    </r>
    <r>
      <rPr>
        <sz val="10"/>
        <rFont val="Arial"/>
        <family val="2"/>
      </rPr>
      <t>-1C</t>
    </r>
    <r>
      <rPr>
        <sz val="10"/>
        <rFont val="Arial"/>
        <family val="2"/>
      </rPr>
      <t xml:space="preserve"> 4mer</t>
    </r>
    <phoneticPr fontId="1" type="noConversion"/>
  </si>
  <si>
    <t>0.7948</t>
    <phoneticPr fontId="1" type="noConversion"/>
  </si>
  <si>
    <r>
      <t>292</t>
    </r>
    <r>
      <rPr>
        <sz val="10"/>
        <rFont val="Arial"/>
        <family val="2"/>
      </rPr>
      <t>-iso</t>
    </r>
    <r>
      <rPr>
        <sz val="10"/>
        <rFont val="Arial"/>
        <family val="2"/>
      </rPr>
      <t>1</t>
    </r>
    <r>
      <rPr>
        <sz val="10"/>
        <rFont val="Arial"/>
        <family val="2"/>
      </rPr>
      <t>-1</t>
    </r>
    <r>
      <rPr>
        <sz val="10"/>
        <rFont val="Arial"/>
        <family val="2"/>
      </rPr>
      <t>,2</t>
    </r>
    <r>
      <rPr>
        <sz val="10"/>
        <rFont val="Arial"/>
        <family val="2"/>
      </rPr>
      <t>C</t>
    </r>
    <r>
      <rPr>
        <sz val="10"/>
        <rFont val="Arial"/>
        <family val="2"/>
      </rPr>
      <t xml:space="preserve"> 4mer</t>
    </r>
    <phoneticPr fontId="1" type="noConversion"/>
  </si>
  <si>
    <t>294-3p perfect</t>
    <phoneticPr fontId="1" type="noConversion"/>
  </si>
  <si>
    <t>No site</t>
    <phoneticPr fontId="1" type="noConversion"/>
  </si>
  <si>
    <t>+Empty vector, 1:100</t>
    <phoneticPr fontId="1" type="noConversion"/>
  </si>
  <si>
    <t>1.2926</t>
    <phoneticPr fontId="1" type="noConversion"/>
  </si>
  <si>
    <t>0.8824</t>
    <phoneticPr fontId="1" type="noConversion"/>
  </si>
  <si>
    <t>+miR-371, 1:100</t>
    <phoneticPr fontId="1" type="noConversion"/>
  </si>
  <si>
    <t>1.1821</t>
    <phoneticPr fontId="1" type="noConversion"/>
  </si>
  <si>
    <t>+miR-372-373, 1:100</t>
    <phoneticPr fontId="1" type="noConversion"/>
  </si>
  <si>
    <t>0.8741</t>
    <phoneticPr fontId="1" type="noConversion"/>
  </si>
  <si>
    <t>+miR-371-373, 1:100</t>
    <phoneticPr fontId="1" type="noConversion"/>
  </si>
  <si>
    <t>From SWJ 48</t>
    <phoneticPr fontId="2" type="noConversion"/>
  </si>
  <si>
    <t>+miR-292, 1:100</t>
    <phoneticPr fontId="1" type="noConversion"/>
  </si>
  <si>
    <t>0.3396</t>
    <phoneticPr fontId="1" type="noConversion"/>
  </si>
  <si>
    <t>+Δ292, 1:100</t>
    <phoneticPr fontId="1" type="noConversion"/>
  </si>
  <si>
    <t>+miR-290-295, 1:100</t>
    <phoneticPr fontId="1" type="noConversion"/>
  </si>
  <si>
    <t>+Δ371, 1:100</t>
    <phoneticPr fontId="1" type="noConversion"/>
  </si>
  <si>
    <t>0.3121</t>
    <phoneticPr fontId="1" type="noConversion"/>
  </si>
  <si>
    <t>SWJ 48</t>
    <phoneticPr fontId="2" type="noConversion"/>
  </si>
  <si>
    <t>5-7CGC-S</t>
    <phoneticPr fontId="6" type="noConversion"/>
  </si>
  <si>
    <t>4-7CGC-S</t>
    <phoneticPr fontId="6" type="noConversion"/>
  </si>
  <si>
    <t>4-7CG-S</t>
    <phoneticPr fontId="6" type="noConversion"/>
  </si>
  <si>
    <t>3-7CG-S</t>
    <phoneticPr fontId="6" type="noConversion"/>
  </si>
  <si>
    <t>3-7UA-S</t>
    <phoneticPr fontId="2" type="noConversion"/>
  </si>
  <si>
    <t>KO ES cells</t>
    <phoneticPr fontId="1" type="noConversion"/>
  </si>
  <si>
    <t>WT ES cells</t>
    <phoneticPr fontId="1" type="noConversion"/>
  </si>
  <si>
    <r>
      <t>N</t>
    </r>
    <r>
      <rPr>
        <sz val="10"/>
        <rFont val="Arial"/>
        <family val="2"/>
      </rPr>
      <t xml:space="preserve"> STD</t>
    </r>
    <phoneticPr fontId="2" type="noConversion"/>
  </si>
  <si>
    <r>
      <t>N</t>
    </r>
    <r>
      <rPr>
        <sz val="10"/>
        <rFont val="Arial"/>
        <family val="2"/>
      </rPr>
      <t xml:space="preserve"> Avg</t>
    </r>
    <phoneticPr fontId="2" type="noConversion"/>
  </si>
  <si>
    <r>
      <t>W</t>
    </r>
    <r>
      <rPr>
        <sz val="10"/>
        <rFont val="Arial"/>
        <family val="2"/>
      </rPr>
      <t>T</t>
    </r>
    <phoneticPr fontId="2" type="noConversion"/>
  </si>
  <si>
    <r>
      <t>N</t>
    </r>
    <r>
      <rPr>
        <sz val="10"/>
        <rFont val="Arial"/>
        <family val="2"/>
      </rPr>
      <t>o site</t>
    </r>
    <phoneticPr fontId="1" type="noConversion"/>
  </si>
  <si>
    <t>1C2C9C</t>
    <phoneticPr fontId="1" type="noConversion"/>
  </si>
  <si>
    <r>
      <t>1C</t>
    </r>
    <r>
      <rPr>
        <sz val="10"/>
        <rFont val="Arial"/>
        <family val="2"/>
      </rPr>
      <t>9C</t>
    </r>
    <phoneticPr fontId="1" type="noConversion"/>
  </si>
  <si>
    <t>KO</t>
    <phoneticPr fontId="2" type="noConversion"/>
  </si>
  <si>
    <t>From SWG 83</t>
    <phoneticPr fontId="2" type="noConversion"/>
  </si>
  <si>
    <t>1C2C9G</t>
    <phoneticPr fontId="1" type="noConversion"/>
  </si>
  <si>
    <t>From SWG 54</t>
    <phoneticPr fontId="2" type="noConversion"/>
  </si>
  <si>
    <t>Luciferase</t>
    <phoneticPr fontId="1" type="noConversion"/>
  </si>
  <si>
    <t>1C9G</t>
    <phoneticPr fontId="1" type="noConversion"/>
  </si>
  <si>
    <t>From SWG 68</t>
    <phoneticPr fontId="2" type="noConversion"/>
  </si>
  <si>
    <t>1C2C9A</t>
    <phoneticPr fontId="1" type="noConversion"/>
  </si>
  <si>
    <t>292-iso2-1,2C 4mer</t>
    <phoneticPr fontId="1" type="noConversion"/>
  </si>
  <si>
    <t>1C9A</t>
    <phoneticPr fontId="1" type="noConversion"/>
  </si>
  <si>
    <t>293 1,2C 4mer</t>
    <phoneticPr fontId="1" type="noConversion"/>
  </si>
  <si>
    <t>1C2C9T</t>
    <phoneticPr fontId="1" type="noConversion"/>
  </si>
  <si>
    <t>1C9T</t>
    <phoneticPr fontId="1" type="noConversion"/>
  </si>
  <si>
    <t>KO ESCs</t>
    <phoneticPr fontId="1" type="noConversion"/>
  </si>
  <si>
    <r>
      <t>29</t>
    </r>
    <r>
      <rPr>
        <sz val="10"/>
        <rFont val="Arial"/>
        <family val="2"/>
      </rPr>
      <t>2-iso2-1C 4mer</t>
    </r>
    <phoneticPr fontId="1" type="noConversion"/>
  </si>
  <si>
    <t>293 1C 4mer</t>
    <phoneticPr fontId="1" type="noConversion"/>
  </si>
  <si>
    <t>1.6431</t>
    <phoneticPr fontId="0" type="noConversion"/>
  </si>
  <si>
    <t>WT ESCs</t>
    <phoneticPr fontId="1" type="noConversion"/>
  </si>
  <si>
    <r>
      <t>W</t>
    </r>
    <r>
      <rPr>
        <sz val="10"/>
        <rFont val="Arial"/>
        <family val="2"/>
      </rPr>
      <t>T</t>
    </r>
    <r>
      <rPr>
        <sz val="10"/>
        <rFont val="Arial"/>
        <family val="2"/>
      </rPr>
      <t xml:space="preserve"> ESCs</t>
    </r>
    <phoneticPr fontId="1" type="noConversion"/>
  </si>
  <si>
    <t>N STD</t>
    <phoneticPr fontId="1" type="noConversion"/>
  </si>
  <si>
    <t>N Average</t>
    <phoneticPr fontId="1" type="noConversion"/>
  </si>
  <si>
    <t>STD</t>
    <phoneticPr fontId="1" type="noConversion"/>
  </si>
  <si>
    <t>Average</t>
    <phoneticPr fontId="1" type="noConversion"/>
  </si>
  <si>
    <t>Ori: SWG 94</t>
    <phoneticPr fontId="2" type="noConversion"/>
  </si>
  <si>
    <r>
      <t>O</t>
    </r>
    <r>
      <rPr>
        <sz val="10"/>
        <rFont val="Arial"/>
        <family val="2"/>
      </rPr>
      <t>riginal: SWF 95</t>
    </r>
    <phoneticPr fontId="2" type="noConversion"/>
  </si>
  <si>
    <t>SWG 94</t>
    <phoneticPr fontId="2" type="noConversion"/>
  </si>
  <si>
    <t>WT</t>
  </si>
  <si>
    <t>WT</t>
    <phoneticPr fontId="2" type="noConversion"/>
  </si>
  <si>
    <t>From SWJ 34</t>
    <phoneticPr fontId="2" type="noConversion"/>
  </si>
  <si>
    <t>FF</t>
    <phoneticPr fontId="1" type="noConversion"/>
  </si>
  <si>
    <t>RL</t>
    <phoneticPr fontId="1" type="noConversion"/>
  </si>
  <si>
    <t>FF/RL</t>
    <phoneticPr fontId="1" type="noConversion"/>
  </si>
  <si>
    <t>J1</t>
    <phoneticPr fontId="1" type="noConversion"/>
  </si>
  <si>
    <t>292-iso1-1C (1C8C) 4mer</t>
    <phoneticPr fontId="1" type="noConversion"/>
  </si>
  <si>
    <t>292-iso1-1,2C 4mer</t>
    <phoneticPr fontId="1" type="noConversion"/>
  </si>
  <si>
    <r>
      <t>29</t>
    </r>
    <r>
      <rPr>
        <sz val="10"/>
        <rFont val="Arial"/>
        <family val="2"/>
      </rPr>
      <t>2-iso2-1C 4mer</t>
    </r>
    <phoneticPr fontId="1" type="noConversion"/>
  </si>
  <si>
    <t>292-iso2-1,2C 4mer</t>
    <phoneticPr fontId="1" type="noConversion"/>
  </si>
  <si>
    <r>
      <t>29</t>
    </r>
    <r>
      <rPr>
        <sz val="10"/>
        <rFont val="Arial"/>
        <family val="2"/>
      </rPr>
      <t>2-iso2-1C 8mer</t>
    </r>
    <phoneticPr fontId="1" type="noConversion"/>
  </si>
  <si>
    <r>
      <t>29</t>
    </r>
    <r>
      <rPr>
        <sz val="10"/>
        <rFont val="Arial"/>
        <family val="2"/>
      </rPr>
      <t>2-iso2-1,2C 8mer</t>
    </r>
    <phoneticPr fontId="1" type="noConversion"/>
  </si>
  <si>
    <t>293 1C 4mer (Remake)</t>
    <phoneticPr fontId="1" type="noConversion"/>
  </si>
  <si>
    <r>
      <t>293 1</t>
    </r>
    <r>
      <rPr>
        <sz val="10"/>
        <rFont val="Arial"/>
        <family val="2"/>
      </rPr>
      <t>,2C 4mer (Remake)</t>
    </r>
    <phoneticPr fontId="1" type="noConversion"/>
  </si>
  <si>
    <t>293 1,2C 4mer (Remake)</t>
    <phoneticPr fontId="1" type="noConversion"/>
  </si>
  <si>
    <t>Luciferase</t>
    <phoneticPr fontId="1" type="noConversion"/>
  </si>
  <si>
    <t>290-295-/-</t>
    <phoneticPr fontId="1" type="noConversion"/>
  </si>
  <si>
    <t>FF</t>
    <phoneticPr fontId="1" type="noConversion"/>
  </si>
  <si>
    <t>RL</t>
    <phoneticPr fontId="1" type="noConversion"/>
  </si>
  <si>
    <t>J1 1:100</t>
    <phoneticPr fontId="1" type="noConversion"/>
  </si>
  <si>
    <r>
      <t>29</t>
    </r>
    <r>
      <rPr>
        <sz val="10"/>
        <rFont val="Arial"/>
        <family val="2"/>
      </rPr>
      <t>2-iso1-1C 4mer</t>
    </r>
    <phoneticPr fontId="1" type="noConversion"/>
  </si>
  <si>
    <r>
      <t>29</t>
    </r>
    <r>
      <rPr>
        <sz val="10"/>
        <rFont val="Arial"/>
        <family val="2"/>
      </rPr>
      <t>2-iso2-1C 4mer</t>
    </r>
    <phoneticPr fontId="1" type="noConversion"/>
  </si>
  <si>
    <r>
      <t>29</t>
    </r>
    <r>
      <rPr>
        <sz val="10"/>
        <rFont val="Arial"/>
        <family val="2"/>
      </rPr>
      <t>2-iso2-1C 8mer</t>
    </r>
    <phoneticPr fontId="1" type="noConversion"/>
  </si>
  <si>
    <t>293 1C 4mer (Remake)</t>
    <phoneticPr fontId="1" type="noConversion"/>
  </si>
  <si>
    <t>Luciferase</t>
    <phoneticPr fontId="1" type="noConversion"/>
  </si>
  <si>
    <t>290-295-/- 1:100</t>
    <phoneticPr fontId="1" type="noConversion"/>
  </si>
  <si>
    <t>FF</t>
    <phoneticPr fontId="1" type="noConversion"/>
  </si>
  <si>
    <t>RL</t>
    <phoneticPr fontId="1" type="noConversion"/>
  </si>
  <si>
    <t>FF/RL</t>
    <phoneticPr fontId="1" type="noConversion"/>
  </si>
  <si>
    <t>WT</t>
    <phoneticPr fontId="1" type="noConversion"/>
  </si>
  <si>
    <t>293 1C 4mer (Remake) ND</t>
    <phoneticPr fontId="1" type="noConversion"/>
  </si>
  <si>
    <t>293 1C 4mer (Remake) 1:10</t>
    <phoneticPr fontId="1" type="noConversion"/>
  </si>
  <si>
    <t>293 1C 4mer (Remake) 1:100</t>
    <phoneticPr fontId="1" type="noConversion"/>
  </si>
  <si>
    <t>293 1C 4mer (Remake) 1:1000</t>
    <phoneticPr fontId="1" type="noConversion"/>
  </si>
  <si>
    <t>Luciferase ND</t>
    <phoneticPr fontId="1" type="noConversion"/>
  </si>
  <si>
    <t>KO</t>
    <phoneticPr fontId="1" type="noConversion"/>
  </si>
  <si>
    <t>0.5469</t>
    <phoneticPr fontId="1" type="noConversion"/>
  </si>
  <si>
    <t>FF</t>
    <phoneticPr fontId="1" type="noConversion"/>
  </si>
  <si>
    <t>RL</t>
    <phoneticPr fontId="1" type="noConversion"/>
  </si>
  <si>
    <t>FF/RL</t>
    <phoneticPr fontId="1" type="noConversion"/>
  </si>
  <si>
    <t>J1 1:100</t>
    <phoneticPr fontId="1" type="noConversion"/>
  </si>
  <si>
    <t>293 1C 7mer</t>
    <phoneticPr fontId="1" type="noConversion"/>
  </si>
  <si>
    <t>293 1,2C 7mer</t>
    <phoneticPr fontId="1" type="noConversion"/>
  </si>
  <si>
    <t>293 1C 4mer</t>
    <phoneticPr fontId="1" type="noConversion"/>
  </si>
  <si>
    <t>293 1,2C 4mer</t>
    <phoneticPr fontId="1" type="noConversion"/>
  </si>
  <si>
    <t>294 1C 8mer</t>
    <phoneticPr fontId="1" type="noConversion"/>
  </si>
  <si>
    <t>294 1,2C 8mer</t>
    <phoneticPr fontId="1" type="noConversion"/>
  </si>
  <si>
    <t>294 1C 4mer</t>
    <phoneticPr fontId="1" type="noConversion"/>
  </si>
  <si>
    <t>294 1,2C 4mer</t>
    <phoneticPr fontId="1" type="noConversion"/>
  </si>
  <si>
    <t>Luciferase</t>
    <phoneticPr fontId="1" type="noConversion"/>
  </si>
  <si>
    <t>290-295-/- 1:100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</si>
</sst>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10"/>
      <name val="Arial"/>
      <family val="2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Calibri"/>
      <family val="2"/>
    </font>
    <font>
      <sz val="10"/>
      <name val="Calibri"/>
      <family val="2"/>
    </font>
    <font>
      <sz val="9"/>
      <name val="宋体"/>
      <family val="2"/>
      <charset val="134"/>
      <scheme val="minor"/>
    </font>
    <font>
      <strike/>
      <sz val="11"/>
      <color theme="1"/>
      <name val="Calibri"/>
      <family val="2"/>
    </font>
    <font>
      <sz val="11"/>
      <name val="Calibri"/>
      <family val="2"/>
    </font>
    <font>
      <sz val="11"/>
      <color indexed="8"/>
      <name val="Myriad Pro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1" fillId="0" borderId="0"/>
  </cellStyleXfs>
  <cellXfs count="102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1" fillId="0" borderId="0" xfId="0" quotePrefix="1" applyFont="1"/>
    <xf numFmtId="0" fontId="0" fillId="0" borderId="0" xfId="0" quotePrefix="1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2" borderId="0" xfId="0" applyFill="1" applyBorder="1"/>
    <xf numFmtId="0" fontId="1" fillId="3" borderId="0" xfId="0" applyFont="1" applyFill="1" applyBorder="1"/>
    <xf numFmtId="0" fontId="0" fillId="3" borderId="0" xfId="0" applyFill="1"/>
    <xf numFmtId="0" fontId="1" fillId="3" borderId="0" xfId="0" applyFont="1" applyFill="1"/>
    <xf numFmtId="0" fontId="1" fillId="4" borderId="0" xfId="0" applyFont="1" applyFill="1" applyBorder="1"/>
    <xf numFmtId="0" fontId="0" fillId="4" borderId="0" xfId="0" applyFill="1"/>
    <xf numFmtId="0" fontId="1" fillId="4" borderId="0" xfId="0" applyFont="1" applyFill="1"/>
    <xf numFmtId="0" fontId="0" fillId="4" borderId="0" xfId="0" quotePrefix="1" applyFill="1"/>
    <xf numFmtId="0" fontId="1" fillId="5" borderId="0" xfId="0" applyFont="1" applyFill="1" applyBorder="1"/>
    <xf numFmtId="0" fontId="0" fillId="5" borderId="0" xfId="0" applyFill="1"/>
    <xf numFmtId="0" fontId="1" fillId="5" borderId="0" xfId="0" applyFont="1" applyFill="1"/>
    <xf numFmtId="0" fontId="1" fillId="6" borderId="0" xfId="0" applyFont="1" applyFill="1" applyBorder="1"/>
    <xf numFmtId="0" fontId="0" fillId="6" borderId="0" xfId="0" applyFill="1"/>
    <xf numFmtId="0" fontId="1" fillId="6" borderId="0" xfId="0" applyFont="1" applyFill="1"/>
    <xf numFmtId="0" fontId="0" fillId="0" borderId="0" xfId="0" applyAlignment="1">
      <alignment horizontal="center" vertical="center"/>
    </xf>
    <xf numFmtId="0" fontId="3" fillId="0" borderId="0" xfId="1">
      <alignment vertical="center"/>
    </xf>
    <xf numFmtId="0" fontId="4" fillId="0" borderId="0" xfId="1" applyFont="1" applyAlignment="1"/>
    <xf numFmtId="0" fontId="4" fillId="0" borderId="0" xfId="1" applyFont="1" applyFill="1" applyBorder="1" applyAlignment="1"/>
    <xf numFmtId="0" fontId="5" fillId="0" borderId="0" xfId="1" applyFont="1" applyAlignment="1"/>
    <xf numFmtId="0" fontId="5" fillId="0" borderId="0" xfId="2" applyFont="1" applyFill="1" applyAlignment="1">
      <alignment vertical="center"/>
    </xf>
    <xf numFmtId="0" fontId="5" fillId="0" borderId="0" xfId="2" quotePrefix="1" applyFont="1" applyAlignment="1">
      <alignment vertical="center"/>
    </xf>
    <xf numFmtId="0" fontId="5" fillId="0" borderId="0" xfId="1" quotePrefix="1" applyFont="1" applyAlignment="1"/>
    <xf numFmtId="0" fontId="5" fillId="0" borderId="0" xfId="2" applyFont="1" applyAlignment="1">
      <alignment vertical="center"/>
    </xf>
    <xf numFmtId="0" fontId="3" fillId="0" borderId="0" xfId="1" applyAlignment="1"/>
    <xf numFmtId="0" fontId="3" fillId="0" borderId="0" xfId="1" applyAlignment="1"/>
    <xf numFmtId="0" fontId="5" fillId="7" borderId="0" xfId="2" applyFont="1" applyFill="1" applyAlignment="1">
      <alignment vertical="center"/>
    </xf>
    <xf numFmtId="0" fontId="3" fillId="0" borderId="0" xfId="1" applyFill="1" applyBorder="1" applyAlignment="1"/>
    <xf numFmtId="0" fontId="7" fillId="0" borderId="0" xfId="1" applyFont="1" applyAlignment="1"/>
    <xf numFmtId="0" fontId="3" fillId="6" borderId="0" xfId="1" applyFill="1" applyAlignment="1"/>
    <xf numFmtId="0" fontId="3" fillId="8" borderId="0" xfId="1" applyFill="1">
      <alignment vertical="center"/>
    </xf>
    <xf numFmtId="0" fontId="5" fillId="8" borderId="0" xfId="2" applyFont="1" applyFill="1" applyAlignment="1">
      <alignment vertical="center"/>
    </xf>
    <xf numFmtId="0" fontId="3" fillId="0" borderId="0" xfId="1" quotePrefix="1" applyAlignment="1"/>
    <xf numFmtId="0" fontId="4" fillId="9" borderId="0" xfId="1" applyFont="1" applyFill="1" applyAlignment="1"/>
    <xf numFmtId="0" fontId="5" fillId="9" borderId="0" xfId="1" applyFont="1" applyFill="1" applyAlignment="1"/>
    <xf numFmtId="0" fontId="4" fillId="10" borderId="0" xfId="1" applyFont="1" applyFill="1" applyAlignment="1"/>
    <xf numFmtId="0" fontId="4" fillId="10" borderId="0" xfId="1" applyFont="1" applyFill="1" applyAlignment="1">
      <alignment vertical="center"/>
    </xf>
    <xf numFmtId="0" fontId="5" fillId="10" borderId="0" xfId="1" applyFont="1" applyFill="1" applyAlignment="1">
      <alignment vertical="center"/>
    </xf>
    <xf numFmtId="0" fontId="1" fillId="0" borderId="0" xfId="1" applyFont="1" applyAlignment="1"/>
    <xf numFmtId="0" fontId="1" fillId="0" borderId="0" xfId="2" quotePrefix="1" applyFont="1" applyAlignment="1">
      <alignment horizontal="center" vertical="center"/>
    </xf>
    <xf numFmtId="0" fontId="1" fillId="0" borderId="0" xfId="1" applyFont="1" applyFill="1" applyBorder="1" applyAlignment="1"/>
    <xf numFmtId="0" fontId="7" fillId="0" borderId="0" xfId="1" applyFont="1" applyFill="1" applyAlignment="1"/>
    <xf numFmtId="0" fontId="5" fillId="0" borderId="0" xfId="1" applyFont="1" applyFill="1" applyBorder="1" applyAlignment="1"/>
    <xf numFmtId="0" fontId="3" fillId="0" borderId="0" xfId="1" applyAlignment="1">
      <alignment horizontal="center" vertical="center"/>
    </xf>
    <xf numFmtId="0" fontId="8" fillId="0" borderId="0" xfId="1" applyFont="1" applyFill="1" applyAlignment="1"/>
    <xf numFmtId="0" fontId="1" fillId="0" borderId="0" xfId="1" quotePrefix="1" applyFont="1" applyAlignment="1">
      <alignment horizontal="center" vertical="center"/>
    </xf>
    <xf numFmtId="0" fontId="1" fillId="0" borderId="0" xfId="1" quotePrefix="1" applyFont="1" applyAlignment="1"/>
    <xf numFmtId="0" fontId="5" fillId="0" borderId="0" xfId="1" quotePrefix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quotePrefix="1" applyFont="1" applyAlignment="1">
      <alignment vertical="center"/>
    </xf>
    <xf numFmtId="0" fontId="5" fillId="7" borderId="0" xfId="2" quotePrefix="1" applyFont="1" applyFill="1" applyAlignment="1">
      <alignment vertical="center"/>
    </xf>
    <xf numFmtId="0" fontId="5" fillId="0" borderId="0" xfId="2" quotePrefix="1" applyFont="1" applyAlignment="1">
      <alignment horizontal="center" vertical="center"/>
    </xf>
    <xf numFmtId="0" fontId="3" fillId="0" borderId="0" xfId="1" quotePrefix="1" applyAlignment="1"/>
    <xf numFmtId="0" fontId="1" fillId="0" borderId="0" xfId="2"/>
    <xf numFmtId="0" fontId="1" fillId="0" borderId="0" xfId="2" applyFont="1"/>
    <xf numFmtId="0" fontId="1" fillId="0" borderId="0" xfId="2" applyFont="1" applyFill="1" applyAlignment="1">
      <alignment vertical="center"/>
    </xf>
    <xf numFmtId="0" fontId="1" fillId="0" borderId="0" xfId="2" quotePrefix="1" applyFont="1" applyAlignment="1">
      <alignment vertical="center"/>
    </xf>
    <xf numFmtId="0" fontId="1" fillId="0" borderId="0" xfId="2" quotePrefix="1" applyFont="1"/>
    <xf numFmtId="0" fontId="1" fillId="0" borderId="0" xfId="2" applyFill="1" applyBorder="1"/>
    <xf numFmtId="0" fontId="1" fillId="9" borderId="0" xfId="2" applyFill="1"/>
    <xf numFmtId="0" fontId="1" fillId="9" borderId="0" xfId="2" applyFont="1" applyFill="1"/>
    <xf numFmtId="0" fontId="1" fillId="0" borderId="0" xfId="2" applyAlignment="1">
      <alignment vertical="center"/>
    </xf>
    <xf numFmtId="0" fontId="1" fillId="10" borderId="0" xfId="2" applyFill="1"/>
    <xf numFmtId="0" fontId="1" fillId="10" borderId="0" xfId="2" applyFill="1" applyAlignment="1">
      <alignment vertical="center"/>
    </xf>
    <xf numFmtId="0" fontId="1" fillId="10" borderId="0" xfId="2" applyFont="1" applyFill="1" applyAlignment="1">
      <alignment vertical="center"/>
    </xf>
    <xf numFmtId="0" fontId="1" fillId="8" borderId="0" xfId="2" applyFill="1"/>
    <xf numFmtId="0" fontId="1" fillId="8" borderId="0" xfId="2" applyFont="1" applyFill="1"/>
    <xf numFmtId="0" fontId="1" fillId="0" borderId="0" xfId="2" applyFont="1" applyFill="1" applyBorder="1"/>
    <xf numFmtId="0" fontId="1" fillId="0" borderId="0" xfId="2" quotePrefix="1"/>
    <xf numFmtId="0" fontId="1" fillId="0" borderId="0" xfId="2" applyAlignment="1"/>
    <xf numFmtId="0" fontId="1" fillId="0" borderId="0" xfId="2" applyFont="1" applyFill="1" applyBorder="1" applyAlignment="1"/>
    <xf numFmtId="0" fontId="1" fillId="0" borderId="0" xfId="2" quotePrefix="1" applyFont="1" applyAlignment="1"/>
    <xf numFmtId="0" fontId="1" fillId="0" borderId="0" xfId="2" applyFill="1" applyBorder="1" applyAlignment="1"/>
    <xf numFmtId="0" fontId="1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9" fillId="0" borderId="0" xfId="2" applyFont="1" applyAlignment="1">
      <alignment vertical="center"/>
    </xf>
    <xf numFmtId="0" fontId="1" fillId="0" borderId="0" xfId="2" applyBorder="1"/>
    <xf numFmtId="0" fontId="1" fillId="0" borderId="0" xfId="2" applyFont="1" applyBorder="1"/>
    <xf numFmtId="0" fontId="1" fillId="0" borderId="0" xfId="2" applyBorder="1" applyAlignment="1">
      <alignment horizontal="center" vertical="center"/>
    </xf>
    <xf numFmtId="0" fontId="1" fillId="11" borderId="0" xfId="2" applyFill="1"/>
    <xf numFmtId="0" fontId="1" fillId="11" borderId="0" xfId="2" applyFont="1" applyFill="1" applyBorder="1"/>
    <xf numFmtId="0" fontId="1" fillId="11" borderId="0" xfId="2" applyFont="1" applyFill="1"/>
    <xf numFmtId="0" fontId="1" fillId="8" borderId="0" xfId="2" applyFont="1" applyFill="1" applyBorder="1"/>
    <xf numFmtId="0" fontId="1" fillId="0" borderId="0" xfId="2" applyAlignment="1">
      <alignment horizontal="center" vertical="center"/>
    </xf>
    <xf numFmtId="0" fontId="1" fillId="12" borderId="0" xfId="2" applyFill="1"/>
    <xf numFmtId="0" fontId="1" fillId="12" borderId="0" xfId="2" applyFont="1" applyFill="1"/>
    <xf numFmtId="0" fontId="1" fillId="0" borderId="0" xfId="2" quotePrefix="1" applyFont="1" applyBorder="1"/>
    <xf numFmtId="0" fontId="1" fillId="0" borderId="0" xfId="2" applyFont="1" applyBorder="1" applyAlignment="1">
      <alignment horizontal="center" vertical="center"/>
    </xf>
    <xf numFmtId="0" fontId="1" fillId="3" borderId="0" xfId="2" applyFont="1" applyFill="1"/>
    <xf numFmtId="0" fontId="1" fillId="3" borderId="0" xfId="2" applyFill="1"/>
    <xf numFmtId="0" fontId="1" fillId="3" borderId="0" xfId="2" applyFill="1" applyAlignment="1">
      <alignment horizontal="center" vertical="center"/>
    </xf>
    <xf numFmtId="0" fontId="0" fillId="0" borderId="0" xfId="0" applyAlignment="1"/>
    <xf numFmtId="0" fontId="1" fillId="13" borderId="0" xfId="2" applyFill="1"/>
    <xf numFmtId="0" fontId="1" fillId="13" borderId="0" xfId="2" applyFont="1" applyFill="1"/>
  </cellXfs>
  <cellStyles count="3">
    <cellStyle name="Normal" xfId="0" builtinId="0"/>
    <cellStyle name="Normal 2" xfId="1"/>
    <cellStyle name="Normal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Position 8 mutations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'5B'!$N$89</c:f>
              <c:strCache>
                <c:ptCount val="1"/>
                <c:pt idx="0">
                  <c:v>WT ES cells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'5B'!$J$90:$J$96</c:f>
                <c:numCache>
                  <c:formatCode>General</c:formatCode>
                  <c:ptCount val="7"/>
                  <c:pt idx="0">
                    <c:v>4.2295565575045165E-2</c:v>
                  </c:pt>
                  <c:pt idx="1">
                    <c:v>3.0225096927470073E-2</c:v>
                  </c:pt>
                  <c:pt idx="2">
                    <c:v>6.1457228203634452E-2</c:v>
                  </c:pt>
                  <c:pt idx="3">
                    <c:v>8.4435887059023843E-2</c:v>
                  </c:pt>
                  <c:pt idx="4">
                    <c:v>7.8873768457855143E-3</c:v>
                  </c:pt>
                  <c:pt idx="5">
                    <c:v>4.4177227369846243E-2</c:v>
                  </c:pt>
                  <c:pt idx="6">
                    <c:v>0.11115780457918586</c:v>
                  </c:pt>
                </c:numCache>
              </c:numRef>
            </c:plus>
            <c:minus>
              <c:numRef>
                <c:f>'5B'!$J$90:$J$96</c:f>
                <c:numCache>
                  <c:formatCode>General</c:formatCode>
                  <c:ptCount val="7"/>
                  <c:pt idx="0">
                    <c:v>4.2295565575045165E-2</c:v>
                  </c:pt>
                  <c:pt idx="1">
                    <c:v>3.0225096927470073E-2</c:v>
                  </c:pt>
                  <c:pt idx="2">
                    <c:v>6.1457228203634452E-2</c:v>
                  </c:pt>
                  <c:pt idx="3">
                    <c:v>8.4435887059023843E-2</c:v>
                  </c:pt>
                  <c:pt idx="4">
                    <c:v>7.8873768457855143E-3</c:v>
                  </c:pt>
                  <c:pt idx="5">
                    <c:v>4.4177227369846243E-2</c:v>
                  </c:pt>
                  <c:pt idx="6">
                    <c:v>0.11115780457918586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'5B'!$M$90:$M$96</c:f>
              <c:strCache>
                <c:ptCount val="7"/>
                <c:pt idx="0">
                  <c:v>2-7C-S</c:v>
                </c:pt>
                <c:pt idx="1">
                  <c:v>3-7C-S</c:v>
                </c:pt>
                <c:pt idx="2">
                  <c:v>2-7U-S</c:v>
                </c:pt>
                <c:pt idx="3">
                  <c:v>3-7U-S</c:v>
                </c:pt>
                <c:pt idx="4">
                  <c:v>2-7G-S</c:v>
                </c:pt>
                <c:pt idx="5">
                  <c:v>2-7A-S</c:v>
                </c:pt>
                <c:pt idx="6">
                  <c:v>No site</c:v>
                </c:pt>
              </c:strCache>
            </c:strRef>
          </c:cat>
          <c:val>
            <c:numRef>
              <c:f>'5B'!$N$90:$N$96</c:f>
              <c:numCache>
                <c:formatCode>General</c:formatCode>
                <c:ptCount val="7"/>
                <c:pt idx="0">
                  <c:v>0.42229360187633475</c:v>
                </c:pt>
                <c:pt idx="1">
                  <c:v>0.66745124411566925</c:v>
                </c:pt>
                <c:pt idx="2">
                  <c:v>0.24790811735962878</c:v>
                </c:pt>
                <c:pt idx="3">
                  <c:v>0.83391416309803956</c:v>
                </c:pt>
                <c:pt idx="4">
                  <c:v>0.8495128607803375</c:v>
                </c:pt>
                <c:pt idx="5">
                  <c:v>0.9958223428423314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'5B'!$O$89</c:f>
              <c:strCache>
                <c:ptCount val="1"/>
                <c:pt idx="0">
                  <c:v>KO ES cells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'5B'!$J$100:$J$106</c:f>
                <c:numCache>
                  <c:formatCode>General</c:formatCode>
                  <c:ptCount val="7"/>
                  <c:pt idx="0">
                    <c:v>4.4860678177773658E-2</c:v>
                  </c:pt>
                  <c:pt idx="1">
                    <c:v>0.11503788366180767</c:v>
                  </c:pt>
                  <c:pt idx="2">
                    <c:v>7.2443189562964541E-2</c:v>
                  </c:pt>
                  <c:pt idx="3">
                    <c:v>0.11367823640287876</c:v>
                  </c:pt>
                  <c:pt idx="4">
                    <c:v>6.1177816287816975E-2</c:v>
                  </c:pt>
                  <c:pt idx="5">
                    <c:v>6.7124930051224467E-3</c:v>
                  </c:pt>
                  <c:pt idx="6">
                    <c:v>7.7673728109186504E-2</c:v>
                  </c:pt>
                </c:numCache>
              </c:numRef>
            </c:plus>
            <c:minus>
              <c:numRef>
                <c:f>'5B'!$J$100:$J$106</c:f>
                <c:numCache>
                  <c:formatCode>General</c:formatCode>
                  <c:ptCount val="7"/>
                  <c:pt idx="0">
                    <c:v>4.4860678177773658E-2</c:v>
                  </c:pt>
                  <c:pt idx="1">
                    <c:v>0.11503788366180767</c:v>
                  </c:pt>
                  <c:pt idx="2">
                    <c:v>7.2443189562964541E-2</c:v>
                  </c:pt>
                  <c:pt idx="3">
                    <c:v>0.11367823640287876</c:v>
                  </c:pt>
                  <c:pt idx="4">
                    <c:v>6.1177816287816975E-2</c:v>
                  </c:pt>
                  <c:pt idx="5">
                    <c:v>6.7124930051224467E-3</c:v>
                  </c:pt>
                  <c:pt idx="6">
                    <c:v>7.7673728109186504E-2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'5B'!$M$90:$M$96</c:f>
              <c:strCache>
                <c:ptCount val="7"/>
                <c:pt idx="0">
                  <c:v>2-7C-S</c:v>
                </c:pt>
                <c:pt idx="1">
                  <c:v>3-7C-S</c:v>
                </c:pt>
                <c:pt idx="2">
                  <c:v>2-7U-S</c:v>
                </c:pt>
                <c:pt idx="3">
                  <c:v>3-7U-S</c:v>
                </c:pt>
                <c:pt idx="4">
                  <c:v>2-7G-S</c:v>
                </c:pt>
                <c:pt idx="5">
                  <c:v>2-7A-S</c:v>
                </c:pt>
                <c:pt idx="6">
                  <c:v>No site</c:v>
                </c:pt>
              </c:strCache>
            </c:strRef>
          </c:cat>
          <c:val>
            <c:numRef>
              <c:f>'5B'!$O$90:$O$96</c:f>
              <c:numCache>
                <c:formatCode>General</c:formatCode>
                <c:ptCount val="7"/>
                <c:pt idx="0">
                  <c:v>0.90577637286511903</c:v>
                </c:pt>
                <c:pt idx="1">
                  <c:v>0.8172608083215952</c:v>
                </c:pt>
                <c:pt idx="2">
                  <c:v>0.82403500908242422</c:v>
                </c:pt>
                <c:pt idx="3">
                  <c:v>0.90195855511343104</c:v>
                </c:pt>
                <c:pt idx="4">
                  <c:v>0.77997974341661047</c:v>
                </c:pt>
                <c:pt idx="5">
                  <c:v>1.0493585415259963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341776"/>
        <c:axId val="369342168"/>
      </c:barChart>
      <c:catAx>
        <c:axId val="36934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69342168"/>
        <c:crosses val="autoZero"/>
        <c:auto val="1"/>
        <c:lblAlgn val="ctr"/>
        <c:lblOffset val="100"/>
        <c:noMultiLvlLbl val="0"/>
      </c:catAx>
      <c:valAx>
        <c:axId val="369342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Relative luciferase</a:t>
                </a:r>
                <a:r>
                  <a:rPr lang="en-US" altLang="zh-CN" baseline="0"/>
                  <a:t> activity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6934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miR-292-3p0</a:t>
            </a:r>
            <a:r>
              <a:rPr lang="en-US" altLang="zh-CN" baseline="0"/>
              <a:t> + mouse rescues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'5C'!$C$177</c:f>
              <c:strCache>
                <c:ptCount val="1"/>
                <c:pt idx="0">
                  <c:v>+miR-292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'5C'!$C$165:$C$167</c:f>
                <c:numCache>
                  <c:formatCode>General</c:formatCode>
                  <c:ptCount val="3"/>
                  <c:pt idx="0">
                    <c:v>5.080184385850519E-2</c:v>
                  </c:pt>
                  <c:pt idx="1">
                    <c:v>9.4561869542814772E-2</c:v>
                  </c:pt>
                  <c:pt idx="2">
                    <c:v>6.2202486522128564E-2</c:v>
                  </c:pt>
                </c:numCache>
              </c:numRef>
            </c:plus>
            <c:minus>
              <c:numRef>
                <c:f>'5C'!$C$165:$C$167</c:f>
                <c:numCache>
                  <c:formatCode>General</c:formatCode>
                  <c:ptCount val="3"/>
                  <c:pt idx="0">
                    <c:v>5.080184385850519E-2</c:v>
                  </c:pt>
                  <c:pt idx="1">
                    <c:v>9.4561869542814772E-2</c:v>
                  </c:pt>
                  <c:pt idx="2">
                    <c:v>6.2202486522128564E-2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'5C'!$B$178:$B$180</c:f>
              <c:strCache>
                <c:ptCount val="3"/>
                <c:pt idx="0">
                  <c:v>2-7C-S</c:v>
                </c:pt>
                <c:pt idx="1">
                  <c:v>3-7C-S</c:v>
                </c:pt>
                <c:pt idx="2">
                  <c:v>No site</c:v>
                </c:pt>
              </c:strCache>
            </c:strRef>
          </c:cat>
          <c:val>
            <c:numRef>
              <c:f>'5C'!$C$178:$C$180</c:f>
              <c:numCache>
                <c:formatCode>General</c:formatCode>
                <c:ptCount val="3"/>
                <c:pt idx="0">
                  <c:v>0.46287656267980526</c:v>
                </c:pt>
                <c:pt idx="1">
                  <c:v>0.82723535199787279</c:v>
                </c:pt>
                <c:pt idx="2">
                  <c:v>1.098239279334053</c:v>
                </c:pt>
              </c:numCache>
            </c:numRef>
          </c:val>
        </c:ser>
        <c:ser>
          <c:idx val="1"/>
          <c:order val="1"/>
          <c:tx>
            <c:strRef>
              <c:f>'5C'!$D$177</c:f>
              <c:strCache>
                <c:ptCount val="1"/>
                <c:pt idx="0">
                  <c:v>+miR-293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'5C'!$G$165:$G$167</c:f>
                <c:numCache>
                  <c:formatCode>General</c:formatCode>
                  <c:ptCount val="3"/>
                  <c:pt idx="0">
                    <c:v>7.0506026785617543E-2</c:v>
                  </c:pt>
                  <c:pt idx="1">
                    <c:v>5.3772719283966833E-2</c:v>
                  </c:pt>
                  <c:pt idx="2">
                    <c:v>9.3976348465498585E-2</c:v>
                  </c:pt>
                </c:numCache>
              </c:numRef>
            </c:plus>
            <c:minus>
              <c:numRef>
                <c:f>'5C'!$G$165:$G$167</c:f>
                <c:numCache>
                  <c:formatCode>General</c:formatCode>
                  <c:ptCount val="3"/>
                  <c:pt idx="0">
                    <c:v>7.0506026785617543E-2</c:v>
                  </c:pt>
                  <c:pt idx="1">
                    <c:v>5.3772719283966833E-2</c:v>
                  </c:pt>
                  <c:pt idx="2">
                    <c:v>9.3976348465498585E-2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'5C'!$B$178:$B$180</c:f>
              <c:strCache>
                <c:ptCount val="3"/>
                <c:pt idx="0">
                  <c:v>2-7C-S</c:v>
                </c:pt>
                <c:pt idx="1">
                  <c:v>3-7C-S</c:v>
                </c:pt>
                <c:pt idx="2">
                  <c:v>No site</c:v>
                </c:pt>
              </c:strCache>
            </c:strRef>
          </c:cat>
          <c:val>
            <c:numRef>
              <c:f>'5C'!$D$178:$D$180</c:f>
              <c:numCache>
                <c:formatCode>General</c:formatCode>
                <c:ptCount val="3"/>
                <c:pt idx="0">
                  <c:v>0.8034252693229843</c:v>
                </c:pt>
                <c:pt idx="1">
                  <c:v>0.93363132083390121</c:v>
                </c:pt>
                <c:pt idx="2">
                  <c:v>1.1379931857053258</c:v>
                </c:pt>
              </c:numCache>
            </c:numRef>
          </c:val>
        </c:ser>
        <c:ser>
          <c:idx val="2"/>
          <c:order val="2"/>
          <c:tx>
            <c:strRef>
              <c:f>'5C'!$E$177</c:f>
              <c:strCache>
                <c:ptCount val="1"/>
                <c:pt idx="0">
                  <c:v>+miR-294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'5C'!$K$165:$K$167</c:f>
                <c:numCache>
                  <c:formatCode>General</c:formatCode>
                  <c:ptCount val="3"/>
                  <c:pt idx="0">
                    <c:v>8.4842548559790162E-2</c:v>
                  </c:pt>
                  <c:pt idx="1">
                    <c:v>4.0741589966179353E-2</c:v>
                  </c:pt>
                  <c:pt idx="2">
                    <c:v>1.9709550180421611E-2</c:v>
                  </c:pt>
                </c:numCache>
              </c:numRef>
            </c:plus>
            <c:minus>
              <c:numRef>
                <c:f>'5C'!$K$165:$K$167</c:f>
                <c:numCache>
                  <c:formatCode>General</c:formatCode>
                  <c:ptCount val="3"/>
                  <c:pt idx="0">
                    <c:v>8.4842548559790162E-2</c:v>
                  </c:pt>
                  <c:pt idx="1">
                    <c:v>4.0741589966179353E-2</c:v>
                  </c:pt>
                  <c:pt idx="2">
                    <c:v>1.9709550180421611E-2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'5C'!$B$178:$B$180</c:f>
              <c:strCache>
                <c:ptCount val="3"/>
                <c:pt idx="0">
                  <c:v>2-7C-S</c:v>
                </c:pt>
                <c:pt idx="1">
                  <c:v>3-7C-S</c:v>
                </c:pt>
                <c:pt idx="2">
                  <c:v>No site</c:v>
                </c:pt>
              </c:strCache>
            </c:strRef>
          </c:cat>
          <c:val>
            <c:numRef>
              <c:f>'5C'!$E$178:$E$180</c:f>
              <c:numCache>
                <c:formatCode>General</c:formatCode>
                <c:ptCount val="3"/>
                <c:pt idx="0">
                  <c:v>0.35982729859680113</c:v>
                </c:pt>
                <c:pt idx="1">
                  <c:v>0.7273084093808263</c:v>
                </c:pt>
                <c:pt idx="2">
                  <c:v>0.96585222254930825</c:v>
                </c:pt>
              </c:numCache>
            </c:numRef>
          </c:val>
        </c:ser>
        <c:ser>
          <c:idx val="3"/>
          <c:order val="3"/>
          <c:tx>
            <c:strRef>
              <c:f>'5C'!$F$177</c:f>
              <c:strCache>
                <c:ptCount val="1"/>
                <c:pt idx="0">
                  <c:v>+Δ292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'5C'!$O$165:$O$167</c:f>
                <c:numCache>
                  <c:formatCode>General</c:formatCode>
                  <c:ptCount val="3"/>
                  <c:pt idx="0">
                    <c:v>7.4193101791107233E-2</c:v>
                  </c:pt>
                  <c:pt idx="1">
                    <c:v>5.8289429744726062E-2</c:v>
                  </c:pt>
                  <c:pt idx="2">
                    <c:v>6.3927147700782269E-2</c:v>
                  </c:pt>
                </c:numCache>
              </c:numRef>
            </c:plus>
            <c:minus>
              <c:numRef>
                <c:f>'5C'!$O$165:$O$167</c:f>
                <c:numCache>
                  <c:formatCode>General</c:formatCode>
                  <c:ptCount val="3"/>
                  <c:pt idx="0">
                    <c:v>7.4193101791107233E-2</c:v>
                  </c:pt>
                  <c:pt idx="1">
                    <c:v>5.8289429744726062E-2</c:v>
                  </c:pt>
                  <c:pt idx="2">
                    <c:v>6.3927147700782269E-2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'5C'!$B$178:$B$180</c:f>
              <c:strCache>
                <c:ptCount val="3"/>
                <c:pt idx="0">
                  <c:v>2-7C-S</c:v>
                </c:pt>
                <c:pt idx="1">
                  <c:v>3-7C-S</c:v>
                </c:pt>
                <c:pt idx="2">
                  <c:v>No site</c:v>
                </c:pt>
              </c:strCache>
            </c:strRef>
          </c:cat>
          <c:val>
            <c:numRef>
              <c:f>'5C'!$F$178:$F$180</c:f>
              <c:numCache>
                <c:formatCode>General</c:formatCode>
                <c:ptCount val="3"/>
                <c:pt idx="0">
                  <c:v>0.52837182660224047</c:v>
                </c:pt>
                <c:pt idx="1">
                  <c:v>0.78110554336591165</c:v>
                </c:pt>
                <c:pt idx="2">
                  <c:v>0.95519881801138029</c:v>
                </c:pt>
              </c:numCache>
            </c:numRef>
          </c:val>
        </c:ser>
        <c:ser>
          <c:idx val="4"/>
          <c:order val="4"/>
          <c:tx>
            <c:strRef>
              <c:f>'5C'!$G$177</c:f>
              <c:strCache>
                <c:ptCount val="1"/>
                <c:pt idx="0">
                  <c:v>+Δ293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'5C'!$C$172:$C$174</c:f>
                <c:numCache>
                  <c:formatCode>General</c:formatCode>
                  <c:ptCount val="3"/>
                  <c:pt idx="0">
                    <c:v>7.331134462232175E-2</c:v>
                  </c:pt>
                  <c:pt idx="1">
                    <c:v>4.6206190427043305E-2</c:v>
                  </c:pt>
                  <c:pt idx="2">
                    <c:v>7.6039676633867487E-2</c:v>
                  </c:pt>
                </c:numCache>
              </c:numRef>
            </c:plus>
            <c:minus>
              <c:numRef>
                <c:f>'5C'!$C$172:$C$174</c:f>
                <c:numCache>
                  <c:formatCode>General</c:formatCode>
                  <c:ptCount val="3"/>
                  <c:pt idx="0">
                    <c:v>7.331134462232175E-2</c:v>
                  </c:pt>
                  <c:pt idx="1">
                    <c:v>4.6206190427043305E-2</c:v>
                  </c:pt>
                  <c:pt idx="2">
                    <c:v>7.6039676633867487E-2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'5C'!$B$178:$B$180</c:f>
              <c:strCache>
                <c:ptCount val="3"/>
                <c:pt idx="0">
                  <c:v>2-7C-S</c:v>
                </c:pt>
                <c:pt idx="1">
                  <c:v>3-7C-S</c:v>
                </c:pt>
                <c:pt idx="2">
                  <c:v>No site</c:v>
                </c:pt>
              </c:strCache>
            </c:strRef>
          </c:cat>
          <c:val>
            <c:numRef>
              <c:f>'5C'!$G$178:$G$180</c:f>
              <c:numCache>
                <c:formatCode>General</c:formatCode>
                <c:ptCount val="3"/>
                <c:pt idx="0">
                  <c:v>0.42213694782969136</c:v>
                </c:pt>
                <c:pt idx="1">
                  <c:v>0.70165927782061166</c:v>
                </c:pt>
                <c:pt idx="2">
                  <c:v>1.0245842250534414</c:v>
                </c:pt>
              </c:numCache>
            </c:numRef>
          </c:val>
        </c:ser>
        <c:ser>
          <c:idx val="5"/>
          <c:order val="5"/>
          <c:tx>
            <c:strRef>
              <c:f>'5C'!$H$177</c:f>
              <c:strCache>
                <c:ptCount val="1"/>
                <c:pt idx="0">
                  <c:v>+miR-290-295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'5C'!$G$172:$G$174</c:f>
                <c:numCache>
                  <c:formatCode>General</c:formatCode>
                  <c:ptCount val="3"/>
                  <c:pt idx="0">
                    <c:v>4.2419270508328839E-2</c:v>
                  </c:pt>
                  <c:pt idx="1">
                    <c:v>0.12580327651809811</c:v>
                  </c:pt>
                  <c:pt idx="2">
                    <c:v>9.1405346265692328E-2</c:v>
                  </c:pt>
                </c:numCache>
              </c:numRef>
            </c:plus>
            <c:minus>
              <c:numRef>
                <c:f>'5C'!$G$172:$G$174</c:f>
                <c:numCache>
                  <c:formatCode>General</c:formatCode>
                  <c:ptCount val="3"/>
                  <c:pt idx="0">
                    <c:v>4.2419270508328839E-2</c:v>
                  </c:pt>
                  <c:pt idx="1">
                    <c:v>0.12580327651809811</c:v>
                  </c:pt>
                  <c:pt idx="2">
                    <c:v>9.1405346265692328E-2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'5C'!$B$178:$B$180</c:f>
              <c:strCache>
                <c:ptCount val="3"/>
                <c:pt idx="0">
                  <c:v>2-7C-S</c:v>
                </c:pt>
                <c:pt idx="1">
                  <c:v>3-7C-S</c:v>
                </c:pt>
                <c:pt idx="2">
                  <c:v>No site</c:v>
                </c:pt>
              </c:strCache>
            </c:strRef>
          </c:cat>
          <c:val>
            <c:numRef>
              <c:f>'5C'!$H$178:$H$180</c:f>
              <c:numCache>
                <c:formatCode>General</c:formatCode>
                <c:ptCount val="3"/>
                <c:pt idx="0">
                  <c:v>0.53047476005179339</c:v>
                </c:pt>
                <c:pt idx="1">
                  <c:v>0.84714753882233007</c:v>
                </c:pt>
                <c:pt idx="2">
                  <c:v>1.0025037492075273</c:v>
                </c:pt>
              </c:numCache>
            </c:numRef>
          </c:val>
        </c:ser>
        <c:ser>
          <c:idx val="6"/>
          <c:order val="6"/>
          <c:tx>
            <c:strRef>
              <c:f>'5C'!$I$177</c:f>
              <c:strCache>
                <c:ptCount val="1"/>
                <c:pt idx="0">
                  <c:v>+Empty vector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'5C'!$K$172:$K$174</c:f>
                <c:numCache>
                  <c:formatCode>General</c:formatCode>
                  <c:ptCount val="3"/>
                  <c:pt idx="0">
                    <c:v>6.4095828689661252E-2</c:v>
                  </c:pt>
                  <c:pt idx="1">
                    <c:v>6.2856178061689472E-2</c:v>
                  </c:pt>
                  <c:pt idx="2">
                    <c:v>8.4175181088453038E-2</c:v>
                  </c:pt>
                </c:numCache>
              </c:numRef>
            </c:plus>
            <c:minus>
              <c:numRef>
                <c:f>'5C'!$K$172:$K$174</c:f>
                <c:numCache>
                  <c:formatCode>General</c:formatCode>
                  <c:ptCount val="3"/>
                  <c:pt idx="0">
                    <c:v>6.4095828689661252E-2</c:v>
                  </c:pt>
                  <c:pt idx="1">
                    <c:v>6.2856178061689472E-2</c:v>
                  </c:pt>
                  <c:pt idx="2">
                    <c:v>8.4175181088453038E-2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'5C'!$B$178:$B$180</c:f>
              <c:strCache>
                <c:ptCount val="3"/>
                <c:pt idx="0">
                  <c:v>2-7C-S</c:v>
                </c:pt>
                <c:pt idx="1">
                  <c:v>3-7C-S</c:v>
                </c:pt>
                <c:pt idx="2">
                  <c:v>No site</c:v>
                </c:pt>
              </c:strCache>
            </c:strRef>
          </c:cat>
          <c:val>
            <c:numRef>
              <c:f>'5C'!$I$178:$I$180</c:f>
              <c:numCache>
                <c:formatCode>General</c:formatCode>
                <c:ptCount val="3"/>
                <c:pt idx="0">
                  <c:v>0.77181246548737481</c:v>
                </c:pt>
                <c:pt idx="1">
                  <c:v>0.75553771482966026</c:v>
                </c:pt>
                <c:pt idx="2">
                  <c:v>0.97116596633131014</c:v>
                </c:pt>
              </c:numCache>
            </c:numRef>
          </c:val>
        </c:ser>
        <c:ser>
          <c:idx val="7"/>
          <c:order val="7"/>
          <c:tx>
            <c:strRef>
              <c:f>'5C'!$J$177</c:f>
              <c:strCache>
                <c:ptCount val="1"/>
                <c:pt idx="0">
                  <c:v>No site average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'5C'!$I$161</c:f>
                <c:numCache>
                  <c:formatCode>General</c:formatCode>
                  <c:ptCount val="1"/>
                  <c:pt idx="0">
                    <c:v>8.6804795865164056E-2</c:v>
                  </c:pt>
                </c:numCache>
              </c:numRef>
            </c:plus>
            <c:minus>
              <c:numRef>
                <c:f>'5C'!$I$161</c:f>
                <c:numCache>
                  <c:formatCode>General</c:formatCode>
                  <c:ptCount val="1"/>
                  <c:pt idx="0">
                    <c:v>8.6804795865164056E-2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'5C'!$B$178:$B$180</c:f>
              <c:strCache>
                <c:ptCount val="3"/>
                <c:pt idx="0">
                  <c:v>2-7C-S</c:v>
                </c:pt>
                <c:pt idx="1">
                  <c:v>3-7C-S</c:v>
                </c:pt>
                <c:pt idx="2">
                  <c:v>No site</c:v>
                </c:pt>
              </c:strCache>
            </c:strRef>
          </c:cat>
          <c:val>
            <c:numRef>
              <c:f>'5C'!$J$178:$J$180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0491296"/>
        <c:axId val="540491688"/>
      </c:barChart>
      <c:catAx>
        <c:axId val="54049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40491688"/>
        <c:crosses val="autoZero"/>
        <c:auto val="1"/>
        <c:lblAlgn val="ctr"/>
        <c:lblOffset val="100"/>
        <c:noMultiLvlLbl val="0"/>
      </c:catAx>
      <c:valAx>
        <c:axId val="540491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/>
                  <a:t>Relative luciferase</a:t>
                </a:r>
                <a:r>
                  <a:rPr lang="en-US" altLang="zh-CN" sz="1200" baseline="0"/>
                  <a:t> activity</a:t>
                </a:r>
                <a:endParaRPr lang="en-US" altLang="zh-CN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4049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'5D'!$B$156</c:f>
              <c:strCache>
                <c:ptCount val="1"/>
                <c:pt idx="0">
                  <c:v>+miR-371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'5D'!$C$151:$C$153</c:f>
                <c:numCache>
                  <c:formatCode>General</c:formatCode>
                  <c:ptCount val="3"/>
                  <c:pt idx="0">
                    <c:v>6.8775141677887078E-2</c:v>
                  </c:pt>
                  <c:pt idx="1">
                    <c:v>0.10650957896757422</c:v>
                  </c:pt>
                  <c:pt idx="2">
                    <c:v>0.10253328103428885</c:v>
                  </c:pt>
                </c:numCache>
              </c:numRef>
            </c:plus>
            <c:minus>
              <c:numRef>
                <c:f>'5D'!$C$151:$C$153</c:f>
                <c:numCache>
                  <c:formatCode>General</c:formatCode>
                  <c:ptCount val="3"/>
                  <c:pt idx="0">
                    <c:v>6.8775141677887078E-2</c:v>
                  </c:pt>
                  <c:pt idx="1">
                    <c:v>0.10650957896757422</c:v>
                  </c:pt>
                  <c:pt idx="2">
                    <c:v>0.10253328103428885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'5D'!$A$157:$A$159</c:f>
              <c:strCache>
                <c:ptCount val="3"/>
                <c:pt idx="0">
                  <c:v>2-7C-S</c:v>
                </c:pt>
                <c:pt idx="1">
                  <c:v>3-7C-S</c:v>
                </c:pt>
                <c:pt idx="2">
                  <c:v>No site</c:v>
                </c:pt>
              </c:strCache>
            </c:strRef>
          </c:cat>
          <c:val>
            <c:numRef>
              <c:f>'5D'!$B$157:$B$159</c:f>
              <c:numCache>
                <c:formatCode>General</c:formatCode>
                <c:ptCount val="3"/>
                <c:pt idx="0">
                  <c:v>0.78557186399733048</c:v>
                </c:pt>
                <c:pt idx="1">
                  <c:v>0.86423393657225411</c:v>
                </c:pt>
                <c:pt idx="2">
                  <c:v>1.0509682175262569</c:v>
                </c:pt>
              </c:numCache>
            </c:numRef>
          </c:val>
        </c:ser>
        <c:ser>
          <c:idx val="1"/>
          <c:order val="1"/>
          <c:tx>
            <c:strRef>
              <c:f>'5D'!$C$156</c:f>
              <c:strCache>
                <c:ptCount val="1"/>
                <c:pt idx="0">
                  <c:v>+Δ371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'5D'!$G$151:$G$153</c:f>
                <c:numCache>
                  <c:formatCode>General</c:formatCode>
                  <c:ptCount val="3"/>
                  <c:pt idx="0">
                    <c:v>4.9124373987977046E-2</c:v>
                  </c:pt>
                  <c:pt idx="1">
                    <c:v>6.953879763749074E-2</c:v>
                  </c:pt>
                  <c:pt idx="2">
                    <c:v>0.10794186396435436</c:v>
                  </c:pt>
                </c:numCache>
              </c:numRef>
            </c:plus>
            <c:minus>
              <c:numRef>
                <c:f>'5D'!$G$151:$G$153</c:f>
                <c:numCache>
                  <c:formatCode>General</c:formatCode>
                  <c:ptCount val="3"/>
                  <c:pt idx="0">
                    <c:v>4.9124373987977046E-2</c:v>
                  </c:pt>
                  <c:pt idx="1">
                    <c:v>6.953879763749074E-2</c:v>
                  </c:pt>
                  <c:pt idx="2">
                    <c:v>0.10794186396435436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'5D'!$A$157:$A$159</c:f>
              <c:strCache>
                <c:ptCount val="3"/>
                <c:pt idx="0">
                  <c:v>2-7C-S</c:v>
                </c:pt>
                <c:pt idx="1">
                  <c:v>3-7C-S</c:v>
                </c:pt>
                <c:pt idx="2">
                  <c:v>No site</c:v>
                </c:pt>
              </c:strCache>
            </c:strRef>
          </c:cat>
          <c:val>
            <c:numRef>
              <c:f>'5D'!$C$157:$C$159</c:f>
              <c:numCache>
                <c:formatCode>General</c:formatCode>
                <c:ptCount val="3"/>
                <c:pt idx="0">
                  <c:v>0.46266705169692485</c:v>
                </c:pt>
                <c:pt idx="1">
                  <c:v>0.66355298669895446</c:v>
                </c:pt>
                <c:pt idx="2">
                  <c:v>0.92075374118862297</c:v>
                </c:pt>
              </c:numCache>
            </c:numRef>
          </c:val>
        </c:ser>
        <c:ser>
          <c:idx val="2"/>
          <c:order val="2"/>
          <c:tx>
            <c:strRef>
              <c:f>'5D'!$D$156</c:f>
              <c:strCache>
                <c:ptCount val="1"/>
                <c:pt idx="0">
                  <c:v>+miR-371-373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'5D'!$K$151:$K$153</c:f>
                <c:numCache>
                  <c:formatCode>General</c:formatCode>
                  <c:ptCount val="3"/>
                  <c:pt idx="0">
                    <c:v>7.077761280561129E-2</c:v>
                  </c:pt>
                  <c:pt idx="1">
                    <c:v>7.7933477544874744E-2</c:v>
                  </c:pt>
                  <c:pt idx="2">
                    <c:v>0.10569661326619571</c:v>
                  </c:pt>
                </c:numCache>
              </c:numRef>
            </c:plus>
            <c:minus>
              <c:numRef>
                <c:f>'5D'!$K$151:$K$153</c:f>
                <c:numCache>
                  <c:formatCode>General</c:formatCode>
                  <c:ptCount val="3"/>
                  <c:pt idx="0">
                    <c:v>7.077761280561129E-2</c:v>
                  </c:pt>
                  <c:pt idx="1">
                    <c:v>7.7933477544874744E-2</c:v>
                  </c:pt>
                  <c:pt idx="2">
                    <c:v>0.10569661326619571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'5D'!$A$157:$A$159</c:f>
              <c:strCache>
                <c:ptCount val="3"/>
                <c:pt idx="0">
                  <c:v>2-7C-S</c:v>
                </c:pt>
                <c:pt idx="1">
                  <c:v>3-7C-S</c:v>
                </c:pt>
                <c:pt idx="2">
                  <c:v>No site</c:v>
                </c:pt>
              </c:strCache>
            </c:strRef>
          </c:cat>
          <c:val>
            <c:numRef>
              <c:f>'5D'!$D$157:$D$159</c:f>
              <c:numCache>
                <c:formatCode>General</c:formatCode>
                <c:ptCount val="3"/>
                <c:pt idx="0">
                  <c:v>0.52820273814012997</c:v>
                </c:pt>
                <c:pt idx="1">
                  <c:v>0.75656776087351929</c:v>
                </c:pt>
                <c:pt idx="2">
                  <c:v>1.067406211922032</c:v>
                </c:pt>
              </c:numCache>
            </c:numRef>
          </c:val>
        </c:ser>
        <c:ser>
          <c:idx val="3"/>
          <c:order val="3"/>
          <c:tx>
            <c:strRef>
              <c:f>'5D'!$E$156</c:f>
              <c:strCache>
                <c:ptCount val="1"/>
                <c:pt idx="0">
                  <c:v>+Empty vector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'5D'!$O$151:$O$153</c:f>
                <c:numCache>
                  <c:formatCode>General</c:formatCode>
                  <c:ptCount val="3"/>
                  <c:pt idx="0">
                    <c:v>6.7727938238029931E-2</c:v>
                  </c:pt>
                  <c:pt idx="1">
                    <c:v>7.3172162434245222E-2</c:v>
                  </c:pt>
                  <c:pt idx="2">
                    <c:v>7.8441558552020244E-2</c:v>
                  </c:pt>
                </c:numCache>
              </c:numRef>
            </c:plus>
            <c:minus>
              <c:numRef>
                <c:f>'5D'!$O$151:$O$153</c:f>
                <c:numCache>
                  <c:formatCode>General</c:formatCode>
                  <c:ptCount val="3"/>
                  <c:pt idx="0">
                    <c:v>6.7727938238029931E-2</c:v>
                  </c:pt>
                  <c:pt idx="1">
                    <c:v>7.3172162434245222E-2</c:v>
                  </c:pt>
                  <c:pt idx="2">
                    <c:v>7.8441558552020244E-2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'5D'!$A$157:$A$159</c:f>
              <c:strCache>
                <c:ptCount val="3"/>
                <c:pt idx="0">
                  <c:v>2-7C-S</c:v>
                </c:pt>
                <c:pt idx="1">
                  <c:v>3-7C-S</c:v>
                </c:pt>
                <c:pt idx="2">
                  <c:v>No site</c:v>
                </c:pt>
              </c:strCache>
            </c:strRef>
          </c:cat>
          <c:val>
            <c:numRef>
              <c:f>'5D'!$E$157:$E$159</c:f>
              <c:numCache>
                <c:formatCode>General</c:formatCode>
                <c:ptCount val="3"/>
                <c:pt idx="0">
                  <c:v>0.73852473808724617</c:v>
                </c:pt>
                <c:pt idx="1">
                  <c:v>0.71520983709829011</c:v>
                </c:pt>
                <c:pt idx="2">
                  <c:v>0.9608718293630899</c:v>
                </c:pt>
              </c:numCache>
            </c:numRef>
          </c:val>
        </c:ser>
        <c:ser>
          <c:idx val="4"/>
          <c:order val="4"/>
          <c:tx>
            <c:strRef>
              <c:f>'5D'!$F$156</c:f>
              <c:strCache>
                <c:ptCount val="1"/>
                <c:pt idx="0">
                  <c:v>No site average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'5D'!$I$147</c:f>
                <c:numCache>
                  <c:formatCode>General</c:formatCode>
                  <c:ptCount val="1"/>
                  <c:pt idx="0">
                    <c:v>0.11427953495939626</c:v>
                  </c:pt>
                </c:numCache>
              </c:numRef>
            </c:plus>
            <c:minus>
              <c:numRef>
                <c:f>'5D'!$I$147</c:f>
                <c:numCache>
                  <c:formatCode>General</c:formatCode>
                  <c:ptCount val="1"/>
                  <c:pt idx="0">
                    <c:v>0.11427953495939626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'5D'!$A$157:$A$159</c:f>
              <c:strCache>
                <c:ptCount val="3"/>
                <c:pt idx="0">
                  <c:v>2-7C-S</c:v>
                </c:pt>
                <c:pt idx="1">
                  <c:v>3-7C-S</c:v>
                </c:pt>
                <c:pt idx="2">
                  <c:v>No site</c:v>
                </c:pt>
              </c:strCache>
            </c:strRef>
          </c:cat>
          <c:val>
            <c:numRef>
              <c:f>'5D'!$F$157:$F$159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0588920"/>
        <c:axId val="249042120"/>
      </c:barChart>
      <c:catAx>
        <c:axId val="37058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9042120"/>
        <c:crosses val="autoZero"/>
        <c:auto val="1"/>
        <c:lblAlgn val="ctr"/>
        <c:lblOffset val="100"/>
        <c:noMultiLvlLbl val="0"/>
      </c:catAx>
      <c:valAx>
        <c:axId val="24904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70588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200" b="0" i="0" baseline="0">
                <a:effectLst/>
              </a:rPr>
              <a:t>miR-295-3p+1, miR-292-3p+1 and miR-293-3p+2 seed-only reporters</a:t>
            </a:r>
            <a:endParaRPr lang="zh-CN" altLang="zh-CN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'5E'!$M$80</c:f>
              <c:strCache>
                <c:ptCount val="1"/>
                <c:pt idx="0">
                  <c:v>WT ES cells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'5E'!$C$109:$C$114</c:f>
                <c:numCache>
                  <c:formatCode>General</c:formatCode>
                  <c:ptCount val="6"/>
                  <c:pt idx="0">
                    <c:v>0.11436361127084736</c:v>
                  </c:pt>
                  <c:pt idx="1">
                    <c:v>4.2238103980007498E-2</c:v>
                  </c:pt>
                  <c:pt idx="2">
                    <c:v>8.2430278672980722E-2</c:v>
                  </c:pt>
                  <c:pt idx="3">
                    <c:v>0.12690494152003373</c:v>
                  </c:pt>
                  <c:pt idx="4">
                    <c:v>4.8756701954637952E-2</c:v>
                  </c:pt>
                  <c:pt idx="5">
                    <c:v>6.6016664640549158E-2</c:v>
                  </c:pt>
                </c:numCache>
              </c:numRef>
            </c:plus>
            <c:minus>
              <c:numRef>
                <c:f>'5E'!$C$109:$C$114</c:f>
                <c:numCache>
                  <c:formatCode>General</c:formatCode>
                  <c:ptCount val="6"/>
                  <c:pt idx="0">
                    <c:v>0.11436361127084736</c:v>
                  </c:pt>
                  <c:pt idx="1">
                    <c:v>4.2238103980007498E-2</c:v>
                  </c:pt>
                  <c:pt idx="2">
                    <c:v>8.2430278672980722E-2</c:v>
                  </c:pt>
                  <c:pt idx="3">
                    <c:v>0.12690494152003373</c:v>
                  </c:pt>
                  <c:pt idx="4">
                    <c:v>4.8756701954637952E-2</c:v>
                  </c:pt>
                  <c:pt idx="5">
                    <c:v>6.6016664640549158E-2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'5E'!$L$81:$L$86</c:f>
              <c:strCache>
                <c:ptCount val="6"/>
                <c:pt idx="0">
                  <c:v>3-7UA-S</c:v>
                </c:pt>
                <c:pt idx="1">
                  <c:v>3-7CG-S</c:v>
                </c:pt>
                <c:pt idx="2">
                  <c:v>4-7CG-S</c:v>
                </c:pt>
                <c:pt idx="3">
                  <c:v>4-7CGC-S</c:v>
                </c:pt>
                <c:pt idx="4">
                  <c:v>5-7CGC-S</c:v>
                </c:pt>
                <c:pt idx="5">
                  <c:v>No site</c:v>
                </c:pt>
              </c:strCache>
            </c:strRef>
          </c:cat>
          <c:val>
            <c:numRef>
              <c:f>'5E'!$M$81:$M$86</c:f>
              <c:numCache>
                <c:formatCode>General</c:formatCode>
                <c:ptCount val="6"/>
                <c:pt idx="0">
                  <c:v>0.93056773001124438</c:v>
                </c:pt>
                <c:pt idx="1">
                  <c:v>0.76445723864816451</c:v>
                </c:pt>
                <c:pt idx="2">
                  <c:v>0.90242659944395054</c:v>
                </c:pt>
                <c:pt idx="3">
                  <c:v>0.677249494660357</c:v>
                </c:pt>
                <c:pt idx="4">
                  <c:v>0.75290648408636407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'5E'!$N$80</c:f>
              <c:strCache>
                <c:ptCount val="1"/>
                <c:pt idx="0">
                  <c:v>KO ES cells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'5E'!$I$90:$I$92</c:f>
                <c:numCache>
                  <c:formatCode>General</c:formatCode>
                  <c:ptCount val="3"/>
                </c:numCache>
              </c:numRef>
            </c:plus>
            <c:minus>
              <c:numRef>
                <c:f>'5E'!$C$119:$C$124</c:f>
                <c:numCache>
                  <c:formatCode>General</c:formatCode>
                  <c:ptCount val="6"/>
                  <c:pt idx="0">
                    <c:v>4.4482002744317371E-3</c:v>
                  </c:pt>
                  <c:pt idx="1">
                    <c:v>7.7362440766073459E-2</c:v>
                  </c:pt>
                  <c:pt idx="2">
                    <c:v>0.12584743862642539</c:v>
                  </c:pt>
                  <c:pt idx="3">
                    <c:v>0.13051209148026985</c:v>
                  </c:pt>
                  <c:pt idx="4">
                    <c:v>0.12553293923212824</c:v>
                  </c:pt>
                  <c:pt idx="5">
                    <c:v>0.10588418205754038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'5E'!$L$81:$L$86</c:f>
              <c:strCache>
                <c:ptCount val="6"/>
                <c:pt idx="0">
                  <c:v>3-7UA-S</c:v>
                </c:pt>
                <c:pt idx="1">
                  <c:v>3-7CG-S</c:v>
                </c:pt>
                <c:pt idx="2">
                  <c:v>4-7CG-S</c:v>
                </c:pt>
                <c:pt idx="3">
                  <c:v>4-7CGC-S</c:v>
                </c:pt>
                <c:pt idx="4">
                  <c:v>5-7CGC-S</c:v>
                </c:pt>
                <c:pt idx="5">
                  <c:v>No site</c:v>
                </c:pt>
              </c:strCache>
            </c:strRef>
          </c:cat>
          <c:val>
            <c:numRef>
              <c:f>'5E'!$N$81:$N$86</c:f>
              <c:numCache>
                <c:formatCode>General</c:formatCode>
                <c:ptCount val="6"/>
                <c:pt idx="0">
                  <c:v>0.9261016461792827</c:v>
                </c:pt>
                <c:pt idx="1">
                  <c:v>0.96204731187511194</c:v>
                </c:pt>
                <c:pt idx="2">
                  <c:v>0.96474978339349349</c:v>
                </c:pt>
                <c:pt idx="3">
                  <c:v>0.83900048576947073</c:v>
                </c:pt>
                <c:pt idx="4">
                  <c:v>0.77686350658513459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0587744"/>
        <c:axId val="370588136"/>
      </c:barChart>
      <c:catAx>
        <c:axId val="37058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70588136"/>
        <c:crosses val="autoZero"/>
        <c:auto val="1"/>
        <c:lblAlgn val="ctr"/>
        <c:lblOffset val="100"/>
        <c:noMultiLvlLbl val="0"/>
      </c:catAx>
      <c:valAx>
        <c:axId val="37058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Relative</a:t>
                </a:r>
                <a:r>
                  <a:rPr lang="en-US" altLang="zh-CN" baseline="0"/>
                  <a:t> luciferase activity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70587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309562</xdr:colOff>
      <xdr:row>101</xdr:row>
      <xdr:rowOff>14287</xdr:rowOff>
    </xdr:from>
    <xdr:to>
      <xdr:col>5</xdr:col>
      <xdr:colOff>19050</xdr:colOff>
      <xdr:row>119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181</xdr:row>
      <xdr:rowOff>82548</xdr:rowOff>
    </xdr:from>
    <xdr:to>
      <xdr:col>10</xdr:col>
      <xdr:colOff>469900</xdr:colOff>
      <xdr:row>207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160</xdr:row>
      <xdr:rowOff>69848</xdr:rowOff>
    </xdr:from>
    <xdr:to>
      <xdr:col>8</xdr:col>
      <xdr:colOff>254000</xdr:colOff>
      <xdr:row>186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88</xdr:row>
      <xdr:rowOff>119062</xdr:rowOff>
    </xdr:from>
    <xdr:to>
      <xdr:col>16</xdr:col>
      <xdr:colOff>209550</xdr:colOff>
      <xdr:row>109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zoomScale="85" zoomScaleNormal="85" workbookViewId="0">
      <selection activeCell="M69" sqref="M69"/>
    </sheetView>
  </sheetViews>
  <sheetFormatPr defaultRowHeight="12.75"/>
  <cols>
    <col min="1" max="1" width="25.140625" customWidth="1"/>
    <col min="13" max="13" width="17.7109375" customWidth="1"/>
  </cols>
  <sheetData>
    <row r="1" spans="1:21">
      <c r="A1" s="2" t="s">
        <v>16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21">
      <c r="A2" s="2" t="s">
        <v>8</v>
      </c>
      <c r="B2">
        <v>2855217</v>
      </c>
      <c r="C2">
        <v>2813347</v>
      </c>
      <c r="D2">
        <v>1.0148999999999999</v>
      </c>
      <c r="E2" s="1">
        <f>AVERAGE(D2:D7)</f>
        <v>0.92323234887543892</v>
      </c>
      <c r="F2" s="1">
        <f>STDEV(D2:D7)</f>
        <v>9.2467975312349585E-2</v>
      </c>
      <c r="G2" s="1">
        <f>E2/$E$32</f>
        <v>0.42229360187633475</v>
      </c>
      <c r="H2" s="1">
        <f>F2/$E$32</f>
        <v>4.2295565575045165E-2</v>
      </c>
    </row>
    <row r="3" spans="1:21">
      <c r="A3" s="2" t="s">
        <v>8</v>
      </c>
      <c r="B3">
        <v>4005948</v>
      </c>
      <c r="C3">
        <v>3901701</v>
      </c>
      <c r="D3">
        <v>1.0266999999999999</v>
      </c>
      <c r="F3" s="1"/>
      <c r="G3" s="1"/>
      <c r="H3" s="1"/>
    </row>
    <row r="4" spans="1:21">
      <c r="A4" s="2" t="s">
        <v>8</v>
      </c>
      <c r="B4">
        <v>3636565</v>
      </c>
      <c r="C4">
        <v>3802136</v>
      </c>
      <c r="D4">
        <v>0.95650000000000002</v>
      </c>
      <c r="E4" s="1"/>
      <c r="F4" s="1"/>
      <c r="G4" s="1"/>
      <c r="H4" s="1"/>
    </row>
    <row r="5" spans="1:21">
      <c r="A5" s="9"/>
      <c r="B5" s="10"/>
      <c r="C5" s="10"/>
      <c r="D5">
        <v>0.79318956511992833</v>
      </c>
      <c r="E5" s="1"/>
      <c r="F5" s="1"/>
      <c r="G5" s="1"/>
      <c r="H5" s="1"/>
      <c r="M5" s="11" t="s">
        <v>47</v>
      </c>
      <c r="N5" s="1" t="s">
        <v>27</v>
      </c>
      <c r="O5" s="1" t="s">
        <v>26</v>
      </c>
      <c r="P5" s="1" t="s">
        <v>25</v>
      </c>
      <c r="Q5" s="1"/>
      <c r="R5" s="1" t="s">
        <v>24</v>
      </c>
      <c r="S5" s="1" t="s">
        <v>23</v>
      </c>
      <c r="T5" s="1" t="s">
        <v>22</v>
      </c>
      <c r="U5" s="1" t="s">
        <v>21</v>
      </c>
    </row>
    <row r="6" spans="1:21">
      <c r="A6" s="9"/>
      <c r="B6" s="10"/>
      <c r="C6" s="10">
        <v>2.4503848165583206</v>
      </c>
      <c r="D6">
        <v>0.89390038108047543</v>
      </c>
      <c r="E6" s="1"/>
      <c r="F6" s="1"/>
      <c r="G6" s="1"/>
      <c r="H6" s="1"/>
      <c r="M6" t="s">
        <v>20</v>
      </c>
      <c r="N6">
        <v>82363312</v>
      </c>
      <c r="O6">
        <v>254480672</v>
      </c>
      <c r="P6">
        <v>0.32369999999999999</v>
      </c>
      <c r="Q6">
        <f t="shared" ref="Q6:Q14" si="0">P6*$R$15</f>
        <v>0.79318956511992833</v>
      </c>
      <c r="R6" s="1">
        <v>0.34570000000000006</v>
      </c>
      <c r="S6" s="1">
        <v>2.0702898347815954E-2</v>
      </c>
      <c r="T6" s="1">
        <v>0.38746917731450353</v>
      </c>
      <c r="U6" s="1">
        <v>2.3204324532409722E-2</v>
      </c>
    </row>
    <row r="7" spans="1:21">
      <c r="A7" s="9"/>
      <c r="B7" s="11" t="s">
        <v>47</v>
      </c>
      <c r="C7" s="10"/>
      <c r="D7">
        <v>0.85420414705223058</v>
      </c>
      <c r="E7" s="1"/>
      <c r="F7" s="1"/>
      <c r="G7" s="1"/>
      <c r="H7" s="1"/>
      <c r="M7" t="s">
        <v>20</v>
      </c>
      <c r="N7">
        <v>104274128</v>
      </c>
      <c r="O7">
        <v>285826976</v>
      </c>
      <c r="P7">
        <v>0.36480000000000001</v>
      </c>
      <c r="Q7">
        <f t="shared" si="0"/>
        <v>0.89390038108047543</v>
      </c>
      <c r="R7" s="1"/>
      <c r="S7" s="1"/>
      <c r="T7" s="1"/>
      <c r="U7" s="1"/>
    </row>
    <row r="8" spans="1:21">
      <c r="A8" s="10" t="s">
        <v>19</v>
      </c>
      <c r="B8" s="10"/>
      <c r="C8" s="10"/>
      <c r="D8">
        <v>1.5238943174176196</v>
      </c>
      <c r="E8" s="1">
        <f>AVERAGE(D8:D10)</f>
        <v>1.45920415826048</v>
      </c>
      <c r="F8" s="1">
        <f>STDEV(D8:D10)</f>
        <v>6.6079114406065995E-2</v>
      </c>
      <c r="G8" s="1">
        <f>E8/$E$32</f>
        <v>0.66745124411566925</v>
      </c>
      <c r="H8" s="1">
        <f>F8/$E$32</f>
        <v>3.0225096927470073E-2</v>
      </c>
      <c r="M8" t="s">
        <v>20</v>
      </c>
      <c r="N8">
        <v>67588288</v>
      </c>
      <c r="O8">
        <v>193898080</v>
      </c>
      <c r="P8">
        <v>0.34860000000000002</v>
      </c>
      <c r="Q8">
        <f t="shared" si="0"/>
        <v>0.85420414705223058</v>
      </c>
      <c r="R8" s="1"/>
      <c r="S8" s="1"/>
      <c r="T8" s="1"/>
      <c r="U8" s="1"/>
    </row>
    <row r="9" spans="1:21">
      <c r="A9" s="10" t="s">
        <v>19</v>
      </c>
      <c r="B9" s="10"/>
      <c r="C9" s="10"/>
      <c r="D9">
        <v>1.4618995815586942</v>
      </c>
      <c r="E9" s="1"/>
      <c r="F9" s="1"/>
      <c r="G9" s="1"/>
      <c r="H9" s="1"/>
      <c r="M9" t="s">
        <v>19</v>
      </c>
      <c r="N9">
        <v>179109760</v>
      </c>
      <c r="O9">
        <v>287982624</v>
      </c>
      <c r="P9">
        <v>0.62190000000000001</v>
      </c>
      <c r="Q9">
        <f t="shared" si="0"/>
        <v>1.5238943174176196</v>
      </c>
      <c r="R9" s="1">
        <v>0.59550000000000003</v>
      </c>
      <c r="S9" s="1">
        <v>2.6966831478688807E-2</v>
      </c>
      <c r="T9" s="1">
        <v>0.66745124411566914</v>
      </c>
      <c r="U9" s="1">
        <v>3.0225096927470083E-2</v>
      </c>
    </row>
    <row r="10" spans="1:21">
      <c r="A10" s="10" t="s">
        <v>19</v>
      </c>
      <c r="B10" s="10"/>
      <c r="C10" s="10"/>
      <c r="D10">
        <v>1.391818575805126</v>
      </c>
      <c r="E10" s="1"/>
      <c r="F10" s="1"/>
      <c r="G10" s="1"/>
      <c r="H10" s="1"/>
      <c r="M10" t="s">
        <v>19</v>
      </c>
      <c r="N10">
        <v>203426368</v>
      </c>
      <c r="O10">
        <v>340970656</v>
      </c>
      <c r="P10">
        <v>0.59660000000000002</v>
      </c>
      <c r="Q10">
        <f t="shared" si="0"/>
        <v>1.4618995815586942</v>
      </c>
      <c r="R10" s="1"/>
      <c r="S10" s="1"/>
      <c r="T10" s="1"/>
      <c r="U10" s="1"/>
    </row>
    <row r="11" spans="1:21">
      <c r="A11" s="2" t="s">
        <v>9</v>
      </c>
      <c r="B11">
        <v>2332380</v>
      </c>
      <c r="C11">
        <v>4541942</v>
      </c>
      <c r="D11">
        <v>0.51349999999999996</v>
      </c>
      <c r="E11" s="1">
        <f>AVERAGE(D11:D19)</f>
        <v>0.54198498977553244</v>
      </c>
      <c r="F11" s="1">
        <f>STDEV(D11:D19)</f>
        <v>0.13435984087305911</v>
      </c>
      <c r="G11" s="1">
        <f>E11/$E$32</f>
        <v>0.24790811735962878</v>
      </c>
      <c r="H11" s="1">
        <f>F11/$E$32</f>
        <v>6.1457228203634452E-2</v>
      </c>
      <c r="M11" t="s">
        <v>19</v>
      </c>
      <c r="N11">
        <v>196234608</v>
      </c>
      <c r="O11">
        <v>345470304</v>
      </c>
      <c r="P11">
        <v>0.56799999999999995</v>
      </c>
      <c r="Q11">
        <f t="shared" si="0"/>
        <v>1.391818575805126</v>
      </c>
      <c r="R11" s="1"/>
      <c r="S11" s="1"/>
      <c r="T11" s="1"/>
      <c r="U11" s="1"/>
    </row>
    <row r="12" spans="1:21">
      <c r="A12" s="2" t="s">
        <v>9</v>
      </c>
      <c r="B12">
        <v>2561505</v>
      </c>
      <c r="C12">
        <v>4089101</v>
      </c>
      <c r="D12">
        <v>0.62639999999999996</v>
      </c>
      <c r="F12" s="1"/>
      <c r="G12" s="1"/>
      <c r="H12" s="1"/>
      <c r="M12" s="1" t="s">
        <v>18</v>
      </c>
      <c r="N12">
        <v>391693120</v>
      </c>
      <c r="O12">
        <v>450607616</v>
      </c>
      <c r="P12">
        <v>0.86929999999999996</v>
      </c>
      <c r="Q12">
        <f t="shared" si="0"/>
        <v>2.1301195210341479</v>
      </c>
      <c r="R12" s="1">
        <v>0.89219999999999999</v>
      </c>
      <c r="S12" s="1">
        <v>4.3263263862080542E-2</v>
      </c>
      <c r="T12" s="1">
        <v>1</v>
      </c>
      <c r="U12" s="1">
        <v>4.8490544566331027E-2</v>
      </c>
    </row>
    <row r="13" spans="1:21">
      <c r="A13" s="2" t="s">
        <v>9</v>
      </c>
      <c r="B13">
        <v>2068</v>
      </c>
      <c r="C13">
        <v>2094</v>
      </c>
      <c r="D13" s="4" t="s">
        <v>12</v>
      </c>
      <c r="E13" s="1"/>
      <c r="F13" s="1"/>
      <c r="G13" s="1"/>
      <c r="H13" s="1"/>
      <c r="M13" s="1" t="s">
        <v>18</v>
      </c>
      <c r="N13">
        <v>353389984</v>
      </c>
      <c r="O13">
        <v>408456096</v>
      </c>
      <c r="P13">
        <v>0.86519999999999997</v>
      </c>
      <c r="Q13">
        <f t="shared" si="0"/>
        <v>2.1200729432862588</v>
      </c>
      <c r="R13" s="1"/>
      <c r="S13" s="1"/>
    </row>
    <row r="14" spans="1:21">
      <c r="A14" s="12"/>
      <c r="B14" s="13"/>
      <c r="C14" s="13"/>
      <c r="D14" s="4">
        <v>0.62090123377283668</v>
      </c>
      <c r="E14" s="1"/>
      <c r="F14" s="1"/>
      <c r="G14" s="1"/>
      <c r="H14" s="1"/>
      <c r="M14" s="1" t="s">
        <v>18</v>
      </c>
      <c r="N14">
        <v>279621056</v>
      </c>
      <c r="O14">
        <v>296807200</v>
      </c>
      <c r="P14">
        <v>0.94210000000000005</v>
      </c>
      <c r="Q14">
        <f t="shared" si="0"/>
        <v>2.3085075356795941</v>
      </c>
      <c r="R14" s="1"/>
      <c r="S14" s="1"/>
    </row>
    <row r="15" spans="1:21">
      <c r="A15" s="12"/>
      <c r="B15" s="14" t="s">
        <v>30</v>
      </c>
      <c r="C15" s="13">
        <v>2.223062061485273</v>
      </c>
      <c r="D15" s="4">
        <v>0.72427361963190184</v>
      </c>
      <c r="E15" s="1"/>
      <c r="F15" s="1"/>
      <c r="G15" s="1"/>
      <c r="H15" s="1"/>
      <c r="M15" s="1"/>
      <c r="R15" s="1">
        <f>E32/R12</f>
        <v>2.4503848165583206</v>
      </c>
      <c r="S15" s="1"/>
    </row>
    <row r="16" spans="1:21">
      <c r="A16" s="12"/>
      <c r="B16" s="13"/>
      <c r="C16" s="13"/>
      <c r="D16" s="4">
        <v>0.65291332745822472</v>
      </c>
      <c r="E16" s="1"/>
      <c r="F16" s="1"/>
      <c r="G16" s="1"/>
      <c r="H16" s="1"/>
      <c r="M16" t="s">
        <v>20</v>
      </c>
      <c r="N16">
        <v>132125888</v>
      </c>
      <c r="O16">
        <v>235079888</v>
      </c>
      <c r="P16">
        <v>0.56200000000000006</v>
      </c>
      <c r="Q16">
        <f>P16*$R$25</f>
        <v>0.90185502221259062</v>
      </c>
      <c r="R16" s="1">
        <v>0.57569999999999999</v>
      </c>
      <c r="S16" s="1">
        <v>1.1894956914591975E-2</v>
      </c>
      <c r="T16" s="1">
        <v>0.93569184093617952</v>
      </c>
      <c r="U16" s="1">
        <v>1.9333010479887273E-2</v>
      </c>
    </row>
    <row r="17" spans="1:21">
      <c r="A17" s="16"/>
      <c r="B17" s="17"/>
      <c r="C17" s="17"/>
      <c r="D17" s="4">
        <v>0.44581518291764938</v>
      </c>
      <c r="E17" s="1"/>
      <c r="F17" s="1"/>
      <c r="G17" s="1"/>
      <c r="H17" s="1"/>
      <c r="M17" t="s">
        <v>20</v>
      </c>
      <c r="N17">
        <v>85194488</v>
      </c>
      <c r="O17">
        <v>146455344</v>
      </c>
      <c r="P17">
        <v>0.58169999999999999</v>
      </c>
      <c r="Q17">
        <f t="shared" ref="Q17:Q24" si="1">P17*$R$25</f>
        <v>0.93346808971719564</v>
      </c>
    </row>
    <row r="18" spans="1:21">
      <c r="A18" s="16"/>
      <c r="B18" s="18" t="s">
        <v>48</v>
      </c>
      <c r="C18" s="17">
        <v>1.6456817383449591</v>
      </c>
      <c r="D18" s="4">
        <v>0.34180809705424803</v>
      </c>
      <c r="E18" s="1"/>
      <c r="F18" s="1"/>
      <c r="G18" s="1"/>
      <c r="H18" s="1"/>
      <c r="M18" t="s">
        <v>20</v>
      </c>
      <c r="N18">
        <v>108652800</v>
      </c>
      <c r="O18">
        <v>186256288</v>
      </c>
      <c r="P18">
        <v>0.58340000000000003</v>
      </c>
      <c r="Q18">
        <f t="shared" si="1"/>
        <v>0.93619612092317683</v>
      </c>
    </row>
    <row r="19" spans="1:21">
      <c r="A19" s="16"/>
      <c r="B19" s="17"/>
      <c r="C19" s="17"/>
      <c r="D19" s="4">
        <v>0.41026845736939832</v>
      </c>
      <c r="E19" s="1"/>
      <c r="F19" s="1"/>
      <c r="G19" s="1"/>
      <c r="H19" s="1"/>
      <c r="M19" t="s">
        <v>19</v>
      </c>
      <c r="N19">
        <v>70719152</v>
      </c>
      <c r="O19">
        <v>159866416</v>
      </c>
      <c r="P19">
        <v>0.44240000000000002</v>
      </c>
      <c r="Q19">
        <f t="shared" si="1"/>
        <v>0.70993000325062294</v>
      </c>
      <c r="R19" s="1">
        <v>0.50283333333333335</v>
      </c>
      <c r="S19" s="1">
        <v>7.0778975220988888E-2</v>
      </c>
      <c r="T19" s="1">
        <v>0.81726080832159509</v>
      </c>
      <c r="U19" s="1">
        <v>0.1150378836618088</v>
      </c>
    </row>
    <row r="20" spans="1:21">
      <c r="A20" s="12" t="s">
        <v>29</v>
      </c>
      <c r="B20" s="13"/>
      <c r="C20" s="13"/>
      <c r="D20" s="15">
        <v>1.6452882317052504</v>
      </c>
      <c r="E20" s="1">
        <f>AVERAGE(D20:D25)</f>
        <v>1.8231309405037042</v>
      </c>
      <c r="F20" s="1">
        <f>STDEV(D20:D25)</f>
        <v>0.18459655081800658</v>
      </c>
      <c r="G20" s="1">
        <f>E20/$E$32</f>
        <v>0.83391416309803956</v>
      </c>
      <c r="H20" s="1">
        <f>F20/$E$32</f>
        <v>8.4435887059023843E-2</v>
      </c>
      <c r="M20" t="s">
        <v>19</v>
      </c>
      <c r="N20">
        <v>72272928</v>
      </c>
      <c r="O20">
        <v>148882208</v>
      </c>
      <c r="P20">
        <v>0.4854</v>
      </c>
      <c r="Q20">
        <f t="shared" si="1"/>
        <v>0.77893314551955772</v>
      </c>
      <c r="R20" s="1"/>
      <c r="S20" s="1"/>
    </row>
    <row r="21" spans="1:21">
      <c r="A21" s="12" t="s">
        <v>29</v>
      </c>
      <c r="B21" s="14" t="s">
        <v>30</v>
      </c>
      <c r="C21" s="13">
        <v>2.223062061485273</v>
      </c>
      <c r="D21" s="15">
        <v>1.89293734535471</v>
      </c>
      <c r="E21" s="1"/>
      <c r="F21" s="1"/>
      <c r="G21" s="1"/>
      <c r="H21" s="1"/>
      <c r="M21" t="s">
        <v>19</v>
      </c>
      <c r="N21">
        <v>88117920</v>
      </c>
      <c r="O21">
        <v>151733536</v>
      </c>
      <c r="P21">
        <v>0.58069999999999999</v>
      </c>
      <c r="Q21">
        <f t="shared" si="1"/>
        <v>0.93186336547838322</v>
      </c>
      <c r="R21" s="1"/>
      <c r="S21" s="1"/>
    </row>
    <row r="22" spans="1:21">
      <c r="A22" s="12" t="s">
        <v>29</v>
      </c>
      <c r="B22" s="13"/>
      <c r="C22" s="13"/>
      <c r="D22" s="15">
        <v>2.0892337253838593</v>
      </c>
      <c r="E22" s="1"/>
      <c r="F22" s="1"/>
      <c r="G22" s="1"/>
      <c r="H22" s="1"/>
      <c r="M22" s="1" t="s">
        <v>18</v>
      </c>
      <c r="N22">
        <v>75199952</v>
      </c>
      <c r="O22">
        <v>134298352</v>
      </c>
      <c r="P22">
        <v>0.55989999999999995</v>
      </c>
      <c r="Q22">
        <f t="shared" si="1"/>
        <v>0.89848510131108439</v>
      </c>
      <c r="R22" s="1">
        <v>0.61526666666666663</v>
      </c>
      <c r="S22" s="1">
        <v>5.3777535582558419E-2</v>
      </c>
      <c r="T22" s="1">
        <v>1</v>
      </c>
      <c r="U22" s="1">
        <v>8.7405247994189653E-2</v>
      </c>
    </row>
    <row r="23" spans="1:21">
      <c r="A23" s="19"/>
      <c r="B23" s="20"/>
      <c r="C23" s="20"/>
      <c r="D23" s="4">
        <v>1.9607777745737665</v>
      </c>
      <c r="E23" s="1"/>
      <c r="F23" s="1"/>
      <c r="G23" s="1"/>
      <c r="H23" s="1"/>
      <c r="M23" s="1" t="s">
        <v>18</v>
      </c>
      <c r="N23">
        <v>94158384</v>
      </c>
      <c r="O23">
        <v>141112768</v>
      </c>
      <c r="P23">
        <v>0.6673</v>
      </c>
      <c r="Q23">
        <f t="shared" si="1"/>
        <v>1.0708324845595403</v>
      </c>
    </row>
    <row r="24" spans="1:21">
      <c r="A24" s="19"/>
      <c r="B24" s="21" t="s">
        <v>49</v>
      </c>
      <c r="C24" s="20">
        <v>1.5760612286582802</v>
      </c>
      <c r="D24" s="4">
        <v>1.6893800309988107</v>
      </c>
      <c r="E24" s="1"/>
      <c r="F24" s="1"/>
      <c r="G24" s="1"/>
      <c r="H24" s="1"/>
      <c r="M24" s="1" t="s">
        <v>18</v>
      </c>
      <c r="N24">
        <v>90663064</v>
      </c>
      <c r="O24">
        <v>146552592</v>
      </c>
      <c r="P24">
        <v>0.61860000000000004</v>
      </c>
      <c r="Q24">
        <f t="shared" si="1"/>
        <v>0.99268241412937464</v>
      </c>
    </row>
    <row r="25" spans="1:21">
      <c r="A25" s="19"/>
      <c r="B25" s="20"/>
      <c r="C25" s="20"/>
      <c r="D25" s="4">
        <v>1.6611685350058274</v>
      </c>
      <c r="E25" s="1"/>
      <c r="F25" s="1"/>
      <c r="G25" s="1"/>
      <c r="H25" s="1"/>
      <c r="R25">
        <f>E80/R22</f>
        <v>1.6047242388124388</v>
      </c>
    </row>
    <row r="26" spans="1:21">
      <c r="A26" s="2" t="s">
        <v>10</v>
      </c>
      <c r="B26">
        <v>8656026</v>
      </c>
      <c r="C26">
        <v>4710773</v>
      </c>
      <c r="D26">
        <v>1.8374999999999999</v>
      </c>
      <c r="E26" s="1">
        <f>AVERAGE(D26:D28)</f>
        <v>1.8572333333333333</v>
      </c>
      <c r="F26" s="1">
        <f>STDEV(D26:D28)</f>
        <v>1.724364617281782E-2</v>
      </c>
      <c r="G26" s="1">
        <f>E26/$E$32</f>
        <v>0.8495128607803375</v>
      </c>
      <c r="H26" s="1">
        <f>F26/$E$32</f>
        <v>7.8873768457855143E-3</v>
      </c>
    </row>
    <row r="27" spans="1:21">
      <c r="A27" s="2" t="s">
        <v>10</v>
      </c>
      <c r="B27">
        <v>7650761</v>
      </c>
      <c r="C27">
        <v>4092731</v>
      </c>
      <c r="D27">
        <v>1.8694</v>
      </c>
    </row>
    <row r="28" spans="1:21">
      <c r="A28" s="2" t="s">
        <v>10</v>
      </c>
      <c r="B28">
        <v>9063369</v>
      </c>
      <c r="C28">
        <v>4860205</v>
      </c>
      <c r="D28">
        <v>1.8648</v>
      </c>
    </row>
    <row r="29" spans="1:21">
      <c r="A29" s="2" t="s">
        <v>11</v>
      </c>
      <c r="B29">
        <v>7193906</v>
      </c>
      <c r="C29">
        <v>3481275</v>
      </c>
      <c r="D29">
        <v>2.0665</v>
      </c>
      <c r="E29" s="1">
        <f>AVERAGE(D29:D31)</f>
        <v>2.1770999999999998</v>
      </c>
      <c r="F29" s="1">
        <f>STDEV(D29:D31)</f>
        <v>9.6581727050203528E-2</v>
      </c>
      <c r="G29" s="1">
        <f>E29/$E$32</f>
        <v>0.9958223428423314</v>
      </c>
      <c r="H29" s="1">
        <f>F29/$E$32</f>
        <v>4.4177227369846243E-2</v>
      </c>
    </row>
    <row r="30" spans="1:21">
      <c r="A30" s="2" t="s">
        <v>11</v>
      </c>
      <c r="B30">
        <v>10468918</v>
      </c>
      <c r="C30">
        <v>4715662</v>
      </c>
      <c r="D30">
        <v>2.2200000000000002</v>
      </c>
      <c r="M30" s="14" t="s">
        <v>30</v>
      </c>
    </row>
    <row r="31" spans="1:21">
      <c r="A31" s="2" t="s">
        <v>11</v>
      </c>
      <c r="B31">
        <v>9981984</v>
      </c>
      <c r="C31">
        <v>4446788</v>
      </c>
      <c r="D31">
        <v>2.2448000000000001</v>
      </c>
      <c r="M31" s="2" t="s">
        <v>28</v>
      </c>
      <c r="N31">
        <v>1389907</v>
      </c>
      <c r="O31">
        <v>4975936</v>
      </c>
      <c r="P31">
        <v>0.27929999999999999</v>
      </c>
      <c r="Q31">
        <f>P31*$S$40</f>
        <v>0.62090123377283668</v>
      </c>
      <c r="R31" s="1">
        <v>0.29960000000000003</v>
      </c>
      <c r="S31" s="1">
        <v>2.3804831442377397E-2</v>
      </c>
      <c r="T31" s="1">
        <v>0.30464698505236759</v>
      </c>
      <c r="U31" s="1">
        <v>2.4205841550734568E-2</v>
      </c>
    </row>
    <row r="32" spans="1:21">
      <c r="A32" t="s">
        <v>7</v>
      </c>
      <c r="B32">
        <v>10152627</v>
      </c>
      <c r="C32">
        <v>5140785</v>
      </c>
      <c r="D32">
        <v>1.9749000000000001</v>
      </c>
      <c r="E32" s="1">
        <f>AVERAGE(D32:D46)</f>
        <v>2.1862333333333335</v>
      </c>
      <c r="F32" s="1">
        <f>STDEV(D32:D46)</f>
        <v>0.24301689763116879</v>
      </c>
      <c r="G32" s="1">
        <f>E32/$E$32</f>
        <v>1</v>
      </c>
      <c r="H32" s="1">
        <f>F32/$E$32</f>
        <v>0.11115780457918586</v>
      </c>
      <c r="M32" s="2" t="s">
        <v>28</v>
      </c>
      <c r="N32">
        <v>1607394</v>
      </c>
      <c r="O32">
        <v>4934155</v>
      </c>
      <c r="P32">
        <v>0.32579999999999998</v>
      </c>
      <c r="Q32">
        <f t="shared" ref="Q32:Q39" si="2">P32*$S$40</f>
        <v>0.72427361963190184</v>
      </c>
      <c r="R32" s="1"/>
      <c r="S32" s="1"/>
    </row>
    <row r="33" spans="1:21">
      <c r="A33" t="s">
        <v>7</v>
      </c>
      <c r="B33">
        <v>11482757</v>
      </c>
      <c r="C33">
        <v>4951107</v>
      </c>
      <c r="D33">
        <v>2.3191999999999999</v>
      </c>
      <c r="F33" s="1"/>
      <c r="G33" s="1"/>
      <c r="H33" s="1"/>
      <c r="M33" s="2" t="s">
        <v>28</v>
      </c>
      <c r="N33">
        <v>1210690</v>
      </c>
      <c r="O33">
        <v>4121572</v>
      </c>
      <c r="P33">
        <v>0.29370000000000002</v>
      </c>
      <c r="Q33">
        <f t="shared" si="2"/>
        <v>0.65291332745822472</v>
      </c>
      <c r="R33" s="1"/>
      <c r="S33" s="1"/>
    </row>
    <row r="34" spans="1:21">
      <c r="A34" t="s">
        <v>7</v>
      </c>
      <c r="B34">
        <v>11943126</v>
      </c>
      <c r="C34">
        <v>5273749</v>
      </c>
      <c r="D34">
        <v>2.2646000000000002</v>
      </c>
      <c r="E34" s="1"/>
      <c r="F34" s="1"/>
      <c r="G34" s="1"/>
      <c r="H34" s="1"/>
      <c r="M34" s="2" t="s">
        <v>29</v>
      </c>
      <c r="N34">
        <v>2955350</v>
      </c>
      <c r="O34">
        <v>3993129</v>
      </c>
      <c r="P34">
        <v>0.74009999999999998</v>
      </c>
      <c r="Q34">
        <f t="shared" si="2"/>
        <v>1.6452882317052504</v>
      </c>
      <c r="R34" s="1">
        <v>0.84379999999999999</v>
      </c>
      <c r="S34" s="1">
        <v>0.1000724237739848</v>
      </c>
      <c r="T34" s="1">
        <v>0.85801443920957199</v>
      </c>
      <c r="U34" s="1">
        <v>0.10175821825643305</v>
      </c>
    </row>
    <row r="35" spans="1:21">
      <c r="A35" s="9"/>
      <c r="B35" s="10"/>
      <c r="C35" s="10"/>
      <c r="D35">
        <v>2.1301195210341479</v>
      </c>
      <c r="E35" s="1"/>
      <c r="F35" s="1"/>
      <c r="G35" s="1"/>
      <c r="H35" s="1"/>
      <c r="M35" s="2" t="s">
        <v>29</v>
      </c>
      <c r="N35">
        <v>4066742</v>
      </c>
      <c r="O35">
        <v>4775973</v>
      </c>
      <c r="P35">
        <v>0.85150000000000003</v>
      </c>
      <c r="Q35">
        <f t="shared" si="2"/>
        <v>1.89293734535471</v>
      </c>
      <c r="R35" s="1"/>
      <c r="S35" s="1"/>
    </row>
    <row r="36" spans="1:21">
      <c r="A36" s="9"/>
      <c r="B36" s="10"/>
      <c r="C36" s="10">
        <v>2.4503848165583206</v>
      </c>
      <c r="D36">
        <v>2.1200729432862588</v>
      </c>
      <c r="E36" s="1"/>
      <c r="F36" s="1"/>
      <c r="G36" s="1"/>
      <c r="H36" s="1"/>
      <c r="M36" s="2" t="s">
        <v>29</v>
      </c>
      <c r="N36">
        <v>5152691</v>
      </c>
      <c r="O36">
        <v>5482645</v>
      </c>
      <c r="P36">
        <v>0.93979999999999997</v>
      </c>
      <c r="Q36">
        <f t="shared" si="2"/>
        <v>2.0892337253838593</v>
      </c>
      <c r="R36" s="1"/>
      <c r="S36" s="1"/>
    </row>
    <row r="37" spans="1:21">
      <c r="A37" s="9"/>
      <c r="B37" s="11" t="s">
        <v>47</v>
      </c>
      <c r="C37" s="10"/>
      <c r="D37">
        <v>2.3085075356795941</v>
      </c>
      <c r="E37" s="1"/>
      <c r="F37" s="1"/>
      <c r="G37" s="1"/>
      <c r="H37" s="1"/>
      <c r="M37" s="1" t="s">
        <v>17</v>
      </c>
      <c r="N37">
        <v>3159288</v>
      </c>
      <c r="O37">
        <v>3569644</v>
      </c>
      <c r="P37">
        <v>0.88500000000000001</v>
      </c>
      <c r="Q37">
        <f t="shared" si="2"/>
        <v>1.9674099244144665</v>
      </c>
      <c r="R37" s="1">
        <v>0.98343333333333327</v>
      </c>
      <c r="S37" s="1">
        <v>0.19443354477387273</v>
      </c>
      <c r="T37" s="1">
        <v>1</v>
      </c>
      <c r="U37" s="1">
        <v>0.19770892259147146</v>
      </c>
    </row>
    <row r="38" spans="1:21">
      <c r="A38" s="12"/>
      <c r="B38" s="13"/>
      <c r="C38" s="13"/>
      <c r="D38">
        <v>1.9674099244144665</v>
      </c>
      <c r="E38" s="1"/>
      <c r="F38" s="1"/>
      <c r="G38" s="1"/>
      <c r="H38" s="1"/>
      <c r="M38" s="1" t="s">
        <v>17</v>
      </c>
      <c r="N38">
        <v>1699885</v>
      </c>
      <c r="O38">
        <v>1407875</v>
      </c>
      <c r="P38" s="4">
        <v>1.2074</v>
      </c>
      <c r="Q38">
        <f t="shared" si="2"/>
        <v>2.6841251330373188</v>
      </c>
      <c r="R38" s="1"/>
      <c r="S38" s="1"/>
    </row>
    <row r="39" spans="1:21">
      <c r="A39" s="12"/>
      <c r="B39" s="14" t="s">
        <v>30</v>
      </c>
      <c r="C39" s="13">
        <v>2.223062061485273</v>
      </c>
      <c r="D39">
        <v>2.6841251330373188</v>
      </c>
      <c r="E39" s="1"/>
      <c r="F39" s="1"/>
      <c r="G39" s="1"/>
      <c r="H39" s="1"/>
      <c r="M39" s="1" t="s">
        <v>17</v>
      </c>
      <c r="N39">
        <v>881793</v>
      </c>
      <c r="O39">
        <v>1027814</v>
      </c>
      <c r="P39">
        <v>0.8579</v>
      </c>
      <c r="Q39">
        <f t="shared" si="2"/>
        <v>1.9071649425482156</v>
      </c>
      <c r="R39" s="1"/>
      <c r="S39" s="1"/>
    </row>
    <row r="40" spans="1:21">
      <c r="A40" s="12"/>
      <c r="B40" s="13"/>
      <c r="C40" s="13"/>
      <c r="D40">
        <v>1.9071649425482156</v>
      </c>
      <c r="E40" s="1"/>
      <c r="F40" s="1"/>
      <c r="G40" s="1"/>
      <c r="H40" s="1"/>
      <c r="M40" s="1"/>
      <c r="R40" s="1"/>
      <c r="S40" s="1">
        <f>E32/R37</f>
        <v>2.223062061485273</v>
      </c>
    </row>
    <row r="41" spans="1:21">
      <c r="A41" s="16"/>
      <c r="B41" s="17"/>
      <c r="C41" s="17"/>
      <c r="D41">
        <v>2.1382342826316054</v>
      </c>
      <c r="E41" s="1"/>
      <c r="F41" s="1"/>
      <c r="G41" s="1"/>
      <c r="H41" s="1"/>
      <c r="M41" s="2" t="s">
        <v>28</v>
      </c>
      <c r="N41">
        <v>902880</v>
      </c>
      <c r="O41">
        <v>1450656</v>
      </c>
      <c r="P41">
        <v>0.62239999999999995</v>
      </c>
      <c r="Q41">
        <f>P41*$S$50</f>
        <v>0.95268916335073106</v>
      </c>
      <c r="R41" s="1">
        <v>0.57206666666666672</v>
      </c>
      <c r="S41" s="1">
        <v>4.5402349425259156E-2</v>
      </c>
      <c r="T41" s="1">
        <v>0.88687923104749133</v>
      </c>
      <c r="U41" s="1">
        <v>7.0387601816845377E-2</v>
      </c>
    </row>
    <row r="42" spans="1:21">
      <c r="A42" s="16"/>
      <c r="B42" s="18" t="s">
        <v>48</v>
      </c>
      <c r="C42" s="17">
        <v>1.6456817383449591</v>
      </c>
      <c r="D42">
        <v>2.5572248532142319</v>
      </c>
      <c r="E42" s="1"/>
      <c r="F42" s="1"/>
      <c r="G42" s="1"/>
      <c r="H42" s="1"/>
      <c r="M42" s="2" t="s">
        <v>28</v>
      </c>
      <c r="N42">
        <v>893161</v>
      </c>
      <c r="O42">
        <v>1671810</v>
      </c>
      <c r="P42">
        <v>0.53420000000000001</v>
      </c>
      <c r="Q42">
        <f t="shared" ref="Q42:Q49" si="3">P42*$S$50</f>
        <v>0.81768404733605493</v>
      </c>
      <c r="R42" s="1"/>
      <c r="S42" s="1"/>
    </row>
    <row r="43" spans="1:21">
      <c r="A43" s="16"/>
      <c r="B43" s="17"/>
      <c r="C43" s="17"/>
      <c r="D43">
        <v>1.8632408641541629</v>
      </c>
      <c r="E43" s="1"/>
      <c r="F43" s="1"/>
      <c r="G43" s="1"/>
      <c r="H43" s="1"/>
      <c r="M43" s="2" t="s">
        <v>28</v>
      </c>
      <c r="N43">
        <v>1009161</v>
      </c>
      <c r="O43">
        <v>1803321</v>
      </c>
      <c r="P43">
        <v>0.55959999999999999</v>
      </c>
      <c r="Q43">
        <f t="shared" si="3"/>
        <v>0.8565630716758823</v>
      </c>
      <c r="R43" s="1"/>
      <c r="S43" s="1"/>
    </row>
    <row r="44" spans="1:21">
      <c r="A44" s="19"/>
      <c r="B44" s="20"/>
      <c r="C44" s="20"/>
      <c r="E44" s="1"/>
      <c r="F44" s="1"/>
      <c r="G44" s="1"/>
      <c r="H44" s="1"/>
      <c r="M44" s="2" t="s">
        <v>29</v>
      </c>
      <c r="N44">
        <v>577666</v>
      </c>
      <c r="O44">
        <v>1099365</v>
      </c>
      <c r="P44">
        <v>0.52549999999999997</v>
      </c>
      <c r="Q44">
        <f t="shared" si="3"/>
        <v>0.8043672161645391</v>
      </c>
      <c r="R44" s="1">
        <v>0.5396333333333333</v>
      </c>
      <c r="S44" s="1">
        <v>1.3675647455727032E-2</v>
      </c>
      <c r="T44" s="1">
        <v>0.83659759185571814</v>
      </c>
      <c r="U44" s="1">
        <v>2.1201458512315179E-2</v>
      </c>
    </row>
    <row r="45" spans="1:21">
      <c r="A45" s="19"/>
      <c r="B45" s="21" t="s">
        <v>49</v>
      </c>
      <c r="C45" s="20">
        <v>1.5760612286582802</v>
      </c>
      <c r="D45">
        <v>2.0146790685938796</v>
      </c>
      <c r="E45" s="1"/>
      <c r="F45" s="1"/>
      <c r="G45" s="1"/>
      <c r="H45" s="1"/>
      <c r="M45" s="2" t="s">
        <v>29</v>
      </c>
      <c r="N45">
        <v>917791</v>
      </c>
      <c r="O45">
        <v>1697698</v>
      </c>
      <c r="P45">
        <v>0.54059999999999997</v>
      </c>
      <c r="Q45">
        <f t="shared" si="3"/>
        <v>0.82748033693349166</v>
      </c>
      <c r="R45" s="1"/>
      <c r="S45" s="1"/>
    </row>
    <row r="46" spans="1:21">
      <c r="A46" s="19"/>
      <c r="B46" s="20"/>
      <c r="C46" s="20"/>
      <c r="D46">
        <v>2.3577875980727874</v>
      </c>
      <c r="E46" s="1"/>
      <c r="F46" s="1"/>
      <c r="G46" s="1"/>
      <c r="H46" s="1"/>
      <c r="M46" s="2" t="s">
        <v>29</v>
      </c>
      <c r="N46">
        <v>840712</v>
      </c>
      <c r="O46">
        <v>1520885</v>
      </c>
      <c r="P46">
        <v>0.55279999999999996</v>
      </c>
      <c r="Q46">
        <f t="shared" si="3"/>
        <v>0.84615451397860564</v>
      </c>
      <c r="R46" s="1"/>
      <c r="S46" s="1"/>
    </row>
    <row r="47" spans="1:21">
      <c r="E47" s="1"/>
      <c r="F47" s="1"/>
      <c r="G47" s="1"/>
      <c r="H47" s="1"/>
      <c r="M47" s="1" t="s">
        <v>17</v>
      </c>
      <c r="N47">
        <v>712082</v>
      </c>
      <c r="O47">
        <v>972558</v>
      </c>
      <c r="P47">
        <v>0.73219999999999996</v>
      </c>
      <c r="Q47">
        <f t="shared" si="3"/>
        <v>1.1207567567567565</v>
      </c>
      <c r="R47" s="1">
        <v>0.64503333333333324</v>
      </c>
      <c r="S47" s="1">
        <v>7.6090231523720117E-2</v>
      </c>
      <c r="T47" s="1">
        <v>1</v>
      </c>
      <c r="U47" s="1">
        <v>0.11796325490732282</v>
      </c>
    </row>
    <row r="48" spans="1:21">
      <c r="E48" s="1"/>
      <c r="F48" s="1"/>
      <c r="G48" s="1"/>
      <c r="H48" s="1"/>
      <c r="M48" s="1" t="s">
        <v>17</v>
      </c>
      <c r="N48">
        <v>645164</v>
      </c>
      <c r="O48">
        <v>1055882</v>
      </c>
      <c r="P48">
        <v>0.61099999999999999</v>
      </c>
      <c r="Q48">
        <f t="shared" si="3"/>
        <v>0.93523952250529674</v>
      </c>
    </row>
    <row r="49" spans="1:21">
      <c r="E49" s="1"/>
      <c r="F49" s="1"/>
      <c r="G49" s="1"/>
      <c r="H49" s="1"/>
      <c r="M49" s="1" t="s">
        <v>17</v>
      </c>
      <c r="N49">
        <v>436992</v>
      </c>
      <c r="O49">
        <v>738227</v>
      </c>
      <c r="P49">
        <v>0.59189999999999998</v>
      </c>
      <c r="Q49">
        <f t="shared" si="3"/>
        <v>0.90600372073794622</v>
      </c>
    </row>
    <row r="50" spans="1:21">
      <c r="A50" s="2" t="s">
        <v>8</v>
      </c>
      <c r="B50">
        <v>2802645</v>
      </c>
      <c r="C50">
        <v>3065376</v>
      </c>
      <c r="D50">
        <v>0.9143</v>
      </c>
      <c r="E50" s="1">
        <f>AVERAGE(D50:D55)</f>
        <v>0.89430320547549391</v>
      </c>
      <c r="F50" s="1">
        <f>STDEV(D50:D55)</f>
        <v>4.4292442920855178E-2</v>
      </c>
      <c r="G50" s="1">
        <f>E50/$E$80</f>
        <v>0.90577637286511903</v>
      </c>
      <c r="H50" s="1">
        <f>F50/$E$80</f>
        <v>4.4860678177773658E-2</v>
      </c>
      <c r="S50">
        <f>E80/R47</f>
        <v>1.5306702495995037</v>
      </c>
    </row>
    <row r="51" spans="1:21">
      <c r="A51" s="2" t="s">
        <v>8</v>
      </c>
      <c r="B51">
        <v>3061466</v>
      </c>
      <c r="C51">
        <v>3684694</v>
      </c>
      <c r="D51">
        <v>0.83089999999999997</v>
      </c>
      <c r="F51" s="1"/>
    </row>
    <row r="52" spans="1:21">
      <c r="A52" s="2" t="s">
        <v>8</v>
      </c>
      <c r="B52">
        <v>3118719</v>
      </c>
      <c r="C52">
        <v>3672771</v>
      </c>
      <c r="D52">
        <v>0.84909999999999997</v>
      </c>
      <c r="E52" s="1"/>
      <c r="F52" s="1"/>
      <c r="M52" s="18" t="s">
        <v>48</v>
      </c>
      <c r="N52" s="1" t="s">
        <v>31</v>
      </c>
      <c r="O52" s="1" t="s">
        <v>32</v>
      </c>
      <c r="P52" s="6" t="s">
        <v>33</v>
      </c>
      <c r="Q52" s="6"/>
      <c r="R52" s="6" t="s">
        <v>34</v>
      </c>
      <c r="S52" s="6" t="s">
        <v>35</v>
      </c>
      <c r="T52" s="6" t="s">
        <v>36</v>
      </c>
      <c r="U52" s="6" t="s">
        <v>37</v>
      </c>
    </row>
    <row r="53" spans="1:21">
      <c r="A53" s="9"/>
      <c r="B53" s="10"/>
      <c r="C53" s="10"/>
      <c r="D53">
        <v>0.90185502221259084</v>
      </c>
      <c r="E53" s="1"/>
      <c r="F53" s="1"/>
      <c r="G53" s="1"/>
      <c r="H53" s="1"/>
      <c r="M53" s="1" t="s">
        <v>39</v>
      </c>
      <c r="N53" s="1">
        <v>1545566</v>
      </c>
      <c r="O53" s="1">
        <v>5705430</v>
      </c>
      <c r="P53" s="6">
        <v>0.27089999999999997</v>
      </c>
      <c r="Q53" s="6">
        <f>P53*$S$59</f>
        <v>0.44581518291764938</v>
      </c>
      <c r="R53" s="6">
        <v>0.24263333333333334</v>
      </c>
      <c r="S53" s="6">
        <v>3.2123096571366298E-2</v>
      </c>
      <c r="T53" s="6">
        <v>0.18264164199327546</v>
      </c>
      <c r="U53" s="6">
        <v>2.4180581551186554E-2</v>
      </c>
    </row>
    <row r="54" spans="1:21">
      <c r="A54" s="9"/>
      <c r="B54" s="10"/>
      <c r="C54" s="10">
        <v>1.604724238812439</v>
      </c>
      <c r="D54">
        <v>0.93346808971719575</v>
      </c>
      <c r="E54" s="1"/>
      <c r="F54" s="1"/>
      <c r="G54" s="1"/>
      <c r="H54" s="1"/>
      <c r="M54" s="1" t="s">
        <v>39</v>
      </c>
      <c r="N54" s="1">
        <v>2037273</v>
      </c>
      <c r="O54" s="1">
        <v>9806433</v>
      </c>
      <c r="P54" s="6">
        <v>0.2077</v>
      </c>
      <c r="Q54" s="6">
        <f t="shared" ref="Q54:Q58" si="4">P54*$S$59</f>
        <v>0.34180809705424803</v>
      </c>
      <c r="R54" s="6"/>
      <c r="S54" s="6"/>
      <c r="T54" s="6"/>
      <c r="U54" s="6"/>
    </row>
    <row r="55" spans="1:21">
      <c r="A55" s="9"/>
      <c r="B55" s="11" t="s">
        <v>47</v>
      </c>
      <c r="C55" s="10"/>
      <c r="D55">
        <v>0.93619612092317694</v>
      </c>
      <c r="E55" s="1"/>
      <c r="F55" s="1"/>
      <c r="G55" s="1"/>
      <c r="H55" s="1"/>
      <c r="M55" s="1" t="s">
        <v>39</v>
      </c>
      <c r="N55" s="1">
        <v>2551783</v>
      </c>
      <c r="O55" s="1">
        <v>10234320</v>
      </c>
      <c r="P55" s="6">
        <v>0.24929999999999999</v>
      </c>
      <c r="Q55" s="6">
        <f t="shared" si="4"/>
        <v>0.41026845736939832</v>
      </c>
      <c r="R55" s="6"/>
      <c r="S55" s="6"/>
      <c r="T55" s="6"/>
      <c r="U55" s="6"/>
    </row>
    <row r="56" spans="1:21">
      <c r="A56" s="10" t="s">
        <v>19</v>
      </c>
      <c r="B56" s="10"/>
      <c r="C56" s="10"/>
      <c r="D56">
        <v>0.70993000325062305</v>
      </c>
      <c r="E56" s="1">
        <f>AVERAGE(D56:D58)</f>
        <v>0.80690883808285474</v>
      </c>
      <c r="F56" s="1">
        <f>STDEV(D56:D58)</f>
        <v>0.11358073713542474</v>
      </c>
      <c r="G56" s="1">
        <f>E56/$E$80</f>
        <v>0.8172608083215952</v>
      </c>
      <c r="H56" s="1">
        <f>F56/$E$80</f>
        <v>0.11503788366180767</v>
      </c>
      <c r="M56" s="7" t="s">
        <v>41</v>
      </c>
      <c r="N56" s="6">
        <v>18000300</v>
      </c>
      <c r="O56" s="6">
        <v>13853965</v>
      </c>
      <c r="P56" s="6">
        <v>1.2992999999999999</v>
      </c>
      <c r="Q56" s="6">
        <f t="shared" si="4"/>
        <v>2.1382342826316054</v>
      </c>
      <c r="R56" s="6">
        <v>1.3284666666666667</v>
      </c>
      <c r="S56" s="6">
        <v>0.21235758364921523</v>
      </c>
      <c r="T56" s="6">
        <v>1</v>
      </c>
      <c r="U56" s="6">
        <v>0.15985164624570825</v>
      </c>
    </row>
    <row r="57" spans="1:21">
      <c r="A57" s="10" t="s">
        <v>19</v>
      </c>
      <c r="B57" s="10"/>
      <c r="C57" s="10"/>
      <c r="D57">
        <v>0.77893314551955783</v>
      </c>
      <c r="E57" s="1"/>
      <c r="F57" s="1"/>
      <c r="G57" s="1"/>
      <c r="H57" s="1"/>
      <c r="M57" s="7" t="s">
        <v>41</v>
      </c>
      <c r="N57" s="6">
        <v>20267752</v>
      </c>
      <c r="O57" s="6">
        <v>13042776</v>
      </c>
      <c r="P57" s="6">
        <v>1.5539000000000001</v>
      </c>
      <c r="Q57" s="6">
        <f t="shared" si="4"/>
        <v>2.5572248532142319</v>
      </c>
      <c r="R57" s="6"/>
      <c r="S57" s="6"/>
      <c r="T57" s="6"/>
      <c r="U57" s="6"/>
    </row>
    <row r="58" spans="1:21">
      <c r="A58" s="10" t="s">
        <v>19</v>
      </c>
      <c r="B58" s="10"/>
      <c r="C58" s="10"/>
      <c r="D58">
        <v>0.93186336547838333</v>
      </c>
      <c r="E58" s="1"/>
      <c r="F58" s="1"/>
      <c r="G58" s="1"/>
      <c r="H58" s="1"/>
      <c r="M58" s="7" t="s">
        <v>41</v>
      </c>
      <c r="N58" s="6">
        <v>17323136</v>
      </c>
      <c r="O58" s="6">
        <v>15299958</v>
      </c>
      <c r="P58" s="6">
        <v>1.1322000000000001</v>
      </c>
      <c r="Q58" s="6">
        <f t="shared" si="4"/>
        <v>1.8632408641541629</v>
      </c>
      <c r="R58" s="6"/>
      <c r="S58" s="6"/>
      <c r="T58" s="6"/>
      <c r="U58" s="6"/>
    </row>
    <row r="59" spans="1:21">
      <c r="A59" s="2" t="s">
        <v>9</v>
      </c>
      <c r="B59">
        <v>3759246</v>
      </c>
      <c r="C59">
        <v>4605416</v>
      </c>
      <c r="D59">
        <v>0.81630000000000003</v>
      </c>
      <c r="E59" s="1">
        <f>AVERAGE(D59:D67)</f>
        <v>0.81359723230071324</v>
      </c>
      <c r="F59" s="1">
        <f>STDEV(D59:D67)</f>
        <v>7.1525575828500304E-2</v>
      </c>
      <c r="G59" s="1">
        <f>E59/$E$80</f>
        <v>0.82403500908242422</v>
      </c>
      <c r="H59" s="1">
        <f>F59/$E$80</f>
        <v>7.2443189562964541E-2</v>
      </c>
      <c r="M59" s="7"/>
      <c r="N59" s="6"/>
      <c r="O59" s="6"/>
      <c r="P59" s="6"/>
      <c r="Q59" s="6"/>
      <c r="R59" s="6"/>
      <c r="S59" s="6">
        <f>E32/R56</f>
        <v>1.6456817383449591</v>
      </c>
      <c r="T59" s="6"/>
      <c r="U59" s="6"/>
    </row>
    <row r="60" spans="1:21">
      <c r="A60" s="2" t="s">
        <v>9</v>
      </c>
      <c r="B60">
        <v>3245695</v>
      </c>
      <c r="C60">
        <v>3942726</v>
      </c>
      <c r="D60">
        <v>0.82320000000000004</v>
      </c>
      <c r="F60" s="1"/>
      <c r="M60" s="6" t="s">
        <v>38</v>
      </c>
      <c r="N60" s="6">
        <v>3171969</v>
      </c>
      <c r="O60" s="6">
        <v>3003052</v>
      </c>
      <c r="P60" s="6">
        <v>1.0562</v>
      </c>
      <c r="Q60" s="6">
        <f>P60*$S$65</f>
        <v>0.72232559857772838</v>
      </c>
      <c r="R60" s="6">
        <v>1.0929333333333335</v>
      </c>
      <c r="S60" s="6">
        <v>3.8340100851893093E-2</v>
      </c>
      <c r="T60" s="6">
        <v>0.75703631871810873</v>
      </c>
      <c r="U60" s="6">
        <v>2.6556833727154599E-2</v>
      </c>
    </row>
    <row r="61" spans="1:21">
      <c r="A61" s="2" t="s">
        <v>9</v>
      </c>
      <c r="B61">
        <v>3684710</v>
      </c>
      <c r="C61">
        <v>2046</v>
      </c>
      <c r="D61" s="4" t="s">
        <v>13</v>
      </c>
      <c r="E61" s="1"/>
      <c r="F61" s="1"/>
      <c r="M61" s="1" t="s">
        <v>38</v>
      </c>
      <c r="N61" s="1">
        <v>3379022</v>
      </c>
      <c r="O61" s="6">
        <v>3100238</v>
      </c>
      <c r="P61" s="6">
        <v>1.0899000000000001</v>
      </c>
      <c r="Q61" s="6">
        <f t="shared" ref="Q61:Q65" si="5">P61*$S$65</f>
        <v>0.745372722864861</v>
      </c>
      <c r="R61" s="6"/>
      <c r="S61" s="6"/>
      <c r="T61" s="6"/>
      <c r="U61" s="6"/>
    </row>
    <row r="62" spans="1:21">
      <c r="A62" s="12"/>
      <c r="B62" s="13"/>
      <c r="C62" s="13"/>
      <c r="D62" s="4">
        <v>0.95268916335073128</v>
      </c>
      <c r="E62" s="1"/>
      <c r="F62" s="1"/>
      <c r="G62" s="1"/>
      <c r="H62" s="1"/>
      <c r="M62" s="1" t="s">
        <v>38</v>
      </c>
      <c r="N62" s="1">
        <v>4324126</v>
      </c>
      <c r="O62" s="6">
        <v>3817424</v>
      </c>
      <c r="P62" s="6">
        <v>1.1327</v>
      </c>
      <c r="Q62" s="6">
        <f t="shared" si="5"/>
        <v>0.77464325460044769</v>
      </c>
      <c r="R62" s="6"/>
      <c r="S62" s="6"/>
      <c r="T62" s="6"/>
      <c r="U62" s="6"/>
    </row>
    <row r="63" spans="1:21">
      <c r="A63" s="12"/>
      <c r="B63" s="14" t="s">
        <v>30</v>
      </c>
      <c r="C63" s="13">
        <v>2.223062061485273</v>
      </c>
      <c r="D63" s="4">
        <v>0.81768404733605515</v>
      </c>
      <c r="E63" s="1"/>
      <c r="F63" s="1"/>
      <c r="G63" s="1"/>
      <c r="H63" s="1"/>
      <c r="M63" s="7" t="s">
        <v>40</v>
      </c>
      <c r="N63" s="6">
        <v>4291821</v>
      </c>
      <c r="O63" s="6">
        <v>3236688</v>
      </c>
      <c r="P63" s="6">
        <v>1.3260000000000001</v>
      </c>
      <c r="Q63" s="6">
        <f t="shared" si="5"/>
        <v>0.90683937106046941</v>
      </c>
      <c r="R63" s="6">
        <v>1.4437</v>
      </c>
      <c r="S63" s="6">
        <v>0.10821871372364386</v>
      </c>
      <c r="T63" s="6">
        <v>1</v>
      </c>
      <c r="U63" s="6">
        <v>7.495928082263896E-2</v>
      </c>
    </row>
    <row r="64" spans="1:21">
      <c r="A64" s="12"/>
      <c r="B64" s="13"/>
      <c r="C64" s="13"/>
      <c r="D64" s="4">
        <v>0.85656307167588253</v>
      </c>
      <c r="E64" s="1"/>
      <c r="F64" s="1"/>
      <c r="G64" s="1"/>
      <c r="H64" s="1"/>
      <c r="M64" s="7" t="s">
        <v>40</v>
      </c>
      <c r="N64" s="6">
        <v>3631144</v>
      </c>
      <c r="O64" s="6">
        <v>2359562</v>
      </c>
      <c r="P64" s="6">
        <v>1.5388999999999999</v>
      </c>
      <c r="Q64" s="6">
        <f t="shared" si="5"/>
        <v>1.0524397497171616</v>
      </c>
      <c r="R64" s="6"/>
      <c r="S64" s="6"/>
      <c r="T64" s="6"/>
      <c r="U64" s="6"/>
    </row>
    <row r="65" spans="1:21">
      <c r="A65" s="16"/>
      <c r="B65" s="17"/>
      <c r="C65" s="17"/>
      <c r="D65" s="4">
        <v>0.72232559857772849</v>
      </c>
      <c r="E65" s="1"/>
      <c r="F65" s="1"/>
      <c r="G65" s="1"/>
      <c r="H65" s="1"/>
      <c r="M65" s="7" t="s">
        <v>40</v>
      </c>
      <c r="N65" s="6">
        <v>4398019</v>
      </c>
      <c r="O65" s="6">
        <v>2999629</v>
      </c>
      <c r="P65" s="6">
        <v>1.4661999999999999</v>
      </c>
      <c r="Q65" s="6">
        <f t="shared" si="5"/>
        <v>1.0027208792223681</v>
      </c>
      <c r="R65" s="6"/>
      <c r="S65" s="6">
        <f>E80/R63</f>
        <v>0.68389092840156063</v>
      </c>
      <c r="T65" s="6"/>
      <c r="U65" s="6"/>
    </row>
    <row r="66" spans="1:21">
      <c r="A66" s="16"/>
      <c r="B66" s="18" t="s">
        <v>48</v>
      </c>
      <c r="C66" s="17">
        <v>0.68389092840156074</v>
      </c>
      <c r="D66" s="4">
        <v>0.74537272286486111</v>
      </c>
      <c r="E66" s="1"/>
      <c r="F66" s="1"/>
      <c r="G66" s="1"/>
      <c r="H66" s="1"/>
    </row>
    <row r="67" spans="1:21">
      <c r="A67" s="16"/>
      <c r="B67" s="17"/>
      <c r="C67" s="17"/>
      <c r="D67" s="4">
        <v>0.77464325460044792</v>
      </c>
      <c r="E67" s="1"/>
      <c r="F67" s="1"/>
      <c r="G67" s="1"/>
      <c r="H67" s="1"/>
    </row>
    <row r="68" spans="1:21">
      <c r="A68" s="12" t="s">
        <v>29</v>
      </c>
      <c r="B68" s="13"/>
      <c r="C68" s="13"/>
      <c r="D68" s="4">
        <v>0.80436721616453943</v>
      </c>
      <c r="E68" s="1">
        <f>AVERAGE(D68:D73)</f>
        <v>0.8905337467486607</v>
      </c>
      <c r="F68" s="1">
        <f>STDEV(D68:D73)</f>
        <v>0.11223831207510893</v>
      </c>
      <c r="G68" s="1">
        <f>E68/$E$80</f>
        <v>0.90195855511343104</v>
      </c>
      <c r="H68" s="1">
        <f>F68/$E$80</f>
        <v>0.11367823640287876</v>
      </c>
    </row>
    <row r="69" spans="1:21">
      <c r="A69" s="12" t="s">
        <v>29</v>
      </c>
      <c r="B69" s="14" t="s">
        <v>30</v>
      </c>
      <c r="C69" s="13">
        <v>2.223062061485273</v>
      </c>
      <c r="D69" s="4">
        <v>0.82748033693349188</v>
      </c>
      <c r="E69" s="1"/>
      <c r="F69" s="1"/>
      <c r="G69" s="1"/>
      <c r="H69" s="1"/>
      <c r="M69" s="21" t="s">
        <v>49</v>
      </c>
    </row>
    <row r="70" spans="1:21">
      <c r="A70" s="12" t="s">
        <v>29</v>
      </c>
      <c r="B70" s="13"/>
      <c r="C70" s="13"/>
      <c r="D70" s="4">
        <v>0.84615451397860586</v>
      </c>
      <c r="E70" s="1"/>
      <c r="F70" s="1"/>
      <c r="G70" s="1"/>
      <c r="H70" s="1"/>
      <c r="M70" s="2" t="s">
        <v>42</v>
      </c>
      <c r="N70">
        <v>15649186</v>
      </c>
      <c r="O70">
        <v>12579033</v>
      </c>
      <c r="P70">
        <v>1.2441</v>
      </c>
      <c r="Q70" s="6">
        <f>P70*$S$76</f>
        <v>1.9607777745737665</v>
      </c>
      <c r="R70" s="6">
        <v>1.1233333333333333</v>
      </c>
      <c r="S70" s="6">
        <v>0.10496924946541879</v>
      </c>
      <c r="T70" s="6">
        <v>0.80981388698650703</v>
      </c>
      <c r="U70" s="6">
        <v>7.5672601712445497E-2</v>
      </c>
    </row>
    <row r="71" spans="1:21">
      <c r="A71" s="19"/>
      <c r="B71" s="20"/>
      <c r="C71" s="20"/>
      <c r="D71" s="4">
        <v>1.0829354124960489</v>
      </c>
      <c r="E71" s="1"/>
      <c r="F71" s="1"/>
      <c r="G71" s="1"/>
      <c r="H71" s="1"/>
      <c r="M71" s="2" t="s">
        <v>42</v>
      </c>
      <c r="N71">
        <v>14920889</v>
      </c>
      <c r="O71">
        <v>13920502</v>
      </c>
      <c r="P71">
        <v>1.0719000000000001</v>
      </c>
      <c r="Q71" s="6">
        <f t="shared" ref="Q71:Q75" si="6">P71*$S$76</f>
        <v>1.6893800309988107</v>
      </c>
      <c r="R71" s="8"/>
      <c r="S71" s="8"/>
      <c r="T71" s="8"/>
      <c r="U71" s="8"/>
    </row>
    <row r="72" spans="1:21">
      <c r="A72" s="19"/>
      <c r="B72" s="21" t="s">
        <v>49</v>
      </c>
      <c r="C72" s="20">
        <v>0.69352251840925316</v>
      </c>
      <c r="D72" s="4">
        <v>0.89173125417061772</v>
      </c>
      <c r="E72" s="1"/>
      <c r="F72" s="1"/>
      <c r="G72" s="1"/>
      <c r="H72" s="1"/>
      <c r="M72" s="2" t="s">
        <v>42</v>
      </c>
      <c r="N72">
        <v>12521390</v>
      </c>
      <c r="O72">
        <v>11879563</v>
      </c>
      <c r="P72">
        <v>1.054</v>
      </c>
      <c r="Q72" s="6">
        <f t="shared" si="6"/>
        <v>1.6611685350058274</v>
      </c>
      <c r="R72" s="8"/>
      <c r="S72" s="8"/>
      <c r="T72" s="8"/>
      <c r="U72" s="8"/>
    </row>
    <row r="73" spans="1:21">
      <c r="A73" s="19"/>
      <c r="B73" s="20"/>
      <c r="C73" s="20"/>
      <c r="D73" s="4"/>
      <c r="E73" s="1"/>
      <c r="F73" s="1"/>
      <c r="G73" s="1"/>
      <c r="H73" s="1"/>
      <c r="M73" s="7" t="s">
        <v>43</v>
      </c>
      <c r="N73">
        <v>10916272</v>
      </c>
      <c r="O73">
        <v>5241878</v>
      </c>
      <c r="P73" s="5" t="s">
        <v>44</v>
      </c>
      <c r="Q73" s="6"/>
      <c r="R73" s="6">
        <v>1.3871500000000001</v>
      </c>
      <c r="S73" s="6">
        <v>0.1539371462643114</v>
      </c>
      <c r="T73" s="6">
        <v>1</v>
      </c>
      <c r="U73" s="6">
        <v>0.11097368436312684</v>
      </c>
    </row>
    <row r="74" spans="1:21">
      <c r="A74" s="2" t="s">
        <v>10</v>
      </c>
      <c r="B74">
        <v>3877326</v>
      </c>
      <c r="C74">
        <v>4625864</v>
      </c>
      <c r="D74">
        <v>0.83819999999999995</v>
      </c>
      <c r="E74" s="1">
        <f>AVERAGE(D74:D76)</f>
        <v>0.7700999999999999</v>
      </c>
      <c r="F74" s="1">
        <f>STDEV(D74:D76)</f>
        <v>6.0402897281504608E-2</v>
      </c>
      <c r="G74" s="1">
        <f>E74/$E$80</f>
        <v>0.77997974341661047</v>
      </c>
      <c r="H74" s="1">
        <f>F74/$E$80</f>
        <v>6.1177816287816975E-2</v>
      </c>
      <c r="M74" s="7" t="s">
        <v>43</v>
      </c>
      <c r="N74">
        <v>19080006</v>
      </c>
      <c r="O74">
        <v>14926509</v>
      </c>
      <c r="P74">
        <v>1.2783</v>
      </c>
      <c r="Q74" s="6">
        <f t="shared" si="6"/>
        <v>2.0146790685938796</v>
      </c>
      <c r="R74" s="6"/>
      <c r="S74" s="6"/>
      <c r="T74" s="6"/>
      <c r="U74" s="6"/>
    </row>
    <row r="75" spans="1:21">
      <c r="A75" s="2" t="s">
        <v>10</v>
      </c>
      <c r="B75">
        <v>3470413</v>
      </c>
      <c r="C75">
        <v>4632743</v>
      </c>
      <c r="D75">
        <v>0.74909999999999999</v>
      </c>
      <c r="M75" s="7" t="s">
        <v>43</v>
      </c>
      <c r="N75">
        <v>14414875</v>
      </c>
      <c r="O75">
        <v>9635908</v>
      </c>
      <c r="P75">
        <v>1.496</v>
      </c>
      <c r="Q75" s="6">
        <f t="shared" si="6"/>
        <v>2.3577875980727874</v>
      </c>
      <c r="R75" s="6"/>
      <c r="S75" s="6"/>
      <c r="T75" s="6"/>
      <c r="U75" s="6"/>
    </row>
    <row r="76" spans="1:21">
      <c r="A76" s="2" t="s">
        <v>10</v>
      </c>
      <c r="B76">
        <v>2990560</v>
      </c>
      <c r="C76">
        <v>4136539</v>
      </c>
      <c r="D76">
        <v>0.72299999999999998</v>
      </c>
      <c r="M76" s="7"/>
      <c r="R76" s="6"/>
      <c r="S76" s="6">
        <f>E32/R73</f>
        <v>1.5760612286582802</v>
      </c>
      <c r="T76" s="6"/>
      <c r="U76" s="6"/>
    </row>
    <row r="77" spans="1:21">
      <c r="A77" s="2" t="s">
        <v>11</v>
      </c>
      <c r="B77">
        <v>3533298</v>
      </c>
      <c r="C77">
        <v>3414222</v>
      </c>
      <c r="D77">
        <v>1.0348999999999999</v>
      </c>
      <c r="E77" s="1">
        <f>AVERAGE(D77:D79)</f>
        <v>1.0360666666666667</v>
      </c>
      <c r="F77" s="1">
        <f>STDEV(D77:D79)</f>
        <v>6.6274680937242272E-3</v>
      </c>
      <c r="G77" s="1">
        <f>E77/$E$80</f>
        <v>1.0493585415259963</v>
      </c>
      <c r="H77" s="1">
        <f>F77/$E$80</f>
        <v>6.7124930051224467E-3</v>
      </c>
      <c r="M77" s="2" t="s">
        <v>45</v>
      </c>
      <c r="N77">
        <v>5651261</v>
      </c>
      <c r="O77">
        <v>5254991</v>
      </c>
      <c r="P77">
        <v>1.0753999999999999</v>
      </c>
      <c r="Q77" s="6">
        <f>P77*$S$83</f>
        <v>0.74581411629731054</v>
      </c>
      <c r="R77" s="6">
        <v>1.1250666666666664</v>
      </c>
      <c r="S77" s="6">
        <v>0.11263611025480831</v>
      </c>
      <c r="T77" s="6">
        <v>0.7902691438672893</v>
      </c>
      <c r="U77" s="6">
        <v>7.9117838130726162E-2</v>
      </c>
    </row>
    <row r="78" spans="1:21">
      <c r="A78" s="2" t="s">
        <v>11</v>
      </c>
      <c r="B78">
        <v>4658575</v>
      </c>
      <c r="C78">
        <v>4465706</v>
      </c>
      <c r="D78">
        <v>1.0431999999999999</v>
      </c>
      <c r="G78" s="1"/>
      <c r="H78" s="1"/>
      <c r="M78" s="2" t="s">
        <v>45</v>
      </c>
      <c r="N78">
        <v>5062377</v>
      </c>
      <c r="O78">
        <v>4036940</v>
      </c>
      <c r="P78">
        <v>1.254</v>
      </c>
      <c r="Q78" s="6">
        <f t="shared" ref="Q78:Q81" si="7">P78*$S$83</f>
        <v>0.86967723808520314</v>
      </c>
    </row>
    <row r="79" spans="1:21">
      <c r="A79" s="2" t="s">
        <v>11</v>
      </c>
      <c r="B79">
        <v>3201012</v>
      </c>
      <c r="C79">
        <v>3107372</v>
      </c>
      <c r="D79">
        <v>1.0301</v>
      </c>
      <c r="G79" s="1"/>
      <c r="H79" s="1"/>
      <c r="M79" s="2" t="s">
        <v>45</v>
      </c>
      <c r="N79">
        <v>4136021</v>
      </c>
      <c r="O79">
        <v>3954940</v>
      </c>
      <c r="P79">
        <v>1.0458000000000001</v>
      </c>
      <c r="Q79" s="6">
        <f t="shared" si="7"/>
        <v>0.72528584975239674</v>
      </c>
    </row>
    <row r="80" spans="1:21">
      <c r="A80" t="s">
        <v>7</v>
      </c>
      <c r="B80">
        <v>3343709</v>
      </c>
      <c r="C80">
        <v>3551061</v>
      </c>
      <c r="D80">
        <v>0.94159999999999999</v>
      </c>
      <c r="E80" s="1">
        <f>AVERAGE(D80:D94)</f>
        <v>0.98733333333333306</v>
      </c>
      <c r="F80" s="1">
        <f>STDEV(D80:D94)</f>
        <v>7.6689860886470118E-2</v>
      </c>
      <c r="G80" s="1">
        <f>E80/$E$80</f>
        <v>1</v>
      </c>
      <c r="H80" s="1">
        <f>F80/$E$80</f>
        <v>7.7673728109186504E-2</v>
      </c>
      <c r="M80" s="7" t="s">
        <v>40</v>
      </c>
      <c r="N80">
        <v>5333689</v>
      </c>
      <c r="O80">
        <v>3415803</v>
      </c>
      <c r="P80">
        <v>1.5615000000000001</v>
      </c>
      <c r="Q80" s="6">
        <f t="shared" si="7"/>
        <v>1.0829354124960486</v>
      </c>
      <c r="R80" s="6">
        <v>1.4236500000000001</v>
      </c>
      <c r="S80" s="6">
        <v>0.19494933957313118</v>
      </c>
      <c r="T80" s="6">
        <v>1</v>
      </c>
      <c r="U80" s="6">
        <v>0.13693628319680481</v>
      </c>
    </row>
    <row r="81" spans="1:19">
      <c r="A81" t="s">
        <v>7</v>
      </c>
      <c r="B81">
        <v>3398075</v>
      </c>
      <c r="C81">
        <v>3474140</v>
      </c>
      <c r="D81">
        <v>0.97809999999999997</v>
      </c>
      <c r="M81" s="7" t="s">
        <v>40</v>
      </c>
      <c r="N81">
        <v>5134473</v>
      </c>
      <c r="O81">
        <v>3993093</v>
      </c>
      <c r="P81">
        <v>1.2858000000000001</v>
      </c>
      <c r="Q81" s="6">
        <f t="shared" si="7"/>
        <v>0.89173125417061749</v>
      </c>
    </row>
    <row r="82" spans="1:19">
      <c r="A82" t="s">
        <v>7</v>
      </c>
      <c r="B82">
        <v>3548544</v>
      </c>
      <c r="C82">
        <v>3404488</v>
      </c>
      <c r="D82">
        <v>1.0423</v>
      </c>
      <c r="M82" s="7" t="s">
        <v>40</v>
      </c>
      <c r="N82">
        <v>2619703</v>
      </c>
      <c r="O82">
        <v>1355246</v>
      </c>
      <c r="P82" s="5" t="s">
        <v>46</v>
      </c>
      <c r="Q82" s="6"/>
    </row>
    <row r="83" spans="1:19">
      <c r="A83" s="9"/>
      <c r="B83" s="10"/>
      <c r="C83" s="10"/>
      <c r="D83">
        <v>0.8984851013110845</v>
      </c>
      <c r="S83">
        <f>E80/R80</f>
        <v>0.69352251840925294</v>
      </c>
    </row>
    <row r="84" spans="1:19">
      <c r="A84" s="9"/>
      <c r="B84" s="10"/>
      <c r="C84" s="10">
        <v>1.604724238812439</v>
      </c>
      <c r="D84">
        <v>1.0708324845595405</v>
      </c>
    </row>
    <row r="85" spans="1:19">
      <c r="A85" s="9"/>
      <c r="B85" s="11" t="s">
        <v>47</v>
      </c>
      <c r="C85" s="10"/>
      <c r="D85">
        <v>0.99268241412937486</v>
      </c>
    </row>
    <row r="86" spans="1:19">
      <c r="A86" s="12"/>
      <c r="B86" s="13"/>
      <c r="C86" s="13"/>
      <c r="D86">
        <v>1.1207567567567569</v>
      </c>
    </row>
    <row r="87" spans="1:19">
      <c r="A87" s="12"/>
      <c r="B87" s="14" t="s">
        <v>30</v>
      </c>
      <c r="C87" s="13">
        <v>2.223062061485273</v>
      </c>
      <c r="D87">
        <v>0.93523952250529707</v>
      </c>
    </row>
    <row r="88" spans="1:19">
      <c r="A88" s="12"/>
      <c r="B88" s="13"/>
      <c r="C88" s="13"/>
      <c r="D88">
        <v>0.90600372073794644</v>
      </c>
    </row>
    <row r="89" spans="1:19">
      <c r="A89" s="16"/>
      <c r="B89" s="17"/>
      <c r="C89" s="17"/>
      <c r="D89">
        <v>0.90683937106046963</v>
      </c>
      <c r="N89" s="5" t="s">
        <v>57</v>
      </c>
      <c r="O89" s="5" t="s">
        <v>58</v>
      </c>
    </row>
    <row r="90" spans="1:19">
      <c r="A90" s="16"/>
      <c r="B90" s="18" t="s">
        <v>48</v>
      </c>
      <c r="C90" s="17">
        <v>0.68389092840156074</v>
      </c>
      <c r="D90">
        <v>1.0524397497171618</v>
      </c>
      <c r="H90" s="5" t="s">
        <v>50</v>
      </c>
      <c r="I90">
        <v>0.42229360187633475</v>
      </c>
      <c r="J90">
        <v>4.2295565575045165E-2</v>
      </c>
      <c r="M90" s="5" t="s">
        <v>50</v>
      </c>
      <c r="N90">
        <v>0.42229360187633475</v>
      </c>
      <c r="O90">
        <v>0.90577637286511903</v>
      </c>
    </row>
    <row r="91" spans="1:19">
      <c r="A91" s="16"/>
      <c r="B91" s="17"/>
      <c r="C91" s="17"/>
      <c r="D91">
        <v>1.0027208792223683</v>
      </c>
      <c r="H91" s="5" t="s">
        <v>51</v>
      </c>
      <c r="I91">
        <v>0.66745124411566925</v>
      </c>
      <c r="J91">
        <v>3.0225096927470073E-2</v>
      </c>
      <c r="M91" s="5" t="s">
        <v>51</v>
      </c>
      <c r="N91">
        <v>0.66745124411566925</v>
      </c>
      <c r="O91">
        <v>0.8172608083215952</v>
      </c>
    </row>
    <row r="92" spans="1:19">
      <c r="A92" s="19"/>
      <c r="B92" s="20"/>
      <c r="C92" s="20"/>
      <c r="D92">
        <v>1.0829354124960489</v>
      </c>
      <c r="H92" s="5" t="s">
        <v>52</v>
      </c>
      <c r="I92">
        <v>0.24790811735962878</v>
      </c>
      <c r="J92">
        <v>6.1457228203634452E-2</v>
      </c>
      <c r="M92" s="5" t="s">
        <v>52</v>
      </c>
      <c r="N92">
        <v>0.24790811735962878</v>
      </c>
      <c r="O92">
        <v>0.82403500908242422</v>
      </c>
    </row>
    <row r="93" spans="1:19">
      <c r="A93" s="19"/>
      <c r="B93" s="21" t="s">
        <v>49</v>
      </c>
      <c r="C93" s="20">
        <v>0.69352251840925316</v>
      </c>
      <c r="D93">
        <v>0.89173125417061772</v>
      </c>
      <c r="H93" s="5" t="s">
        <v>53</v>
      </c>
      <c r="I93">
        <v>0.83391416309803956</v>
      </c>
      <c r="J93">
        <v>8.4435887059023843E-2</v>
      </c>
      <c r="M93" s="5" t="s">
        <v>53</v>
      </c>
      <c r="N93">
        <v>0.83391416309803956</v>
      </c>
      <c r="O93">
        <v>0.90195855511343104</v>
      </c>
    </row>
    <row r="94" spans="1:19">
      <c r="A94" s="19"/>
      <c r="B94" s="20"/>
      <c r="C94" s="20"/>
      <c r="H94" s="5" t="s">
        <v>54</v>
      </c>
      <c r="I94">
        <v>0.8495128607803375</v>
      </c>
      <c r="J94">
        <v>7.8873768457855143E-3</v>
      </c>
      <c r="M94" s="5" t="s">
        <v>54</v>
      </c>
      <c r="N94">
        <v>0.8495128607803375</v>
      </c>
      <c r="O94">
        <v>0.77997974341661047</v>
      </c>
    </row>
    <row r="95" spans="1:19">
      <c r="H95" s="5" t="s">
        <v>55</v>
      </c>
      <c r="I95">
        <v>0.9958223428423314</v>
      </c>
      <c r="J95">
        <v>4.4177227369846243E-2</v>
      </c>
      <c r="M95" s="5" t="s">
        <v>55</v>
      </c>
      <c r="N95">
        <v>0.9958223428423314</v>
      </c>
      <c r="O95">
        <v>1.0493585415259963</v>
      </c>
    </row>
    <row r="96" spans="1:19">
      <c r="H96" s="5" t="s">
        <v>56</v>
      </c>
      <c r="I96">
        <v>1</v>
      </c>
      <c r="J96">
        <v>0.11115780457918586</v>
      </c>
      <c r="M96" s="5" t="s">
        <v>56</v>
      </c>
      <c r="N96">
        <v>1</v>
      </c>
      <c r="O96">
        <v>1</v>
      </c>
    </row>
    <row r="100" spans="8:10">
      <c r="H100" s="5" t="s">
        <v>50</v>
      </c>
      <c r="I100">
        <v>0.90577637286511903</v>
      </c>
      <c r="J100">
        <v>4.4860678177773658E-2</v>
      </c>
    </row>
    <row r="101" spans="8:10">
      <c r="H101" s="5" t="s">
        <v>51</v>
      </c>
      <c r="I101">
        <v>0.8172608083215952</v>
      </c>
      <c r="J101">
        <v>0.11503788366180767</v>
      </c>
    </row>
    <row r="102" spans="8:10">
      <c r="H102" s="5" t="s">
        <v>52</v>
      </c>
      <c r="I102">
        <v>0.82403500908242422</v>
      </c>
      <c r="J102">
        <v>7.2443189562964541E-2</v>
      </c>
    </row>
    <row r="103" spans="8:10">
      <c r="H103" s="5" t="s">
        <v>53</v>
      </c>
      <c r="I103">
        <v>0.90195855511343104</v>
      </c>
      <c r="J103">
        <v>0.11367823640287876</v>
      </c>
    </row>
    <row r="104" spans="8:10">
      <c r="H104" s="5" t="s">
        <v>54</v>
      </c>
      <c r="I104">
        <v>0.77997974341661047</v>
      </c>
      <c r="J104">
        <v>6.1177816287816975E-2</v>
      </c>
    </row>
    <row r="105" spans="8:10">
      <c r="H105" s="5" t="s">
        <v>55</v>
      </c>
      <c r="I105">
        <v>1.0493585415259963</v>
      </c>
      <c r="J105">
        <v>6.7124930051224467E-3</v>
      </c>
    </row>
    <row r="106" spans="8:10">
      <c r="H106" s="5" t="s">
        <v>56</v>
      </c>
      <c r="I106">
        <v>1</v>
      </c>
      <c r="J106">
        <v>7.7673728109186504E-2</v>
      </c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4"/>
  <sheetViews>
    <sheetView topLeftCell="A170" zoomScale="75" zoomScaleNormal="75" workbookViewId="0">
      <selection activeCell="U6" sqref="U6"/>
    </sheetView>
  </sheetViews>
  <sheetFormatPr defaultRowHeight="13.5"/>
  <cols>
    <col min="1" max="1" width="10.85546875" style="23" customWidth="1"/>
    <col min="2" max="2" width="14.42578125" style="23" customWidth="1"/>
    <col min="3" max="16" width="9.140625" style="23"/>
    <col min="17" max="17" width="18.42578125" style="23" customWidth="1"/>
    <col min="18" max="18" width="19.28515625" style="23" customWidth="1"/>
    <col min="19" max="16384" width="9.140625" style="23"/>
  </cols>
  <sheetData>
    <row r="1" spans="1:26" ht="15">
      <c r="A1" s="26" t="s">
        <v>143</v>
      </c>
      <c r="B1" s="49" t="s">
        <v>142</v>
      </c>
      <c r="C1" s="25" t="s">
        <v>107</v>
      </c>
      <c r="D1" s="25" t="s">
        <v>106</v>
      </c>
      <c r="E1" s="25" t="s">
        <v>105</v>
      </c>
      <c r="F1" s="25" t="s">
        <v>141</v>
      </c>
      <c r="G1" s="25" t="s">
        <v>140</v>
      </c>
      <c r="H1" s="25" t="s">
        <v>14</v>
      </c>
      <c r="I1" s="25" t="s">
        <v>15</v>
      </c>
      <c r="J1" s="24"/>
      <c r="K1" s="24"/>
      <c r="L1" s="24"/>
      <c r="M1" s="24"/>
      <c r="N1" s="24"/>
      <c r="O1" s="28"/>
      <c r="P1" s="38" t="s">
        <v>139</v>
      </c>
      <c r="Q1" s="34"/>
      <c r="R1" s="34" t="s">
        <v>107</v>
      </c>
      <c r="S1" s="34" t="s">
        <v>106</v>
      </c>
      <c r="T1" s="34" t="s">
        <v>105</v>
      </c>
      <c r="V1" s="38" t="s">
        <v>160</v>
      </c>
      <c r="W1" s="1"/>
      <c r="X1" s="1" t="s">
        <v>107</v>
      </c>
      <c r="Y1" s="1" t="s">
        <v>106</v>
      </c>
      <c r="Z1" s="1" t="s">
        <v>105</v>
      </c>
    </row>
    <row r="2" spans="1:26" ht="15">
      <c r="A2" s="28" t="s">
        <v>101</v>
      </c>
      <c r="B2" s="49" t="s">
        <v>99</v>
      </c>
      <c r="C2" s="24">
        <v>553667</v>
      </c>
      <c r="D2" s="24">
        <v>1025952</v>
      </c>
      <c r="E2" s="24">
        <v>0.53969999999999996</v>
      </c>
      <c r="F2" s="25">
        <f>AVERAGE(E2:E7)</f>
        <v>0.65117259627889768</v>
      </c>
      <c r="G2" s="25">
        <f>STDEV(E2:E7)</f>
        <v>7.1467797741968667E-2</v>
      </c>
      <c r="H2" s="25">
        <f>F2/$F$161</f>
        <v>0.4628765626798052</v>
      </c>
      <c r="I2" s="25">
        <f>G2/$F$161</f>
        <v>5.080184385850519E-2</v>
      </c>
      <c r="J2" s="24"/>
      <c r="K2" s="24"/>
      <c r="L2" s="24"/>
      <c r="M2" s="24"/>
      <c r="N2" s="24"/>
      <c r="O2" s="30"/>
      <c r="P2" s="46" t="s">
        <v>130</v>
      </c>
      <c r="Q2" s="47" t="s">
        <v>94</v>
      </c>
      <c r="R2" s="31">
        <v>2278008</v>
      </c>
      <c r="S2" s="31">
        <v>3645732</v>
      </c>
      <c r="T2" s="31">
        <v>0.62480000000000002</v>
      </c>
      <c r="V2" s="46" t="s">
        <v>145</v>
      </c>
      <c r="W2" s="2" t="s">
        <v>146</v>
      </c>
      <c r="X2">
        <v>447117</v>
      </c>
      <c r="Y2">
        <v>3758684</v>
      </c>
      <c r="Z2">
        <v>0.11899999999999999</v>
      </c>
    </row>
    <row r="3" spans="1:26" ht="15">
      <c r="A3" s="30"/>
      <c r="B3" s="49" t="s">
        <v>99</v>
      </c>
      <c r="C3" s="24">
        <v>858255</v>
      </c>
      <c r="D3" s="24">
        <v>1437516</v>
      </c>
      <c r="E3" s="24">
        <v>0.59699999999999998</v>
      </c>
      <c r="F3" s="24"/>
      <c r="G3" s="25"/>
      <c r="H3" s="25"/>
      <c r="I3" s="25"/>
      <c r="J3" s="24"/>
      <c r="K3" s="24"/>
      <c r="L3" s="24"/>
      <c r="M3" s="24"/>
      <c r="N3" s="24"/>
      <c r="O3" s="30"/>
      <c r="P3" s="50"/>
      <c r="Q3" s="47" t="s">
        <v>94</v>
      </c>
      <c r="R3" s="31">
        <v>2746286</v>
      </c>
      <c r="S3" s="31">
        <v>4145550</v>
      </c>
      <c r="T3" s="31">
        <v>0.66249999999999998</v>
      </c>
      <c r="V3" s="46"/>
      <c r="W3" s="2" t="s">
        <v>146</v>
      </c>
      <c r="X3">
        <v>881552</v>
      </c>
      <c r="Y3">
        <v>7313577</v>
      </c>
      <c r="Z3">
        <v>0.1205</v>
      </c>
    </row>
    <row r="4" spans="1:26" ht="15">
      <c r="A4" s="30"/>
      <c r="B4" s="49" t="s">
        <v>99</v>
      </c>
      <c r="C4" s="24">
        <v>1061256</v>
      </c>
      <c r="D4" s="24">
        <v>1500947</v>
      </c>
      <c r="E4" s="24">
        <v>0.70709999999999995</v>
      </c>
      <c r="F4" s="25"/>
      <c r="G4" s="25"/>
      <c r="H4" s="25"/>
      <c r="I4" s="25"/>
      <c r="J4" s="24"/>
      <c r="K4" s="24"/>
      <c r="L4" s="24"/>
      <c r="M4" s="24"/>
      <c r="N4" s="24"/>
      <c r="O4" s="30"/>
      <c r="P4" s="50"/>
      <c r="Q4" s="47" t="s">
        <v>94</v>
      </c>
      <c r="R4" s="31">
        <v>3423223</v>
      </c>
      <c r="S4" s="31">
        <v>5308068</v>
      </c>
      <c r="T4" s="31">
        <v>0.64490000000000003</v>
      </c>
      <c r="V4" s="46"/>
      <c r="W4" s="2" t="s">
        <v>146</v>
      </c>
      <c r="X4">
        <v>555266</v>
      </c>
      <c r="Y4">
        <v>4171338</v>
      </c>
      <c r="Z4">
        <v>0.1331</v>
      </c>
    </row>
    <row r="5" spans="1:26" ht="15">
      <c r="A5" s="30"/>
      <c r="B5" s="40"/>
      <c r="C5" s="40"/>
      <c r="D5" s="40"/>
      <c r="E5" s="24">
        <v>0.64385274789328695</v>
      </c>
      <c r="F5" s="25"/>
      <c r="G5" s="25"/>
      <c r="H5" s="25"/>
      <c r="I5" s="25"/>
      <c r="J5" s="24"/>
      <c r="K5" s="24"/>
      <c r="L5" s="24"/>
      <c r="M5" s="24"/>
      <c r="N5" s="24"/>
      <c r="O5" s="30"/>
      <c r="P5" s="50"/>
      <c r="Q5" s="31" t="s">
        <v>81</v>
      </c>
      <c r="R5" s="31">
        <v>4092898</v>
      </c>
      <c r="S5" s="31">
        <v>5487723</v>
      </c>
      <c r="T5" s="31">
        <v>0.74580000000000002</v>
      </c>
      <c r="V5" s="46"/>
      <c r="W5" s="2" t="s">
        <v>147</v>
      </c>
      <c r="X5">
        <v>1674578</v>
      </c>
      <c r="Y5">
        <v>4831776</v>
      </c>
      <c r="Z5">
        <v>0.34660000000000002</v>
      </c>
    </row>
    <row r="6" spans="1:26" ht="15">
      <c r="A6" s="30"/>
      <c r="B6" s="41" t="s">
        <v>79</v>
      </c>
      <c r="C6" s="40"/>
      <c r="D6" s="40">
        <v>0.34402276098806323</v>
      </c>
      <c r="E6" s="24">
        <v>0.70111640086618876</v>
      </c>
      <c r="F6" s="25"/>
      <c r="G6" s="25"/>
      <c r="H6" s="25"/>
      <c r="I6" s="25"/>
      <c r="J6" s="24"/>
      <c r="K6" s="24"/>
      <c r="L6" s="24"/>
      <c r="M6" s="24"/>
      <c r="N6" s="24"/>
      <c r="O6" s="30"/>
      <c r="P6" s="50"/>
      <c r="Q6" s="31" t="s">
        <v>81</v>
      </c>
      <c r="R6" s="31">
        <v>4079325</v>
      </c>
      <c r="S6" s="31">
        <v>5118763</v>
      </c>
      <c r="T6" s="31">
        <v>0.79690000000000005</v>
      </c>
      <c r="V6" s="46"/>
      <c r="W6" s="2" t="s">
        <v>147</v>
      </c>
      <c r="X6">
        <v>1598801</v>
      </c>
      <c r="Y6">
        <v>5154529</v>
      </c>
      <c r="Z6">
        <v>0.31019999999999998</v>
      </c>
    </row>
    <row r="7" spans="1:26" ht="15">
      <c r="A7" s="30"/>
      <c r="B7" s="40"/>
      <c r="C7" s="40"/>
      <c r="D7" s="40"/>
      <c r="E7" s="24">
        <v>0.71826642891391068</v>
      </c>
      <c r="F7" s="25"/>
      <c r="G7" s="25"/>
      <c r="H7" s="25"/>
      <c r="I7" s="25"/>
      <c r="J7" s="24"/>
      <c r="K7" s="24"/>
      <c r="L7" s="24"/>
      <c r="M7" s="24"/>
      <c r="N7" s="24"/>
      <c r="O7" s="30"/>
      <c r="P7" s="50"/>
      <c r="Q7" s="31" t="s">
        <v>81</v>
      </c>
      <c r="R7" s="31">
        <v>3398690</v>
      </c>
      <c r="S7" s="31">
        <v>5007043</v>
      </c>
      <c r="T7" s="31">
        <v>0.67879999999999996</v>
      </c>
      <c r="V7" s="46"/>
      <c r="W7" s="2" t="s">
        <v>147</v>
      </c>
      <c r="X7">
        <v>1349384</v>
      </c>
      <c r="Y7">
        <v>3561214</v>
      </c>
      <c r="Z7">
        <v>0.37890000000000001</v>
      </c>
    </row>
    <row r="8" spans="1:26" ht="15">
      <c r="A8" s="30"/>
      <c r="B8" s="49" t="s">
        <v>90</v>
      </c>
      <c r="C8" s="24">
        <v>1721703</v>
      </c>
      <c r="D8" s="24">
        <v>1738185</v>
      </c>
      <c r="E8" s="24">
        <v>0.99050000000000005</v>
      </c>
      <c r="F8" s="25">
        <f>AVERAGE(E8:E13)</f>
        <v>1.1637508470412004</v>
      </c>
      <c r="G8" s="25">
        <f>STDEV(E8:E13)</f>
        <v>0.13302919841671995</v>
      </c>
      <c r="H8" s="25">
        <f>F8/$F$161</f>
        <v>0.82723535199787268</v>
      </c>
      <c r="I8" s="25">
        <f>G8/$F$161</f>
        <v>9.4561869542814772E-2</v>
      </c>
      <c r="J8" s="24"/>
      <c r="K8" s="24"/>
      <c r="L8" s="24"/>
      <c r="M8" s="24"/>
      <c r="N8" s="24"/>
      <c r="O8" s="30"/>
      <c r="P8" s="46" t="s">
        <v>138</v>
      </c>
      <c r="Q8" s="47" t="s">
        <v>94</v>
      </c>
      <c r="R8" s="31">
        <v>1512106</v>
      </c>
      <c r="S8" s="31">
        <v>4793076</v>
      </c>
      <c r="T8" s="31">
        <v>0.3155</v>
      </c>
      <c r="V8" s="46"/>
      <c r="W8" s="2" t="s">
        <v>148</v>
      </c>
      <c r="X8">
        <v>2503403</v>
      </c>
      <c r="Y8">
        <v>8853986</v>
      </c>
      <c r="Z8">
        <v>0.28270000000000001</v>
      </c>
    </row>
    <row r="9" spans="1:26" ht="15">
      <c r="A9" s="30"/>
      <c r="B9" s="49" t="s">
        <v>90</v>
      </c>
      <c r="C9" s="24">
        <v>1811972</v>
      </c>
      <c r="D9" s="24">
        <v>1576828</v>
      </c>
      <c r="E9" s="24">
        <v>1.1491</v>
      </c>
      <c r="F9" s="24"/>
      <c r="G9" s="25"/>
      <c r="H9" s="25"/>
      <c r="I9" s="25"/>
      <c r="J9" s="24"/>
      <c r="K9" s="24"/>
      <c r="L9" s="24"/>
      <c r="M9" s="24"/>
      <c r="N9" s="24"/>
      <c r="O9" s="56"/>
      <c r="P9" s="50"/>
      <c r="Q9" s="47" t="s">
        <v>94</v>
      </c>
      <c r="R9" s="31">
        <v>1855798</v>
      </c>
      <c r="S9" s="31">
        <v>5780723</v>
      </c>
      <c r="T9" s="31">
        <v>0.32100000000000001</v>
      </c>
      <c r="V9" s="46"/>
      <c r="W9" s="2" t="s">
        <v>148</v>
      </c>
      <c r="X9">
        <v>2429703</v>
      </c>
      <c r="Y9">
        <v>7832531</v>
      </c>
      <c r="Z9">
        <v>0.31019999999999998</v>
      </c>
    </row>
    <row r="10" spans="1:26" ht="15">
      <c r="A10" s="30"/>
      <c r="B10" s="49" t="s">
        <v>90</v>
      </c>
      <c r="C10" s="24">
        <v>1894189</v>
      </c>
      <c r="D10" s="24">
        <v>1738647</v>
      </c>
      <c r="E10" s="24">
        <v>1.0894999999999999</v>
      </c>
      <c r="F10" s="25"/>
      <c r="G10" s="25"/>
      <c r="H10" s="25"/>
      <c r="I10" s="25"/>
      <c r="J10" s="24"/>
      <c r="K10" s="24"/>
      <c r="L10" s="24"/>
      <c r="M10" s="24"/>
      <c r="N10" s="24"/>
      <c r="O10" s="55"/>
      <c r="P10" s="50"/>
      <c r="Q10" s="47" t="s">
        <v>94</v>
      </c>
      <c r="R10" s="31">
        <v>1841450</v>
      </c>
      <c r="S10" s="31">
        <v>5453501</v>
      </c>
      <c r="T10" s="31">
        <v>0.3377</v>
      </c>
      <c r="U10" s="31"/>
      <c r="V10" s="46"/>
      <c r="W10" s="2" t="s">
        <v>148</v>
      </c>
      <c r="X10">
        <v>1903276</v>
      </c>
      <c r="Y10">
        <v>5560107</v>
      </c>
      <c r="Z10">
        <v>0.34229999999999999</v>
      </c>
    </row>
    <row r="11" spans="1:26" ht="15">
      <c r="A11" s="30"/>
      <c r="B11" s="40"/>
      <c r="C11" s="40"/>
      <c r="D11" s="40"/>
      <c r="E11" s="35" t="s">
        <v>137</v>
      </c>
      <c r="F11" s="25"/>
      <c r="G11" s="25"/>
      <c r="H11" s="25"/>
      <c r="I11" s="25"/>
      <c r="J11" s="24"/>
      <c r="K11" s="24"/>
      <c r="L11" s="24"/>
      <c r="M11" s="24"/>
      <c r="N11" s="24"/>
      <c r="O11" s="55"/>
      <c r="P11" s="50"/>
      <c r="Q11" s="31" t="s">
        <v>81</v>
      </c>
      <c r="R11" s="31">
        <v>3367593</v>
      </c>
      <c r="S11" s="31">
        <v>4278610</v>
      </c>
      <c r="T11" s="31">
        <v>0.78710000000000002</v>
      </c>
      <c r="U11" s="31"/>
      <c r="V11" s="46"/>
      <c r="W11" s="2" t="s">
        <v>149</v>
      </c>
      <c r="X11">
        <v>4145323</v>
      </c>
      <c r="Y11">
        <v>8821790</v>
      </c>
      <c r="Z11">
        <v>0.46989999999999998</v>
      </c>
    </row>
    <row r="12" spans="1:26" ht="15">
      <c r="A12" s="30"/>
      <c r="B12" s="41" t="s">
        <v>79</v>
      </c>
      <c r="C12" s="40"/>
      <c r="D12" s="40">
        <v>0.34402276098806323</v>
      </c>
      <c r="E12" s="24">
        <v>1.3132851986374132</v>
      </c>
      <c r="F12" s="25"/>
      <c r="G12" s="25"/>
      <c r="H12" s="25"/>
      <c r="I12" s="25"/>
      <c r="J12" s="24"/>
      <c r="K12" s="24"/>
      <c r="L12" s="24"/>
      <c r="M12" s="24"/>
      <c r="N12" s="24"/>
      <c r="O12" s="55"/>
      <c r="P12" s="50"/>
      <c r="Q12" s="31" t="s">
        <v>81</v>
      </c>
      <c r="R12" s="31">
        <v>4288831</v>
      </c>
      <c r="S12" s="31">
        <v>4264938</v>
      </c>
      <c r="T12" s="59" t="s">
        <v>136</v>
      </c>
      <c r="U12" s="34"/>
      <c r="V12" s="46"/>
      <c r="W12" s="2" t="s">
        <v>149</v>
      </c>
      <c r="X12">
        <v>3259252</v>
      </c>
      <c r="Y12">
        <v>7672606</v>
      </c>
      <c r="Z12">
        <v>0.42480000000000001</v>
      </c>
    </row>
    <row r="13" spans="1:26" ht="15">
      <c r="A13" s="30"/>
      <c r="B13" s="40"/>
      <c r="C13" s="40"/>
      <c r="D13" s="40"/>
      <c r="E13" s="24">
        <v>1.2763690365685882</v>
      </c>
      <c r="F13" s="25"/>
      <c r="G13" s="25"/>
      <c r="H13" s="25"/>
      <c r="I13" s="25"/>
      <c r="J13" s="24"/>
      <c r="K13" s="24"/>
      <c r="L13" s="24"/>
      <c r="M13" s="24"/>
      <c r="N13" s="24"/>
      <c r="O13" s="55"/>
      <c r="P13" s="50"/>
      <c r="Q13" s="31" t="s">
        <v>81</v>
      </c>
      <c r="R13" s="31">
        <v>3861831</v>
      </c>
      <c r="S13" s="31">
        <v>4852403</v>
      </c>
      <c r="T13" s="31">
        <v>0.79590000000000005</v>
      </c>
      <c r="U13" s="31"/>
      <c r="V13" s="46"/>
      <c r="W13" s="2" t="s">
        <v>149</v>
      </c>
      <c r="X13">
        <v>2163736</v>
      </c>
      <c r="Y13">
        <v>5260647</v>
      </c>
      <c r="Z13">
        <v>0.4113</v>
      </c>
    </row>
    <row r="14" spans="1:26" ht="15">
      <c r="A14" s="30"/>
      <c r="B14" s="24" t="s">
        <v>81</v>
      </c>
      <c r="C14" s="24">
        <v>2460831</v>
      </c>
      <c r="D14" s="24">
        <v>1713473</v>
      </c>
      <c r="E14" s="24">
        <v>1.4361999999999999</v>
      </c>
      <c r="F14" s="25">
        <f>AVERAGE(E14:E19)</f>
        <v>1.5449979120116328</v>
      </c>
      <c r="G14" s="25">
        <f>STDEV(E14:E19)</f>
        <v>8.7506168834987269E-2</v>
      </c>
      <c r="H14" s="25">
        <f>F14/$F$161</f>
        <v>1.0982392793340527</v>
      </c>
      <c r="I14" s="25">
        <f>G14/$F$161</f>
        <v>6.2202486522128564E-2</v>
      </c>
      <c r="J14" s="24"/>
      <c r="K14" s="24"/>
      <c r="L14" s="24"/>
      <c r="M14" s="24"/>
      <c r="N14" s="24"/>
      <c r="O14" s="55"/>
      <c r="P14" s="46" t="s">
        <v>109</v>
      </c>
      <c r="Q14" s="47" t="s">
        <v>94</v>
      </c>
      <c r="R14" s="31">
        <v>1381347</v>
      </c>
      <c r="S14" s="31">
        <v>3440637</v>
      </c>
      <c r="T14" s="31">
        <v>0.40150000000000002</v>
      </c>
      <c r="U14" s="31"/>
      <c r="V14" s="46"/>
      <c r="W14" s="2" t="s">
        <v>150</v>
      </c>
      <c r="X14">
        <v>1000422</v>
      </c>
      <c r="Y14">
        <v>8422409</v>
      </c>
      <c r="Z14">
        <v>0.1188</v>
      </c>
    </row>
    <row r="15" spans="1:26" ht="15">
      <c r="A15" s="30"/>
      <c r="B15" s="24" t="s">
        <v>81</v>
      </c>
      <c r="C15" s="24">
        <v>2454</v>
      </c>
      <c r="D15" s="24">
        <v>2368</v>
      </c>
      <c r="E15" s="26" t="s">
        <v>124</v>
      </c>
      <c r="F15" s="24"/>
      <c r="G15" s="24"/>
      <c r="H15" s="24"/>
      <c r="I15" s="24"/>
      <c r="J15" s="24"/>
      <c r="K15" s="24"/>
      <c r="L15" s="24"/>
      <c r="M15" s="24"/>
      <c r="N15" s="24"/>
      <c r="O15" s="55"/>
      <c r="P15" s="50"/>
      <c r="Q15" s="47" t="s">
        <v>94</v>
      </c>
      <c r="R15" s="31">
        <v>1309588</v>
      </c>
      <c r="S15" s="31">
        <v>3750274</v>
      </c>
      <c r="T15" s="31">
        <v>0.34920000000000001</v>
      </c>
      <c r="U15" s="31"/>
      <c r="V15" s="46"/>
      <c r="W15" s="2" t="s">
        <v>150</v>
      </c>
      <c r="X15">
        <v>793616</v>
      </c>
      <c r="Y15">
        <v>5277560</v>
      </c>
      <c r="Z15">
        <v>0.15040000000000001</v>
      </c>
    </row>
    <row r="16" spans="1:26" ht="15">
      <c r="A16" s="30"/>
      <c r="B16" s="24" t="s">
        <v>81</v>
      </c>
      <c r="C16" s="24">
        <v>2570109</v>
      </c>
      <c r="D16" s="24">
        <v>1647803</v>
      </c>
      <c r="E16" s="24">
        <v>1.5597000000000001</v>
      </c>
      <c r="F16" s="24"/>
      <c r="G16" s="24"/>
      <c r="H16" s="24"/>
      <c r="I16" s="24"/>
      <c r="J16" s="24"/>
      <c r="K16" s="24"/>
      <c r="L16" s="24"/>
      <c r="M16" s="24"/>
      <c r="N16" s="24"/>
      <c r="O16" s="55"/>
      <c r="P16" s="50"/>
      <c r="Q16" s="47" t="s">
        <v>94</v>
      </c>
      <c r="R16" s="31">
        <v>1217798</v>
      </c>
      <c r="S16" s="31">
        <v>2769010</v>
      </c>
      <c r="T16" s="31">
        <v>0.43980000000000002</v>
      </c>
      <c r="U16" s="31"/>
      <c r="V16" s="46"/>
      <c r="W16" s="2" t="s">
        <v>150</v>
      </c>
      <c r="X16">
        <v>626834</v>
      </c>
      <c r="Y16">
        <v>4868542</v>
      </c>
      <c r="Z16">
        <v>0.1288</v>
      </c>
    </row>
    <row r="17" spans="1:26" ht="15">
      <c r="A17" s="30"/>
      <c r="B17" s="40"/>
      <c r="C17" s="40"/>
      <c r="D17" s="40"/>
      <c r="E17" s="24">
        <v>1.6490187985546805</v>
      </c>
      <c r="F17" s="24"/>
      <c r="G17" s="24"/>
      <c r="H17" s="24"/>
      <c r="I17" s="24"/>
      <c r="J17" s="24"/>
      <c r="K17" s="24"/>
      <c r="L17" s="24"/>
      <c r="M17" s="24"/>
      <c r="N17" s="24"/>
      <c r="O17" s="55"/>
      <c r="P17" s="50"/>
      <c r="Q17" s="31" t="s">
        <v>81</v>
      </c>
      <c r="R17" s="31">
        <v>2374552</v>
      </c>
      <c r="S17" s="31">
        <v>4165099</v>
      </c>
      <c r="T17" s="31">
        <v>0.57010000000000005</v>
      </c>
      <c r="U17" s="31"/>
      <c r="V17" s="46"/>
      <c r="W17" s="2" t="s">
        <v>151</v>
      </c>
      <c r="X17">
        <v>3141498</v>
      </c>
      <c r="Y17">
        <v>8198058</v>
      </c>
      <c r="Z17">
        <v>0.38319999999999999</v>
      </c>
    </row>
    <row r="18" spans="1:26" ht="15">
      <c r="A18" s="30"/>
      <c r="B18" s="41" t="s">
        <v>79</v>
      </c>
      <c r="C18" s="40"/>
      <c r="D18" s="40">
        <v>0.34402276098806323</v>
      </c>
      <c r="E18" s="35" t="s">
        <v>123</v>
      </c>
      <c r="F18" s="24"/>
      <c r="G18" s="24"/>
      <c r="H18" s="24"/>
      <c r="I18" s="24"/>
      <c r="J18" s="24"/>
      <c r="K18" s="24"/>
      <c r="L18" s="24"/>
      <c r="M18" s="24"/>
      <c r="N18" s="24"/>
      <c r="O18" s="55"/>
      <c r="P18" s="50"/>
      <c r="Q18" s="31" t="s">
        <v>81</v>
      </c>
      <c r="R18" s="31">
        <v>1614233</v>
      </c>
      <c r="S18" s="31">
        <v>2486691</v>
      </c>
      <c r="T18" s="31">
        <v>0.64910000000000001</v>
      </c>
      <c r="U18" s="31"/>
      <c r="V18" s="46"/>
      <c r="W18" s="2" t="s">
        <v>151</v>
      </c>
      <c r="X18">
        <v>3098278</v>
      </c>
      <c r="Y18">
        <v>7579454</v>
      </c>
      <c r="Z18">
        <v>0.4088</v>
      </c>
    </row>
    <row r="19" spans="1:26" ht="15">
      <c r="A19" s="30"/>
      <c r="B19" s="40"/>
      <c r="C19" s="40"/>
      <c r="D19" s="40"/>
      <c r="E19" s="24">
        <v>1.5350728494918504</v>
      </c>
      <c r="F19" s="24"/>
      <c r="G19" s="24"/>
      <c r="H19" s="24"/>
      <c r="I19" s="24"/>
      <c r="J19" s="24"/>
      <c r="K19" s="24"/>
      <c r="L19" s="24"/>
      <c r="M19" s="24"/>
      <c r="N19" s="24"/>
      <c r="O19" s="55"/>
      <c r="P19" s="50"/>
      <c r="Q19" s="31" t="s">
        <v>81</v>
      </c>
      <c r="R19" s="31">
        <v>2394843</v>
      </c>
      <c r="S19" s="31">
        <v>2876598</v>
      </c>
      <c r="T19" s="31">
        <v>0.83250000000000002</v>
      </c>
      <c r="U19" s="31"/>
      <c r="V19" s="46"/>
      <c r="W19" s="2" t="s">
        <v>151</v>
      </c>
      <c r="X19">
        <v>2378530</v>
      </c>
      <c r="Y19">
        <v>4983996</v>
      </c>
      <c r="Z19">
        <v>0.47720000000000001</v>
      </c>
    </row>
    <row r="20" spans="1:26" ht="15">
      <c r="A20" s="28" t="s">
        <v>135</v>
      </c>
      <c r="B20" s="45" t="s">
        <v>96</v>
      </c>
      <c r="C20" s="51"/>
      <c r="D20" s="51"/>
      <c r="E20" s="31">
        <v>1.0814809863667469</v>
      </c>
      <c r="F20" s="25">
        <f>AVERAGE(E20:E22)</f>
        <v>1.1302549334368048</v>
      </c>
      <c r="G20" s="25">
        <f>STDEV(E20:E22)</f>
        <v>9.9187550671169786E-2</v>
      </c>
      <c r="H20" s="25">
        <f>F20/$F$161</f>
        <v>0.80342526932298419</v>
      </c>
      <c r="I20" s="25">
        <f>G20/$F$161</f>
        <v>7.0506026785617543E-2</v>
      </c>
      <c r="J20" s="24"/>
      <c r="K20" s="24"/>
      <c r="L20" s="24"/>
      <c r="M20" s="24"/>
      <c r="N20" s="24"/>
      <c r="O20" s="55"/>
      <c r="P20" s="58" t="s">
        <v>122</v>
      </c>
      <c r="Q20" s="47" t="s">
        <v>94</v>
      </c>
      <c r="R20" s="31">
        <v>2883</v>
      </c>
      <c r="S20" s="31">
        <v>3141</v>
      </c>
      <c r="T20" s="59" t="s">
        <v>134</v>
      </c>
      <c r="U20" s="31"/>
      <c r="V20" s="46"/>
      <c r="W20" t="s">
        <v>81</v>
      </c>
      <c r="X20">
        <v>4253573</v>
      </c>
      <c r="Y20">
        <v>8554693</v>
      </c>
      <c r="Z20">
        <v>0.49719999999999998</v>
      </c>
    </row>
    <row r="21" spans="1:26" ht="15">
      <c r="A21" s="38" t="s">
        <v>144</v>
      </c>
      <c r="B21" s="45" t="s">
        <v>96</v>
      </c>
      <c r="C21" s="51"/>
      <c r="D21" s="51"/>
      <c r="E21" s="31">
        <v>1.2443859695807398</v>
      </c>
      <c r="F21" s="24"/>
      <c r="G21" s="24"/>
      <c r="H21" s="24"/>
      <c r="I21" s="24"/>
      <c r="J21" s="24"/>
      <c r="K21" s="24"/>
      <c r="L21" s="24"/>
      <c r="M21" s="24"/>
      <c r="N21" s="24"/>
      <c r="O21" s="55"/>
      <c r="P21" s="58"/>
      <c r="Q21" s="47" t="s">
        <v>94</v>
      </c>
      <c r="R21" s="31">
        <v>2514</v>
      </c>
      <c r="S21" s="31">
        <v>2639</v>
      </c>
      <c r="T21" s="59" t="s">
        <v>133</v>
      </c>
      <c r="U21" s="31"/>
      <c r="V21" s="46"/>
      <c r="W21" t="s">
        <v>81</v>
      </c>
      <c r="X21">
        <v>4289432</v>
      </c>
      <c r="Y21">
        <v>8438675</v>
      </c>
      <c r="Z21">
        <v>0.50829999999999997</v>
      </c>
    </row>
    <row r="22" spans="1:26" ht="15">
      <c r="A22" s="38"/>
      <c r="B22" s="45" t="s">
        <v>96</v>
      </c>
      <c r="C22" s="51"/>
      <c r="D22" s="51"/>
      <c r="E22" s="31">
        <v>1.0648978443629273</v>
      </c>
      <c r="F22" s="24"/>
      <c r="G22" s="24"/>
      <c r="H22" s="24"/>
      <c r="I22" s="24"/>
      <c r="J22" s="24"/>
      <c r="K22" s="24"/>
      <c r="L22" s="24"/>
      <c r="M22" s="24"/>
      <c r="N22" s="24"/>
      <c r="O22" s="55"/>
      <c r="P22" s="58"/>
      <c r="Q22" s="47" t="s">
        <v>94</v>
      </c>
      <c r="R22" s="31">
        <v>2164</v>
      </c>
      <c r="S22" s="31">
        <v>2275</v>
      </c>
      <c r="T22" s="59" t="s">
        <v>132</v>
      </c>
      <c r="U22" s="31"/>
      <c r="V22" s="46"/>
      <c r="W22" t="s">
        <v>81</v>
      </c>
      <c r="X22">
        <v>3971484</v>
      </c>
      <c r="Y22">
        <v>7476662</v>
      </c>
      <c r="Z22">
        <v>0.53120000000000001</v>
      </c>
    </row>
    <row r="23" spans="1:26" ht="15">
      <c r="A23" s="38"/>
      <c r="B23" s="45" t="s">
        <v>95</v>
      </c>
      <c r="C23" s="51"/>
      <c r="D23" s="51"/>
      <c r="E23" s="31">
        <v>1.3412835444265878</v>
      </c>
      <c r="F23" s="25">
        <f>AVERAGE(E23:E25)</f>
        <v>1.3134282013221326</v>
      </c>
      <c r="G23" s="25">
        <f>STDEV(E23:E25)</f>
        <v>7.5647211477715012E-2</v>
      </c>
      <c r="H23" s="25">
        <f>F23/$F$161</f>
        <v>0.9336313208339011</v>
      </c>
      <c r="I23" s="25">
        <f>G23/$F$161</f>
        <v>5.3772719283966833E-2</v>
      </c>
      <c r="J23" s="24"/>
      <c r="K23" s="24"/>
      <c r="L23" s="24"/>
      <c r="M23" s="24"/>
      <c r="N23" s="24"/>
      <c r="O23" s="55"/>
      <c r="P23" s="58"/>
      <c r="Q23" s="31" t="s">
        <v>81</v>
      </c>
      <c r="R23" s="31">
        <v>1235048</v>
      </c>
      <c r="S23" s="31">
        <v>1550894</v>
      </c>
      <c r="T23" s="31">
        <v>0.79630000000000001</v>
      </c>
      <c r="U23" s="31"/>
      <c r="V23" s="46" t="s">
        <v>152</v>
      </c>
      <c r="W23" s="5" t="s">
        <v>153</v>
      </c>
      <c r="X23">
        <v>2601603</v>
      </c>
      <c r="Y23">
        <v>7821471</v>
      </c>
      <c r="Z23">
        <v>0.33260000000000001</v>
      </c>
    </row>
    <row r="24" spans="1:26" ht="15">
      <c r="A24" s="37">
        <v>0.30754123668634725</v>
      </c>
      <c r="B24" s="45" t="s">
        <v>95</v>
      </c>
      <c r="C24" s="51"/>
      <c r="D24" s="51"/>
      <c r="E24" s="31">
        <v>1.2278028275769202</v>
      </c>
      <c r="F24" s="24"/>
      <c r="G24" s="24"/>
      <c r="H24" s="24"/>
      <c r="I24" s="24"/>
      <c r="J24" s="24"/>
      <c r="K24" s="24"/>
      <c r="L24" s="24"/>
      <c r="M24" s="24"/>
      <c r="N24" s="24"/>
      <c r="O24" s="55"/>
      <c r="P24" s="58"/>
      <c r="Q24" s="31" t="s">
        <v>81</v>
      </c>
      <c r="R24" s="31">
        <v>1543059</v>
      </c>
      <c r="S24" s="31">
        <v>2298680</v>
      </c>
      <c r="T24" s="31">
        <v>0.67130000000000001</v>
      </c>
      <c r="U24" s="31"/>
      <c r="V24" s="46"/>
      <c r="W24" s="5" t="s">
        <v>153</v>
      </c>
      <c r="X24">
        <v>3113912</v>
      </c>
      <c r="Y24">
        <v>8135903</v>
      </c>
      <c r="Z24">
        <v>0.38269999999999998</v>
      </c>
    </row>
    <row r="25" spans="1:26" ht="15">
      <c r="A25" s="38"/>
      <c r="B25" s="45" t="s">
        <v>95</v>
      </c>
      <c r="C25" s="51"/>
      <c r="D25" s="51"/>
      <c r="E25" s="31">
        <v>1.3711982319628899</v>
      </c>
      <c r="F25" s="24"/>
      <c r="G25" s="24"/>
      <c r="H25" s="24"/>
      <c r="I25" s="24"/>
      <c r="J25" s="24"/>
      <c r="K25" s="24"/>
      <c r="L25" s="24"/>
      <c r="M25" s="24"/>
      <c r="N25" s="24"/>
      <c r="O25" s="55"/>
      <c r="P25" s="58"/>
      <c r="Q25" s="31" t="s">
        <v>81</v>
      </c>
      <c r="R25" s="31">
        <v>1526597</v>
      </c>
      <c r="S25" s="31">
        <v>1788852</v>
      </c>
      <c r="T25" s="31">
        <v>0.85340000000000005</v>
      </c>
      <c r="U25" s="31"/>
      <c r="V25" s="46"/>
      <c r="W25" s="5" t="s">
        <v>153</v>
      </c>
      <c r="X25">
        <v>1857434</v>
      </c>
      <c r="Y25">
        <v>5671132</v>
      </c>
      <c r="Z25">
        <v>0.32750000000000001</v>
      </c>
    </row>
    <row r="26" spans="1:26" ht="15">
      <c r="A26" s="38"/>
      <c r="B26" s="31" t="s">
        <v>81</v>
      </c>
      <c r="C26" s="51"/>
      <c r="D26" s="51"/>
      <c r="E26" s="31">
        <v>1.6944069212138058</v>
      </c>
      <c r="F26" s="25">
        <f>AVERAGE(E26:E28)</f>
        <v>1.6009235226628618</v>
      </c>
      <c r="G26" s="25">
        <f>STDEV(E26:E28)</f>
        <v>0.1322054900874742</v>
      </c>
      <c r="H26" s="25">
        <f>F26/$F$161</f>
        <v>1.1379931857053256</v>
      </c>
      <c r="I26" s="25">
        <f>G26/$F$161</f>
        <v>9.3976348465498585E-2</v>
      </c>
      <c r="J26" s="24"/>
      <c r="K26" s="24"/>
      <c r="L26" s="24"/>
      <c r="M26" s="24"/>
      <c r="N26" s="24"/>
      <c r="O26" s="55"/>
      <c r="Q26" s="45"/>
      <c r="R26" s="31"/>
      <c r="S26" s="31"/>
      <c r="T26" s="31"/>
      <c r="U26" s="31"/>
      <c r="V26" s="46"/>
      <c r="W26" s="5" t="s">
        <v>154</v>
      </c>
      <c r="X26">
        <v>2368231</v>
      </c>
      <c r="Y26">
        <v>5741380</v>
      </c>
      <c r="Z26">
        <v>0.41249999999999998</v>
      </c>
    </row>
    <row r="27" spans="1:26" ht="15">
      <c r="A27" s="38"/>
      <c r="B27" s="31" t="s">
        <v>81</v>
      </c>
      <c r="C27" s="51"/>
      <c r="D27" s="51"/>
      <c r="E27" s="31">
        <v>1.507440124111918</v>
      </c>
      <c r="F27" s="24"/>
      <c r="G27" s="24"/>
      <c r="H27" s="24"/>
      <c r="I27" s="24"/>
      <c r="J27" s="24"/>
      <c r="K27" s="24"/>
      <c r="L27" s="24"/>
      <c r="M27" s="24"/>
      <c r="N27" s="24"/>
      <c r="O27" s="55"/>
      <c r="Q27" s="45"/>
      <c r="R27" s="31"/>
      <c r="S27" s="31"/>
      <c r="T27" s="31"/>
      <c r="U27" s="31"/>
      <c r="V27" s="46"/>
      <c r="W27" s="5" t="s">
        <v>154</v>
      </c>
      <c r="X27">
        <v>2202952</v>
      </c>
      <c r="Y27">
        <v>5834176</v>
      </c>
      <c r="Z27">
        <v>0.37759999999999999</v>
      </c>
    </row>
    <row r="28" spans="1:26" ht="15">
      <c r="A28" s="38"/>
      <c r="B28" s="31" t="s">
        <v>81</v>
      </c>
      <c r="C28" s="51"/>
      <c r="D28" s="51"/>
      <c r="E28" s="35" t="s">
        <v>120</v>
      </c>
      <c r="F28" s="24"/>
      <c r="G28" s="24"/>
      <c r="H28" s="24"/>
      <c r="I28" s="24"/>
      <c r="J28" s="24"/>
      <c r="K28" s="24"/>
      <c r="L28" s="24"/>
      <c r="M28" s="24"/>
      <c r="N28" s="24"/>
      <c r="O28" s="55"/>
      <c r="P28" s="44" t="s">
        <v>131</v>
      </c>
      <c r="Q28" s="34"/>
      <c r="R28" s="34" t="s">
        <v>86</v>
      </c>
      <c r="S28" s="34" t="s">
        <v>85</v>
      </c>
      <c r="T28" s="34" t="s">
        <v>84</v>
      </c>
      <c r="U28" s="31"/>
      <c r="V28" s="46"/>
      <c r="W28" s="5" t="s">
        <v>154</v>
      </c>
      <c r="X28">
        <v>2361756</v>
      </c>
      <c r="Y28">
        <v>5600187</v>
      </c>
      <c r="Z28">
        <v>0.42170000000000002</v>
      </c>
    </row>
    <row r="29" spans="1:26" ht="15">
      <c r="A29" s="33"/>
      <c r="B29" s="34" t="s">
        <v>77</v>
      </c>
      <c r="C29" s="51"/>
      <c r="D29" s="51"/>
      <c r="E29" s="24">
        <v>0.5890981413677242</v>
      </c>
      <c r="F29" s="25">
        <f>AVERAGE(E29:E31)</f>
        <v>0.50620337068434562</v>
      </c>
      <c r="G29" s="25">
        <f>STDEV(E29:E31)</f>
        <v>0.11935610284682791</v>
      </c>
      <c r="H29" s="25">
        <f>F29/$F$161</f>
        <v>0.35982729859680113</v>
      </c>
      <c r="I29" s="25">
        <f>G29/$F$161</f>
        <v>8.4842548559790162E-2</v>
      </c>
      <c r="J29" s="24"/>
      <c r="K29" s="24"/>
      <c r="L29" s="24"/>
      <c r="M29" s="24"/>
      <c r="N29" s="24"/>
      <c r="O29" s="55"/>
      <c r="P29" s="54" t="s">
        <v>130</v>
      </c>
      <c r="Q29" s="47" t="s">
        <v>111</v>
      </c>
      <c r="R29" s="31">
        <v>963151</v>
      </c>
      <c r="S29" s="31">
        <v>2383957</v>
      </c>
      <c r="T29" s="31">
        <v>0.40400000000000003</v>
      </c>
      <c r="U29" s="31"/>
      <c r="V29" s="46"/>
      <c r="W29" t="s">
        <v>81</v>
      </c>
      <c r="X29">
        <v>2926091</v>
      </c>
      <c r="Y29">
        <v>5615614</v>
      </c>
      <c r="Z29">
        <v>0.52110000000000001</v>
      </c>
    </row>
    <row r="30" spans="1:26" ht="15">
      <c r="A30" s="57" t="s">
        <v>129</v>
      </c>
      <c r="B30" s="34" t="s">
        <v>77</v>
      </c>
      <c r="C30" s="51"/>
      <c r="D30" s="51"/>
      <c r="E30" s="24">
        <v>0.56010912913873256</v>
      </c>
      <c r="F30" s="24"/>
      <c r="G30" s="24"/>
      <c r="H30" s="24"/>
      <c r="I30" s="24"/>
      <c r="J30" s="24"/>
      <c r="K30" s="24"/>
      <c r="L30" s="24"/>
      <c r="M30" s="24"/>
      <c r="N30" s="24"/>
      <c r="O30" s="55"/>
      <c r="P30" s="50"/>
      <c r="Q30" s="47" t="s">
        <v>111</v>
      </c>
      <c r="R30" s="31">
        <v>1243110</v>
      </c>
      <c r="S30" s="31">
        <v>1563959</v>
      </c>
      <c r="T30" s="53" t="s">
        <v>128</v>
      </c>
      <c r="U30" s="31"/>
      <c r="V30" s="46"/>
      <c r="W30" t="s">
        <v>81</v>
      </c>
      <c r="X30">
        <v>4261542</v>
      </c>
      <c r="Y30">
        <v>9192943</v>
      </c>
      <c r="Z30">
        <v>0.46360000000000001</v>
      </c>
    </row>
    <row r="31" spans="1:26" ht="15">
      <c r="A31" s="33" t="s">
        <v>73</v>
      </c>
      <c r="B31" s="34" t="s">
        <v>77</v>
      </c>
      <c r="C31" s="51"/>
      <c r="D31" s="51"/>
      <c r="E31" s="24">
        <v>0.36940284154657999</v>
      </c>
      <c r="F31" s="24"/>
      <c r="G31" s="24"/>
      <c r="H31" s="24"/>
      <c r="I31" s="24"/>
      <c r="J31" s="24"/>
      <c r="K31" s="24"/>
      <c r="L31" s="24"/>
      <c r="M31" s="24"/>
      <c r="N31" s="24"/>
      <c r="O31" s="55"/>
      <c r="P31" s="50"/>
      <c r="Q31" s="47" t="s">
        <v>111</v>
      </c>
      <c r="R31" s="31">
        <v>1506931</v>
      </c>
      <c r="S31" s="31">
        <v>3588243</v>
      </c>
      <c r="T31" s="31">
        <v>0.42</v>
      </c>
      <c r="U31" s="31"/>
      <c r="V31" s="46"/>
      <c r="W31" t="s">
        <v>81</v>
      </c>
      <c r="X31">
        <v>3338370</v>
      </c>
      <c r="Y31">
        <v>5147906</v>
      </c>
      <c r="Z31" s="3" t="s">
        <v>155</v>
      </c>
    </row>
    <row r="32" spans="1:26" ht="15">
      <c r="A32" s="33"/>
      <c r="B32" s="34" t="s">
        <v>74</v>
      </c>
      <c r="C32" s="51"/>
      <c r="D32" s="51"/>
      <c r="E32" s="24">
        <v>0.97113190967122198</v>
      </c>
      <c r="F32" s="25">
        <f>AVERAGE(E32:E34)</f>
        <v>1.023174088768031</v>
      </c>
      <c r="G32" s="25">
        <f>STDEV(E32:E34)</f>
        <v>5.7315079340405681E-2</v>
      </c>
      <c r="H32" s="25">
        <f>F32/$F$161</f>
        <v>0.7273084093808263</v>
      </c>
      <c r="I32" s="25">
        <f>G32/$F$161</f>
        <v>4.0741589966179353E-2</v>
      </c>
      <c r="J32" s="24"/>
      <c r="K32" s="24"/>
      <c r="L32" s="24"/>
      <c r="M32" s="24"/>
      <c r="N32" s="24"/>
      <c r="O32" s="55"/>
      <c r="P32" s="50"/>
      <c r="Q32" s="47" t="s">
        <v>110</v>
      </c>
      <c r="R32" s="31">
        <v>2142871</v>
      </c>
      <c r="S32" s="31">
        <v>3197050</v>
      </c>
      <c r="T32" s="31">
        <v>0.67030000000000001</v>
      </c>
      <c r="U32" s="31"/>
      <c r="V32" s="46" t="s">
        <v>156</v>
      </c>
      <c r="W32" s="5" t="s">
        <v>153</v>
      </c>
      <c r="X32">
        <v>1810236</v>
      </c>
      <c r="Y32">
        <v>10982731</v>
      </c>
      <c r="Z32">
        <v>0.1648</v>
      </c>
    </row>
    <row r="33" spans="1:29" ht="15">
      <c r="A33" s="33" t="s">
        <v>72</v>
      </c>
      <c r="B33" s="34" t="s">
        <v>74</v>
      </c>
      <c r="C33" s="51"/>
      <c r="D33" s="51"/>
      <c r="E33" s="24">
        <v>1.0846031861104182</v>
      </c>
      <c r="F33" s="24"/>
      <c r="G33" s="24"/>
      <c r="H33" s="24"/>
      <c r="I33" s="24"/>
      <c r="J33" s="24"/>
      <c r="K33" s="23" t="s">
        <v>127</v>
      </c>
      <c r="L33" s="24" t="s">
        <v>126</v>
      </c>
      <c r="M33" s="25" t="s">
        <v>125</v>
      </c>
      <c r="N33" s="24"/>
      <c r="O33" s="56"/>
      <c r="P33" s="50"/>
      <c r="Q33" s="47" t="s">
        <v>110</v>
      </c>
      <c r="R33" s="31">
        <v>1964024</v>
      </c>
      <c r="S33" s="31">
        <v>3227743</v>
      </c>
      <c r="T33" s="31">
        <v>0.60850000000000004</v>
      </c>
      <c r="U33" s="31"/>
      <c r="V33" s="46"/>
      <c r="W33" s="5" t="s">
        <v>153</v>
      </c>
      <c r="X33">
        <v>1287841</v>
      </c>
      <c r="Y33">
        <v>5740647</v>
      </c>
      <c r="Z33">
        <v>0.2243</v>
      </c>
    </row>
    <row r="34" spans="1:29" ht="15">
      <c r="A34" s="33"/>
      <c r="B34" s="34" t="s">
        <v>74</v>
      </c>
      <c r="C34" s="51"/>
      <c r="D34" s="51"/>
      <c r="E34" s="24">
        <v>1.0137871705224526</v>
      </c>
      <c r="F34" s="24"/>
      <c r="G34" s="24"/>
      <c r="H34" s="24"/>
      <c r="I34" s="24"/>
      <c r="J34" s="24"/>
      <c r="K34" s="24">
        <v>1.4361999999999999</v>
      </c>
      <c r="L34" s="25">
        <f>AVERAGE(K34:K87)</f>
        <v>1.4067953505983544</v>
      </c>
      <c r="M34" s="23">
        <f>STDEV(K34:K87)</f>
        <v>0.12211658323275205</v>
      </c>
      <c r="N34" s="24"/>
      <c r="O34" s="55"/>
      <c r="P34" s="50"/>
      <c r="Q34" s="47" t="s">
        <v>110</v>
      </c>
      <c r="R34" s="31">
        <v>2267899</v>
      </c>
      <c r="S34" s="31">
        <v>3493122</v>
      </c>
      <c r="T34" s="31">
        <v>0.6492</v>
      </c>
      <c r="U34" s="31"/>
      <c r="V34" s="46"/>
      <c r="W34" s="5" t="s">
        <v>153</v>
      </c>
      <c r="X34">
        <v>1896800</v>
      </c>
      <c r="Y34">
        <v>10809901</v>
      </c>
      <c r="Z34">
        <v>0.17549999999999999</v>
      </c>
    </row>
    <row r="35" spans="1:29" ht="15">
      <c r="A35" s="33"/>
      <c r="B35" s="31" t="s">
        <v>71</v>
      </c>
      <c r="C35" s="51"/>
      <c r="D35" s="51"/>
      <c r="E35" s="24">
        <v>1.3887807501417666</v>
      </c>
      <c r="F35" s="25">
        <f>AVERAGE(E35:E37)</f>
        <v>1.3587564160474539</v>
      </c>
      <c r="G35" s="25">
        <f>STDEV(E35:E37)</f>
        <v>2.7727303556202079E-2</v>
      </c>
      <c r="H35" s="25">
        <f>F35/$F$161</f>
        <v>0.96585222254930825</v>
      </c>
      <c r="I35" s="25">
        <f>G35/$F$161</f>
        <v>1.9709550180421611E-2</v>
      </c>
      <c r="J35" s="24"/>
      <c r="K35" s="26" t="s">
        <v>124</v>
      </c>
      <c r="L35" s="24"/>
      <c r="M35" s="24"/>
      <c r="P35" s="50"/>
      <c r="Q35" s="47" t="s">
        <v>117</v>
      </c>
      <c r="R35" s="31">
        <v>310962</v>
      </c>
      <c r="S35" s="31">
        <v>2187928</v>
      </c>
      <c r="T35" s="31">
        <v>0.1421</v>
      </c>
      <c r="U35" s="31"/>
      <c r="V35" s="46"/>
      <c r="W35" s="5" t="s">
        <v>154</v>
      </c>
      <c r="X35">
        <v>2015654</v>
      </c>
      <c r="Y35">
        <v>10456795</v>
      </c>
      <c r="Z35">
        <v>0.1928</v>
      </c>
    </row>
    <row r="36" spans="1:29" ht="15">
      <c r="A36" s="33"/>
      <c r="B36" s="31" t="s">
        <v>71</v>
      </c>
      <c r="C36" s="51"/>
      <c r="D36" s="51"/>
      <c r="E36" s="24">
        <v>1.3341157556528109</v>
      </c>
      <c r="F36" s="24"/>
      <c r="G36" s="24"/>
      <c r="H36" s="24"/>
      <c r="I36" s="24"/>
      <c r="J36" s="24"/>
      <c r="K36" s="24">
        <v>1.5597000000000001</v>
      </c>
      <c r="L36" s="24"/>
      <c r="M36" s="24"/>
      <c r="P36" s="50"/>
      <c r="Q36" s="47" t="s">
        <v>117</v>
      </c>
      <c r="R36" s="31">
        <v>345184</v>
      </c>
      <c r="S36" s="31">
        <v>3796023</v>
      </c>
      <c r="T36" s="31">
        <v>9.0899999999999995E-2</v>
      </c>
      <c r="U36" s="31"/>
      <c r="V36" s="46"/>
      <c r="W36" s="5" t="s">
        <v>154</v>
      </c>
      <c r="X36">
        <v>2250053</v>
      </c>
      <c r="Y36">
        <v>12979964</v>
      </c>
      <c r="Z36">
        <v>0.17330000000000001</v>
      </c>
    </row>
    <row r="37" spans="1:29" ht="15">
      <c r="A37" s="33"/>
      <c r="B37" s="31" t="s">
        <v>71</v>
      </c>
      <c r="C37" s="51"/>
      <c r="D37" s="51"/>
      <c r="E37" s="24">
        <v>1.3533727423477839</v>
      </c>
      <c r="F37" s="24"/>
      <c r="G37" s="24"/>
      <c r="H37" s="24"/>
      <c r="I37" s="24"/>
      <c r="J37" s="24"/>
      <c r="K37" s="24">
        <v>1.6490187985546805</v>
      </c>
      <c r="L37" s="24"/>
      <c r="M37" s="24"/>
      <c r="P37" s="50"/>
      <c r="Q37" s="47" t="s">
        <v>117</v>
      </c>
      <c r="R37" s="31">
        <v>348805</v>
      </c>
      <c r="S37" s="31">
        <v>3387569</v>
      </c>
      <c r="T37" s="31">
        <v>0.10299999999999999</v>
      </c>
      <c r="U37" s="31"/>
      <c r="V37" s="46"/>
      <c r="W37" s="5" t="s">
        <v>154</v>
      </c>
      <c r="X37">
        <v>1909121</v>
      </c>
      <c r="Y37">
        <v>13000364</v>
      </c>
      <c r="Z37">
        <v>0.1469</v>
      </c>
    </row>
    <row r="38" spans="1:29" ht="15">
      <c r="A38" s="28" t="s">
        <v>103</v>
      </c>
      <c r="B38" s="49" t="s">
        <v>99</v>
      </c>
      <c r="C38" s="24">
        <v>1049530</v>
      </c>
      <c r="D38" s="24">
        <v>1623431</v>
      </c>
      <c r="E38" s="24">
        <v>0.64649999999999996</v>
      </c>
      <c r="F38" s="25">
        <f>AVERAGE(E38:E46)</f>
        <v>0.74331102905119173</v>
      </c>
      <c r="G38" s="25">
        <f>STDEV(E38:E46)</f>
        <v>0.10437451064620008</v>
      </c>
      <c r="H38" s="25">
        <f>F38/$F$161</f>
        <v>0.52837182660224047</v>
      </c>
      <c r="I38" s="25">
        <f>G38/$F$161</f>
        <v>7.4193101791107233E-2</v>
      </c>
      <c r="J38" s="24"/>
      <c r="K38" s="35" t="s">
        <v>123</v>
      </c>
      <c r="L38" s="24"/>
      <c r="M38" s="24"/>
      <c r="P38" s="50"/>
      <c r="Q38" s="31" t="s">
        <v>71</v>
      </c>
      <c r="R38" s="31">
        <v>2518802</v>
      </c>
      <c r="S38" s="31">
        <v>3224623</v>
      </c>
      <c r="T38" s="31">
        <v>0.78110000000000002</v>
      </c>
      <c r="V38" s="46"/>
      <c r="W38" t="s">
        <v>81</v>
      </c>
      <c r="X38">
        <v>5322695</v>
      </c>
      <c r="Y38">
        <v>12739181</v>
      </c>
      <c r="Z38">
        <v>0.4178</v>
      </c>
    </row>
    <row r="39" spans="1:29" ht="15">
      <c r="A39" s="30"/>
      <c r="B39" s="49" t="s">
        <v>99</v>
      </c>
      <c r="C39" s="24">
        <v>1239686</v>
      </c>
      <c r="D39" s="24">
        <v>1764910</v>
      </c>
      <c r="E39" s="24">
        <v>0.70240000000000002</v>
      </c>
      <c r="F39" s="24"/>
      <c r="G39" s="24"/>
      <c r="H39" s="24"/>
      <c r="I39" s="24"/>
      <c r="J39" s="24"/>
      <c r="K39" s="24">
        <v>1.5350728494918504</v>
      </c>
      <c r="L39" s="24"/>
      <c r="M39" s="24"/>
      <c r="P39" s="50"/>
      <c r="Q39" s="31" t="s">
        <v>71</v>
      </c>
      <c r="R39" s="31">
        <v>2383346</v>
      </c>
      <c r="S39" s="31">
        <v>2982698</v>
      </c>
      <c r="T39" s="31">
        <v>0.79910000000000003</v>
      </c>
      <c r="V39" s="46"/>
      <c r="W39" t="s">
        <v>81</v>
      </c>
      <c r="X39">
        <v>3724119</v>
      </c>
      <c r="Y39">
        <v>9033569</v>
      </c>
      <c r="Z39">
        <v>0.4123</v>
      </c>
    </row>
    <row r="40" spans="1:29" ht="15">
      <c r="A40" s="30"/>
      <c r="B40" s="49" t="s">
        <v>99</v>
      </c>
      <c r="C40" s="24">
        <v>1351928</v>
      </c>
      <c r="D40" s="24">
        <v>2082612</v>
      </c>
      <c r="E40" s="24">
        <v>0.6492</v>
      </c>
      <c r="F40" s="24"/>
      <c r="G40" s="24"/>
      <c r="H40" s="24"/>
      <c r="I40" s="24"/>
      <c r="J40" s="24"/>
      <c r="K40" s="31">
        <v>1.6944069212138058</v>
      </c>
      <c r="L40" s="24"/>
      <c r="M40" s="24"/>
      <c r="P40" s="50"/>
      <c r="Q40" s="31" t="s">
        <v>71</v>
      </c>
      <c r="R40" s="31">
        <v>2776139</v>
      </c>
      <c r="S40" s="31">
        <v>3834823</v>
      </c>
      <c r="T40" s="31">
        <v>0.72389999999999999</v>
      </c>
      <c r="V40" s="46"/>
      <c r="W40" t="s">
        <v>81</v>
      </c>
      <c r="X40"/>
      <c r="Y40"/>
      <c r="Z40"/>
    </row>
    <row r="41" spans="1:29" ht="15">
      <c r="A41" s="30"/>
      <c r="B41" s="42"/>
      <c r="C41" s="43"/>
      <c r="D41" s="42"/>
      <c r="E41" s="24">
        <v>0.71434618617977463</v>
      </c>
      <c r="F41" s="24"/>
      <c r="G41" s="24"/>
      <c r="H41" s="24"/>
      <c r="I41" s="24"/>
      <c r="J41" s="24"/>
      <c r="K41" s="31">
        <v>1.507440124111918</v>
      </c>
      <c r="L41" s="24"/>
      <c r="M41" s="24"/>
      <c r="P41" s="54" t="s">
        <v>122</v>
      </c>
      <c r="Q41" s="47" t="s">
        <v>111</v>
      </c>
      <c r="R41" s="31">
        <v>1596451</v>
      </c>
      <c r="S41" s="31">
        <v>2406393</v>
      </c>
      <c r="T41" s="31">
        <v>0.66339999999999999</v>
      </c>
      <c r="U41" s="31"/>
      <c r="V41" s="46" t="s">
        <v>157</v>
      </c>
      <c r="W41" s="2" t="s">
        <v>148</v>
      </c>
      <c r="X41">
        <v>1217859</v>
      </c>
      <c r="Y41">
        <v>20981432</v>
      </c>
      <c r="Z41">
        <v>5.8000000000000003E-2</v>
      </c>
      <c r="AA41" s="34"/>
      <c r="AB41" s="34"/>
      <c r="AC41" s="34"/>
    </row>
    <row r="42" spans="1:29" ht="15">
      <c r="A42" s="30"/>
      <c r="B42" s="44" t="s">
        <v>80</v>
      </c>
      <c r="C42" s="42"/>
      <c r="D42" s="42">
        <v>0.56555211998896027</v>
      </c>
      <c r="E42" s="35" t="s">
        <v>121</v>
      </c>
      <c r="F42" s="24"/>
      <c r="G42" s="24"/>
      <c r="H42" s="24"/>
      <c r="I42" s="24"/>
      <c r="J42" s="24"/>
      <c r="K42" s="35" t="s">
        <v>120</v>
      </c>
      <c r="L42" s="24"/>
      <c r="M42" s="24"/>
      <c r="P42" s="50"/>
      <c r="Q42" s="47" t="s">
        <v>111</v>
      </c>
      <c r="R42" s="31">
        <v>2331665</v>
      </c>
      <c r="S42" s="31">
        <v>1803916</v>
      </c>
      <c r="T42" s="53" t="s">
        <v>119</v>
      </c>
      <c r="U42" s="31"/>
      <c r="V42" s="46"/>
      <c r="W42" s="2" t="s">
        <v>148</v>
      </c>
      <c r="X42">
        <v>599257</v>
      </c>
      <c r="Y42">
        <v>9448210</v>
      </c>
      <c r="Z42">
        <v>6.3399999999999998E-2</v>
      </c>
      <c r="AA42" s="34"/>
      <c r="AB42" s="34"/>
      <c r="AC42" s="34"/>
    </row>
    <row r="43" spans="1:29" ht="15">
      <c r="A43" s="30"/>
      <c r="B43" s="42"/>
      <c r="C43" s="43"/>
      <c r="D43" s="42"/>
      <c r="E43" s="24">
        <v>0.74263712424630024</v>
      </c>
      <c r="F43" s="24"/>
      <c r="G43" s="24"/>
      <c r="H43" s="24"/>
      <c r="I43" s="24"/>
      <c r="J43" s="24"/>
      <c r="K43" s="24">
        <v>1.5059</v>
      </c>
      <c r="L43" s="24"/>
      <c r="M43" s="24"/>
      <c r="P43" s="50"/>
      <c r="Q43" s="47" t="s">
        <v>111</v>
      </c>
      <c r="R43" s="31">
        <v>1865322</v>
      </c>
      <c r="S43" s="31">
        <v>2696905</v>
      </c>
      <c r="T43" s="31">
        <v>0.69169999999999998</v>
      </c>
      <c r="U43" s="31"/>
      <c r="V43" s="46"/>
      <c r="W43" s="2" t="s">
        <v>148</v>
      </c>
      <c r="X43">
        <v>940268</v>
      </c>
      <c r="Y43">
        <v>13113778</v>
      </c>
      <c r="Z43">
        <v>7.17E-2</v>
      </c>
      <c r="AA43" s="34"/>
      <c r="AB43" s="34"/>
      <c r="AC43" s="34"/>
    </row>
    <row r="44" spans="1:29" ht="15">
      <c r="A44" s="30"/>
      <c r="B44" s="40"/>
      <c r="C44" s="40"/>
      <c r="D44" s="40"/>
      <c r="E44" s="24">
        <v>0.88540653276882708</v>
      </c>
      <c r="F44" s="24"/>
      <c r="G44" s="24"/>
      <c r="H44" s="24"/>
      <c r="I44" s="24"/>
      <c r="J44" s="24"/>
      <c r="K44" s="24">
        <v>1.2152000000000001</v>
      </c>
      <c r="L44" s="24"/>
      <c r="M44" s="24"/>
      <c r="P44" s="50"/>
      <c r="Q44" s="47" t="s">
        <v>110</v>
      </c>
      <c r="R44" s="31">
        <v>1824306</v>
      </c>
      <c r="S44" s="31">
        <v>2681831</v>
      </c>
      <c r="T44" s="31">
        <v>0.68020000000000003</v>
      </c>
      <c r="U44" s="31"/>
      <c r="V44" s="46"/>
      <c r="W44" t="s">
        <v>81</v>
      </c>
      <c r="X44">
        <v>4752318</v>
      </c>
      <c r="Y44">
        <v>12140752</v>
      </c>
      <c r="Z44">
        <v>0.39140000000000003</v>
      </c>
      <c r="AA44" s="34"/>
      <c r="AB44" s="34"/>
      <c r="AC44" s="34"/>
    </row>
    <row r="45" spans="1:29" ht="15">
      <c r="A45" s="30"/>
      <c r="B45" s="41" t="s">
        <v>79</v>
      </c>
      <c r="C45" s="40"/>
      <c r="D45" s="40">
        <v>0.34402276098806323</v>
      </c>
      <c r="E45" s="24">
        <v>0.68425705125995373</v>
      </c>
      <c r="F45" s="24"/>
      <c r="G45" s="24"/>
      <c r="H45" s="24"/>
      <c r="I45" s="24"/>
      <c r="J45" s="24"/>
      <c r="K45" s="24">
        <v>1.3307</v>
      </c>
      <c r="L45" s="24"/>
      <c r="M45" s="24"/>
      <c r="P45" s="50"/>
      <c r="Q45" s="47" t="s">
        <v>110</v>
      </c>
      <c r="R45" s="31">
        <v>1710799</v>
      </c>
      <c r="S45" s="31">
        <v>1938840</v>
      </c>
      <c r="T45" s="53" t="s">
        <v>118</v>
      </c>
      <c r="U45" s="31"/>
      <c r="V45" s="46"/>
      <c r="W45" t="s">
        <v>81</v>
      </c>
      <c r="X45">
        <v>8136894</v>
      </c>
      <c r="Y45">
        <v>18987628</v>
      </c>
      <c r="Z45">
        <v>0.42849999999999999</v>
      </c>
      <c r="AA45" s="34"/>
      <c r="AB45" s="34"/>
      <c r="AC45" s="34"/>
    </row>
    <row r="46" spans="1:29" ht="15">
      <c r="A46" s="30"/>
      <c r="B46" s="40"/>
      <c r="C46" s="40"/>
      <c r="D46" s="40"/>
      <c r="E46" s="24">
        <v>0.92174133795467861</v>
      </c>
      <c r="F46" s="24"/>
      <c r="G46" s="24"/>
      <c r="H46" s="24"/>
      <c r="I46" s="24"/>
      <c r="J46" s="24"/>
      <c r="K46" s="24">
        <v>1.3811282327352028</v>
      </c>
      <c r="L46" s="24"/>
      <c r="M46" s="24"/>
      <c r="P46" s="50"/>
      <c r="Q46" s="47" t="s">
        <v>110</v>
      </c>
      <c r="R46" s="31">
        <v>1776169</v>
      </c>
      <c r="S46" s="31">
        <v>2554850</v>
      </c>
      <c r="T46" s="31">
        <v>0.69520000000000004</v>
      </c>
      <c r="U46" s="31"/>
      <c r="V46" s="46"/>
      <c r="W46" t="s">
        <v>81</v>
      </c>
      <c r="X46">
        <v>9127293</v>
      </c>
      <c r="Y46">
        <v>20408522</v>
      </c>
      <c r="Z46">
        <v>0.44719999999999999</v>
      </c>
      <c r="AA46" s="34"/>
      <c r="AB46" s="34"/>
      <c r="AC46" s="34"/>
    </row>
    <row r="47" spans="1:29" ht="15">
      <c r="A47" s="30"/>
      <c r="B47" s="49" t="s">
        <v>90</v>
      </c>
      <c r="C47" s="24">
        <v>1677765</v>
      </c>
      <c r="D47" s="24">
        <v>1600341</v>
      </c>
      <c r="E47" s="24">
        <v>1.0484</v>
      </c>
      <c r="F47" s="25">
        <f>AVERAGE(E47:E55)</f>
        <v>1.0988556467337656</v>
      </c>
      <c r="G47" s="25">
        <f>STDEV(E47:E55)</f>
        <v>8.2001298753910046E-2</v>
      </c>
      <c r="H47" s="25">
        <f>F47/$F$161</f>
        <v>0.78110554336591154</v>
      </c>
      <c r="I47" s="25">
        <f>G47/$F$161</f>
        <v>5.8289429744726062E-2</v>
      </c>
      <c r="J47" s="24"/>
      <c r="K47" s="24">
        <v>1.4129555380600443</v>
      </c>
      <c r="L47" s="24"/>
      <c r="M47" s="24"/>
      <c r="P47" s="50"/>
      <c r="Q47" s="47" t="s">
        <v>117</v>
      </c>
      <c r="R47" s="31">
        <v>2041969</v>
      </c>
      <c r="S47" s="31">
        <v>2925268</v>
      </c>
      <c r="T47" s="31">
        <v>0.69799999999999995</v>
      </c>
      <c r="U47" s="31"/>
      <c r="V47" s="58" t="s">
        <v>158</v>
      </c>
      <c r="W47" s="2" t="s">
        <v>146</v>
      </c>
      <c r="X47">
        <v>4017986</v>
      </c>
      <c r="Y47">
        <v>9567895</v>
      </c>
      <c r="Z47">
        <v>0.4199</v>
      </c>
      <c r="AA47" s="34"/>
      <c r="AB47" s="34"/>
      <c r="AC47" s="34"/>
    </row>
    <row r="48" spans="1:29" ht="15">
      <c r="A48" s="30"/>
      <c r="B48" s="49" t="s">
        <v>90</v>
      </c>
      <c r="C48" s="24">
        <v>2024838</v>
      </c>
      <c r="D48" s="24">
        <v>1884899</v>
      </c>
      <c r="E48" s="24">
        <v>1.0742</v>
      </c>
      <c r="F48" s="24"/>
      <c r="G48" s="25"/>
      <c r="H48" s="25"/>
      <c r="I48" s="25"/>
      <c r="J48" s="24"/>
      <c r="K48" s="24">
        <v>1.2799881291473731</v>
      </c>
      <c r="L48" s="24"/>
      <c r="M48" s="24"/>
      <c r="P48" s="50"/>
      <c r="Q48" s="47" t="s">
        <v>117</v>
      </c>
      <c r="R48" s="31">
        <v>1996861</v>
      </c>
      <c r="S48" s="31">
        <v>3120773</v>
      </c>
      <c r="T48" s="31">
        <v>0.63990000000000002</v>
      </c>
      <c r="U48" s="31"/>
      <c r="V48" s="58"/>
      <c r="W48" s="2" t="s">
        <v>146</v>
      </c>
      <c r="X48">
        <v>4177069</v>
      </c>
      <c r="Y48">
        <v>10689169</v>
      </c>
      <c r="Z48">
        <v>0.39079999999999998</v>
      </c>
      <c r="AA48" s="31"/>
      <c r="AB48" s="31"/>
      <c r="AC48" s="31"/>
    </row>
    <row r="49" spans="1:29" ht="15">
      <c r="A49" s="30"/>
      <c r="B49" s="49" t="s">
        <v>90</v>
      </c>
      <c r="C49" s="24">
        <v>1702478</v>
      </c>
      <c r="D49" s="24">
        <v>1706192</v>
      </c>
      <c r="E49" s="24">
        <v>0.99780000000000002</v>
      </c>
      <c r="F49" s="25"/>
      <c r="G49" s="25"/>
      <c r="H49" s="25"/>
      <c r="I49" s="25"/>
      <c r="J49" s="24"/>
      <c r="K49" s="24">
        <v>1.2650325773506026</v>
      </c>
      <c r="L49" s="24"/>
      <c r="M49" s="24"/>
      <c r="P49" s="50"/>
      <c r="Q49" s="47" t="s">
        <v>117</v>
      </c>
      <c r="R49" s="31">
        <v>1808194</v>
      </c>
      <c r="S49" s="31">
        <v>2805143</v>
      </c>
      <c r="T49" s="31">
        <v>0.64459999999999995</v>
      </c>
      <c r="U49" s="31"/>
      <c r="V49" s="58"/>
      <c r="W49" s="2" t="s">
        <v>146</v>
      </c>
      <c r="X49">
        <v>4715617</v>
      </c>
      <c r="Y49">
        <v>12282413</v>
      </c>
      <c r="Z49">
        <v>0.38390000000000002</v>
      </c>
      <c r="AA49" s="31"/>
      <c r="AB49" s="31"/>
      <c r="AC49" s="31"/>
    </row>
    <row r="50" spans="1:29" ht="15">
      <c r="A50" s="30"/>
      <c r="B50" s="42"/>
      <c r="C50" s="43"/>
      <c r="D50" s="42"/>
      <c r="E50" s="24">
        <v>1.1852134866245121</v>
      </c>
      <c r="F50" s="25"/>
      <c r="G50" s="25"/>
      <c r="H50" s="25"/>
      <c r="I50" s="25"/>
      <c r="J50" s="24"/>
      <c r="K50" s="24">
        <v>1.3007860256534804</v>
      </c>
      <c r="L50" s="24"/>
      <c r="M50" s="24"/>
      <c r="P50" s="50"/>
      <c r="Q50" s="31" t="s">
        <v>71</v>
      </c>
      <c r="R50" s="31">
        <v>2544637</v>
      </c>
      <c r="S50" s="31">
        <v>3051818</v>
      </c>
      <c r="T50" s="31">
        <v>0.83379999999999999</v>
      </c>
      <c r="U50" s="31"/>
      <c r="V50" s="58"/>
      <c r="W50" s="2" t="s">
        <v>147</v>
      </c>
      <c r="X50">
        <v>3954902</v>
      </c>
      <c r="Y50">
        <v>9776124</v>
      </c>
      <c r="Z50">
        <v>0.40450000000000003</v>
      </c>
      <c r="AA50" s="34"/>
      <c r="AB50" s="34"/>
      <c r="AC50" s="34"/>
    </row>
    <row r="51" spans="1:29" ht="15">
      <c r="A51" s="30"/>
      <c r="B51" s="44" t="s">
        <v>80</v>
      </c>
      <c r="C51" s="42"/>
      <c r="D51" s="42">
        <v>0.56555211998896027</v>
      </c>
      <c r="E51" s="24">
        <v>1.0759397383425566</v>
      </c>
      <c r="F51" s="25"/>
      <c r="G51" s="25"/>
      <c r="H51" s="25"/>
      <c r="I51" s="25"/>
      <c r="J51" s="24"/>
      <c r="K51" s="24">
        <v>1.4022328017323775</v>
      </c>
      <c r="L51" s="24"/>
      <c r="M51" s="24"/>
      <c r="P51" s="50"/>
      <c r="Q51" s="31" t="s">
        <v>71</v>
      </c>
      <c r="R51" s="31">
        <v>2368768</v>
      </c>
      <c r="S51" s="31">
        <v>2669571</v>
      </c>
      <c r="T51" s="31">
        <v>0.88729999999999998</v>
      </c>
      <c r="U51" s="31"/>
      <c r="V51" s="58"/>
      <c r="W51" s="2" t="s">
        <v>147</v>
      </c>
      <c r="X51">
        <v>4331025</v>
      </c>
      <c r="Y51">
        <v>11205708</v>
      </c>
      <c r="Z51">
        <v>0.38650000000000001</v>
      </c>
      <c r="AA51" s="31"/>
      <c r="AB51" s="31"/>
      <c r="AC51" s="31"/>
    </row>
    <row r="52" spans="1:29" ht="15">
      <c r="A52" s="30"/>
      <c r="B52" s="42"/>
      <c r="C52" s="43"/>
      <c r="D52" s="42"/>
      <c r="E52" s="24">
        <v>1.1479048120492812</v>
      </c>
      <c r="F52" s="25"/>
      <c r="G52" s="25"/>
      <c r="H52" s="25"/>
      <c r="I52" s="25"/>
      <c r="J52" s="24"/>
      <c r="K52" s="31">
        <v>1.3585170057246749</v>
      </c>
      <c r="L52" s="24"/>
      <c r="M52" s="24"/>
      <c r="P52" s="50"/>
      <c r="Q52" s="31" t="s">
        <v>71</v>
      </c>
      <c r="R52" s="31">
        <v>2373994</v>
      </c>
      <c r="S52" s="31">
        <v>3191952</v>
      </c>
      <c r="T52" s="31">
        <v>0.74370000000000003</v>
      </c>
      <c r="U52" s="31"/>
      <c r="V52" s="58"/>
      <c r="W52" s="2" t="s">
        <v>147</v>
      </c>
      <c r="X52">
        <v>3186191</v>
      </c>
      <c r="Y52">
        <v>9151761</v>
      </c>
      <c r="Z52">
        <v>0.34820000000000001</v>
      </c>
      <c r="AA52" s="31"/>
      <c r="AB52" s="31"/>
      <c r="AC52" s="31"/>
    </row>
    <row r="53" spans="1:29" ht="15">
      <c r="A53" s="30"/>
      <c r="B53" s="40"/>
      <c r="C53" s="40"/>
      <c r="D53" s="40"/>
      <c r="E53" s="24">
        <v>1.0807424454479644</v>
      </c>
      <c r="F53" s="25"/>
      <c r="G53" s="25"/>
      <c r="H53" s="25"/>
      <c r="I53" s="25"/>
      <c r="J53" s="24"/>
      <c r="K53" s="31">
        <v>1.3406332251323203</v>
      </c>
      <c r="L53" s="24"/>
      <c r="M53" s="24"/>
      <c r="P53" s="52" t="s">
        <v>116</v>
      </c>
      <c r="Q53" s="47" t="s">
        <v>111</v>
      </c>
      <c r="R53" s="31">
        <v>1933756</v>
      </c>
      <c r="S53" s="31">
        <v>3242193</v>
      </c>
      <c r="T53" s="31">
        <v>0.59640000000000004</v>
      </c>
      <c r="U53" s="31"/>
      <c r="V53" s="58"/>
      <c r="W53" s="2" t="s">
        <v>148</v>
      </c>
      <c r="X53">
        <v>3364878</v>
      </c>
      <c r="Y53">
        <v>12175887</v>
      </c>
      <c r="Z53">
        <v>0.27639999999999998</v>
      </c>
      <c r="AA53" s="34"/>
      <c r="AB53" s="34"/>
      <c r="AC53" s="34"/>
    </row>
    <row r="54" spans="1:29" ht="15">
      <c r="A54" s="30"/>
      <c r="B54" s="41" t="s">
        <v>79</v>
      </c>
      <c r="C54" s="40"/>
      <c r="D54" s="40">
        <v>0.34402276098806323</v>
      </c>
      <c r="E54" s="24">
        <v>1.0249321846824966</v>
      </c>
      <c r="F54" s="25"/>
      <c r="G54" s="25"/>
      <c r="H54" s="25"/>
      <c r="I54" s="25"/>
      <c r="J54" s="24"/>
      <c r="K54" s="31"/>
      <c r="L54" s="24"/>
      <c r="M54" s="24"/>
      <c r="P54" s="50"/>
      <c r="Q54" s="47" t="s">
        <v>111</v>
      </c>
      <c r="R54" s="31">
        <v>1939492</v>
      </c>
      <c r="S54" s="31">
        <v>1640704</v>
      </c>
      <c r="T54" s="53" t="s">
        <v>115</v>
      </c>
      <c r="U54" s="31"/>
      <c r="V54" s="58"/>
      <c r="W54" s="2" t="s">
        <v>148</v>
      </c>
      <c r="X54">
        <v>3707248</v>
      </c>
      <c r="Y54">
        <v>12548092</v>
      </c>
      <c r="Z54">
        <v>0.2954</v>
      </c>
      <c r="AA54" s="34"/>
      <c r="AB54" s="34"/>
      <c r="AC54" s="34"/>
    </row>
    <row r="55" spans="1:29" ht="15">
      <c r="A55" s="30"/>
      <c r="B55" s="40"/>
      <c r="C55" s="40"/>
      <c r="D55" s="40"/>
      <c r="E55" s="24">
        <v>1.2545681534570774</v>
      </c>
      <c r="F55" s="25"/>
      <c r="G55" s="25"/>
      <c r="H55" s="25"/>
      <c r="I55" s="25"/>
      <c r="J55" s="24"/>
      <c r="K55" s="24">
        <v>1.4310644685394784</v>
      </c>
      <c r="L55" s="24"/>
      <c r="M55" s="24"/>
      <c r="P55" s="50"/>
      <c r="Q55" s="47" t="s">
        <v>111</v>
      </c>
      <c r="R55" s="31">
        <v>2099669</v>
      </c>
      <c r="S55" s="31">
        <v>2906681</v>
      </c>
      <c r="T55" s="31">
        <v>0.72240000000000004</v>
      </c>
      <c r="U55" s="31"/>
      <c r="V55" s="58"/>
      <c r="W55" s="2" t="s">
        <v>148</v>
      </c>
      <c r="X55">
        <v>4179924</v>
      </c>
      <c r="Y55">
        <v>13511561</v>
      </c>
      <c r="Z55">
        <v>0.30940000000000001</v>
      </c>
      <c r="AA55" s="34"/>
      <c r="AB55" s="34"/>
      <c r="AC55" s="34"/>
    </row>
    <row r="56" spans="1:29" ht="15">
      <c r="A56" s="30"/>
      <c r="B56" s="24" t="s">
        <v>81</v>
      </c>
      <c r="C56" s="24">
        <v>2254236</v>
      </c>
      <c r="D56" s="24">
        <v>1496888</v>
      </c>
      <c r="E56" s="24">
        <v>1.5059</v>
      </c>
      <c r="F56" s="25">
        <f>AVERAGE(E56:E64)</f>
        <v>1.3437692560754533</v>
      </c>
      <c r="G56" s="25">
        <f>STDEV(E56:E64)</f>
        <v>8.9932414162474772E-2</v>
      </c>
      <c r="H56" s="25">
        <f>F56/$F$161</f>
        <v>0.95519881801138018</v>
      </c>
      <c r="I56" s="25">
        <f>G56/$F$161</f>
        <v>6.3927147700782269E-2</v>
      </c>
      <c r="J56" s="24"/>
      <c r="K56" s="51">
        <v>1.6085069719218601</v>
      </c>
      <c r="L56" s="24"/>
      <c r="M56" s="24"/>
      <c r="P56" s="50"/>
      <c r="Q56" s="47" t="s">
        <v>110</v>
      </c>
      <c r="R56" s="31">
        <v>3095036</v>
      </c>
      <c r="S56" s="31">
        <v>4938785</v>
      </c>
      <c r="T56" s="31">
        <v>0.62670000000000003</v>
      </c>
      <c r="U56" s="31"/>
      <c r="V56" s="58"/>
      <c r="W56" s="2" t="s">
        <v>149</v>
      </c>
      <c r="X56">
        <v>2693082</v>
      </c>
      <c r="Y56">
        <v>7550488</v>
      </c>
      <c r="Z56">
        <v>0.35670000000000002</v>
      </c>
      <c r="AA56" s="34"/>
      <c r="AB56" s="34"/>
      <c r="AC56" s="34"/>
    </row>
    <row r="57" spans="1:29" ht="15">
      <c r="A57" s="30"/>
      <c r="B57" s="24" t="s">
        <v>81</v>
      </c>
      <c r="C57" s="24">
        <v>2337475</v>
      </c>
      <c r="D57" s="24">
        <v>1923517</v>
      </c>
      <c r="E57" s="24">
        <v>1.2152000000000001</v>
      </c>
      <c r="F57" s="24"/>
      <c r="G57" s="24"/>
      <c r="H57" s="24"/>
      <c r="I57" s="24"/>
      <c r="J57" s="24"/>
      <c r="K57" s="24">
        <v>1.4681799491896614</v>
      </c>
      <c r="L57" s="24"/>
      <c r="M57" s="24"/>
      <c r="P57" s="50"/>
      <c r="Q57" s="47" t="s">
        <v>110</v>
      </c>
      <c r="R57" s="31">
        <v>2530119</v>
      </c>
      <c r="S57" s="31">
        <v>2935305</v>
      </c>
      <c r="T57" s="31">
        <v>0.86199999999999999</v>
      </c>
      <c r="U57" s="31"/>
      <c r="V57" s="58"/>
      <c r="W57" s="2" t="s">
        <v>149</v>
      </c>
      <c r="X57">
        <v>110016</v>
      </c>
      <c r="Y57">
        <v>432789</v>
      </c>
      <c r="Z57" s="3" t="s">
        <v>159</v>
      </c>
      <c r="AA57" s="31"/>
      <c r="AB57" s="31"/>
      <c r="AC57" s="31"/>
    </row>
    <row r="58" spans="1:29" ht="15">
      <c r="A58" s="30"/>
      <c r="B58" s="24" t="s">
        <v>81</v>
      </c>
      <c r="C58" s="24">
        <v>2470845</v>
      </c>
      <c r="D58" s="24">
        <v>1856762</v>
      </c>
      <c r="E58" s="24">
        <v>1.3307</v>
      </c>
      <c r="F58" s="24"/>
      <c r="G58" s="24"/>
      <c r="H58" s="24"/>
      <c r="I58" s="24"/>
      <c r="J58" s="24"/>
      <c r="K58" s="24">
        <v>1.6243000000000001</v>
      </c>
      <c r="L58" s="24"/>
      <c r="M58" s="24"/>
      <c r="P58" s="50"/>
      <c r="Q58" s="47" t="s">
        <v>110</v>
      </c>
      <c r="R58" s="31">
        <v>2911195</v>
      </c>
      <c r="S58" s="31">
        <v>4342401</v>
      </c>
      <c r="T58" s="31">
        <v>0.6704</v>
      </c>
      <c r="U58" s="31"/>
      <c r="V58" s="58"/>
      <c r="W58" s="2" t="s">
        <v>149</v>
      </c>
      <c r="X58">
        <v>4274875</v>
      </c>
      <c r="Y58">
        <v>14571197</v>
      </c>
      <c r="Z58">
        <v>0.29339999999999999</v>
      </c>
      <c r="AA58" s="31"/>
      <c r="AB58" s="31"/>
      <c r="AC58" s="31"/>
    </row>
    <row r="59" spans="1:29" ht="15">
      <c r="A59" s="30"/>
      <c r="B59" s="42"/>
      <c r="C59" s="43"/>
      <c r="D59" s="42"/>
      <c r="E59" s="24">
        <v>1.3811282327352028</v>
      </c>
      <c r="F59" s="24"/>
      <c r="G59" s="24"/>
      <c r="H59" s="24"/>
      <c r="I59" s="24"/>
      <c r="J59" s="24"/>
      <c r="K59" s="24">
        <v>1.3753</v>
      </c>
      <c r="L59" s="24"/>
      <c r="M59" s="24"/>
      <c r="P59" s="50"/>
      <c r="Q59" s="31" t="s">
        <v>71</v>
      </c>
      <c r="R59" s="31">
        <v>2642475</v>
      </c>
      <c r="S59" s="31">
        <v>3589825</v>
      </c>
      <c r="T59" s="31">
        <v>0.73609999999999998</v>
      </c>
      <c r="U59" s="31"/>
      <c r="V59" s="58"/>
      <c r="W59" s="5" t="s">
        <v>153</v>
      </c>
      <c r="X59">
        <v>2724631</v>
      </c>
      <c r="Y59">
        <v>8731058</v>
      </c>
      <c r="Z59">
        <v>0.31209999999999999</v>
      </c>
      <c r="AA59" s="34"/>
      <c r="AB59" s="34"/>
      <c r="AC59" s="34"/>
    </row>
    <row r="60" spans="1:29" ht="15">
      <c r="A60" s="30"/>
      <c r="B60" s="44" t="s">
        <v>80</v>
      </c>
      <c r="C60" s="42"/>
      <c r="D60" s="42">
        <v>0.56555211998896027</v>
      </c>
      <c r="E60" s="24">
        <v>1.4129555380600443</v>
      </c>
      <c r="F60" s="24"/>
      <c r="G60" s="24"/>
      <c r="H60" s="24"/>
      <c r="I60" s="24"/>
      <c r="J60" s="24"/>
      <c r="K60" s="24">
        <v>1.4710000000000001</v>
      </c>
      <c r="L60" s="24"/>
      <c r="M60" s="24"/>
      <c r="P60" s="50"/>
      <c r="Q60" s="31" t="s">
        <v>71</v>
      </c>
      <c r="R60" s="31">
        <v>2959769</v>
      </c>
      <c r="S60" s="31">
        <v>4269972</v>
      </c>
      <c r="T60" s="31">
        <v>0.69320000000000004</v>
      </c>
      <c r="U60" s="31"/>
      <c r="V60" s="58"/>
      <c r="W60" s="5" t="s">
        <v>153</v>
      </c>
      <c r="X60">
        <v>3368115</v>
      </c>
      <c r="Y60">
        <v>9461003</v>
      </c>
      <c r="Z60">
        <v>0.35599999999999998</v>
      </c>
      <c r="AA60" s="31"/>
      <c r="AB60" s="31"/>
      <c r="AC60" s="31"/>
    </row>
    <row r="61" spans="1:29" ht="15">
      <c r="A61" s="30"/>
      <c r="B61" s="42"/>
      <c r="C61" s="43"/>
      <c r="D61" s="42"/>
      <c r="E61" s="24">
        <v>1.2799881291473731</v>
      </c>
      <c r="F61" s="24"/>
      <c r="G61" s="24"/>
      <c r="H61" s="24"/>
      <c r="I61" s="24"/>
      <c r="J61" s="24"/>
      <c r="K61" s="24">
        <v>1.2185240267127129</v>
      </c>
      <c r="L61" s="24"/>
      <c r="M61" s="24"/>
      <c r="P61" s="50"/>
      <c r="Q61" s="31" t="s">
        <v>71</v>
      </c>
      <c r="R61" s="31">
        <v>2328222</v>
      </c>
      <c r="S61" s="31">
        <v>2420565</v>
      </c>
      <c r="T61" s="31">
        <v>0.96189999999999998</v>
      </c>
      <c r="U61" s="31"/>
      <c r="V61" s="58"/>
      <c r="W61" s="5" t="s">
        <v>153</v>
      </c>
      <c r="X61">
        <v>3044208</v>
      </c>
      <c r="Y61">
        <v>8833776</v>
      </c>
      <c r="Z61">
        <v>0.34460000000000002</v>
      </c>
      <c r="AA61" s="31"/>
      <c r="AB61" s="31"/>
      <c r="AC61" s="31"/>
    </row>
    <row r="62" spans="1:29" ht="15">
      <c r="A62" s="30"/>
      <c r="B62" s="40"/>
      <c r="C62" s="40"/>
      <c r="D62" s="40"/>
      <c r="E62" s="24">
        <v>1.2650325773506026</v>
      </c>
      <c r="F62" s="24"/>
      <c r="G62" s="24"/>
      <c r="H62" s="24"/>
      <c r="I62" s="24"/>
      <c r="J62" s="24"/>
      <c r="K62" s="24">
        <v>1.3711302084932888</v>
      </c>
      <c r="L62" s="24"/>
      <c r="M62" s="24"/>
      <c r="P62" s="52" t="s">
        <v>114</v>
      </c>
      <c r="Q62" s="47" t="s">
        <v>111</v>
      </c>
      <c r="R62" s="31">
        <v>1139958</v>
      </c>
      <c r="S62" s="31">
        <v>2846426</v>
      </c>
      <c r="T62" s="31">
        <v>0.40050000000000002</v>
      </c>
      <c r="U62" s="31"/>
      <c r="V62" s="58"/>
      <c r="W62" s="5" t="s">
        <v>154</v>
      </c>
      <c r="X62">
        <v>2328427</v>
      </c>
      <c r="Y62">
        <v>7674948</v>
      </c>
      <c r="Z62">
        <v>0.3034</v>
      </c>
      <c r="AA62" s="34"/>
      <c r="AB62" s="34"/>
      <c r="AC62" s="34"/>
    </row>
    <row r="63" spans="1:29" ht="15">
      <c r="A63" s="30"/>
      <c r="B63" s="41" t="s">
        <v>79</v>
      </c>
      <c r="C63" s="40"/>
      <c r="D63" s="40">
        <v>0.34402276098806323</v>
      </c>
      <c r="E63" s="24">
        <v>1.3007860256534804</v>
      </c>
      <c r="F63" s="24"/>
      <c r="G63" s="24"/>
      <c r="H63" s="24"/>
      <c r="I63" s="24"/>
      <c r="J63" s="24"/>
      <c r="K63" s="24">
        <v>1.401651444849404</v>
      </c>
      <c r="L63" s="24"/>
      <c r="M63" s="24"/>
      <c r="P63" s="50"/>
      <c r="Q63" s="47" t="s">
        <v>111</v>
      </c>
      <c r="R63" s="31">
        <v>1318036</v>
      </c>
      <c r="S63" s="31">
        <v>1507855</v>
      </c>
      <c r="T63" s="53" t="s">
        <v>113</v>
      </c>
      <c r="U63" s="31"/>
      <c r="V63" s="58"/>
      <c r="W63" s="5" t="s">
        <v>154</v>
      </c>
      <c r="X63">
        <v>3694462</v>
      </c>
      <c r="Y63">
        <v>10456935</v>
      </c>
      <c r="Z63">
        <v>0.3533</v>
      </c>
      <c r="AA63" s="31"/>
      <c r="AB63" s="31"/>
      <c r="AC63" s="31"/>
    </row>
    <row r="64" spans="1:29" ht="15">
      <c r="A64" s="30"/>
      <c r="B64" s="40"/>
      <c r="C64" s="40"/>
      <c r="D64" s="40"/>
      <c r="E64" s="24">
        <v>1.4022328017323775</v>
      </c>
      <c r="F64" s="24"/>
      <c r="G64" s="24"/>
      <c r="H64" s="24"/>
      <c r="I64" s="24"/>
      <c r="J64" s="24"/>
      <c r="K64" s="24">
        <v>1.2239</v>
      </c>
      <c r="L64" s="24"/>
      <c r="M64" s="24"/>
      <c r="P64" s="50"/>
      <c r="Q64" s="47" t="s">
        <v>111</v>
      </c>
      <c r="R64" s="31">
        <v>1689410</v>
      </c>
      <c r="S64" s="31">
        <v>4507390</v>
      </c>
      <c r="T64" s="31">
        <v>0.37480000000000002</v>
      </c>
      <c r="U64" s="31"/>
      <c r="V64" s="58"/>
      <c r="W64" s="5" t="s">
        <v>154</v>
      </c>
      <c r="X64">
        <v>2703383</v>
      </c>
      <c r="Y64">
        <v>7863844</v>
      </c>
      <c r="Z64">
        <v>0.34379999999999999</v>
      </c>
      <c r="AA64" s="31"/>
      <c r="AB64" s="31"/>
      <c r="AC64" s="31"/>
    </row>
    <row r="65" spans="1:29" ht="15">
      <c r="A65" s="28" t="s">
        <v>104</v>
      </c>
      <c r="B65" s="45" t="s">
        <v>96</v>
      </c>
      <c r="C65" s="31"/>
      <c r="D65" s="31"/>
      <c r="E65" s="31">
        <v>0.53586309847636771</v>
      </c>
      <c r="F65" s="25">
        <f>AVERAGE(E65:E70)</f>
        <v>0.59386029552258979</v>
      </c>
      <c r="G65" s="25">
        <f>STDEV(E65:E67)</f>
        <v>0.10313405876079591</v>
      </c>
      <c r="H65" s="25">
        <f>F65/$F$161</f>
        <v>0.4221369478296913</v>
      </c>
      <c r="I65" s="25">
        <f>G65/$F$161</f>
        <v>7.331134462232175E-2</v>
      </c>
      <c r="J65" s="24"/>
      <c r="K65" s="24">
        <v>1.3372999999999999</v>
      </c>
      <c r="L65" s="24"/>
      <c r="M65" s="24"/>
      <c r="P65" s="50"/>
      <c r="Q65" s="47" t="s">
        <v>110</v>
      </c>
      <c r="R65" s="31">
        <v>2280770</v>
      </c>
      <c r="S65" s="31">
        <v>4308330</v>
      </c>
      <c r="T65" s="31">
        <v>0.52939999999999998</v>
      </c>
      <c r="U65" s="31"/>
      <c r="V65" s="58"/>
      <c r="W65" s="2" t="s">
        <v>150</v>
      </c>
      <c r="X65">
        <v>3020448</v>
      </c>
      <c r="Y65">
        <v>9767200</v>
      </c>
      <c r="Z65">
        <v>0.30919999999999997</v>
      </c>
      <c r="AA65" s="34"/>
      <c r="AB65" s="34"/>
      <c r="AC65" s="34"/>
    </row>
    <row r="66" spans="1:29" ht="15">
      <c r="A66" s="38" t="s">
        <v>144</v>
      </c>
      <c r="B66" s="45" t="s">
        <v>96</v>
      </c>
      <c r="C66" s="31"/>
      <c r="D66" s="31"/>
      <c r="E66" s="31">
        <v>0.72933308852093004</v>
      </c>
      <c r="F66" s="24"/>
      <c r="G66" s="24"/>
      <c r="H66" s="24"/>
      <c r="I66" s="24"/>
      <c r="J66" s="24"/>
      <c r="K66" s="24">
        <v>1.3796999999999999</v>
      </c>
      <c r="L66" s="24"/>
      <c r="M66" s="24"/>
      <c r="P66" s="50"/>
      <c r="Q66" s="47" t="s">
        <v>110</v>
      </c>
      <c r="R66" s="31">
        <v>2842836</v>
      </c>
      <c r="S66" s="31">
        <v>5244708</v>
      </c>
      <c r="T66" s="31">
        <v>0.54200000000000004</v>
      </c>
      <c r="U66" s="31"/>
      <c r="V66" s="58"/>
      <c r="W66" s="2" t="s">
        <v>150</v>
      </c>
      <c r="X66">
        <v>2860600</v>
      </c>
      <c r="Y66">
        <v>9342485</v>
      </c>
      <c r="Z66">
        <v>0.30620000000000003</v>
      </c>
      <c r="AA66" s="34"/>
      <c r="AB66" s="34"/>
      <c r="AC66" s="34"/>
    </row>
    <row r="67" spans="1:29" ht="15">
      <c r="A67" s="37">
        <v>0.30754123668634725</v>
      </c>
      <c r="B67" s="45" t="s">
        <v>96</v>
      </c>
      <c r="C67" s="31"/>
      <c r="D67" s="31"/>
      <c r="E67" s="31">
        <v>0.57065518071967547</v>
      </c>
      <c r="F67" s="24"/>
      <c r="G67" s="24"/>
      <c r="H67" s="24"/>
      <c r="I67" s="24"/>
      <c r="K67" s="24">
        <v>1.4467516162391165</v>
      </c>
      <c r="L67" s="24"/>
      <c r="M67" s="24"/>
      <c r="P67" s="50"/>
      <c r="Q67" s="47" t="s">
        <v>110</v>
      </c>
      <c r="R67" s="31">
        <v>2288034</v>
      </c>
      <c r="S67" s="31">
        <v>4314791</v>
      </c>
      <c r="T67" s="31">
        <v>0.53029999999999999</v>
      </c>
      <c r="U67" s="31"/>
      <c r="V67" s="58"/>
      <c r="W67" s="2" t="s">
        <v>150</v>
      </c>
      <c r="X67">
        <v>2870593</v>
      </c>
      <c r="Y67">
        <v>8050070</v>
      </c>
      <c r="Z67">
        <v>0.35659999999999997</v>
      </c>
      <c r="AA67" s="34"/>
      <c r="AB67" s="34"/>
      <c r="AC67" s="34"/>
    </row>
    <row r="68" spans="1:29" ht="15">
      <c r="A68" s="27"/>
      <c r="B68" s="36"/>
      <c r="C68" s="36"/>
      <c r="D68" s="36"/>
      <c r="E68" s="24">
        <v>0.59605089245065679</v>
      </c>
      <c r="F68" s="24"/>
      <c r="G68" s="24"/>
      <c r="H68" s="24"/>
      <c r="I68" s="24"/>
      <c r="K68" s="24">
        <v>1.5395810854988823</v>
      </c>
      <c r="L68" s="24"/>
      <c r="M68" s="24"/>
      <c r="P68" s="50"/>
      <c r="Q68" s="31" t="s">
        <v>71</v>
      </c>
      <c r="R68" s="31">
        <v>3489497</v>
      </c>
      <c r="S68" s="31">
        <v>5371608</v>
      </c>
      <c r="T68" s="31">
        <v>0.64959999999999996</v>
      </c>
      <c r="V68" s="58"/>
      <c r="W68" s="2" t="s">
        <v>151</v>
      </c>
      <c r="X68">
        <v>3046132</v>
      </c>
      <c r="Y68">
        <v>9545938</v>
      </c>
      <c r="Z68">
        <v>0.31909999999999999</v>
      </c>
    </row>
    <row r="69" spans="1:29" ht="15">
      <c r="A69" s="27"/>
      <c r="B69" s="36" t="s">
        <v>76</v>
      </c>
      <c r="C69" s="36"/>
      <c r="D69" s="36">
        <v>0.59005028673640481</v>
      </c>
      <c r="E69" s="24">
        <v>0.58317063432547911</v>
      </c>
      <c r="F69" s="24"/>
      <c r="G69" s="24"/>
      <c r="H69" s="24"/>
      <c r="I69" s="24"/>
      <c r="K69" s="24">
        <v>1.2904163792240717</v>
      </c>
      <c r="L69" s="24"/>
      <c r="M69" s="24"/>
      <c r="P69" s="50"/>
      <c r="Q69" s="31" t="s">
        <v>71</v>
      </c>
      <c r="R69" s="31">
        <v>3651335</v>
      </c>
      <c r="S69" s="31">
        <v>4931118</v>
      </c>
      <c r="T69" s="31">
        <v>0.74050000000000005</v>
      </c>
      <c r="V69" s="58"/>
      <c r="W69" s="2" t="s">
        <v>151</v>
      </c>
      <c r="X69">
        <v>4194957</v>
      </c>
      <c r="Y69">
        <v>11677734</v>
      </c>
      <c r="Z69">
        <v>0.35920000000000002</v>
      </c>
    </row>
    <row r="70" spans="1:29" ht="15">
      <c r="A70" s="27"/>
      <c r="B70" s="36"/>
      <c r="C70" s="36"/>
      <c r="D70" s="36"/>
      <c r="E70" s="24">
        <v>0.54808887864242939</v>
      </c>
      <c r="F70" s="24"/>
      <c r="G70" s="24"/>
      <c r="H70" s="24"/>
      <c r="I70" s="24"/>
      <c r="K70" s="24">
        <v>1.4743115099918218</v>
      </c>
      <c r="L70" s="24"/>
      <c r="M70" s="24"/>
      <c r="P70" s="50"/>
      <c r="Q70" s="31" t="s">
        <v>71</v>
      </c>
      <c r="R70" s="31">
        <v>2962319</v>
      </c>
      <c r="S70" s="31">
        <v>3730464</v>
      </c>
      <c r="T70" s="31">
        <v>0.79410000000000003</v>
      </c>
      <c r="V70" s="58"/>
      <c r="W70" s="2" t="s">
        <v>151</v>
      </c>
      <c r="X70">
        <v>4224491</v>
      </c>
      <c r="Y70">
        <v>12316516</v>
      </c>
      <c r="Z70">
        <v>0.34300000000000003</v>
      </c>
    </row>
    <row r="71" spans="1:29" ht="15">
      <c r="A71" s="36" t="s">
        <v>76</v>
      </c>
      <c r="B71" s="45" t="s">
        <v>95</v>
      </c>
      <c r="C71" s="31"/>
      <c r="D71" s="31"/>
      <c r="E71" s="24">
        <v>0.94754635760353201</v>
      </c>
      <c r="F71" s="25">
        <f>AVERAGE(E71:E73)</f>
        <v>0.9870910097422354</v>
      </c>
      <c r="G71" s="25">
        <f>STDEV(E71:E73)</f>
        <v>6.5002653861626708E-2</v>
      </c>
      <c r="H71" s="25">
        <f>F71/$F$161</f>
        <v>0.70165927782061155</v>
      </c>
      <c r="I71" s="25">
        <f>G71/$F$161</f>
        <v>4.6206190427043305E-2</v>
      </c>
      <c r="K71" s="24">
        <v>1.5689093341517673</v>
      </c>
      <c r="L71" s="24"/>
      <c r="M71" s="24"/>
      <c r="P71" s="52" t="s">
        <v>112</v>
      </c>
      <c r="Q71" s="47" t="s">
        <v>111</v>
      </c>
      <c r="R71" s="31">
        <v>1727467</v>
      </c>
      <c r="S71" s="31">
        <v>3610154</v>
      </c>
      <c r="T71" s="31">
        <v>0.47849999999999998</v>
      </c>
      <c r="V71" s="58"/>
      <c r="W71" t="s">
        <v>81</v>
      </c>
      <c r="X71">
        <v>3548590</v>
      </c>
      <c r="Y71">
        <v>8465197</v>
      </c>
      <c r="Z71">
        <v>0.41920000000000002</v>
      </c>
      <c r="AB71" s="34"/>
    </row>
    <row r="72" spans="1:29" ht="15">
      <c r="A72" s="36"/>
      <c r="B72" s="45" t="s">
        <v>95</v>
      </c>
      <c r="C72" s="31"/>
      <c r="D72" s="31"/>
      <c r="E72" s="24">
        <v>0.95161380753779856</v>
      </c>
      <c r="F72" s="24"/>
      <c r="G72" s="24"/>
      <c r="H72" s="24"/>
      <c r="I72" s="24"/>
      <c r="K72" s="24">
        <v>1.3149981650046989</v>
      </c>
      <c r="L72" s="24"/>
      <c r="M72" s="24"/>
      <c r="P72" s="50"/>
      <c r="Q72" s="47" t="s">
        <v>111</v>
      </c>
      <c r="R72" s="31">
        <v>1536165</v>
      </c>
      <c r="S72" s="31">
        <v>2873766</v>
      </c>
      <c r="T72" s="31">
        <v>0.53449999999999998</v>
      </c>
      <c r="V72" s="58"/>
      <c r="W72" t="s">
        <v>81</v>
      </c>
      <c r="X72">
        <v>3761315</v>
      </c>
      <c r="Y72">
        <v>9647657</v>
      </c>
      <c r="Z72">
        <v>0.38990000000000002</v>
      </c>
    </row>
    <row r="73" spans="1:29" ht="15">
      <c r="A73" s="36">
        <v>0.59005028673640481</v>
      </c>
      <c r="B73" s="45" t="s">
        <v>95</v>
      </c>
      <c r="C73" s="31"/>
      <c r="D73" s="31"/>
      <c r="E73" s="24">
        <v>1.0621128640853756</v>
      </c>
      <c r="F73" s="24"/>
      <c r="G73" s="24"/>
      <c r="H73" s="24"/>
      <c r="I73" s="24"/>
      <c r="K73" s="24">
        <v>1.3630692407845471</v>
      </c>
      <c r="L73" s="24"/>
      <c r="M73" s="24"/>
      <c r="P73" s="50"/>
      <c r="Q73" s="47" t="s">
        <v>111</v>
      </c>
      <c r="R73" s="31">
        <v>1776307</v>
      </c>
      <c r="S73" s="31">
        <v>3565376</v>
      </c>
      <c r="T73" s="31">
        <v>0.49819999999999998</v>
      </c>
      <c r="V73" s="58"/>
      <c r="W73" t="s">
        <v>81</v>
      </c>
      <c r="X73">
        <v>4395357</v>
      </c>
      <c r="Y73">
        <v>10251507</v>
      </c>
      <c r="Z73">
        <v>0.42880000000000001</v>
      </c>
    </row>
    <row r="74" spans="1:29" ht="15">
      <c r="A74" s="38" t="s">
        <v>144</v>
      </c>
      <c r="B74" s="31" t="s">
        <v>81</v>
      </c>
      <c r="C74" s="31"/>
      <c r="D74" s="31"/>
      <c r="E74" s="31">
        <v>1.3585170057246749</v>
      </c>
      <c r="F74" s="25">
        <f>AVERAGE(E74:E79)</f>
        <v>1.441380324101599</v>
      </c>
      <c r="G74" s="25">
        <f>STDEV(E74:E79)</f>
        <v>0.1069722635495271</v>
      </c>
      <c r="H74" s="25">
        <f>F74/$F$161</f>
        <v>1.0245842250534412</v>
      </c>
      <c r="I74" s="25">
        <f>G74/$F$161</f>
        <v>7.6039676633867487E-2</v>
      </c>
      <c r="K74" s="24">
        <v>1.2677974641743674</v>
      </c>
      <c r="L74" s="24"/>
      <c r="M74" s="24"/>
      <c r="P74" s="50"/>
      <c r="Q74" s="47" t="s">
        <v>110</v>
      </c>
      <c r="R74" s="31">
        <v>2231982</v>
      </c>
      <c r="S74" s="31">
        <v>3484430</v>
      </c>
      <c r="T74" s="31">
        <v>0.64059999999999995</v>
      </c>
      <c r="Y74" s="31"/>
      <c r="Z74" s="31"/>
    </row>
    <row r="75" spans="1:29" ht="15">
      <c r="A75" s="37">
        <v>0.30754123668634725</v>
      </c>
      <c r="B75" s="31" t="s">
        <v>81</v>
      </c>
      <c r="C75" s="31"/>
      <c r="D75" s="31"/>
      <c r="E75" s="31">
        <v>1.3406332251323203</v>
      </c>
      <c r="G75" s="24"/>
      <c r="H75" s="24"/>
      <c r="I75" s="24"/>
      <c r="K75" s="24">
        <v>1.394284566909384</v>
      </c>
      <c r="L75" s="24"/>
      <c r="M75" s="24"/>
      <c r="P75" s="50"/>
      <c r="Q75" s="47" t="s">
        <v>110</v>
      </c>
      <c r="R75" s="31">
        <v>2378305</v>
      </c>
      <c r="S75" s="31">
        <v>3374552</v>
      </c>
      <c r="T75" s="31">
        <v>0.70479999999999998</v>
      </c>
      <c r="Y75" s="31"/>
      <c r="Z75" s="31"/>
    </row>
    <row r="76" spans="1:29" ht="15">
      <c r="A76" s="38"/>
      <c r="B76" s="31" t="s">
        <v>81</v>
      </c>
      <c r="C76" s="31"/>
      <c r="D76" s="31"/>
      <c r="E76" s="31"/>
      <c r="G76" s="24"/>
      <c r="H76" s="24"/>
      <c r="I76" s="24"/>
      <c r="J76" s="24"/>
      <c r="K76" s="24">
        <v>1.2037957034623301</v>
      </c>
      <c r="L76" s="24"/>
      <c r="M76" s="24"/>
      <c r="P76" s="50"/>
      <c r="Q76" s="47" t="s">
        <v>110</v>
      </c>
      <c r="R76" s="31">
        <v>2726157</v>
      </c>
      <c r="S76" s="31">
        <v>3704664</v>
      </c>
      <c r="T76" s="31">
        <v>0.7359</v>
      </c>
      <c r="Y76" s="31"/>
      <c r="Z76" s="31"/>
    </row>
    <row r="77" spans="1:29" ht="15">
      <c r="A77" s="27"/>
      <c r="B77" s="36"/>
      <c r="C77" s="36"/>
      <c r="D77" s="36"/>
      <c r="E77" s="24">
        <v>1.4310644685394784</v>
      </c>
      <c r="G77" s="24"/>
      <c r="H77" s="24"/>
      <c r="I77" s="24"/>
      <c r="J77" s="24"/>
      <c r="K77" s="24">
        <v>1.3224296598784404</v>
      </c>
      <c r="L77" s="24"/>
      <c r="M77" s="24"/>
      <c r="P77" s="50"/>
      <c r="Q77" s="31" t="s">
        <v>71</v>
      </c>
      <c r="R77" s="31">
        <v>2846302</v>
      </c>
      <c r="S77" s="31">
        <v>3493725</v>
      </c>
      <c r="T77" s="31">
        <v>0.81469999999999998</v>
      </c>
      <c r="Y77" s="31"/>
      <c r="Z77" s="31"/>
    </row>
    <row r="78" spans="1:29" ht="15">
      <c r="A78" s="27"/>
      <c r="B78" s="36" t="s">
        <v>76</v>
      </c>
      <c r="C78" s="36"/>
      <c r="D78" s="36">
        <v>0.59005028673640481</v>
      </c>
      <c r="E78" s="51">
        <v>1.6085069719218601</v>
      </c>
      <c r="G78" s="24"/>
      <c r="H78" s="24"/>
      <c r="I78" s="24"/>
      <c r="J78" s="24"/>
      <c r="K78" s="35" t="s">
        <v>75</v>
      </c>
      <c r="L78" s="24"/>
      <c r="M78" s="24"/>
      <c r="P78" s="50"/>
      <c r="Q78" s="31" t="s">
        <v>71</v>
      </c>
      <c r="R78" s="31">
        <v>2331512</v>
      </c>
      <c r="S78" s="31">
        <v>2363960</v>
      </c>
      <c r="T78" s="31">
        <v>0.98629999999999995</v>
      </c>
      <c r="Y78" s="31"/>
      <c r="Z78" s="31"/>
    </row>
    <row r="79" spans="1:29" ht="15">
      <c r="A79" s="27"/>
      <c r="B79" s="36"/>
      <c r="C79" s="36"/>
      <c r="D79" s="36"/>
      <c r="E79" s="24">
        <v>1.4681799491896614</v>
      </c>
      <c r="G79" s="24"/>
      <c r="H79" s="24"/>
      <c r="I79" s="24"/>
      <c r="J79" s="24"/>
      <c r="K79" s="24">
        <v>1.3887807501417666</v>
      </c>
      <c r="L79" s="24"/>
      <c r="M79" s="24"/>
      <c r="P79" s="50"/>
      <c r="Q79" s="31" t="s">
        <v>71</v>
      </c>
      <c r="R79" s="31">
        <v>2201739</v>
      </c>
      <c r="S79" s="31">
        <v>2604048</v>
      </c>
      <c r="T79" s="31">
        <v>0.84550000000000003</v>
      </c>
      <c r="Y79" s="31"/>
      <c r="Z79" s="31"/>
    </row>
    <row r="80" spans="1:29" ht="15">
      <c r="A80" s="28" t="s">
        <v>109</v>
      </c>
      <c r="B80" s="49" t="s">
        <v>99</v>
      </c>
      <c r="C80" s="24">
        <v>1056227</v>
      </c>
      <c r="D80" s="24">
        <v>1510715</v>
      </c>
      <c r="E80" s="24">
        <v>0.69920000000000004</v>
      </c>
      <c r="F80" s="25">
        <f>AVERAGE(E80:E88)</f>
        <v>0.7394561670496943</v>
      </c>
      <c r="G80" s="25">
        <f>STDEV(E80:E88)</f>
        <v>5.9675232526890908E-2</v>
      </c>
      <c r="H80" s="25">
        <f>F80/$F$161</f>
        <v>0.52563165405343448</v>
      </c>
      <c r="I80" s="25">
        <f>G80/$F$161</f>
        <v>4.2419270508328839E-2</v>
      </c>
      <c r="J80" s="24"/>
      <c r="K80" s="24">
        <v>1.3341157556528109</v>
      </c>
      <c r="L80" s="24"/>
      <c r="M80" s="24"/>
      <c r="AA80" s="23">
        <v>2.07064373064226</v>
      </c>
    </row>
    <row r="81" spans="1:20" ht="15">
      <c r="A81" s="30"/>
      <c r="B81" s="49" t="s">
        <v>99</v>
      </c>
      <c r="C81" s="24">
        <v>1959910</v>
      </c>
      <c r="D81" s="24">
        <v>2793469</v>
      </c>
      <c r="E81" s="24">
        <v>0.7016</v>
      </c>
      <c r="F81" s="24"/>
      <c r="G81" s="24"/>
      <c r="H81" s="24"/>
      <c r="I81" s="24"/>
      <c r="J81" s="24"/>
      <c r="K81" s="24">
        <v>1.3533727423477839</v>
      </c>
      <c r="L81" s="24"/>
      <c r="M81" s="24"/>
    </row>
    <row r="82" spans="1:20" ht="15">
      <c r="A82" s="30"/>
      <c r="B82" s="49" t="s">
        <v>99</v>
      </c>
      <c r="C82" s="24">
        <v>1249143</v>
      </c>
      <c r="D82" s="24">
        <v>1720287</v>
      </c>
      <c r="E82" s="24">
        <v>0.72609999999999997</v>
      </c>
      <c r="F82" s="24"/>
      <c r="G82" s="24"/>
      <c r="H82" s="24"/>
      <c r="I82" s="24"/>
      <c r="J82" s="24"/>
      <c r="K82" s="24">
        <v>1.338671171860224</v>
      </c>
      <c r="L82" s="24"/>
      <c r="M82" s="24"/>
      <c r="P82" s="36" t="s">
        <v>108</v>
      </c>
      <c r="Q82" s="34"/>
      <c r="R82" s="34" t="s">
        <v>107</v>
      </c>
      <c r="S82" s="34" t="s">
        <v>106</v>
      </c>
      <c r="T82" s="34" t="s">
        <v>105</v>
      </c>
    </row>
    <row r="83" spans="1:20" ht="15">
      <c r="A83" s="30"/>
      <c r="B83" s="40"/>
      <c r="C83" s="40"/>
      <c r="D83" s="40"/>
      <c r="E83" s="24">
        <v>0.85953615147650098</v>
      </c>
      <c r="F83" s="24"/>
      <c r="G83" s="24"/>
      <c r="H83" s="24"/>
      <c r="I83" s="24"/>
      <c r="J83" s="24"/>
      <c r="K83" s="24">
        <v>1.4869292629742101</v>
      </c>
      <c r="L83" s="24"/>
      <c r="M83" s="24"/>
      <c r="P83" s="46" t="s">
        <v>104</v>
      </c>
      <c r="Q83" s="45" t="s">
        <v>96</v>
      </c>
      <c r="R83" s="31">
        <v>851122</v>
      </c>
      <c r="S83" s="31">
        <v>2420211</v>
      </c>
      <c r="T83" s="31">
        <v>0.35170000000000001</v>
      </c>
    </row>
    <row r="84" spans="1:20" ht="15">
      <c r="A84" s="30"/>
      <c r="B84" s="41" t="s">
        <v>79</v>
      </c>
      <c r="C84" s="40"/>
      <c r="D84" s="40">
        <v>0.34402276098806323</v>
      </c>
      <c r="E84" s="24">
        <v>0.74210206111582933</v>
      </c>
      <c r="F84" s="24"/>
      <c r="G84" s="24"/>
      <c r="H84" s="24"/>
      <c r="I84" s="24"/>
      <c r="J84" s="24"/>
      <c r="K84" s="24">
        <v>1.2206444792136149</v>
      </c>
      <c r="L84" s="24"/>
      <c r="M84" s="24"/>
      <c r="P84" s="46"/>
      <c r="Q84" s="45" t="s">
        <v>96</v>
      </c>
      <c r="R84" s="31">
        <v>932573</v>
      </c>
      <c r="S84" s="31">
        <v>2709962</v>
      </c>
      <c r="T84" s="31">
        <v>0.34410000000000002</v>
      </c>
    </row>
    <row r="85" spans="1:20" ht="15">
      <c r="A85" s="30"/>
      <c r="B85" s="40"/>
      <c r="C85" s="40"/>
      <c r="D85" s="40"/>
      <c r="E85" s="24">
        <v>0.74907834371151261</v>
      </c>
      <c r="F85" s="24"/>
      <c r="G85" s="24"/>
      <c r="H85" s="24"/>
      <c r="I85" s="24"/>
      <c r="J85" s="24"/>
      <c r="K85" s="24">
        <v>1.420047470474465</v>
      </c>
      <c r="L85" s="24"/>
      <c r="M85" s="24"/>
      <c r="P85" s="46"/>
      <c r="Q85" s="45" t="s">
        <v>96</v>
      </c>
      <c r="R85" s="31">
        <v>1176496</v>
      </c>
      <c r="S85" s="31">
        <v>3637577</v>
      </c>
      <c r="T85" s="31">
        <v>0.32340000000000002</v>
      </c>
    </row>
    <row r="86" spans="1:20" ht="15">
      <c r="A86" s="30"/>
      <c r="B86" s="33" t="s">
        <v>73</v>
      </c>
      <c r="C86" s="33"/>
      <c r="D86" s="33"/>
      <c r="E86" s="24">
        <v>0.80382389623532702</v>
      </c>
      <c r="F86" s="24"/>
      <c r="G86" s="24"/>
      <c r="H86" s="24"/>
      <c r="I86" s="24"/>
      <c r="J86" s="24"/>
      <c r="K86" s="24">
        <v>1.5761740077648918</v>
      </c>
      <c r="L86" s="24"/>
      <c r="M86" s="24"/>
      <c r="P86" s="46"/>
      <c r="Q86" s="45" t="s">
        <v>95</v>
      </c>
      <c r="R86" s="31">
        <v>2056485</v>
      </c>
      <c r="S86" s="31">
        <v>3678285</v>
      </c>
      <c r="T86" s="31">
        <v>0.55910000000000004</v>
      </c>
    </row>
    <row r="87" spans="1:20" ht="15">
      <c r="A87" s="30"/>
      <c r="B87" s="33"/>
      <c r="C87" s="33"/>
      <c r="D87" s="33"/>
      <c r="E87" s="24">
        <v>0.66384838004391</v>
      </c>
      <c r="F87" s="24"/>
      <c r="G87" s="24"/>
      <c r="H87" s="24"/>
      <c r="I87" s="24"/>
      <c r="J87" s="24"/>
      <c r="K87" s="24">
        <v>1.5424225149554229</v>
      </c>
      <c r="L87" s="24"/>
      <c r="M87" s="24"/>
      <c r="P87" s="46"/>
      <c r="Q87" s="45" t="s">
        <v>95</v>
      </c>
      <c r="R87" s="31">
        <v>2534020</v>
      </c>
      <c r="S87" s="31">
        <v>4513130</v>
      </c>
      <c r="T87" s="31">
        <v>0.5615</v>
      </c>
    </row>
    <row r="88" spans="1:20" ht="15">
      <c r="A88" s="30"/>
      <c r="B88" s="33" t="s">
        <v>72</v>
      </c>
      <c r="C88" s="33"/>
      <c r="D88" s="33"/>
      <c r="E88" s="24">
        <v>0.70981667086416822</v>
      </c>
      <c r="F88" s="24"/>
      <c r="G88" s="24"/>
      <c r="H88" s="24"/>
      <c r="I88" s="24"/>
      <c r="J88" s="24"/>
      <c r="K88" s="24"/>
      <c r="L88" s="24"/>
      <c r="P88" s="46"/>
      <c r="Q88" s="45" t="s">
        <v>95</v>
      </c>
      <c r="R88" s="31">
        <v>2252941</v>
      </c>
      <c r="S88" s="31">
        <v>3595029</v>
      </c>
      <c r="T88" s="31">
        <v>0.62670000000000003</v>
      </c>
    </row>
    <row r="89" spans="1:20" ht="15">
      <c r="A89" s="30"/>
      <c r="B89" s="49" t="s">
        <v>90</v>
      </c>
      <c r="C89" s="24">
        <v>2357330</v>
      </c>
      <c r="D89" s="24">
        <v>2155636</v>
      </c>
      <c r="E89" s="24">
        <v>1.0935999999999999</v>
      </c>
      <c r="F89" s="25">
        <f>AVERAGE(E89:E97)</f>
        <v>1.1335192056019925</v>
      </c>
      <c r="G89" s="25">
        <f>STDEV(E89:E97)</f>
        <v>0.17697946449569954</v>
      </c>
      <c r="H89" s="25">
        <f>F89/$F$161</f>
        <v>0.80574562968229246</v>
      </c>
      <c r="I89" s="25">
        <f>G89/$F$161</f>
        <v>0.12580327651809811</v>
      </c>
      <c r="J89" s="24"/>
      <c r="K89" s="24"/>
      <c r="L89" s="24"/>
      <c r="P89" s="46"/>
      <c r="Q89" s="31" t="s">
        <v>81</v>
      </c>
      <c r="R89" s="31">
        <v>3631770</v>
      </c>
      <c r="S89" s="31">
        <v>4300793</v>
      </c>
      <c r="T89" s="31">
        <v>0.84440000000000004</v>
      </c>
    </row>
    <row r="90" spans="1:20" ht="15">
      <c r="A90" s="30"/>
      <c r="B90" s="49" t="s">
        <v>90</v>
      </c>
      <c r="C90" s="24">
        <v>2006392</v>
      </c>
      <c r="D90" s="24">
        <v>1889789</v>
      </c>
      <c r="E90" s="24">
        <v>1.0617000000000001</v>
      </c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46"/>
      <c r="Q90" s="31" t="s">
        <v>81</v>
      </c>
      <c r="R90" s="31">
        <v>5341652</v>
      </c>
      <c r="S90" s="31">
        <v>5628254</v>
      </c>
      <c r="T90" s="31">
        <v>0.94910000000000005</v>
      </c>
    </row>
    <row r="91" spans="1:20" ht="15">
      <c r="A91" s="30"/>
      <c r="B91" s="49" t="s">
        <v>90</v>
      </c>
      <c r="C91" s="24">
        <v>1679727</v>
      </c>
      <c r="D91" s="24">
        <v>1581112</v>
      </c>
      <c r="E91" s="24">
        <v>1.0624</v>
      </c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46"/>
      <c r="Q91" s="31" t="s">
        <v>81</v>
      </c>
      <c r="R91" s="31">
        <v>3941024</v>
      </c>
      <c r="S91" s="31">
        <v>4549103</v>
      </c>
      <c r="T91" s="31">
        <v>0.86629999999999996</v>
      </c>
    </row>
    <row r="92" spans="1:20" ht="15">
      <c r="A92" s="30"/>
      <c r="B92" s="40"/>
      <c r="C92" s="40"/>
      <c r="D92" s="40"/>
      <c r="E92" s="24">
        <v>1.515597393912234</v>
      </c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46" t="s">
        <v>103</v>
      </c>
      <c r="Q92" s="47" t="s">
        <v>94</v>
      </c>
      <c r="R92" s="31">
        <v>2482084</v>
      </c>
      <c r="S92" s="31">
        <v>4271096</v>
      </c>
      <c r="T92" s="31">
        <v>0.58109999999999995</v>
      </c>
    </row>
    <row r="93" spans="1:20" ht="15">
      <c r="A93" s="30"/>
      <c r="B93" s="41" t="s">
        <v>79</v>
      </c>
      <c r="C93" s="40"/>
      <c r="D93" s="40">
        <v>0.34402276098806323</v>
      </c>
      <c r="E93" s="24">
        <v>1.2493359415103149</v>
      </c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46"/>
      <c r="Q93" s="47" t="s">
        <v>94</v>
      </c>
      <c r="R93" s="31">
        <v>2629630</v>
      </c>
      <c r="S93" s="31">
        <v>3555611</v>
      </c>
      <c r="T93" s="31">
        <v>0.73960000000000004</v>
      </c>
    </row>
    <row r="94" spans="1:20" ht="15">
      <c r="A94" s="30"/>
      <c r="B94" s="40"/>
      <c r="C94" s="40"/>
      <c r="D94" s="40"/>
      <c r="E94" s="24">
        <v>1.1679459778940078</v>
      </c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46"/>
      <c r="Q94" s="47" t="s">
        <v>94</v>
      </c>
      <c r="R94" s="31">
        <v>2767401</v>
      </c>
      <c r="S94" s="31">
        <v>3814267</v>
      </c>
      <c r="T94" s="31">
        <v>0.72550000000000003</v>
      </c>
    </row>
    <row r="95" spans="1:20" ht="15">
      <c r="A95" s="30"/>
      <c r="B95" s="33" t="s">
        <v>73</v>
      </c>
      <c r="C95" s="33"/>
      <c r="D95" s="33"/>
      <c r="E95" s="24">
        <v>1.1744691240202925</v>
      </c>
      <c r="F95" s="24"/>
      <c r="G95" s="24"/>
      <c r="H95" s="24"/>
      <c r="I95" s="24"/>
      <c r="J95" s="24"/>
      <c r="K95" s="24"/>
      <c r="L95" s="24"/>
      <c r="N95" s="24"/>
      <c r="O95" s="24"/>
      <c r="P95" s="46"/>
      <c r="Q95" s="47" t="s">
        <v>93</v>
      </c>
      <c r="R95" s="31">
        <v>2489178</v>
      </c>
      <c r="S95" s="31">
        <v>3712481</v>
      </c>
      <c r="T95" s="31">
        <v>0.67049999999999998</v>
      </c>
    </row>
    <row r="96" spans="1:20" ht="15">
      <c r="A96" s="30"/>
      <c r="B96" s="33"/>
      <c r="C96" s="33"/>
      <c r="D96" s="33"/>
      <c r="E96" s="24">
        <v>0.95042547236479946</v>
      </c>
      <c r="F96" s="24"/>
      <c r="G96" s="24"/>
      <c r="H96" s="24"/>
      <c r="I96" s="24"/>
      <c r="J96" s="24"/>
      <c r="K96" s="24"/>
      <c r="L96" s="24"/>
      <c r="N96" s="24"/>
      <c r="O96" s="24"/>
      <c r="P96" s="46"/>
      <c r="Q96" s="47" t="s">
        <v>93</v>
      </c>
      <c r="R96" s="31">
        <v>3708662</v>
      </c>
      <c r="S96" s="31">
        <v>5045741</v>
      </c>
      <c r="T96" s="31">
        <v>0.73499999999999999</v>
      </c>
    </row>
    <row r="97" spans="1:20" ht="15">
      <c r="A97" s="30"/>
      <c r="B97" s="33" t="s">
        <v>72</v>
      </c>
      <c r="C97" s="33"/>
      <c r="D97" s="33"/>
      <c r="E97" s="24">
        <v>0.92619894071628484</v>
      </c>
      <c r="F97" s="24"/>
      <c r="G97" s="24"/>
      <c r="H97" s="24"/>
      <c r="I97" s="24"/>
      <c r="J97" s="24"/>
      <c r="K97" s="24"/>
      <c r="L97" s="24"/>
      <c r="N97" s="24"/>
      <c r="O97" s="24"/>
      <c r="P97" s="46"/>
      <c r="Q97" s="47" t="s">
        <v>93</v>
      </c>
      <c r="R97" s="31">
        <v>3025257</v>
      </c>
      <c r="S97" s="31">
        <v>4346133</v>
      </c>
      <c r="T97" s="31">
        <v>0.69610000000000005</v>
      </c>
    </row>
    <row r="98" spans="1:20" ht="15">
      <c r="A98" s="30"/>
      <c r="B98" s="24" t="s">
        <v>81</v>
      </c>
      <c r="C98" s="24">
        <v>2579878</v>
      </c>
      <c r="D98" s="24">
        <v>1588264</v>
      </c>
      <c r="E98" s="24">
        <v>1.6243000000000001</v>
      </c>
      <c r="F98" s="25">
        <f>AVERAGE(E98:E106)</f>
        <v>1.3897945104559395</v>
      </c>
      <c r="G98" s="25">
        <f>STDEV(E98:E106)</f>
        <v>0.12858861614640862</v>
      </c>
      <c r="H98" s="25">
        <f>F98/$F$161</f>
        <v>0.98791520022071166</v>
      </c>
      <c r="I98" s="25">
        <f>G98/$F$161</f>
        <v>9.1405346265692328E-2</v>
      </c>
      <c r="J98" s="24"/>
      <c r="K98" s="24"/>
      <c r="L98" s="24"/>
      <c r="N98" s="24"/>
      <c r="O98" s="24"/>
      <c r="P98" s="46"/>
      <c r="Q98" s="31" t="s">
        <v>81</v>
      </c>
      <c r="R98" s="31">
        <v>3702274</v>
      </c>
      <c r="S98" s="31">
        <v>4462633</v>
      </c>
      <c r="T98" s="31">
        <v>0.8296</v>
      </c>
    </row>
    <row r="99" spans="1:20" ht="15">
      <c r="A99" s="30"/>
      <c r="B99" s="24" t="s">
        <v>81</v>
      </c>
      <c r="C99" s="24">
        <v>2761276</v>
      </c>
      <c r="D99" s="24">
        <v>2007717</v>
      </c>
      <c r="E99" s="24">
        <v>1.3753</v>
      </c>
      <c r="F99" s="24"/>
      <c r="G99" s="25"/>
      <c r="H99" s="25"/>
      <c r="I99" s="25"/>
      <c r="J99" s="24"/>
      <c r="K99" s="24"/>
      <c r="L99" s="24"/>
      <c r="N99" s="24"/>
      <c r="O99" s="24"/>
      <c r="P99" s="46"/>
      <c r="Q99" s="31" t="s">
        <v>81</v>
      </c>
      <c r="R99" s="31">
        <v>2195880</v>
      </c>
      <c r="S99" s="31">
        <v>2714814</v>
      </c>
      <c r="T99" s="31">
        <v>0.80889999999999995</v>
      </c>
    </row>
    <row r="100" spans="1:20" ht="15">
      <c r="A100" s="30"/>
      <c r="B100" s="24" t="s">
        <v>81</v>
      </c>
      <c r="C100" s="24">
        <v>3076793</v>
      </c>
      <c r="D100" s="24">
        <v>2091595</v>
      </c>
      <c r="E100" s="24">
        <v>1.4710000000000001</v>
      </c>
      <c r="F100" s="25"/>
      <c r="G100" s="25"/>
      <c r="H100" s="25"/>
      <c r="I100" s="25"/>
      <c r="J100" s="24"/>
      <c r="K100" s="24"/>
      <c r="L100" s="24"/>
      <c r="N100" s="24"/>
      <c r="O100" s="24"/>
      <c r="P100" s="46"/>
      <c r="Q100" s="31" t="s">
        <v>81</v>
      </c>
      <c r="R100" s="31">
        <v>3973376</v>
      </c>
      <c r="S100" s="31">
        <v>3549002</v>
      </c>
      <c r="T100" s="45" t="s">
        <v>102</v>
      </c>
    </row>
    <row r="101" spans="1:20" ht="15">
      <c r="A101" s="30"/>
      <c r="B101" s="40"/>
      <c r="C101" s="40"/>
      <c r="D101" s="40"/>
      <c r="E101" s="24">
        <v>1.2185240267127129</v>
      </c>
      <c r="F101" s="25"/>
      <c r="G101" s="25"/>
      <c r="H101" s="25"/>
      <c r="I101" s="25"/>
      <c r="J101" s="24"/>
      <c r="K101" s="24"/>
      <c r="L101" s="24"/>
      <c r="N101" s="24"/>
      <c r="O101" s="24"/>
      <c r="P101" s="46" t="s">
        <v>101</v>
      </c>
      <c r="Q101" s="47" t="s">
        <v>92</v>
      </c>
      <c r="R101" s="31">
        <v>2190418</v>
      </c>
      <c r="S101" s="31">
        <v>3425917</v>
      </c>
      <c r="T101" s="31">
        <v>0.63939999999999997</v>
      </c>
    </row>
    <row r="102" spans="1:20" ht="15">
      <c r="A102" s="30"/>
      <c r="B102" s="41" t="s">
        <v>79</v>
      </c>
      <c r="C102" s="40"/>
      <c r="D102" s="40">
        <v>0.34402276098806323</v>
      </c>
      <c r="E102" s="24">
        <v>1.3711302084932888</v>
      </c>
      <c r="F102" s="25"/>
      <c r="G102" s="25"/>
      <c r="H102" s="25"/>
      <c r="I102" s="25"/>
      <c r="J102" s="24"/>
      <c r="K102" s="24"/>
      <c r="L102" s="24"/>
      <c r="N102" s="24"/>
      <c r="P102" s="46"/>
      <c r="Q102" s="47" t="s">
        <v>92</v>
      </c>
      <c r="R102" s="31">
        <v>2609843</v>
      </c>
      <c r="S102" s="31">
        <v>3988616</v>
      </c>
      <c r="T102" s="31">
        <v>0.65429999999999999</v>
      </c>
    </row>
    <row r="103" spans="1:20" ht="15">
      <c r="A103" s="30"/>
      <c r="B103" s="40"/>
      <c r="C103" s="40"/>
      <c r="D103" s="40"/>
      <c r="E103" s="24">
        <v>1.401651444849404</v>
      </c>
      <c r="F103" s="25"/>
      <c r="G103" s="25"/>
      <c r="H103" s="25"/>
      <c r="I103" s="25"/>
      <c r="J103" s="24"/>
      <c r="K103" s="24"/>
      <c r="L103" s="24"/>
      <c r="N103" s="24"/>
      <c r="O103" s="24"/>
      <c r="P103" s="46"/>
      <c r="Q103" s="47" t="s">
        <v>92</v>
      </c>
      <c r="R103" s="31">
        <v>3230323</v>
      </c>
      <c r="S103" s="31">
        <v>5293908</v>
      </c>
      <c r="T103" s="31">
        <v>0.61019999999999996</v>
      </c>
    </row>
    <row r="104" spans="1:20" ht="15">
      <c r="A104" s="30"/>
      <c r="B104" s="33" t="s">
        <v>73</v>
      </c>
      <c r="C104" s="33"/>
      <c r="D104" s="33"/>
      <c r="E104" s="24">
        <v>1.338671171860224</v>
      </c>
      <c r="F104" s="25"/>
      <c r="G104" s="25"/>
      <c r="H104" s="25"/>
      <c r="I104" s="25"/>
      <c r="J104" s="24"/>
      <c r="K104" s="24"/>
      <c r="L104" s="24"/>
      <c r="M104" s="24"/>
      <c r="N104" s="24"/>
      <c r="O104" s="24"/>
      <c r="P104" s="46"/>
      <c r="Q104" s="47" t="s">
        <v>89</v>
      </c>
      <c r="R104" s="31">
        <v>2641026</v>
      </c>
      <c r="S104" s="31">
        <v>3727101</v>
      </c>
      <c r="T104" s="31">
        <v>0.70860000000000001</v>
      </c>
    </row>
    <row r="105" spans="1:20" ht="15">
      <c r="A105" s="30"/>
      <c r="B105" s="33"/>
      <c r="C105" s="33"/>
      <c r="D105" s="33"/>
      <c r="E105" s="24">
        <v>1.4869292629742101</v>
      </c>
      <c r="F105" s="25"/>
      <c r="G105" s="25"/>
      <c r="H105" s="25"/>
      <c r="I105" s="25"/>
      <c r="J105" s="24"/>
      <c r="K105" s="24"/>
      <c r="M105" s="24"/>
      <c r="N105" s="24"/>
      <c r="O105" s="24"/>
      <c r="P105" s="46"/>
      <c r="Q105" s="47" t="s">
        <v>89</v>
      </c>
      <c r="R105" s="31">
        <v>903166</v>
      </c>
      <c r="S105" s="31">
        <v>1019981</v>
      </c>
      <c r="T105" s="31">
        <v>0.88549999999999995</v>
      </c>
    </row>
    <row r="106" spans="1:20" ht="15">
      <c r="A106" s="30"/>
      <c r="B106" s="33" t="s">
        <v>72</v>
      </c>
      <c r="C106" s="33"/>
      <c r="D106" s="33"/>
      <c r="E106" s="24">
        <v>1.2206444792136149</v>
      </c>
      <c r="F106" s="25"/>
      <c r="G106" s="25"/>
      <c r="H106" s="25"/>
      <c r="I106" s="25"/>
      <c r="J106" s="24"/>
      <c r="K106" s="24"/>
      <c r="M106" s="24"/>
      <c r="N106" s="24"/>
      <c r="P106" s="46"/>
      <c r="Q106" s="47" t="s">
        <v>89</v>
      </c>
      <c r="R106" s="31">
        <v>3086052</v>
      </c>
      <c r="S106" s="31">
        <v>3497851</v>
      </c>
      <c r="T106" s="31">
        <v>0.88229999999999997</v>
      </c>
    </row>
    <row r="107" spans="1:20" ht="15">
      <c r="A107" s="28" t="s">
        <v>100</v>
      </c>
      <c r="B107" s="49" t="s">
        <v>99</v>
      </c>
      <c r="C107" s="24">
        <v>1710422</v>
      </c>
      <c r="D107" s="24">
        <v>1700136</v>
      </c>
      <c r="E107" s="24">
        <v>1.0061</v>
      </c>
      <c r="F107" s="25">
        <f>AVERAGE(E107:E124)</f>
        <v>1.1099817796289275</v>
      </c>
      <c r="G107" s="25">
        <f>STDEV(E107:E124)</f>
        <v>9.0169713793364054E-2</v>
      </c>
      <c r="H107" s="25">
        <f>F107/$F$161</f>
        <v>0.78901439300095588</v>
      </c>
      <c r="I107" s="25">
        <f>G107/$F$161</f>
        <v>6.4095828689661252E-2</v>
      </c>
      <c r="J107" s="24"/>
      <c r="K107" s="24"/>
      <c r="M107" s="24"/>
      <c r="N107" s="24"/>
      <c r="P107" s="46"/>
      <c r="Q107" s="31" t="s">
        <v>81</v>
      </c>
      <c r="R107" s="31">
        <v>3489472</v>
      </c>
      <c r="S107" s="31">
        <v>4193395</v>
      </c>
      <c r="T107" s="31">
        <v>0.83209999999999995</v>
      </c>
    </row>
    <row r="108" spans="1:20" ht="15">
      <c r="A108" s="28"/>
      <c r="B108" s="49" t="s">
        <v>99</v>
      </c>
      <c r="C108" s="24">
        <v>1600466</v>
      </c>
      <c r="D108" s="24">
        <v>1508122</v>
      </c>
      <c r="E108" s="24">
        <v>1.0611999999999999</v>
      </c>
      <c r="F108" s="24"/>
      <c r="G108" s="24"/>
      <c r="H108" s="24"/>
      <c r="I108" s="24"/>
      <c r="J108" s="24"/>
      <c r="K108" s="24"/>
      <c r="M108" s="24"/>
      <c r="N108" s="24"/>
      <c r="P108" s="46"/>
      <c r="Q108" s="31" t="s">
        <v>81</v>
      </c>
      <c r="R108" s="31">
        <v>3901276</v>
      </c>
      <c r="S108" s="31">
        <v>4422243</v>
      </c>
      <c r="T108" s="31">
        <v>0.88219999999999998</v>
      </c>
    </row>
    <row r="109" spans="1:20" ht="15">
      <c r="A109" s="28"/>
      <c r="B109" s="49" t="s">
        <v>99</v>
      </c>
      <c r="C109" s="24">
        <v>2266778</v>
      </c>
      <c r="D109" s="24">
        <v>1691106</v>
      </c>
      <c r="E109" s="35" t="s">
        <v>98</v>
      </c>
      <c r="F109" s="24"/>
      <c r="G109" s="24"/>
      <c r="H109" s="24"/>
      <c r="I109" s="24"/>
      <c r="J109" s="24"/>
      <c r="K109" s="24"/>
      <c r="M109" s="24"/>
      <c r="N109" s="24"/>
      <c r="P109" s="46"/>
      <c r="Q109" s="31" t="s">
        <v>81</v>
      </c>
      <c r="R109" s="31">
        <v>3071271</v>
      </c>
      <c r="S109" s="31">
        <v>4081113</v>
      </c>
      <c r="T109" s="31">
        <v>0.75260000000000005</v>
      </c>
    </row>
    <row r="110" spans="1:20" ht="15">
      <c r="A110" s="28"/>
      <c r="B110" s="42"/>
      <c r="C110" s="43"/>
      <c r="D110" s="42"/>
      <c r="E110" s="24">
        <v>1.1730130195833228</v>
      </c>
      <c r="F110" s="24"/>
      <c r="G110" s="24"/>
      <c r="H110" s="24"/>
      <c r="I110" s="24"/>
      <c r="J110" s="24"/>
      <c r="K110" s="24"/>
      <c r="M110" s="24"/>
      <c r="N110" s="24"/>
      <c r="P110" s="46" t="s">
        <v>78</v>
      </c>
      <c r="Q110" s="45" t="s">
        <v>96</v>
      </c>
      <c r="R110" s="31">
        <v>2070056</v>
      </c>
      <c r="S110" s="31">
        <v>3124411</v>
      </c>
      <c r="T110" s="31">
        <v>0.66249999999999998</v>
      </c>
    </row>
    <row r="111" spans="1:20" ht="15">
      <c r="A111" s="28"/>
      <c r="B111" s="44" t="s">
        <v>80</v>
      </c>
      <c r="C111" s="42"/>
      <c r="D111" s="42">
        <v>0.56555211998896027</v>
      </c>
      <c r="E111" s="35" t="s">
        <v>97</v>
      </c>
      <c r="F111" s="24"/>
      <c r="G111" s="24"/>
      <c r="H111" s="24"/>
      <c r="I111" s="24"/>
      <c r="J111" s="24"/>
      <c r="K111" s="24"/>
      <c r="M111" s="24"/>
      <c r="N111" s="24"/>
      <c r="P111" s="46"/>
      <c r="Q111" s="45" t="s">
        <v>96</v>
      </c>
      <c r="R111" s="31">
        <v>1633989</v>
      </c>
      <c r="S111" s="31">
        <v>2458787</v>
      </c>
      <c r="T111" s="31">
        <v>0.66459999999999997</v>
      </c>
    </row>
    <row r="112" spans="1:20" ht="15">
      <c r="A112" s="28"/>
      <c r="B112" s="42"/>
      <c r="C112" s="43"/>
      <c r="D112" s="42"/>
      <c r="E112" s="24">
        <v>1.2230526162884903</v>
      </c>
      <c r="F112" s="24"/>
      <c r="G112" s="24"/>
      <c r="H112" s="24"/>
      <c r="I112" s="24"/>
      <c r="J112" s="24"/>
      <c r="K112" s="24"/>
      <c r="M112" s="24"/>
      <c r="N112" s="24"/>
      <c r="P112" s="46"/>
      <c r="Q112" s="45" t="s">
        <v>96</v>
      </c>
      <c r="R112" s="31">
        <v>1503929</v>
      </c>
      <c r="S112" s="31">
        <v>2519838</v>
      </c>
      <c r="T112" s="31">
        <v>0.5968</v>
      </c>
    </row>
    <row r="113" spans="1:20" ht="15">
      <c r="A113" s="28"/>
      <c r="B113" s="40"/>
      <c r="C113" s="40"/>
      <c r="D113" s="40"/>
      <c r="E113" s="24">
        <v>0.97638888495419907</v>
      </c>
      <c r="F113" s="24"/>
      <c r="G113" s="24"/>
      <c r="H113" s="24"/>
      <c r="I113" s="24"/>
      <c r="J113" s="24"/>
      <c r="K113" s="24"/>
      <c r="M113" s="24"/>
      <c r="N113" s="24"/>
      <c r="P113" s="46"/>
      <c r="Q113" s="45" t="s">
        <v>95</v>
      </c>
      <c r="R113" s="31">
        <v>1929041</v>
      </c>
      <c r="S113" s="31">
        <v>3359729</v>
      </c>
      <c r="T113" s="31">
        <v>0.57420000000000004</v>
      </c>
    </row>
    <row r="114" spans="1:20" ht="15">
      <c r="A114" s="28"/>
      <c r="B114" s="41" t="s">
        <v>79</v>
      </c>
      <c r="C114" s="40"/>
      <c r="D114" s="40">
        <v>0.34402276098806323</v>
      </c>
      <c r="E114" s="24">
        <v>1.0839399083043193</v>
      </c>
      <c r="F114" s="24"/>
      <c r="G114" s="24"/>
      <c r="H114" s="24"/>
      <c r="I114" s="24"/>
      <c r="J114" s="24"/>
      <c r="K114" s="24"/>
      <c r="L114" s="24"/>
      <c r="M114" s="24"/>
      <c r="N114" s="24"/>
      <c r="P114" s="46"/>
      <c r="Q114" s="45" t="s">
        <v>95</v>
      </c>
      <c r="R114" s="31">
        <v>1625064</v>
      </c>
      <c r="S114" s="31">
        <v>2827343</v>
      </c>
      <c r="T114" s="31">
        <v>0.57479999999999998</v>
      </c>
    </row>
    <row r="115" spans="1:20" ht="15">
      <c r="A115" s="28"/>
      <c r="B115" s="40"/>
      <c r="C115" s="40"/>
      <c r="D115" s="40"/>
      <c r="E115" s="24">
        <v>1.0380127145494029</v>
      </c>
      <c r="F115" s="24"/>
      <c r="G115" s="24"/>
      <c r="H115" s="24"/>
      <c r="I115" s="24"/>
      <c r="J115" s="24"/>
      <c r="K115" s="24"/>
      <c r="L115" s="24"/>
      <c r="M115" s="24"/>
      <c r="N115" s="24"/>
      <c r="P115" s="46"/>
      <c r="Q115" s="45" t="s">
        <v>95</v>
      </c>
      <c r="R115" s="31">
        <v>1654568</v>
      </c>
      <c r="S115" s="31">
        <v>2955704</v>
      </c>
      <c r="T115" s="31">
        <v>0.55979999999999996</v>
      </c>
    </row>
    <row r="116" spans="1:20" ht="15">
      <c r="A116" s="28"/>
      <c r="B116" s="37"/>
      <c r="C116" s="37"/>
      <c r="D116" s="37"/>
      <c r="E116" s="24">
        <v>1.0148232587043347</v>
      </c>
      <c r="F116" s="24"/>
      <c r="G116" s="24"/>
      <c r="H116" s="24"/>
      <c r="I116" s="24"/>
      <c r="J116" s="24"/>
      <c r="K116" s="24"/>
      <c r="L116" s="24"/>
      <c r="M116" s="24"/>
      <c r="N116" s="24"/>
      <c r="P116" s="46"/>
      <c r="Q116" s="47" t="s">
        <v>94</v>
      </c>
      <c r="R116" s="31">
        <v>1213160</v>
      </c>
      <c r="S116" s="31">
        <v>1786495</v>
      </c>
      <c r="T116" s="31">
        <v>0.67910000000000004</v>
      </c>
    </row>
    <row r="117" spans="1:20" ht="15">
      <c r="A117" s="28"/>
      <c r="B117" s="38" t="s">
        <v>144</v>
      </c>
      <c r="C117" s="37"/>
      <c r="D117" s="37">
        <v>0.30754123668634725</v>
      </c>
      <c r="E117" s="24">
        <v>1.1575683437960369</v>
      </c>
      <c r="F117" s="24"/>
      <c r="G117" s="24"/>
      <c r="H117" s="24"/>
      <c r="I117" s="24"/>
      <c r="J117" s="24"/>
      <c r="K117" s="24"/>
      <c r="L117" s="24"/>
      <c r="M117" s="24"/>
      <c r="N117" s="24"/>
      <c r="P117" s="46"/>
      <c r="Q117" s="47" t="s">
        <v>94</v>
      </c>
      <c r="R117" s="31">
        <v>1601412</v>
      </c>
      <c r="S117" s="31">
        <v>1903247</v>
      </c>
      <c r="T117" s="31">
        <v>0.84140000000000004</v>
      </c>
    </row>
    <row r="118" spans="1:20" ht="15">
      <c r="A118" s="28"/>
      <c r="B118" s="37"/>
      <c r="C118" s="37"/>
      <c r="D118" s="37"/>
      <c r="E118" s="24">
        <v>1.1205001440227931</v>
      </c>
      <c r="F118" s="24"/>
      <c r="G118" s="24"/>
      <c r="H118" s="24"/>
      <c r="I118" s="24"/>
      <c r="J118" s="24"/>
      <c r="K118" s="24"/>
      <c r="L118" s="24"/>
      <c r="M118" s="24"/>
      <c r="N118" s="24"/>
      <c r="P118" s="46"/>
      <c r="Q118" s="47" t="s">
        <v>94</v>
      </c>
      <c r="R118" s="31">
        <v>1571190</v>
      </c>
      <c r="S118" s="31">
        <v>1704350</v>
      </c>
      <c r="T118" s="31">
        <v>0.92190000000000005</v>
      </c>
    </row>
    <row r="119" spans="1:20" ht="15">
      <c r="A119" s="28"/>
      <c r="B119" s="36"/>
      <c r="C119" s="36"/>
      <c r="D119" s="36"/>
      <c r="E119" s="24">
        <v>1.1227856589381862</v>
      </c>
      <c r="F119" s="24"/>
      <c r="G119" s="24"/>
      <c r="H119" s="24"/>
      <c r="I119" s="24"/>
      <c r="J119" s="24"/>
      <c r="K119" s="24"/>
      <c r="L119" s="24"/>
      <c r="M119" s="24"/>
      <c r="N119" s="24"/>
      <c r="P119" s="46"/>
      <c r="Q119" s="47" t="s">
        <v>93</v>
      </c>
      <c r="R119" s="31">
        <v>760704</v>
      </c>
      <c r="S119" s="31">
        <v>921658</v>
      </c>
      <c r="T119" s="31">
        <v>0.82540000000000002</v>
      </c>
    </row>
    <row r="120" spans="1:20" ht="15">
      <c r="A120" s="28"/>
      <c r="B120" s="36" t="s">
        <v>76</v>
      </c>
      <c r="C120" s="36"/>
      <c r="D120" s="36">
        <v>0.59005028673640481</v>
      </c>
      <c r="E120" s="24">
        <v>1.1263446776306696</v>
      </c>
      <c r="F120" s="24"/>
      <c r="G120" s="24"/>
      <c r="H120" s="24"/>
      <c r="I120" s="24"/>
      <c r="J120" s="24"/>
      <c r="L120" s="24"/>
      <c r="M120" s="24"/>
      <c r="N120" s="24"/>
      <c r="P120" s="46"/>
      <c r="Q120" s="47" t="s">
        <v>93</v>
      </c>
      <c r="R120" s="31">
        <v>1325330</v>
      </c>
      <c r="S120" s="31">
        <v>1743960</v>
      </c>
      <c r="T120" s="31">
        <v>0.76</v>
      </c>
    </row>
    <row r="121" spans="1:20" ht="15">
      <c r="A121" s="28"/>
      <c r="B121" s="36"/>
      <c r="C121" s="36"/>
      <c r="D121" s="36"/>
      <c r="E121" s="24">
        <v>1.0114392169876369</v>
      </c>
      <c r="F121" s="24"/>
      <c r="G121" s="24"/>
      <c r="H121" s="24"/>
      <c r="I121" s="24"/>
      <c r="J121" s="24"/>
      <c r="L121" s="24"/>
      <c r="M121" s="24"/>
      <c r="N121" s="24"/>
      <c r="P121" s="46"/>
      <c r="Q121" s="47" t="s">
        <v>93</v>
      </c>
      <c r="R121" s="31">
        <v>1534014</v>
      </c>
      <c r="S121" s="31">
        <v>2284285</v>
      </c>
      <c r="T121" s="31">
        <v>0.67159999999999997</v>
      </c>
    </row>
    <row r="122" spans="1:20" ht="15">
      <c r="A122" s="28"/>
      <c r="B122" s="33" t="s">
        <v>73</v>
      </c>
      <c r="C122" s="33"/>
      <c r="D122" s="33"/>
      <c r="E122" s="24">
        <v>1.1400964380916307</v>
      </c>
      <c r="F122" s="24"/>
      <c r="G122" s="24"/>
      <c r="H122" s="24"/>
      <c r="I122" s="24"/>
      <c r="J122" s="24"/>
      <c r="L122" s="24"/>
      <c r="M122" s="24"/>
      <c r="N122" s="24"/>
      <c r="P122" s="46"/>
      <c r="Q122" s="47" t="s">
        <v>92</v>
      </c>
      <c r="R122" s="31">
        <v>923138</v>
      </c>
      <c r="S122" s="31">
        <v>1596249</v>
      </c>
      <c r="T122" s="31">
        <v>0.57830000000000004</v>
      </c>
    </row>
    <row r="123" spans="1:20" ht="15">
      <c r="A123" s="28"/>
      <c r="B123" s="33"/>
      <c r="C123" s="33"/>
      <c r="D123" s="33"/>
      <c r="E123" s="24">
        <v>1.2003521706533207</v>
      </c>
      <c r="F123" s="24"/>
      <c r="G123" s="24"/>
      <c r="H123" s="24"/>
      <c r="I123" s="24"/>
      <c r="J123" s="24"/>
      <c r="L123" s="24"/>
      <c r="M123" s="24"/>
      <c r="N123" s="24"/>
      <c r="P123" s="46"/>
      <c r="Q123" s="47" t="s">
        <v>92</v>
      </c>
      <c r="R123" s="31">
        <v>1195014</v>
      </c>
      <c r="S123" s="31">
        <v>2168962</v>
      </c>
      <c r="T123" s="31">
        <v>0.55100000000000005</v>
      </c>
    </row>
    <row r="124" spans="1:20" ht="15">
      <c r="A124" s="28"/>
      <c r="B124" s="33" t="s">
        <v>72</v>
      </c>
      <c r="C124" s="33"/>
      <c r="D124" s="33"/>
      <c r="E124" s="24">
        <v>1.3040914215584982</v>
      </c>
      <c r="F124" s="24"/>
      <c r="G124" s="24"/>
      <c r="H124" s="24"/>
      <c r="I124" s="24"/>
      <c r="J124" s="24"/>
      <c r="L124" s="24"/>
      <c r="M124" s="24"/>
      <c r="N124" s="24"/>
      <c r="P124" s="46"/>
      <c r="Q124" s="47" t="s">
        <v>92</v>
      </c>
      <c r="R124" s="31">
        <v>1130516</v>
      </c>
      <c r="S124" s="31">
        <v>2361248</v>
      </c>
      <c r="T124" s="45" t="s">
        <v>91</v>
      </c>
    </row>
    <row r="125" spans="1:20" ht="15">
      <c r="A125" s="28"/>
      <c r="B125" s="49" t="s">
        <v>90</v>
      </c>
      <c r="C125" s="48">
        <v>1625994</v>
      </c>
      <c r="D125" s="48">
        <v>1780919</v>
      </c>
      <c r="E125" s="35">
        <v>0.91300000000000003</v>
      </c>
      <c r="F125" s="25">
        <f>AVERAGE(E128:E142)</f>
        <v>1.0681320372799004</v>
      </c>
      <c r="G125" s="25">
        <f>STDEV(E128:E142)</f>
        <v>8.8425779053567036E-2</v>
      </c>
      <c r="H125" s="25">
        <f>F125/$F$161</f>
        <v>0.75926611274738021</v>
      </c>
      <c r="I125" s="25">
        <f>G125/$F$161</f>
        <v>6.2856178061689472E-2</v>
      </c>
      <c r="J125" s="24"/>
      <c r="L125" s="24"/>
      <c r="M125" s="24"/>
      <c r="N125" s="24"/>
      <c r="P125" s="46"/>
      <c r="Q125" s="47" t="s">
        <v>89</v>
      </c>
      <c r="R125" s="31">
        <v>1085674</v>
      </c>
      <c r="S125" s="31">
        <v>1609687</v>
      </c>
      <c r="T125" s="31">
        <v>0.67449999999999999</v>
      </c>
    </row>
    <row r="126" spans="1:20" ht="15">
      <c r="A126" s="28"/>
      <c r="B126" s="49" t="s">
        <v>90</v>
      </c>
      <c r="C126" s="35">
        <v>1476311</v>
      </c>
      <c r="D126" s="35">
        <v>1618860</v>
      </c>
      <c r="E126" s="35">
        <v>0.91190000000000004</v>
      </c>
      <c r="F126" s="24"/>
      <c r="G126" s="24"/>
      <c r="H126" s="24"/>
      <c r="I126" s="24"/>
      <c r="J126" s="24"/>
      <c r="L126" s="24"/>
      <c r="M126" s="24"/>
      <c r="N126" s="24"/>
      <c r="P126" s="46"/>
      <c r="Q126" s="47" t="s">
        <v>89</v>
      </c>
      <c r="R126" s="31">
        <v>691790</v>
      </c>
      <c r="S126" s="31">
        <v>1039658</v>
      </c>
      <c r="T126" s="31">
        <v>0.66539999999999999</v>
      </c>
    </row>
    <row r="127" spans="1:20" ht="15">
      <c r="A127" s="28"/>
      <c r="B127" s="49" t="s">
        <v>90</v>
      </c>
      <c r="C127" s="35">
        <v>1666472</v>
      </c>
      <c r="D127" s="35">
        <v>1807988</v>
      </c>
      <c r="E127" s="35">
        <v>0.92169999999999996</v>
      </c>
      <c r="F127" s="24"/>
      <c r="G127" s="24"/>
      <c r="H127" s="24"/>
      <c r="I127" s="24"/>
      <c r="J127" s="24"/>
      <c r="L127" s="24"/>
      <c r="M127" s="24"/>
      <c r="N127" s="24"/>
      <c r="P127" s="46"/>
      <c r="Q127" s="47" t="s">
        <v>89</v>
      </c>
      <c r="R127" s="31">
        <v>2141968</v>
      </c>
      <c r="S127" s="31">
        <v>2540365</v>
      </c>
      <c r="T127" s="31">
        <v>0.84319999999999995</v>
      </c>
    </row>
    <row r="128" spans="1:20" ht="15">
      <c r="A128" s="28"/>
      <c r="B128" s="42"/>
      <c r="C128" s="43"/>
      <c r="D128" s="42"/>
      <c r="E128" s="24">
        <v>1.202718504553175</v>
      </c>
      <c r="F128" s="24"/>
      <c r="G128" s="24"/>
      <c r="H128" s="24"/>
      <c r="I128" s="24"/>
      <c r="J128" s="24"/>
      <c r="L128" s="24"/>
      <c r="M128" s="24"/>
      <c r="N128" s="24"/>
      <c r="P128" s="46"/>
      <c r="Q128" s="31" t="s">
        <v>81</v>
      </c>
      <c r="R128" s="31">
        <v>1249155</v>
      </c>
      <c r="S128" s="31">
        <v>1758749</v>
      </c>
      <c r="T128" s="31">
        <v>0.71030000000000004</v>
      </c>
    </row>
    <row r="129" spans="1:20" ht="15">
      <c r="A129" s="28"/>
      <c r="B129" s="44" t="s">
        <v>80</v>
      </c>
      <c r="C129" s="42"/>
      <c r="D129" s="42">
        <v>0.56555211998896027</v>
      </c>
      <c r="E129" s="35" t="s">
        <v>88</v>
      </c>
      <c r="F129" s="24"/>
      <c r="G129" s="24"/>
      <c r="H129" s="24"/>
      <c r="I129" s="24"/>
      <c r="J129" s="24"/>
      <c r="K129" s="24"/>
      <c r="L129" s="24"/>
      <c r="M129" s="24"/>
      <c r="N129" s="24"/>
      <c r="P129" s="46"/>
      <c r="Q129" s="31" t="s">
        <v>81</v>
      </c>
      <c r="R129" s="31">
        <v>1111005</v>
      </c>
      <c r="S129" s="31">
        <v>1423892</v>
      </c>
      <c r="T129" s="31">
        <v>0.78029999999999999</v>
      </c>
    </row>
    <row r="130" spans="1:20" ht="15">
      <c r="A130" s="28"/>
      <c r="B130" s="42"/>
      <c r="C130" s="43"/>
      <c r="D130" s="42"/>
      <c r="E130" s="24">
        <v>1.2292412589905428</v>
      </c>
      <c r="F130" s="24"/>
      <c r="G130" s="24"/>
      <c r="H130" s="24"/>
      <c r="I130" s="24"/>
      <c r="J130" s="24"/>
      <c r="K130" s="24"/>
      <c r="L130" s="24"/>
      <c r="M130" s="24"/>
      <c r="N130" s="24"/>
      <c r="P130" s="46"/>
      <c r="Q130" s="31" t="s">
        <v>81</v>
      </c>
      <c r="R130" s="31">
        <v>2206878</v>
      </c>
      <c r="S130" s="31">
        <v>3422002</v>
      </c>
      <c r="T130" s="45" t="s">
        <v>87</v>
      </c>
    </row>
    <row r="131" spans="1:20" ht="15">
      <c r="A131" s="28"/>
      <c r="B131" s="40"/>
      <c r="C131" s="40"/>
      <c r="D131" s="40"/>
      <c r="E131" s="24">
        <v>1.0298737181877724</v>
      </c>
      <c r="F131" s="24"/>
      <c r="G131" s="24"/>
      <c r="H131" s="24"/>
      <c r="I131" s="24"/>
      <c r="J131" s="24"/>
      <c r="K131" s="24"/>
      <c r="L131" s="24"/>
    </row>
    <row r="132" spans="1:20" ht="15">
      <c r="A132" s="28"/>
      <c r="B132" s="41" t="s">
        <v>79</v>
      </c>
      <c r="C132" s="40"/>
      <c r="D132" s="40">
        <v>0.34402276098806323</v>
      </c>
      <c r="E132" s="24">
        <v>1.082777194538372</v>
      </c>
      <c r="F132" s="24"/>
      <c r="G132" s="24"/>
      <c r="H132" s="24"/>
      <c r="I132" s="24"/>
      <c r="J132" s="24"/>
      <c r="K132" s="24"/>
      <c r="L132" s="24"/>
    </row>
    <row r="133" spans="1:20" ht="15">
      <c r="A133" s="28"/>
      <c r="B133" s="40"/>
      <c r="C133" s="40"/>
      <c r="D133" s="40"/>
      <c r="E133" s="24">
        <v>0.99789908962422313</v>
      </c>
      <c r="F133" s="24"/>
      <c r="G133" s="24"/>
      <c r="H133" s="24"/>
      <c r="I133" s="24"/>
      <c r="J133" s="24"/>
      <c r="K133" s="24"/>
      <c r="L133" s="24"/>
      <c r="P133" s="33" t="s">
        <v>73</v>
      </c>
      <c r="Q133" s="34"/>
      <c r="R133" s="34" t="s">
        <v>86</v>
      </c>
      <c r="S133" s="34" t="s">
        <v>85</v>
      </c>
      <c r="T133" s="34" t="s">
        <v>84</v>
      </c>
    </row>
    <row r="134" spans="1:20" ht="15">
      <c r="A134" s="28"/>
      <c r="B134" s="37"/>
      <c r="C134" s="37"/>
      <c r="D134" s="37"/>
      <c r="E134" s="24">
        <v>0.98653436940370121</v>
      </c>
      <c r="F134" s="24"/>
      <c r="G134" s="24"/>
      <c r="H134" s="24"/>
      <c r="I134" s="24"/>
      <c r="J134" s="24"/>
      <c r="L134" s="24"/>
      <c r="P134" s="39" t="s">
        <v>83</v>
      </c>
      <c r="Q134" s="34" t="s">
        <v>77</v>
      </c>
      <c r="R134" s="31">
        <v>822960</v>
      </c>
      <c r="S134" s="31">
        <v>2892757</v>
      </c>
      <c r="T134" s="31">
        <v>0.28449999999999998</v>
      </c>
    </row>
    <row r="135" spans="1:20" ht="15">
      <c r="A135" s="28"/>
      <c r="B135" s="38" t="s">
        <v>144</v>
      </c>
      <c r="C135" s="37"/>
      <c r="D135" s="37">
        <v>0.30754123668634725</v>
      </c>
      <c r="E135" s="24">
        <v>1.1487890333234265</v>
      </c>
      <c r="F135" s="24"/>
      <c r="G135" s="24"/>
      <c r="H135" s="24"/>
      <c r="I135" s="24"/>
      <c r="J135" s="24"/>
      <c r="L135" s="24"/>
      <c r="M135" s="24"/>
      <c r="N135" s="24"/>
      <c r="P135" s="32"/>
      <c r="Q135" s="34" t="s">
        <v>77</v>
      </c>
      <c r="R135" s="31">
        <v>913123</v>
      </c>
      <c r="S135" s="31">
        <v>3375913</v>
      </c>
      <c r="T135" s="31">
        <v>0.27050000000000002</v>
      </c>
    </row>
    <row r="136" spans="1:20" ht="15">
      <c r="A136" s="28"/>
      <c r="B136" s="37"/>
      <c r="C136" s="37"/>
      <c r="D136" s="37"/>
      <c r="E136" s="24">
        <v>1.1178988668457233</v>
      </c>
      <c r="F136" s="24"/>
      <c r="G136" s="24"/>
      <c r="H136" s="24"/>
      <c r="I136" s="24"/>
      <c r="J136" s="24"/>
      <c r="L136" s="24"/>
      <c r="M136" s="24"/>
      <c r="N136" s="24"/>
      <c r="P136" s="32"/>
      <c r="Q136" s="34" t="s">
        <v>77</v>
      </c>
      <c r="R136" s="31">
        <v>668185</v>
      </c>
      <c r="S136" s="31">
        <v>3745648</v>
      </c>
      <c r="T136" s="31">
        <v>0.1784</v>
      </c>
    </row>
    <row r="137" spans="1:20" ht="15">
      <c r="A137" s="28"/>
      <c r="B137" s="36"/>
      <c r="C137" s="36"/>
      <c r="D137" s="36"/>
      <c r="E137" s="24">
        <v>0.97313739677329292</v>
      </c>
      <c r="F137" s="24"/>
      <c r="G137" s="24"/>
      <c r="H137" s="24"/>
      <c r="I137" s="24"/>
      <c r="L137" s="24"/>
      <c r="M137" s="24"/>
      <c r="N137" s="24"/>
      <c r="P137" s="32"/>
      <c r="Q137" s="34" t="s">
        <v>74</v>
      </c>
      <c r="R137" s="31">
        <v>1944905</v>
      </c>
      <c r="S137" s="31">
        <v>4146805</v>
      </c>
      <c r="T137" s="31">
        <v>0.46899999999999997</v>
      </c>
    </row>
    <row r="138" spans="1:20" ht="15">
      <c r="A138" s="28"/>
      <c r="B138" s="36" t="s">
        <v>76</v>
      </c>
      <c r="C138" s="36"/>
      <c r="D138" s="36">
        <v>0.59005028673640481</v>
      </c>
      <c r="E138" s="24">
        <v>0.9741542592568595</v>
      </c>
      <c r="F138" s="24"/>
      <c r="G138" s="24"/>
      <c r="H138" s="24"/>
      <c r="I138" s="24"/>
      <c r="L138" s="24"/>
      <c r="M138" s="24"/>
      <c r="N138" s="24"/>
      <c r="P138" s="32"/>
      <c r="Q138" s="34" t="s">
        <v>74</v>
      </c>
      <c r="R138" s="31">
        <v>118026</v>
      </c>
      <c r="S138" s="31">
        <v>225348</v>
      </c>
      <c r="T138" s="31">
        <v>0.52380000000000004</v>
      </c>
    </row>
    <row r="139" spans="1:20" ht="15">
      <c r="A139" s="28"/>
      <c r="B139" s="36"/>
      <c r="C139" s="36"/>
      <c r="D139" s="36"/>
      <c r="E139" s="24">
        <v>0.94873269716769304</v>
      </c>
      <c r="F139" s="24"/>
      <c r="G139" s="24"/>
      <c r="H139" s="24"/>
      <c r="I139" s="24"/>
      <c r="L139" s="24"/>
      <c r="M139" s="24"/>
      <c r="N139" s="24"/>
      <c r="P139" s="32"/>
      <c r="Q139" s="34" t="s">
        <v>74</v>
      </c>
      <c r="R139" s="31">
        <v>1307138</v>
      </c>
      <c r="S139" s="31">
        <v>2669915</v>
      </c>
      <c r="T139" s="31">
        <v>0.48959999999999998</v>
      </c>
    </row>
    <row r="140" spans="1:20" ht="15">
      <c r="A140" s="28"/>
      <c r="B140" s="33" t="s">
        <v>73</v>
      </c>
      <c r="C140" s="33"/>
      <c r="D140" s="33"/>
      <c r="E140" s="24">
        <v>1.0514728864201419</v>
      </c>
      <c r="F140" s="24"/>
      <c r="G140" s="24"/>
      <c r="H140" s="24"/>
      <c r="I140" s="24"/>
      <c r="L140" s="24"/>
      <c r="M140" s="24"/>
      <c r="N140" s="24"/>
      <c r="P140" s="32"/>
      <c r="Q140" s="31" t="s">
        <v>71</v>
      </c>
      <c r="R140" s="31">
        <v>1716164</v>
      </c>
      <c r="S140" s="31">
        <v>2558727</v>
      </c>
      <c r="T140" s="31">
        <v>0.67069999999999996</v>
      </c>
    </row>
    <row r="141" spans="1:20" ht="15">
      <c r="A141" s="28"/>
      <c r="B141" s="33"/>
      <c r="C141" s="33"/>
      <c r="D141" s="33"/>
      <c r="E141" s="24">
        <v>1.1146275202047309</v>
      </c>
      <c r="F141" s="24"/>
      <c r="G141" s="24"/>
      <c r="H141" s="24"/>
      <c r="I141" s="24"/>
      <c r="L141" s="24"/>
      <c r="M141" s="24"/>
      <c r="N141" s="24"/>
      <c r="P141" s="32"/>
      <c r="Q141" s="31" t="s">
        <v>71</v>
      </c>
      <c r="R141" s="31">
        <v>2245741</v>
      </c>
      <c r="S141" s="31">
        <v>3485479</v>
      </c>
      <c r="T141" s="31">
        <v>0.64429999999999998</v>
      </c>
    </row>
    <row r="142" spans="1:20" ht="15">
      <c r="A142" s="28"/>
      <c r="B142" s="33" t="s">
        <v>72</v>
      </c>
      <c r="C142" s="33"/>
      <c r="D142" s="33"/>
      <c r="E142" s="24">
        <v>1.0959917266289505</v>
      </c>
      <c r="F142" s="24"/>
      <c r="G142" s="24"/>
      <c r="H142" s="24"/>
      <c r="I142" s="24"/>
      <c r="L142" s="24"/>
      <c r="M142" s="24"/>
      <c r="N142" s="24"/>
      <c r="P142" s="32"/>
      <c r="Q142" s="31" t="s">
        <v>71</v>
      </c>
      <c r="R142" s="31">
        <v>1798720</v>
      </c>
      <c r="S142" s="31">
        <v>2751964</v>
      </c>
      <c r="T142" s="31">
        <v>0.65359999999999996</v>
      </c>
    </row>
    <row r="143" spans="1:20" ht="15">
      <c r="A143" s="28"/>
      <c r="B143" s="24" t="s">
        <v>81</v>
      </c>
      <c r="C143" s="24">
        <v>2158671</v>
      </c>
      <c r="D143" s="24">
        <v>1763771</v>
      </c>
      <c r="E143" s="24">
        <v>1.2239</v>
      </c>
      <c r="F143" s="25">
        <f>AVERAGE(E143:E160)</f>
        <v>1.392111101089071</v>
      </c>
      <c r="G143" s="25">
        <f>STDEV(E143:E160)</f>
        <v>0.11841725339101025</v>
      </c>
      <c r="H143" s="25">
        <f>F143/$F$161</f>
        <v>0.98956191495583368</v>
      </c>
      <c r="I143" s="25">
        <f>G143/$F$161</f>
        <v>8.4175181088453038E-2</v>
      </c>
      <c r="L143" s="24"/>
      <c r="P143" s="39" t="s">
        <v>82</v>
      </c>
      <c r="Q143" s="34" t="s">
        <v>77</v>
      </c>
      <c r="R143" s="31">
        <v>1111372</v>
      </c>
      <c r="S143" s="31">
        <v>2862521</v>
      </c>
      <c r="T143" s="31">
        <v>0.38819999999999999</v>
      </c>
    </row>
    <row r="144" spans="1:20" ht="15">
      <c r="A144" s="28"/>
      <c r="B144" s="24" t="s">
        <v>81</v>
      </c>
      <c r="C144" s="24">
        <v>2596184</v>
      </c>
      <c r="D144" s="24">
        <v>1941310</v>
      </c>
      <c r="E144" s="24">
        <v>1.3372999999999999</v>
      </c>
      <c r="F144" s="24"/>
      <c r="G144" s="24"/>
      <c r="H144" s="24"/>
      <c r="I144" s="24"/>
      <c r="L144" s="24"/>
      <c r="P144" s="32"/>
      <c r="Q144" s="34" t="s">
        <v>77</v>
      </c>
      <c r="R144" s="31">
        <v>871831</v>
      </c>
      <c r="S144" s="31">
        <v>2719740</v>
      </c>
      <c r="T144" s="31">
        <v>0.3206</v>
      </c>
    </row>
    <row r="145" spans="1:20" ht="15">
      <c r="A145" s="28"/>
      <c r="B145" s="24" t="s">
        <v>81</v>
      </c>
      <c r="C145" s="24">
        <v>3233861</v>
      </c>
      <c r="D145" s="24">
        <v>2343891</v>
      </c>
      <c r="E145" s="24">
        <v>1.3796999999999999</v>
      </c>
      <c r="F145" s="24"/>
      <c r="G145" s="24"/>
      <c r="H145" s="24"/>
      <c r="I145" s="24"/>
      <c r="L145" s="24"/>
      <c r="P145" s="32"/>
      <c r="Q145" s="34" t="s">
        <v>77</v>
      </c>
      <c r="R145" s="31">
        <v>1044020</v>
      </c>
      <c r="S145" s="31">
        <v>3045171</v>
      </c>
      <c r="T145" s="31">
        <v>0.34279999999999999</v>
      </c>
    </row>
    <row r="146" spans="1:20" ht="15">
      <c r="A146" s="28"/>
      <c r="B146" s="42"/>
      <c r="C146" s="43"/>
      <c r="D146" s="42"/>
      <c r="E146" s="24">
        <v>1.4467516162391165</v>
      </c>
      <c r="F146" s="24"/>
      <c r="G146" s="24"/>
      <c r="H146" s="24"/>
      <c r="I146" s="24"/>
      <c r="P146" s="32"/>
      <c r="Q146" s="34" t="s">
        <v>74</v>
      </c>
      <c r="R146" s="31">
        <v>1084366</v>
      </c>
      <c r="S146" s="31">
        <v>1911781</v>
      </c>
      <c r="T146" s="31">
        <v>0.56720000000000004</v>
      </c>
    </row>
    <row r="147" spans="1:20" ht="15">
      <c r="A147" s="28"/>
      <c r="B147" s="44" t="s">
        <v>80</v>
      </c>
      <c r="C147" s="42"/>
      <c r="D147" s="42">
        <v>0.56555211998896027</v>
      </c>
      <c r="E147" s="24">
        <v>1.5395810854988823</v>
      </c>
      <c r="F147" s="24"/>
      <c r="G147" s="24"/>
      <c r="H147" s="24"/>
      <c r="I147" s="24"/>
      <c r="P147" s="32"/>
      <c r="Q147" s="34" t="s">
        <v>74</v>
      </c>
      <c r="R147" s="31">
        <v>1279967</v>
      </c>
      <c r="S147" s="31">
        <v>2788805</v>
      </c>
      <c r="T147" s="31">
        <v>0.45900000000000002</v>
      </c>
    </row>
    <row r="148" spans="1:20" ht="15">
      <c r="A148" s="28"/>
      <c r="B148" s="42"/>
      <c r="C148" s="43"/>
      <c r="D148" s="42"/>
      <c r="E148" s="24">
        <v>1.2904163792240717</v>
      </c>
      <c r="F148" s="24"/>
      <c r="G148" s="24"/>
      <c r="H148" s="24"/>
      <c r="I148" s="24"/>
      <c r="P148" s="32"/>
      <c r="Q148" s="34" t="s">
        <v>74</v>
      </c>
      <c r="R148" s="31">
        <v>1342673</v>
      </c>
      <c r="S148" s="31">
        <v>3002028</v>
      </c>
      <c r="T148" s="31">
        <v>0.44729999999999998</v>
      </c>
    </row>
    <row r="149" spans="1:20" ht="15">
      <c r="A149" s="28"/>
      <c r="B149" s="40"/>
      <c r="C149" s="40"/>
      <c r="D149" s="40"/>
      <c r="E149" s="24">
        <v>1.4743115099918218</v>
      </c>
      <c r="F149" s="24"/>
      <c r="G149" s="24"/>
      <c r="H149" s="24"/>
      <c r="I149" s="24"/>
      <c r="P149" s="32"/>
      <c r="Q149" s="31" t="s">
        <v>71</v>
      </c>
      <c r="R149" s="31">
        <v>1596073</v>
      </c>
      <c r="S149" s="31">
        <v>2468964</v>
      </c>
      <c r="T149" s="31">
        <v>0.64649999999999996</v>
      </c>
    </row>
    <row r="150" spans="1:20" ht="15">
      <c r="A150" s="28"/>
      <c r="B150" s="41" t="s">
        <v>79</v>
      </c>
      <c r="C150" s="40"/>
      <c r="D150" s="40">
        <v>0.34402276098806323</v>
      </c>
      <c r="E150" s="24">
        <v>1.5689093341517673</v>
      </c>
      <c r="F150" s="24"/>
      <c r="G150" s="24"/>
      <c r="H150" s="24"/>
      <c r="I150" s="24"/>
      <c r="P150" s="32"/>
      <c r="Q150" s="31" t="s">
        <v>71</v>
      </c>
      <c r="R150" s="31">
        <v>256095</v>
      </c>
      <c r="S150" s="31">
        <v>356605</v>
      </c>
      <c r="T150" s="31">
        <v>0.71809999999999996</v>
      </c>
    </row>
    <row r="151" spans="1:20" ht="15">
      <c r="A151" s="28"/>
      <c r="B151" s="40"/>
      <c r="C151" s="40"/>
      <c r="D151" s="40"/>
      <c r="E151" s="24">
        <v>1.3149981650046989</v>
      </c>
      <c r="F151" s="24"/>
      <c r="G151" s="24"/>
      <c r="H151" s="24"/>
      <c r="I151" s="24"/>
      <c r="P151" s="32"/>
      <c r="Q151" s="31" t="s">
        <v>71</v>
      </c>
      <c r="R151" s="31">
        <v>1635920</v>
      </c>
      <c r="S151" s="31">
        <v>2774924</v>
      </c>
      <c r="T151" s="31">
        <v>0.58950000000000002</v>
      </c>
    </row>
    <row r="152" spans="1:20" ht="15">
      <c r="A152" s="28"/>
      <c r="B152" s="37"/>
      <c r="C152" s="37"/>
      <c r="D152" s="37"/>
      <c r="E152" s="24">
        <v>1.3630692407845471</v>
      </c>
      <c r="F152" s="24"/>
      <c r="G152" s="24"/>
      <c r="H152" s="24"/>
      <c r="I152" s="24"/>
      <c r="P152" s="39" t="s">
        <v>78</v>
      </c>
      <c r="Q152" s="34" t="s">
        <v>77</v>
      </c>
      <c r="R152" s="31">
        <v>1387391</v>
      </c>
      <c r="S152" s="31">
        <v>2519993</v>
      </c>
      <c r="T152" s="31">
        <v>0.55059999999999998</v>
      </c>
    </row>
    <row r="153" spans="1:20" ht="15">
      <c r="A153" s="28"/>
      <c r="B153" s="38" t="s">
        <v>144</v>
      </c>
      <c r="C153" s="37"/>
      <c r="D153" s="37">
        <v>0.30754123668634725</v>
      </c>
      <c r="E153" s="24">
        <v>1.2677974641743674</v>
      </c>
      <c r="F153" s="24"/>
      <c r="G153" s="24"/>
      <c r="H153" s="24"/>
      <c r="I153" s="24"/>
      <c r="P153" s="32"/>
      <c r="Q153" s="34" t="s">
        <v>77</v>
      </c>
      <c r="R153" s="31">
        <v>1228437</v>
      </c>
      <c r="S153" s="31">
        <v>2119031</v>
      </c>
      <c r="T153" s="31">
        <v>0.57969999999999999</v>
      </c>
    </row>
    <row r="154" spans="1:20" ht="15">
      <c r="A154" s="28"/>
      <c r="B154" s="37"/>
      <c r="C154" s="37"/>
      <c r="D154" s="37"/>
      <c r="E154" s="24">
        <v>1.394284566909384</v>
      </c>
      <c r="F154" s="24"/>
      <c r="G154" s="24"/>
      <c r="H154" s="24"/>
      <c r="I154" s="24"/>
      <c r="P154" s="32"/>
      <c r="Q154" s="34" t="s">
        <v>77</v>
      </c>
      <c r="R154" s="31">
        <v>1852868</v>
      </c>
      <c r="S154" s="31">
        <v>2942174</v>
      </c>
      <c r="T154" s="31">
        <v>0.62980000000000003</v>
      </c>
    </row>
    <row r="155" spans="1:20" ht="15">
      <c r="A155" s="28"/>
      <c r="B155" s="36"/>
      <c r="C155" s="36"/>
      <c r="D155" s="36"/>
      <c r="E155" s="24">
        <v>1.2037957034623301</v>
      </c>
      <c r="F155" s="24"/>
      <c r="G155" s="24"/>
      <c r="H155" s="24"/>
      <c r="I155" s="24"/>
      <c r="P155" s="32"/>
      <c r="Q155" s="34" t="s">
        <v>74</v>
      </c>
      <c r="R155" s="31">
        <v>1286581</v>
      </c>
      <c r="S155" s="31">
        <v>2533414</v>
      </c>
      <c r="T155" s="31">
        <v>0.50780000000000003</v>
      </c>
    </row>
    <row r="156" spans="1:20" ht="15">
      <c r="A156" s="28"/>
      <c r="B156" s="36" t="s">
        <v>76</v>
      </c>
      <c r="C156" s="36"/>
      <c r="D156" s="36">
        <v>0.59005028673640481</v>
      </c>
      <c r="E156" s="24">
        <v>1.3224296598784404</v>
      </c>
      <c r="F156" s="24"/>
      <c r="G156" s="24"/>
      <c r="H156" s="24"/>
      <c r="I156" s="24"/>
      <c r="J156" s="24"/>
      <c r="P156" s="32"/>
      <c r="Q156" s="34" t="s">
        <v>74</v>
      </c>
      <c r="R156" s="31">
        <v>713371</v>
      </c>
      <c r="S156" s="31">
        <v>1325262</v>
      </c>
      <c r="T156" s="31">
        <v>0.5383</v>
      </c>
    </row>
    <row r="157" spans="1:20" ht="15">
      <c r="A157" s="28"/>
      <c r="B157" s="36"/>
      <c r="C157" s="36"/>
      <c r="D157" s="36"/>
      <c r="E157" s="35" t="s">
        <v>75</v>
      </c>
      <c r="F157" s="24"/>
      <c r="G157" s="24"/>
      <c r="H157" s="24"/>
      <c r="I157" s="24"/>
      <c r="J157" s="24"/>
      <c r="P157" s="32"/>
      <c r="Q157" s="34" t="s">
        <v>74</v>
      </c>
      <c r="R157" s="31">
        <v>1101080</v>
      </c>
      <c r="S157" s="31">
        <v>2080383</v>
      </c>
      <c r="T157" s="31">
        <v>0.52929999999999999</v>
      </c>
    </row>
    <row r="158" spans="1:20" ht="15">
      <c r="A158" s="28"/>
      <c r="B158" s="33" t="s">
        <v>73</v>
      </c>
      <c r="C158" s="33"/>
      <c r="D158" s="33"/>
      <c r="E158" s="24">
        <v>1.420047470474465</v>
      </c>
      <c r="F158" s="24"/>
      <c r="G158" s="24"/>
      <c r="H158" s="24"/>
      <c r="I158" s="24"/>
      <c r="J158" s="24"/>
      <c r="P158" s="32"/>
      <c r="Q158" s="31" t="s">
        <v>71</v>
      </c>
      <c r="R158" s="31">
        <v>1388826</v>
      </c>
      <c r="S158" s="31">
        <v>2025109</v>
      </c>
      <c r="T158" s="31">
        <v>0.68579999999999997</v>
      </c>
    </row>
    <row r="159" spans="1:20" ht="15">
      <c r="A159" s="28"/>
      <c r="B159" s="33"/>
      <c r="C159" s="33"/>
      <c r="D159" s="33"/>
      <c r="E159" s="24">
        <v>1.5761740077648918</v>
      </c>
      <c r="F159" s="24"/>
      <c r="G159" s="24"/>
      <c r="H159" s="24"/>
      <c r="I159" s="24"/>
      <c r="J159" s="24"/>
      <c r="P159" s="32"/>
      <c r="Q159" s="31" t="s">
        <v>71</v>
      </c>
      <c r="R159" s="31">
        <v>1459430</v>
      </c>
      <c r="S159" s="31">
        <v>1917226</v>
      </c>
      <c r="T159" s="31">
        <v>0.76119999999999999</v>
      </c>
    </row>
    <row r="160" spans="1:20" ht="15">
      <c r="A160" s="28"/>
      <c r="B160" s="33" t="s">
        <v>72</v>
      </c>
      <c r="C160" s="33"/>
      <c r="D160" s="33"/>
      <c r="E160" s="24">
        <v>1.5424225149554229</v>
      </c>
      <c r="F160" s="24"/>
      <c r="G160" s="24"/>
      <c r="H160" s="24"/>
      <c r="I160" s="24"/>
      <c r="J160" s="24"/>
      <c r="P160" s="32"/>
      <c r="Q160" s="31" t="s">
        <v>71</v>
      </c>
      <c r="R160" s="31">
        <v>1735189</v>
      </c>
      <c r="S160" s="31">
        <v>2329324</v>
      </c>
      <c r="T160" s="31">
        <v>0.74490000000000001</v>
      </c>
    </row>
    <row r="161" spans="1:19" ht="15">
      <c r="A161" s="30"/>
      <c r="B161" s="24"/>
      <c r="C161" s="24"/>
      <c r="D161" s="24"/>
      <c r="E161" s="24"/>
      <c r="F161" s="24">
        <v>1.4067953505983544</v>
      </c>
      <c r="G161" s="24">
        <v>0.12211658323275205</v>
      </c>
      <c r="H161" s="25">
        <f>F161/$F$161</f>
        <v>1</v>
      </c>
      <c r="I161" s="25">
        <f>G161/$F$161</f>
        <v>8.6804795865164056E-2</v>
      </c>
      <c r="J161" s="24"/>
    </row>
    <row r="162" spans="1:19" ht="15">
      <c r="A162" s="24"/>
      <c r="B162" s="24"/>
      <c r="C162" s="24"/>
      <c r="D162" s="24"/>
      <c r="E162" s="24"/>
      <c r="F162" s="24"/>
      <c r="G162" s="24"/>
      <c r="H162" s="24"/>
      <c r="I162" s="24"/>
    </row>
    <row r="163" spans="1:19" ht="15">
      <c r="A163" s="24"/>
      <c r="B163" s="24"/>
      <c r="C163" s="24"/>
      <c r="D163" s="24"/>
      <c r="E163" s="24"/>
      <c r="F163" s="24"/>
      <c r="G163" s="24"/>
      <c r="H163" s="24"/>
      <c r="I163" s="24"/>
      <c r="N163" s="25"/>
      <c r="O163" s="25"/>
    </row>
    <row r="164" spans="1:19" ht="15">
      <c r="A164" s="29" t="s">
        <v>68</v>
      </c>
      <c r="B164" s="24" t="s">
        <v>14</v>
      </c>
      <c r="C164" s="24" t="s">
        <v>15</v>
      </c>
      <c r="D164" s="24"/>
      <c r="E164" s="29" t="s">
        <v>67</v>
      </c>
      <c r="F164" s="24" t="s">
        <v>14</v>
      </c>
      <c r="G164" s="24" t="s">
        <v>15</v>
      </c>
      <c r="H164" s="24"/>
      <c r="I164" s="29" t="s">
        <v>66</v>
      </c>
      <c r="J164" s="24" t="s">
        <v>14</v>
      </c>
      <c r="K164" s="24" t="s">
        <v>15</v>
      </c>
      <c r="M164" s="29" t="s">
        <v>65</v>
      </c>
      <c r="N164" s="24" t="s">
        <v>14</v>
      </c>
      <c r="O164" s="24" t="s">
        <v>15</v>
      </c>
    </row>
    <row r="165" spans="1:19" ht="15">
      <c r="A165" s="26" t="s">
        <v>70</v>
      </c>
      <c r="B165" s="23">
        <v>0.4628765626798052</v>
      </c>
      <c r="C165" s="23">
        <v>5.080184385850519E-2</v>
      </c>
      <c r="D165" s="24"/>
      <c r="E165" s="26" t="s">
        <v>70</v>
      </c>
      <c r="F165" s="25">
        <v>0.80342526932298419</v>
      </c>
      <c r="G165" s="25">
        <v>7.0506026785617543E-2</v>
      </c>
      <c r="H165" s="24"/>
      <c r="I165" s="26" t="s">
        <v>70</v>
      </c>
      <c r="J165" s="25">
        <v>0.35982729859680113</v>
      </c>
      <c r="K165" s="25">
        <v>8.4842548559790162E-2</v>
      </c>
      <c r="M165" s="26" t="s">
        <v>70</v>
      </c>
      <c r="N165" s="25">
        <v>0.52837182660224047</v>
      </c>
      <c r="O165" s="25">
        <v>7.4193101791107233E-2</v>
      </c>
    </row>
    <row r="166" spans="1:19" ht="15">
      <c r="A166" s="26" t="s">
        <v>69</v>
      </c>
      <c r="B166" s="23">
        <v>0.82723535199787268</v>
      </c>
      <c r="C166" s="23">
        <v>9.4561869542814772E-2</v>
      </c>
      <c r="D166" s="24"/>
      <c r="E166" s="26" t="s">
        <v>69</v>
      </c>
      <c r="F166" s="25">
        <v>0.9336313208339011</v>
      </c>
      <c r="G166" s="25">
        <v>5.3772719283966833E-2</v>
      </c>
      <c r="H166" s="24"/>
      <c r="I166" s="26" t="s">
        <v>69</v>
      </c>
      <c r="J166" s="25">
        <v>0.7273084093808263</v>
      </c>
      <c r="K166" s="25">
        <v>4.0741589966179353E-2</v>
      </c>
      <c r="M166" s="26" t="s">
        <v>69</v>
      </c>
      <c r="N166" s="25">
        <v>0.78110554336591154</v>
      </c>
      <c r="O166" s="25">
        <v>5.8289429744726062E-2</v>
      </c>
    </row>
    <row r="167" spans="1:19" ht="15">
      <c r="A167" s="26" t="s">
        <v>56</v>
      </c>
      <c r="B167" s="25">
        <v>1.0982392793340527</v>
      </c>
      <c r="C167" s="25">
        <v>6.2202486522128564E-2</v>
      </c>
      <c r="D167" s="24"/>
      <c r="E167" s="26" t="s">
        <v>56</v>
      </c>
      <c r="F167" s="24">
        <v>1.1379931857053256</v>
      </c>
      <c r="G167" s="24">
        <v>9.3976348465498585E-2</v>
      </c>
      <c r="H167" s="24"/>
      <c r="I167" s="26" t="s">
        <v>56</v>
      </c>
      <c r="J167" s="25">
        <v>0.96585222254930825</v>
      </c>
      <c r="K167" s="25">
        <v>1.9709550180421611E-2</v>
      </c>
      <c r="M167" s="26" t="s">
        <v>56</v>
      </c>
      <c r="N167" s="25">
        <v>0.95519881801138018</v>
      </c>
      <c r="O167" s="25">
        <v>6.3927147700782269E-2</v>
      </c>
    </row>
    <row r="168" spans="1:19" ht="1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N168" s="24"/>
      <c r="O168" s="24"/>
    </row>
    <row r="169" spans="1:19" ht="15">
      <c r="A169" s="24"/>
      <c r="H169" s="24"/>
      <c r="I169" s="24"/>
      <c r="K169" s="24"/>
      <c r="N169" s="24"/>
      <c r="O169" s="24"/>
    </row>
    <row r="170" spans="1:19" ht="15">
      <c r="A170" s="24"/>
      <c r="H170" s="24"/>
      <c r="I170" s="24"/>
      <c r="K170" s="24"/>
      <c r="N170" s="24"/>
      <c r="O170" s="24"/>
    </row>
    <row r="171" spans="1:19" ht="15">
      <c r="A171" s="29" t="s">
        <v>64</v>
      </c>
      <c r="B171" s="24" t="s">
        <v>14</v>
      </c>
      <c r="C171" s="24" t="s">
        <v>15</v>
      </c>
      <c r="E171" s="29" t="s">
        <v>63</v>
      </c>
      <c r="F171" s="24" t="s">
        <v>14</v>
      </c>
      <c r="G171" s="24" t="s">
        <v>15</v>
      </c>
      <c r="H171" s="24"/>
      <c r="I171" s="29" t="s">
        <v>62</v>
      </c>
      <c r="J171" s="24" t="s">
        <v>14</v>
      </c>
      <c r="K171" s="24" t="s">
        <v>15</v>
      </c>
      <c r="N171" s="25"/>
      <c r="O171" s="25"/>
    </row>
    <row r="172" spans="1:19" ht="15">
      <c r="A172" s="26" t="s">
        <v>70</v>
      </c>
      <c r="B172" s="25">
        <v>0.4221369478296913</v>
      </c>
      <c r="C172" s="25">
        <v>7.331134462232175E-2</v>
      </c>
      <c r="E172" s="26" t="s">
        <v>70</v>
      </c>
      <c r="F172" s="25">
        <v>0.52563165405343448</v>
      </c>
      <c r="G172" s="25">
        <v>4.2419270508328839E-2</v>
      </c>
      <c r="H172" s="24"/>
      <c r="I172" s="26" t="s">
        <v>70</v>
      </c>
      <c r="J172" s="25">
        <v>0.78901439300095588</v>
      </c>
      <c r="K172" s="25">
        <v>6.4095828689661252E-2</v>
      </c>
      <c r="N172" s="25"/>
      <c r="O172" s="25"/>
    </row>
    <row r="173" spans="1:19" ht="15">
      <c r="A173" s="26" t="s">
        <v>69</v>
      </c>
      <c r="B173" s="24">
        <v>0.70165927782061155</v>
      </c>
      <c r="C173" s="24">
        <v>4.6206190427043305E-2</v>
      </c>
      <c r="E173" s="26" t="s">
        <v>69</v>
      </c>
      <c r="F173" s="25">
        <v>0.80574562968229246</v>
      </c>
      <c r="G173" s="25">
        <v>0.12580327651809811</v>
      </c>
      <c r="I173" s="26" t="s">
        <v>69</v>
      </c>
      <c r="J173" s="24">
        <v>0.75926611274738021</v>
      </c>
      <c r="K173" s="24">
        <v>6.2856178061689472E-2</v>
      </c>
      <c r="N173" s="25"/>
      <c r="O173" s="25"/>
    </row>
    <row r="174" spans="1:19" ht="15">
      <c r="A174" s="26" t="s">
        <v>56</v>
      </c>
      <c r="B174" s="25">
        <v>1.0245842250534412</v>
      </c>
      <c r="C174" s="25">
        <v>7.6039676633867487E-2</v>
      </c>
      <c r="E174" s="26" t="s">
        <v>56</v>
      </c>
      <c r="F174" s="25">
        <v>0.98791520022071166</v>
      </c>
      <c r="G174" s="25">
        <v>9.1405346265692328E-2</v>
      </c>
      <c r="I174" s="26" t="s">
        <v>56</v>
      </c>
      <c r="J174" s="24">
        <v>0.98956191495583368</v>
      </c>
      <c r="K174" s="24">
        <v>8.4175181088453038E-2</v>
      </c>
      <c r="N174" s="24"/>
      <c r="O174" s="24"/>
    </row>
    <row r="175" spans="1:19" ht="15">
      <c r="N175" s="24"/>
      <c r="O175" s="24"/>
      <c r="R175" s="24"/>
      <c r="S175" s="24"/>
    </row>
    <row r="176" spans="1:19" ht="15">
      <c r="N176" s="25"/>
      <c r="O176" s="25"/>
      <c r="R176" s="24"/>
      <c r="S176" s="24"/>
    </row>
    <row r="177" spans="2:20" ht="15">
      <c r="B177" s="24"/>
      <c r="C177" s="28" t="s">
        <v>68</v>
      </c>
      <c r="D177" s="29" t="s">
        <v>67</v>
      </c>
      <c r="E177" s="29" t="s">
        <v>66</v>
      </c>
      <c r="F177" s="28" t="s">
        <v>65</v>
      </c>
      <c r="G177" s="29" t="s">
        <v>64</v>
      </c>
      <c r="H177" s="28" t="s">
        <v>63</v>
      </c>
      <c r="I177" s="28" t="s">
        <v>62</v>
      </c>
      <c r="J177" s="27" t="s">
        <v>61</v>
      </c>
      <c r="O177" s="25"/>
      <c r="P177" s="25"/>
      <c r="S177" s="24"/>
      <c r="T177" s="24"/>
    </row>
    <row r="178" spans="2:20" ht="15">
      <c r="B178" s="26" t="s">
        <v>60</v>
      </c>
      <c r="C178" s="23">
        <v>0.46287656267980526</v>
      </c>
      <c r="D178" s="23">
        <v>0.8034252693229843</v>
      </c>
      <c r="E178" s="25">
        <v>0.35982729859680113</v>
      </c>
      <c r="F178" s="23">
        <v>0.52837182660224047</v>
      </c>
      <c r="G178" s="23">
        <v>0.42213694782969136</v>
      </c>
      <c r="H178" s="23">
        <v>0.53047476005179339</v>
      </c>
      <c r="I178" s="23">
        <v>0.77181246548737481</v>
      </c>
      <c r="J178" s="24"/>
      <c r="O178" s="25"/>
      <c r="P178" s="25"/>
      <c r="S178" s="24"/>
      <c r="T178" s="24"/>
    </row>
    <row r="179" spans="2:20" ht="15">
      <c r="B179" s="26" t="s">
        <v>59</v>
      </c>
      <c r="C179" s="23">
        <v>0.82723535199787279</v>
      </c>
      <c r="D179" s="23">
        <v>0.93363132083390121</v>
      </c>
      <c r="E179" s="25">
        <v>0.7273084093808263</v>
      </c>
      <c r="F179" s="23">
        <v>0.78110554336591165</v>
      </c>
      <c r="G179" s="23">
        <v>0.70165927782061166</v>
      </c>
      <c r="H179" s="23">
        <v>0.84714753882233007</v>
      </c>
      <c r="I179" s="23">
        <v>0.75553771482966026</v>
      </c>
      <c r="J179" s="24"/>
      <c r="O179" s="25"/>
      <c r="P179" s="25"/>
      <c r="S179" s="24"/>
      <c r="T179" s="24"/>
    </row>
    <row r="180" spans="2:20" ht="15">
      <c r="B180" s="26" t="s">
        <v>56</v>
      </c>
      <c r="C180" s="23">
        <v>1.098239279334053</v>
      </c>
      <c r="D180" s="23">
        <v>1.1379931857053258</v>
      </c>
      <c r="E180" s="25">
        <v>0.96585222254930825</v>
      </c>
      <c r="F180" s="23">
        <v>0.95519881801138029</v>
      </c>
      <c r="G180" s="23">
        <v>1.0245842250534414</v>
      </c>
      <c r="H180" s="23">
        <v>1.0025037492075273</v>
      </c>
      <c r="I180" s="23">
        <v>0.97116596633131014</v>
      </c>
      <c r="J180" s="26">
        <v>1</v>
      </c>
      <c r="O180" s="25"/>
      <c r="P180" s="25"/>
      <c r="S180" s="24"/>
      <c r="T180" s="24"/>
    </row>
    <row r="181" spans="2:20" ht="15">
      <c r="N181" s="25"/>
      <c r="O181" s="25"/>
      <c r="R181" s="24"/>
      <c r="S181" s="24"/>
    </row>
    <row r="182" spans="2:20" ht="15">
      <c r="N182" s="24"/>
      <c r="O182" s="24"/>
      <c r="R182" s="25"/>
      <c r="S182" s="25"/>
    </row>
    <row r="183" spans="2:20" ht="15">
      <c r="N183" s="25"/>
      <c r="O183" s="25"/>
    </row>
    <row r="184" spans="2:20" ht="15">
      <c r="N184" s="24"/>
      <c r="O184" s="24"/>
    </row>
    <row r="185" spans="2:20" ht="15">
      <c r="N185" s="24"/>
      <c r="O185" s="24"/>
    </row>
    <row r="186" spans="2:20" ht="15">
      <c r="N186" s="25"/>
      <c r="O186" s="25"/>
    </row>
    <row r="187" spans="2:20" ht="15">
      <c r="N187" s="25"/>
      <c r="O187" s="25"/>
    </row>
    <row r="188" spans="2:20" ht="15">
      <c r="N188" s="25"/>
      <c r="O188" s="25"/>
    </row>
    <row r="189" spans="2:20" ht="15">
      <c r="N189" s="24"/>
      <c r="O189" s="24"/>
    </row>
    <row r="190" spans="2:20" ht="15">
      <c r="N190" s="24"/>
      <c r="O190" s="24"/>
    </row>
    <row r="191" spans="2:20" ht="15">
      <c r="N191" s="25"/>
      <c r="O191" s="25"/>
    </row>
    <row r="192" spans="2:20" ht="15">
      <c r="N192" s="24"/>
      <c r="O192" s="24"/>
    </row>
    <row r="193" spans="14:15" ht="15">
      <c r="N193" s="24"/>
      <c r="O193" s="24"/>
    </row>
    <row r="194" spans="14:15" ht="15">
      <c r="N194" s="24"/>
      <c r="O194" s="24"/>
    </row>
  </sheetData>
  <mergeCells count="21">
    <mergeCell ref="P53:P61"/>
    <mergeCell ref="P62:P70"/>
    <mergeCell ref="V2:V22"/>
    <mergeCell ref="V23:V31"/>
    <mergeCell ref="V32:V40"/>
    <mergeCell ref="V41:V46"/>
    <mergeCell ref="V47:V73"/>
    <mergeCell ref="P2:P7"/>
    <mergeCell ref="P8:P13"/>
    <mergeCell ref="P14:P19"/>
    <mergeCell ref="P20:P25"/>
    <mergeCell ref="P29:P40"/>
    <mergeCell ref="P41:P52"/>
    <mergeCell ref="P134:P142"/>
    <mergeCell ref="P143:P151"/>
    <mergeCell ref="P152:P160"/>
    <mergeCell ref="P71:P79"/>
    <mergeCell ref="P83:P91"/>
    <mergeCell ref="P92:P100"/>
    <mergeCell ref="P101:P109"/>
    <mergeCell ref="P110:P130"/>
  </mergeCells>
  <phoneticPr fontId="2" type="noConversion"/>
  <conditionalFormatting sqref="E77:E79">
    <cfRule type="top10" dxfId="1" priority="2" percent="1" rank="10"/>
  </conditionalFormatting>
  <conditionalFormatting sqref="K55:K57">
    <cfRule type="top10" dxfId="0" priority="1" percent="1" rank="10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9"/>
  <sheetViews>
    <sheetView zoomScale="75" zoomScaleNormal="75" workbookViewId="0">
      <selection activeCell="S119" sqref="S119:S127"/>
    </sheetView>
  </sheetViews>
  <sheetFormatPr defaultRowHeight="12.75"/>
  <cols>
    <col min="1" max="1" width="19" style="60" customWidth="1"/>
    <col min="2" max="2" width="15.5703125" style="60" customWidth="1"/>
    <col min="3" max="13" width="9.140625" style="60"/>
    <col min="14" max="14" width="24.5703125" style="60" customWidth="1"/>
    <col min="15" max="16384" width="9.140625" style="60"/>
  </cols>
  <sheetData>
    <row r="1" spans="1:26">
      <c r="A1" s="61" t="s">
        <v>180</v>
      </c>
      <c r="N1" s="76"/>
      <c r="O1" s="76"/>
      <c r="P1" s="76"/>
      <c r="Q1" s="76"/>
      <c r="R1" s="76"/>
      <c r="S1" s="73" t="s">
        <v>191</v>
      </c>
      <c r="T1" s="1"/>
      <c r="U1" s="1" t="s">
        <v>86</v>
      </c>
      <c r="V1" s="1" t="s">
        <v>85</v>
      </c>
      <c r="W1" s="1" t="s">
        <v>84</v>
      </c>
      <c r="X1" s="76"/>
    </row>
    <row r="2" spans="1:26">
      <c r="A2" s="61" t="s">
        <v>143</v>
      </c>
      <c r="B2" s="74" t="s">
        <v>179</v>
      </c>
      <c r="C2" s="65" t="s">
        <v>107</v>
      </c>
      <c r="D2" s="65" t="s">
        <v>106</v>
      </c>
      <c r="E2" s="65" t="s">
        <v>105</v>
      </c>
      <c r="F2" s="65" t="s">
        <v>141</v>
      </c>
      <c r="G2" s="65" t="s">
        <v>140</v>
      </c>
      <c r="H2" s="65" t="s">
        <v>14</v>
      </c>
      <c r="I2" s="65" t="s">
        <v>15</v>
      </c>
      <c r="N2" s="68"/>
      <c r="O2" s="77"/>
      <c r="P2" s="76"/>
      <c r="Q2" s="76"/>
      <c r="R2" s="76"/>
      <c r="S2" s="80" t="s">
        <v>181</v>
      </c>
      <c r="T2" s="2" t="s">
        <v>111</v>
      </c>
      <c r="U2">
        <v>1406022</v>
      </c>
      <c r="V2">
        <v>1677541</v>
      </c>
      <c r="W2">
        <v>0.83809999999999996</v>
      </c>
      <c r="X2" s="79"/>
    </row>
    <row r="3" spans="1:26">
      <c r="A3" s="63" t="s">
        <v>178</v>
      </c>
      <c r="B3" s="74" t="s">
        <v>173</v>
      </c>
      <c r="C3" s="60">
        <v>1568708</v>
      </c>
      <c r="D3" s="60">
        <v>1460692</v>
      </c>
      <c r="E3" s="60">
        <v>1.0739000000000001</v>
      </c>
      <c r="F3" s="65">
        <f>AVERAGE(E3:E14)</f>
        <v>1.0619949636413908</v>
      </c>
      <c r="G3" s="65">
        <f>STDEV(E3:E14)</f>
        <v>9.2975394655793561E-2</v>
      </c>
      <c r="H3" s="65">
        <f>F3/$F$147</f>
        <v>0.78557186399733048</v>
      </c>
      <c r="I3" s="65">
        <f>G3/$F$147</f>
        <v>6.8775141677887078E-2</v>
      </c>
      <c r="N3" s="68"/>
      <c r="O3" s="77"/>
      <c r="P3" s="76"/>
      <c r="Q3" s="76"/>
      <c r="R3" s="78"/>
      <c r="S3" s="22"/>
      <c r="T3" s="2" t="s">
        <v>111</v>
      </c>
      <c r="U3">
        <v>1435395</v>
      </c>
      <c r="V3">
        <v>1617614</v>
      </c>
      <c r="W3">
        <v>0.88739999999999997</v>
      </c>
      <c r="X3" s="79"/>
      <c r="Y3" s="65"/>
    </row>
    <row r="4" spans="1:26">
      <c r="A4" s="68"/>
      <c r="B4" s="74" t="s">
        <v>173</v>
      </c>
      <c r="C4" s="60">
        <v>1449930</v>
      </c>
      <c r="D4" s="60">
        <v>1269817</v>
      </c>
      <c r="E4" s="60">
        <v>1.1417999999999999</v>
      </c>
      <c r="N4" s="68"/>
      <c r="O4" s="77"/>
      <c r="P4" s="76"/>
      <c r="Q4" s="76"/>
      <c r="S4" s="22"/>
      <c r="T4" s="2" t="s">
        <v>111</v>
      </c>
      <c r="U4">
        <v>1170903</v>
      </c>
      <c r="V4">
        <v>1183018</v>
      </c>
      <c r="W4" s="3" t="s">
        <v>182</v>
      </c>
      <c r="X4" s="79"/>
      <c r="Y4" s="65"/>
    </row>
    <row r="5" spans="1:26">
      <c r="A5" s="68"/>
      <c r="B5" s="74" t="s">
        <v>173</v>
      </c>
      <c r="C5" s="60">
        <v>1367496</v>
      </c>
      <c r="D5" s="60">
        <v>1325049</v>
      </c>
      <c r="E5" s="60">
        <v>1.032</v>
      </c>
      <c r="N5" s="68"/>
      <c r="O5" s="77"/>
      <c r="P5" s="76"/>
      <c r="Q5" s="76"/>
      <c r="R5" s="76"/>
      <c r="S5" s="22"/>
      <c r="T5" s="2" t="s">
        <v>110</v>
      </c>
      <c r="U5">
        <v>1635197</v>
      </c>
      <c r="V5">
        <v>1668171</v>
      </c>
      <c r="W5">
        <v>0.98019999999999996</v>
      </c>
      <c r="X5" s="79"/>
      <c r="Y5" s="65"/>
    </row>
    <row r="6" spans="1:26">
      <c r="A6" s="68"/>
      <c r="B6" s="72"/>
      <c r="C6" s="72"/>
      <c r="D6" s="72"/>
      <c r="E6" s="60">
        <v>0.89885476993256641</v>
      </c>
      <c r="N6" s="68"/>
      <c r="O6" s="77"/>
      <c r="P6" s="76"/>
      <c r="Q6" s="76"/>
      <c r="R6" s="78"/>
      <c r="S6" s="22"/>
      <c r="T6" s="2" t="s">
        <v>110</v>
      </c>
      <c r="U6">
        <v>3091388</v>
      </c>
      <c r="V6">
        <v>2777418</v>
      </c>
      <c r="W6">
        <v>1.113</v>
      </c>
      <c r="X6" s="76"/>
      <c r="Y6" s="65"/>
    </row>
    <row r="7" spans="1:26">
      <c r="A7" s="68"/>
      <c r="B7" s="73" t="s">
        <v>168</v>
      </c>
      <c r="C7" s="72"/>
      <c r="D7" s="72">
        <v>0.93240869163199303</v>
      </c>
      <c r="E7" s="60">
        <v>0.95172857992859972</v>
      </c>
      <c r="N7" s="68"/>
      <c r="O7" s="77"/>
      <c r="P7" s="76"/>
      <c r="Q7" s="76"/>
      <c r="R7" s="76"/>
      <c r="S7" s="22"/>
      <c r="T7" s="2" t="s">
        <v>110</v>
      </c>
      <c r="U7">
        <v>2246690</v>
      </c>
      <c r="V7">
        <v>2399859</v>
      </c>
      <c r="W7">
        <v>0.93620000000000003</v>
      </c>
      <c r="X7" s="76"/>
      <c r="Y7" s="65"/>
    </row>
    <row r="8" spans="1:26">
      <c r="A8" s="68"/>
      <c r="B8" s="72"/>
      <c r="C8" s="72"/>
      <c r="D8" s="72"/>
      <c r="E8" s="64">
        <v>1.06155166600555</v>
      </c>
      <c r="N8" s="63"/>
      <c r="O8" s="74"/>
      <c r="S8" s="22"/>
      <c r="T8" s="2" t="s">
        <v>183</v>
      </c>
      <c r="U8">
        <v>2917823</v>
      </c>
      <c r="V8">
        <v>2352570</v>
      </c>
      <c r="W8" s="4" t="s">
        <v>184</v>
      </c>
      <c r="Y8" s="65"/>
      <c r="Z8" s="65"/>
    </row>
    <row r="9" spans="1:26">
      <c r="A9" s="68"/>
      <c r="B9" s="69"/>
      <c r="C9" s="70"/>
      <c r="D9" s="69"/>
      <c r="E9" s="60">
        <v>0.99880237851900033</v>
      </c>
      <c r="N9" s="68"/>
      <c r="O9" s="74"/>
      <c r="S9" s="22"/>
      <c r="T9" s="2" t="s">
        <v>183</v>
      </c>
      <c r="U9">
        <v>1432752</v>
      </c>
      <c r="V9">
        <v>1719359</v>
      </c>
      <c r="W9">
        <v>0.83330000000000004</v>
      </c>
    </row>
    <row r="10" spans="1:26">
      <c r="A10" s="68"/>
      <c r="B10" s="71" t="s">
        <v>167</v>
      </c>
      <c r="C10" s="69"/>
      <c r="D10" s="69">
        <v>0.59711511789181693</v>
      </c>
      <c r="E10" s="64" t="s">
        <v>177</v>
      </c>
      <c r="N10" s="68"/>
      <c r="O10" s="74"/>
      <c r="S10" s="22"/>
      <c r="T10" s="2" t="s">
        <v>185</v>
      </c>
      <c r="U10">
        <v>1535774</v>
      </c>
      <c r="V10">
        <v>1657737</v>
      </c>
      <c r="W10">
        <v>0.9264</v>
      </c>
    </row>
    <row r="11" spans="1:26">
      <c r="A11" s="68"/>
      <c r="B11" s="69"/>
      <c r="C11" s="70"/>
      <c r="D11" s="69"/>
      <c r="E11" s="60">
        <v>1.2098169655300568</v>
      </c>
      <c r="N11" s="68"/>
      <c r="O11" s="74"/>
      <c r="S11" s="22"/>
      <c r="T11" s="2" t="s">
        <v>186</v>
      </c>
      <c r="U11">
        <v>1770875</v>
      </c>
      <c r="V11">
        <v>1365987</v>
      </c>
      <c r="W11">
        <v>1.2964</v>
      </c>
      <c r="Y11" s="65"/>
      <c r="Z11" s="65"/>
    </row>
    <row r="12" spans="1:26">
      <c r="A12" s="68"/>
      <c r="B12" s="66"/>
      <c r="C12" s="66"/>
      <c r="D12" s="66"/>
      <c r="E12" s="60">
        <v>1.0381181244969144</v>
      </c>
      <c r="N12" s="68"/>
      <c r="O12" s="74"/>
      <c r="S12" s="22"/>
      <c r="T12" s="2" t="s">
        <v>186</v>
      </c>
      <c r="U12">
        <v>2484993</v>
      </c>
      <c r="V12">
        <v>1743588</v>
      </c>
      <c r="W12">
        <v>1.4252</v>
      </c>
    </row>
    <row r="13" spans="1:26">
      <c r="A13" s="68"/>
      <c r="B13" s="67" t="s">
        <v>209</v>
      </c>
      <c r="C13" s="66"/>
      <c r="D13" s="66">
        <v>0.36758822622900289</v>
      </c>
      <c r="E13" s="60">
        <v>1.1722355865978</v>
      </c>
      <c r="N13" s="68"/>
      <c r="O13" s="74"/>
      <c r="S13" s="22"/>
      <c r="T13" s="2" t="s">
        <v>186</v>
      </c>
      <c r="U13">
        <v>2053859</v>
      </c>
      <c r="V13">
        <v>1664373</v>
      </c>
      <c r="W13">
        <v>1.234</v>
      </c>
    </row>
    <row r="14" spans="1:26">
      <c r="A14" s="68"/>
      <c r="B14" s="66"/>
      <c r="C14" s="66"/>
      <c r="D14" s="66"/>
      <c r="E14" s="60">
        <v>1.1031365290448083</v>
      </c>
      <c r="N14" s="68"/>
      <c r="S14" s="22"/>
      <c r="T14" t="s">
        <v>71</v>
      </c>
      <c r="U14">
        <v>1931191</v>
      </c>
      <c r="V14">
        <v>1453242</v>
      </c>
      <c r="W14">
        <v>1.3289</v>
      </c>
      <c r="Y14" s="65"/>
      <c r="Z14" s="65"/>
    </row>
    <row r="15" spans="1:26">
      <c r="A15" s="68"/>
      <c r="B15" s="74" t="s">
        <v>170</v>
      </c>
      <c r="C15" s="60">
        <v>1553776</v>
      </c>
      <c r="D15" s="60">
        <v>1256988</v>
      </c>
      <c r="E15" s="60">
        <v>1.2361</v>
      </c>
      <c r="F15" s="65">
        <f>AVERAGE(E15:E26)</f>
        <v>1.1683362530036157</v>
      </c>
      <c r="G15" s="65">
        <f>STDEV(E15:E26)</f>
        <v>0.14398763706678935</v>
      </c>
      <c r="H15" s="65">
        <f>F15/$F$147</f>
        <v>0.86423393657225411</v>
      </c>
      <c r="I15" s="65">
        <f>G15/$F$147</f>
        <v>0.10650957896757422</v>
      </c>
      <c r="N15" s="68"/>
      <c r="S15" s="22"/>
      <c r="T15" t="s">
        <v>71</v>
      </c>
      <c r="U15">
        <v>2241665</v>
      </c>
      <c r="V15">
        <v>1632579</v>
      </c>
      <c r="W15">
        <v>1.3731</v>
      </c>
    </row>
    <row r="16" spans="1:26">
      <c r="A16" s="68"/>
      <c r="B16" s="74" t="s">
        <v>170</v>
      </c>
      <c r="C16" s="60">
        <v>2313211</v>
      </c>
      <c r="D16" s="60">
        <v>2512346</v>
      </c>
      <c r="E16" s="60">
        <v>0.92069999999999996</v>
      </c>
      <c r="N16" s="68"/>
      <c r="S16" s="22"/>
      <c r="T16" t="s">
        <v>71</v>
      </c>
      <c r="U16">
        <v>3196954</v>
      </c>
      <c r="V16">
        <v>2571320</v>
      </c>
      <c r="W16">
        <v>1.2433000000000001</v>
      </c>
    </row>
    <row r="17" spans="1:26">
      <c r="A17" s="68"/>
      <c r="B17" s="74" t="s">
        <v>170</v>
      </c>
      <c r="C17" s="60">
        <v>1814767</v>
      </c>
      <c r="D17" s="60">
        <v>1489646</v>
      </c>
      <c r="E17" s="60">
        <v>1.2182999999999999</v>
      </c>
      <c r="N17" s="63"/>
      <c r="O17" s="74"/>
      <c r="S17" s="80" t="s">
        <v>187</v>
      </c>
      <c r="T17" s="2" t="s">
        <v>111</v>
      </c>
      <c r="U17">
        <v>1145345</v>
      </c>
      <c r="V17">
        <v>2278976</v>
      </c>
      <c r="W17">
        <v>0.50260000000000005</v>
      </c>
      <c r="Y17" s="65"/>
      <c r="Z17" s="65"/>
    </row>
    <row r="18" spans="1:26">
      <c r="A18" s="68"/>
      <c r="B18" s="72"/>
      <c r="C18" s="72"/>
      <c r="D18" s="72"/>
      <c r="E18" s="60">
        <v>1.051255751685839</v>
      </c>
      <c r="N18" s="68"/>
      <c r="O18" s="74"/>
      <c r="S18" s="22"/>
      <c r="T18" s="2" t="s">
        <v>111</v>
      </c>
      <c r="U18">
        <v>1406421</v>
      </c>
      <c r="V18">
        <v>2546532</v>
      </c>
      <c r="W18">
        <v>0.55230000000000001</v>
      </c>
    </row>
    <row r="19" spans="1:26">
      <c r="A19" s="68"/>
      <c r="B19" s="73" t="s">
        <v>168</v>
      </c>
      <c r="C19" s="72"/>
      <c r="D19" s="72">
        <v>0.93240869163199303</v>
      </c>
      <c r="E19" s="60">
        <v>1.1936825664418882</v>
      </c>
      <c r="N19" s="68"/>
      <c r="O19" s="74"/>
      <c r="S19" s="22"/>
      <c r="T19" s="2" t="s">
        <v>111</v>
      </c>
      <c r="U19">
        <v>1179807</v>
      </c>
      <c r="V19">
        <v>1950352</v>
      </c>
      <c r="W19">
        <v>0.60489999999999999</v>
      </c>
    </row>
    <row r="20" spans="1:26">
      <c r="A20" s="68"/>
      <c r="B20" s="72"/>
      <c r="C20" s="72"/>
      <c r="D20" s="72"/>
      <c r="E20" s="60">
        <v>1.0040661443871479</v>
      </c>
      <c r="N20" s="68"/>
      <c r="O20" s="74"/>
      <c r="S20" s="22"/>
      <c r="T20" s="2" t="s">
        <v>110</v>
      </c>
      <c r="U20">
        <v>1823733</v>
      </c>
      <c r="V20">
        <v>2184807</v>
      </c>
      <c r="W20">
        <v>0.8347</v>
      </c>
      <c r="Y20" s="65"/>
      <c r="Z20" s="65"/>
    </row>
    <row r="21" spans="1:26">
      <c r="A21" s="68"/>
      <c r="B21" s="69"/>
      <c r="C21" s="70"/>
      <c r="D21" s="69"/>
      <c r="E21" s="60">
        <v>1.0495463625383259</v>
      </c>
      <c r="N21" s="68"/>
      <c r="O21" s="74"/>
      <c r="S21" s="22"/>
      <c r="T21" s="2" t="s">
        <v>110</v>
      </c>
      <c r="U21">
        <v>1975849</v>
      </c>
      <c r="V21">
        <v>2397140</v>
      </c>
      <c r="W21">
        <v>0.82430000000000003</v>
      </c>
    </row>
    <row r="22" spans="1:26">
      <c r="A22" s="68"/>
      <c r="B22" s="71" t="s">
        <v>167</v>
      </c>
      <c r="C22" s="69"/>
      <c r="D22" s="69">
        <v>0.59711511789181693</v>
      </c>
      <c r="E22" s="60">
        <v>1.4436077301867509</v>
      </c>
      <c r="N22" s="68"/>
      <c r="O22" s="74"/>
      <c r="R22" s="75"/>
      <c r="S22" s="22"/>
      <c r="T22" s="2" t="s">
        <v>110</v>
      </c>
      <c r="U22">
        <v>1818453</v>
      </c>
      <c r="V22">
        <v>1809109</v>
      </c>
      <c r="W22">
        <v>1.0052000000000001</v>
      </c>
    </row>
    <row r="23" spans="1:26">
      <c r="A23" s="68"/>
      <c r="B23" s="69"/>
      <c r="C23" s="70"/>
      <c r="D23" s="69"/>
      <c r="E23" s="60">
        <v>1.1227315804143825</v>
      </c>
      <c r="N23" s="68"/>
      <c r="S23" s="22"/>
      <c r="T23" s="2" t="s">
        <v>183</v>
      </c>
      <c r="U23">
        <v>1748262</v>
      </c>
      <c r="V23">
        <v>1989294</v>
      </c>
      <c r="W23" s="4" t="s">
        <v>188</v>
      </c>
      <c r="Y23" s="65"/>
      <c r="Z23" s="65"/>
    </row>
    <row r="24" spans="1:26">
      <c r="A24" s="68"/>
      <c r="B24" s="66"/>
      <c r="C24" s="66"/>
      <c r="D24" s="66"/>
      <c r="E24" s="60">
        <v>1.2413346441507915</v>
      </c>
      <c r="N24" s="68"/>
      <c r="S24" s="22"/>
      <c r="T24" s="2" t="s">
        <v>183</v>
      </c>
      <c r="U24">
        <v>3061430</v>
      </c>
      <c r="V24">
        <v>2518350</v>
      </c>
      <c r="W24">
        <v>1.2156</v>
      </c>
    </row>
    <row r="25" spans="1:26">
      <c r="A25" s="68"/>
      <c r="B25" s="67" t="s">
        <v>209</v>
      </c>
      <c r="C25" s="66"/>
      <c r="D25" s="66">
        <v>0.36758822622900289</v>
      </c>
      <c r="E25" s="60">
        <v>1.2867659142742152</v>
      </c>
      <c r="N25" s="68"/>
      <c r="S25" s="22"/>
      <c r="T25" s="2" t="s">
        <v>185</v>
      </c>
      <c r="U25">
        <v>2508057</v>
      </c>
      <c r="V25">
        <v>2144831</v>
      </c>
      <c r="W25">
        <v>1.1693</v>
      </c>
    </row>
    <row r="26" spans="1:26">
      <c r="A26" s="68"/>
      <c r="B26" s="66"/>
      <c r="C26" s="66"/>
      <c r="D26" s="66"/>
      <c r="E26" s="60">
        <v>1.2519443419640464</v>
      </c>
      <c r="N26" s="63"/>
      <c r="O26" s="74"/>
      <c r="S26" s="22"/>
      <c r="T26" s="2" t="s">
        <v>186</v>
      </c>
      <c r="U26">
        <v>3129276</v>
      </c>
      <c r="V26">
        <v>2784874</v>
      </c>
      <c r="W26">
        <v>1.1236999999999999</v>
      </c>
      <c r="Y26" s="65"/>
      <c r="Z26" s="65"/>
    </row>
    <row r="27" spans="1:26">
      <c r="A27" s="68"/>
      <c r="B27" s="60" t="s">
        <v>81</v>
      </c>
      <c r="C27" s="60">
        <v>2096721</v>
      </c>
      <c r="D27" s="60">
        <v>1371390</v>
      </c>
      <c r="E27" s="60">
        <v>1.5288999999999999</v>
      </c>
      <c r="F27" s="65">
        <f>AVERAGE(E27:E38)</f>
        <v>1.4207776590683079</v>
      </c>
      <c r="G27" s="65">
        <f>STDEV(E27:E38)</f>
        <v>0.13861217929822919</v>
      </c>
      <c r="H27" s="65">
        <f>F27/$F$147</f>
        <v>1.0509682175262569</v>
      </c>
      <c r="I27" s="65">
        <f>G27/$F$147</f>
        <v>0.10253328103428885</v>
      </c>
      <c r="N27" s="68"/>
      <c r="O27" s="74"/>
      <c r="S27" s="22"/>
      <c r="T27" s="2" t="s">
        <v>186</v>
      </c>
      <c r="U27">
        <v>3134025</v>
      </c>
      <c r="V27">
        <v>2462862</v>
      </c>
      <c r="W27">
        <v>1.2725</v>
      </c>
    </row>
    <row r="28" spans="1:26">
      <c r="A28" s="68"/>
      <c r="B28" s="60" t="s">
        <v>81</v>
      </c>
      <c r="C28" s="60">
        <v>2245755</v>
      </c>
      <c r="D28" s="60">
        <v>1450797</v>
      </c>
      <c r="E28" s="60">
        <v>1.5479000000000001</v>
      </c>
      <c r="N28" s="68"/>
      <c r="O28" s="74"/>
      <c r="S28" s="22"/>
      <c r="T28" s="2" t="s">
        <v>186</v>
      </c>
      <c r="U28">
        <v>3745571</v>
      </c>
      <c r="V28">
        <v>3149378</v>
      </c>
      <c r="W28">
        <v>1.1893</v>
      </c>
    </row>
    <row r="29" spans="1:26">
      <c r="A29" s="68"/>
      <c r="B29" s="60" t="s">
        <v>81</v>
      </c>
      <c r="C29" s="60">
        <v>1868563</v>
      </c>
      <c r="D29" s="60">
        <v>1352602</v>
      </c>
      <c r="E29" s="60">
        <v>1.3815</v>
      </c>
      <c r="N29" s="60">
        <v>1.5288999999999999</v>
      </c>
      <c r="O29" s="65">
        <f>AVERAGE(N29:N76)</f>
        <v>1.3518749999999995</v>
      </c>
      <c r="P29" s="65">
        <f>STDEV(N29:N76)</f>
        <v>0.15449164632323376</v>
      </c>
      <c r="S29" s="22"/>
      <c r="T29" t="s">
        <v>71</v>
      </c>
      <c r="U29">
        <v>3212104</v>
      </c>
      <c r="V29">
        <v>2579305</v>
      </c>
      <c r="W29">
        <v>1.2453000000000001</v>
      </c>
      <c r="Y29" s="65"/>
      <c r="Z29" s="65"/>
    </row>
    <row r="30" spans="1:26">
      <c r="A30" s="68"/>
      <c r="B30" s="72"/>
      <c r="C30" s="72"/>
      <c r="D30" s="72"/>
      <c r="E30" s="60">
        <v>1.4252333895279652</v>
      </c>
      <c r="N30" s="60">
        <v>1.5479000000000001</v>
      </c>
      <c r="O30" s="74"/>
      <c r="S30" s="22"/>
      <c r="T30" t="s">
        <v>71</v>
      </c>
      <c r="U30">
        <v>4605711</v>
      </c>
      <c r="V30">
        <v>3436606</v>
      </c>
      <c r="W30">
        <v>1.3402000000000001</v>
      </c>
    </row>
    <row r="31" spans="1:26">
      <c r="A31" s="68"/>
      <c r="B31" s="73" t="s">
        <v>168</v>
      </c>
      <c r="C31" s="72"/>
      <c r="D31" s="72">
        <v>0.93240869163199303</v>
      </c>
      <c r="E31" s="60">
        <v>1.4726374950416501</v>
      </c>
      <c r="N31" s="60">
        <v>1.3815</v>
      </c>
      <c r="O31" s="74"/>
      <c r="S31" s="22"/>
      <c r="T31" t="s">
        <v>71</v>
      </c>
      <c r="U31">
        <v>2610622</v>
      </c>
      <c r="V31">
        <v>2029319</v>
      </c>
      <c r="W31">
        <v>1.2865</v>
      </c>
    </row>
    <row r="32" spans="1:26">
      <c r="A32" s="68"/>
      <c r="B32" s="72"/>
      <c r="C32" s="72"/>
      <c r="D32" s="72"/>
      <c r="E32" s="60">
        <v>1.3334281535105119</v>
      </c>
      <c r="N32" s="60">
        <v>1.4252333895279652</v>
      </c>
      <c r="S32" s="80" t="s">
        <v>189</v>
      </c>
      <c r="T32" s="2" t="s">
        <v>111</v>
      </c>
      <c r="U32">
        <v>1540616</v>
      </c>
      <c r="V32">
        <v>2448449</v>
      </c>
      <c r="W32">
        <v>0.62919999999999998</v>
      </c>
      <c r="Y32" s="65"/>
      <c r="Z32" s="65"/>
    </row>
    <row r="33" spans="1:26">
      <c r="A33" s="68"/>
      <c r="B33" s="69"/>
      <c r="C33" s="70"/>
      <c r="D33" s="69"/>
      <c r="E33" s="60">
        <v>1.2327606150701478</v>
      </c>
      <c r="N33" s="60">
        <v>1.4726374950416501</v>
      </c>
      <c r="S33" s="22"/>
      <c r="T33" s="2" t="s">
        <v>111</v>
      </c>
      <c r="U33">
        <v>1667941</v>
      </c>
      <c r="V33">
        <v>2539062</v>
      </c>
      <c r="W33">
        <v>0.65690000000000004</v>
      </c>
    </row>
    <row r="34" spans="1:26">
      <c r="A34" s="68"/>
      <c r="B34" s="71" t="s">
        <v>167</v>
      </c>
      <c r="C34" s="69"/>
      <c r="D34" s="69">
        <v>0.59711511789181693</v>
      </c>
      <c r="E34" s="60">
        <v>1.1609151723497166</v>
      </c>
      <c r="N34" s="60">
        <v>1.3334281535105119</v>
      </c>
      <c r="S34" s="22"/>
      <c r="T34" s="2" t="s">
        <v>111</v>
      </c>
      <c r="U34">
        <v>1300340</v>
      </c>
      <c r="V34">
        <v>2459076</v>
      </c>
      <c r="W34">
        <v>0.52880000000000005</v>
      </c>
    </row>
    <row r="35" spans="1:26">
      <c r="A35" s="68"/>
      <c r="B35" s="69"/>
      <c r="C35" s="70"/>
      <c r="D35" s="69"/>
      <c r="E35" s="60">
        <v>1.610912152745517</v>
      </c>
      <c r="N35" s="60">
        <v>1.2327606150701478</v>
      </c>
      <c r="O35" s="74"/>
      <c r="S35" s="22"/>
      <c r="T35" s="2" t="s">
        <v>110</v>
      </c>
      <c r="U35">
        <v>2292616</v>
      </c>
      <c r="V35">
        <v>2709420</v>
      </c>
      <c r="W35">
        <v>0.84619999999999995</v>
      </c>
      <c r="Y35" s="65"/>
      <c r="Z35" s="65"/>
    </row>
    <row r="36" spans="1:26">
      <c r="A36" s="68"/>
      <c r="B36" s="66"/>
      <c r="C36" s="66"/>
      <c r="D36" s="66"/>
      <c r="E36" s="60">
        <v>1.3545047541588411</v>
      </c>
      <c r="N36" s="60">
        <v>1.1609151723497166</v>
      </c>
      <c r="O36" s="74"/>
      <c r="S36" s="22"/>
      <c r="T36" s="2" t="s">
        <v>110</v>
      </c>
      <c r="U36">
        <v>2201768</v>
      </c>
      <c r="V36">
        <v>2493911</v>
      </c>
      <c r="W36">
        <v>0.88290000000000002</v>
      </c>
    </row>
    <row r="37" spans="1:26">
      <c r="A37" s="68"/>
      <c r="B37" s="67" t="s">
        <v>209</v>
      </c>
      <c r="C37" s="66"/>
      <c r="D37" s="66">
        <v>0.36758822622900289</v>
      </c>
      <c r="E37" s="60">
        <v>1.5884621931177891</v>
      </c>
      <c r="N37" s="60">
        <v>1.610912152745517</v>
      </c>
      <c r="O37" s="74"/>
      <c r="S37" s="22"/>
      <c r="T37" s="2" t="s">
        <v>110</v>
      </c>
      <c r="U37">
        <v>2609481</v>
      </c>
      <c r="V37">
        <v>2878968</v>
      </c>
      <c r="W37">
        <v>0.90639999999999998</v>
      </c>
    </row>
    <row r="38" spans="1:26">
      <c r="A38" s="68"/>
      <c r="B38" s="66"/>
      <c r="C38" s="66"/>
      <c r="D38" s="66"/>
      <c r="E38" s="60">
        <v>1.4121779832975585</v>
      </c>
      <c r="N38" s="60">
        <v>1.3545047541588411</v>
      </c>
      <c r="O38" s="74"/>
      <c r="S38" s="22"/>
      <c r="T38" s="2" t="s">
        <v>183</v>
      </c>
      <c r="U38">
        <v>1843848</v>
      </c>
      <c r="V38">
        <v>2652050</v>
      </c>
      <c r="W38">
        <v>0.69530000000000003</v>
      </c>
      <c r="Y38" s="65"/>
      <c r="Z38" s="65"/>
    </row>
    <row r="39" spans="1:26">
      <c r="A39" s="63" t="s">
        <v>176</v>
      </c>
      <c r="B39" s="74" t="s">
        <v>173</v>
      </c>
      <c r="C39" s="60">
        <v>1726761</v>
      </c>
      <c r="D39" s="60">
        <v>3442640</v>
      </c>
      <c r="E39" s="60">
        <v>0.50160000000000005</v>
      </c>
      <c r="F39" s="65">
        <f>AVERAGE(E39:E50)</f>
        <v>0.62546802051278005</v>
      </c>
      <c r="G39" s="65">
        <f>STDEV(E39:E50)</f>
        <v>6.6410013084996444E-2</v>
      </c>
      <c r="H39" s="65">
        <f>F39/$F$147</f>
        <v>0.46266705169692485</v>
      </c>
      <c r="I39" s="65">
        <f>G39/$F$147</f>
        <v>4.9124373987977046E-2</v>
      </c>
      <c r="N39" s="60">
        <v>1.5884621931177891</v>
      </c>
      <c r="O39" s="74"/>
      <c r="S39" s="22"/>
      <c r="T39" s="2" t="s">
        <v>183</v>
      </c>
      <c r="U39">
        <v>1980284</v>
      </c>
      <c r="V39">
        <v>2373486</v>
      </c>
      <c r="W39">
        <v>0.83430000000000004</v>
      </c>
    </row>
    <row r="40" spans="1:26">
      <c r="A40" s="68"/>
      <c r="B40" s="74" t="s">
        <v>173</v>
      </c>
      <c r="C40" s="60">
        <v>1748425</v>
      </c>
      <c r="D40" s="60">
        <v>2761884</v>
      </c>
      <c r="E40" s="60">
        <v>0.6331</v>
      </c>
      <c r="G40" s="65"/>
      <c r="H40" s="65"/>
      <c r="I40" s="65"/>
      <c r="N40" s="60">
        <v>1.4121779832975585</v>
      </c>
      <c r="O40" s="74"/>
      <c r="S40" s="22"/>
      <c r="T40" s="2" t="s">
        <v>185</v>
      </c>
      <c r="U40">
        <v>2381346</v>
      </c>
      <c r="V40">
        <v>3109089</v>
      </c>
      <c r="W40">
        <v>0.76590000000000003</v>
      </c>
    </row>
    <row r="41" spans="1:26">
      <c r="A41" s="68"/>
      <c r="B41" s="74" t="s">
        <v>173</v>
      </c>
      <c r="C41" s="60">
        <v>2256502</v>
      </c>
      <c r="D41" s="60">
        <v>3728900</v>
      </c>
      <c r="E41" s="60">
        <v>0.60509999999999997</v>
      </c>
      <c r="F41" s="65"/>
      <c r="G41" s="65"/>
      <c r="H41" s="65"/>
      <c r="I41" s="65"/>
      <c r="N41" s="60">
        <v>0.97489999999999999</v>
      </c>
      <c r="S41" s="22"/>
      <c r="T41" s="2" t="s">
        <v>186</v>
      </c>
      <c r="U41">
        <v>2875805</v>
      </c>
      <c r="V41">
        <v>2558679</v>
      </c>
      <c r="W41">
        <v>1.1238999999999999</v>
      </c>
      <c r="Y41" s="65"/>
      <c r="Z41" s="65"/>
    </row>
    <row r="42" spans="1:26">
      <c r="A42" s="68"/>
      <c r="B42" s="72"/>
      <c r="C42" s="72"/>
      <c r="D42" s="72"/>
      <c r="E42" s="60">
        <v>0.53903401428004771</v>
      </c>
      <c r="F42" s="65"/>
      <c r="G42" s="65"/>
      <c r="H42" s="65"/>
      <c r="I42" s="65"/>
      <c r="N42" s="60">
        <v>1.1856</v>
      </c>
      <c r="S42" s="22"/>
      <c r="T42" s="2" t="s">
        <v>186</v>
      </c>
      <c r="U42">
        <v>3879334</v>
      </c>
      <c r="V42">
        <v>3200406</v>
      </c>
      <c r="W42">
        <v>1.2121</v>
      </c>
    </row>
    <row r="43" spans="1:26">
      <c r="A43" s="68"/>
      <c r="B43" s="73" t="s">
        <v>168</v>
      </c>
      <c r="C43" s="72"/>
      <c r="D43" s="72">
        <v>0.93240869163199303</v>
      </c>
      <c r="E43" s="60">
        <v>0.59233682070606908</v>
      </c>
      <c r="F43" s="65"/>
      <c r="G43" s="65"/>
      <c r="H43" s="65"/>
      <c r="I43" s="65"/>
      <c r="N43" s="60">
        <v>1.3101</v>
      </c>
      <c r="S43" s="22"/>
      <c r="T43" s="2" t="s">
        <v>186</v>
      </c>
      <c r="U43">
        <v>2761550</v>
      </c>
      <c r="V43">
        <v>2524046</v>
      </c>
      <c r="W43">
        <v>1.0941000000000001</v>
      </c>
    </row>
    <row r="44" spans="1:26">
      <c r="A44" s="68"/>
      <c r="B44" s="72"/>
      <c r="C44" s="72"/>
      <c r="D44" s="72"/>
      <c r="E44" s="60">
        <v>0.64874985124950413</v>
      </c>
      <c r="F44" s="65"/>
      <c r="G44" s="65"/>
      <c r="H44" s="65"/>
      <c r="I44" s="65"/>
      <c r="N44" s="60">
        <v>1.3355731356604523</v>
      </c>
      <c r="S44" s="22"/>
      <c r="T44" t="s">
        <v>71</v>
      </c>
      <c r="U44">
        <v>3436740</v>
      </c>
      <c r="V44">
        <v>3025495</v>
      </c>
      <c r="W44">
        <v>1.1358999999999999</v>
      </c>
      <c r="Y44" s="65"/>
      <c r="Z44" s="65"/>
    </row>
    <row r="45" spans="1:26">
      <c r="A45" s="68"/>
      <c r="B45" s="69"/>
      <c r="C45" s="70"/>
      <c r="D45" s="69"/>
      <c r="E45" s="60">
        <v>0.6707249372851436</v>
      </c>
      <c r="F45" s="65"/>
      <c r="G45" s="65"/>
      <c r="H45" s="65"/>
      <c r="I45" s="65"/>
      <c r="N45" s="60">
        <v>1.4373525386751289</v>
      </c>
      <c r="S45" s="22"/>
      <c r="T45" t="s">
        <v>71</v>
      </c>
      <c r="U45">
        <v>4619311</v>
      </c>
      <c r="V45">
        <v>3288596</v>
      </c>
      <c r="W45">
        <v>1.4046000000000001</v>
      </c>
      <c r="X45" s="65"/>
      <c r="Y45" s="65"/>
    </row>
    <row r="46" spans="1:26">
      <c r="A46" s="68"/>
      <c r="B46" s="71" t="s">
        <v>167</v>
      </c>
      <c r="C46" s="69"/>
      <c r="D46" s="69">
        <v>0.59711511789181693</v>
      </c>
      <c r="E46" s="64" t="s">
        <v>175</v>
      </c>
      <c r="F46" s="65"/>
      <c r="G46" s="65"/>
      <c r="H46" s="65"/>
      <c r="I46" s="65"/>
      <c r="N46" s="60">
        <v>1.3797597679492266</v>
      </c>
      <c r="S46" s="22"/>
      <c r="T46" t="s">
        <v>71</v>
      </c>
      <c r="U46">
        <v>4247956</v>
      </c>
      <c r="V46">
        <v>3631920</v>
      </c>
      <c r="W46">
        <v>1.1696</v>
      </c>
    </row>
    <row r="47" spans="1:26">
      <c r="A47" s="68"/>
      <c r="B47" s="69"/>
      <c r="C47" s="70"/>
      <c r="D47" s="69"/>
      <c r="E47" s="60">
        <v>0.62768466041066617</v>
      </c>
      <c r="F47" s="65"/>
      <c r="G47" s="65"/>
      <c r="H47" s="65"/>
      <c r="I47" s="65"/>
      <c r="N47" s="60">
        <v>1.0878974263681129</v>
      </c>
      <c r="S47" s="80" t="s">
        <v>190</v>
      </c>
      <c r="T47" s="2" t="s">
        <v>111</v>
      </c>
      <c r="U47">
        <v>1635718</v>
      </c>
      <c r="V47">
        <v>1812956</v>
      </c>
      <c r="W47">
        <v>0.9022</v>
      </c>
    </row>
    <row r="48" spans="1:26">
      <c r="A48" s="68"/>
      <c r="B48" s="66"/>
      <c r="C48" s="66"/>
      <c r="D48" s="66"/>
      <c r="E48" s="60">
        <v>0.72798849610947147</v>
      </c>
      <c r="F48" s="65"/>
      <c r="G48" s="65"/>
      <c r="H48" s="65"/>
      <c r="I48" s="65"/>
      <c r="N48" s="60">
        <v>1.2401293784260894</v>
      </c>
      <c r="O48" s="74"/>
      <c r="S48" s="22"/>
      <c r="T48" s="2" t="s">
        <v>111</v>
      </c>
      <c r="U48">
        <v>1817900</v>
      </c>
      <c r="V48">
        <v>2150648</v>
      </c>
      <c r="W48">
        <v>0.84530000000000005</v>
      </c>
      <c r="X48" s="65"/>
      <c r="Y48" s="65"/>
    </row>
    <row r="49" spans="1:25">
      <c r="A49" s="68"/>
      <c r="B49" s="67" t="s">
        <v>209</v>
      </c>
      <c r="C49" s="66"/>
      <c r="D49" s="66">
        <v>0.36758822622900289</v>
      </c>
      <c r="E49" s="60">
        <v>0.62706034511671593</v>
      </c>
      <c r="F49" s="65"/>
      <c r="G49" s="65"/>
      <c r="H49" s="65"/>
      <c r="I49" s="65"/>
      <c r="N49" s="60">
        <v>1.329894313853015</v>
      </c>
      <c r="O49" s="74"/>
      <c r="S49" s="22"/>
      <c r="T49" s="2" t="s">
        <v>111</v>
      </c>
      <c r="U49">
        <v>1734917</v>
      </c>
      <c r="V49">
        <v>2130563</v>
      </c>
      <c r="W49">
        <v>0.81430000000000002</v>
      </c>
    </row>
    <row r="50" spans="1:25">
      <c r="A50" s="68"/>
      <c r="B50" s="66"/>
      <c r="C50" s="66"/>
      <c r="D50" s="66"/>
      <c r="E50" s="60">
        <v>0.70676910048296215</v>
      </c>
      <c r="F50" s="65"/>
      <c r="G50" s="65"/>
      <c r="H50" s="65"/>
      <c r="I50" s="65"/>
      <c r="N50" s="60">
        <v>1.1763162396028979</v>
      </c>
      <c r="O50" s="74"/>
      <c r="S50" s="22"/>
      <c r="T50" s="2" t="s">
        <v>110</v>
      </c>
      <c r="U50">
        <v>1485903</v>
      </c>
      <c r="V50">
        <v>1742020</v>
      </c>
      <c r="W50">
        <v>0.85299999999999998</v>
      </c>
    </row>
    <row r="51" spans="1:25">
      <c r="A51" s="68"/>
      <c r="B51" s="74" t="s">
        <v>170</v>
      </c>
      <c r="C51" s="60">
        <v>2764931</v>
      </c>
      <c r="D51" s="60">
        <v>3087495</v>
      </c>
      <c r="E51" s="60">
        <v>0.89549999999999996</v>
      </c>
      <c r="F51" s="65">
        <f>AVERAGE(E51:E62)</f>
        <v>0.89704069389364871</v>
      </c>
      <c r="G51" s="65">
        <f>STDEV(E51:E62)</f>
        <v>9.4007762056182761E-2</v>
      </c>
      <c r="H51" s="65">
        <f>F51/$F$147</f>
        <v>0.66355298669895446</v>
      </c>
      <c r="I51" s="65">
        <f>G51/$F$147</f>
        <v>6.953879763749074E-2</v>
      </c>
      <c r="N51" s="60">
        <v>1.4032005466863431</v>
      </c>
      <c r="O51" s="74"/>
      <c r="S51" s="22"/>
      <c r="T51" s="2" t="s">
        <v>110</v>
      </c>
      <c r="U51">
        <v>1663301</v>
      </c>
      <c r="V51">
        <v>2009635</v>
      </c>
      <c r="W51">
        <v>0.82769999999999999</v>
      </c>
      <c r="X51" s="65"/>
      <c r="Y51" s="65"/>
    </row>
    <row r="52" spans="1:25">
      <c r="A52" s="68"/>
      <c r="B52" s="74" t="s">
        <v>170</v>
      </c>
      <c r="C52" s="60">
        <v>2907029</v>
      </c>
      <c r="D52" s="60">
        <v>3969523</v>
      </c>
      <c r="E52" s="60">
        <v>0.73229999999999995</v>
      </c>
      <c r="N52" s="60">
        <v>1.0762042192111618</v>
      </c>
      <c r="O52" s="74"/>
      <c r="S52" s="22"/>
      <c r="T52" s="2" t="s">
        <v>110</v>
      </c>
      <c r="U52">
        <v>1773244</v>
      </c>
      <c r="V52">
        <v>2181218</v>
      </c>
      <c r="W52">
        <v>0.81299999999999994</v>
      </c>
      <c r="X52" s="65"/>
      <c r="Y52" s="65"/>
    </row>
    <row r="53" spans="1:25">
      <c r="A53" s="68"/>
      <c r="B53" s="74" t="s">
        <v>170</v>
      </c>
      <c r="C53" s="60">
        <v>2800353</v>
      </c>
      <c r="D53" s="60">
        <v>3633621</v>
      </c>
      <c r="E53" s="60">
        <v>0.77070000000000005</v>
      </c>
      <c r="N53" s="60">
        <v>1.4076</v>
      </c>
      <c r="O53" s="74"/>
      <c r="S53" s="22"/>
      <c r="T53" s="2" t="s">
        <v>183</v>
      </c>
      <c r="U53">
        <v>3239902</v>
      </c>
      <c r="V53">
        <v>2556458</v>
      </c>
      <c r="W53">
        <v>1.2673000000000001</v>
      </c>
      <c r="X53" s="65"/>
      <c r="Y53" s="65"/>
    </row>
    <row r="54" spans="1:25">
      <c r="A54" s="68"/>
      <c r="B54" s="72"/>
      <c r="C54" s="72"/>
      <c r="D54" s="72"/>
      <c r="E54" s="60">
        <v>0.89520830027766762</v>
      </c>
      <c r="N54" s="60">
        <v>1.3923000000000001</v>
      </c>
      <c r="O54" s="74"/>
      <c r="S54" s="22"/>
      <c r="T54" s="2" t="s">
        <v>183</v>
      </c>
      <c r="U54">
        <v>2387007</v>
      </c>
      <c r="V54">
        <v>2045868</v>
      </c>
      <c r="W54">
        <v>1.1667000000000001</v>
      </c>
      <c r="X54" s="65"/>
      <c r="Y54" s="65"/>
    </row>
    <row r="55" spans="1:25">
      <c r="A55" s="68"/>
      <c r="B55" s="73" t="s">
        <v>168</v>
      </c>
      <c r="C55" s="72"/>
      <c r="D55" s="72">
        <v>0.93240869163199303</v>
      </c>
      <c r="E55" s="60">
        <v>0.88405439309797706</v>
      </c>
      <c r="N55" s="60">
        <v>1.5528</v>
      </c>
      <c r="O55" s="74"/>
      <c r="S55" s="22"/>
      <c r="T55" s="2" t="s">
        <v>185</v>
      </c>
      <c r="U55">
        <v>2904920</v>
      </c>
      <c r="V55">
        <v>2247834</v>
      </c>
      <c r="W55">
        <v>1.2923</v>
      </c>
    </row>
    <row r="56" spans="1:25">
      <c r="A56" s="68"/>
      <c r="B56" s="72"/>
      <c r="C56" s="72"/>
      <c r="D56" s="72"/>
      <c r="E56" s="60">
        <v>1.0780680285600954</v>
      </c>
      <c r="N56" s="60">
        <v>1.2182426120587069</v>
      </c>
      <c r="O56" s="74"/>
      <c r="S56" s="22"/>
      <c r="T56" s="2" t="s">
        <v>186</v>
      </c>
      <c r="U56">
        <v>2257208</v>
      </c>
      <c r="V56">
        <v>1806833</v>
      </c>
      <c r="W56">
        <v>1.2493000000000001</v>
      </c>
    </row>
    <row r="57" spans="1:25">
      <c r="A57" s="68"/>
      <c r="B57" s="69"/>
      <c r="C57" s="70"/>
      <c r="D57" s="69"/>
      <c r="E57" s="60">
        <v>0.88659620923534321</v>
      </c>
      <c r="N57" s="60">
        <v>1.5064209639032131</v>
      </c>
      <c r="O57" s="74"/>
      <c r="S57" s="22"/>
      <c r="T57" s="2" t="s">
        <v>186</v>
      </c>
      <c r="U57">
        <v>3443780</v>
      </c>
      <c r="V57">
        <v>2394222</v>
      </c>
      <c r="W57">
        <v>1.4383999999999999</v>
      </c>
      <c r="X57" s="65"/>
      <c r="Y57" s="65"/>
    </row>
    <row r="58" spans="1:25">
      <c r="A58" s="68"/>
      <c r="B58" s="71" t="s">
        <v>167</v>
      </c>
      <c r="C58" s="69"/>
      <c r="D58" s="69">
        <v>0.59711511789181693</v>
      </c>
      <c r="E58" s="60">
        <v>0.90769766793644902</v>
      </c>
      <c r="N58" s="60">
        <v>1.2543855612852042</v>
      </c>
      <c r="O58" s="74"/>
      <c r="S58" s="22"/>
      <c r="T58" s="2" t="s">
        <v>186</v>
      </c>
      <c r="U58">
        <v>2995392</v>
      </c>
      <c r="V58">
        <v>2358767</v>
      </c>
      <c r="W58">
        <v>1.2699</v>
      </c>
    </row>
    <row r="59" spans="1:25">
      <c r="A59" s="68"/>
      <c r="B59" s="69"/>
      <c r="C59" s="70"/>
      <c r="D59" s="69"/>
      <c r="E59" s="60">
        <v>0.88810345628542231</v>
      </c>
      <c r="N59" s="60">
        <v>1.3643935241103782</v>
      </c>
      <c r="O59" s="74"/>
      <c r="S59" s="22"/>
      <c r="T59" t="s">
        <v>71</v>
      </c>
      <c r="U59">
        <v>2248860</v>
      </c>
      <c r="V59">
        <v>2000094</v>
      </c>
      <c r="W59">
        <v>1.1244000000000001</v>
      </c>
    </row>
    <row r="60" spans="1:25">
      <c r="A60" s="68"/>
      <c r="B60" s="66"/>
      <c r="C60" s="66"/>
      <c r="D60" s="66"/>
      <c r="E60" s="60">
        <v>0.95868141266434137</v>
      </c>
      <c r="N60" s="60">
        <v>1.6517752949921025</v>
      </c>
      <c r="S60" s="22"/>
      <c r="T60" t="s">
        <v>71</v>
      </c>
      <c r="U60">
        <v>2273927</v>
      </c>
      <c r="V60">
        <v>2026181</v>
      </c>
      <c r="W60">
        <v>1.1223000000000001</v>
      </c>
      <c r="X60" s="65"/>
      <c r="Y60" s="65"/>
    </row>
    <row r="61" spans="1:25">
      <c r="A61" s="68"/>
      <c r="B61" s="67" t="s">
        <v>209</v>
      </c>
      <c r="C61" s="66"/>
      <c r="D61" s="66">
        <v>0.36758822622900289</v>
      </c>
      <c r="E61" s="60">
        <v>1.0185309900724444</v>
      </c>
      <c r="N61" s="60">
        <v>1.4159748676019697</v>
      </c>
      <c r="S61" s="22"/>
      <c r="T61" t="s">
        <v>71</v>
      </c>
      <c r="U61">
        <v>2001250</v>
      </c>
      <c r="V61">
        <v>1480330</v>
      </c>
      <c r="W61">
        <v>1.3519000000000001</v>
      </c>
    </row>
    <row r="62" spans="1:25">
      <c r="A62" s="68"/>
      <c r="B62" s="66"/>
      <c r="C62" s="66"/>
      <c r="D62" s="66"/>
      <c r="E62" s="60">
        <v>0.84904786859404358</v>
      </c>
      <c r="N62" s="60">
        <v>1.4045607643547089</v>
      </c>
    </row>
    <row r="63" spans="1:25">
      <c r="A63" s="68"/>
      <c r="B63" s="60" t="s">
        <v>81</v>
      </c>
      <c r="C63" s="60">
        <v>2473448</v>
      </c>
      <c r="D63" s="60">
        <v>2537104</v>
      </c>
      <c r="E63" s="60">
        <v>0.97489999999999999</v>
      </c>
      <c r="F63" s="65">
        <f>AVERAGE(E63:E74)</f>
        <v>1.2447439638693691</v>
      </c>
      <c r="G63" s="65">
        <f>STDEV(E63:E74)</f>
        <v>0.14592390734681149</v>
      </c>
      <c r="H63" s="65">
        <f>F63/$F$147</f>
        <v>0.92075374118862297</v>
      </c>
      <c r="I63" s="65">
        <f>G63/$F$147</f>
        <v>0.10794186396435436</v>
      </c>
      <c r="N63" s="60">
        <v>1.7010882160584921</v>
      </c>
    </row>
    <row r="64" spans="1:25">
      <c r="A64" s="68"/>
      <c r="B64" s="60" t="s">
        <v>81</v>
      </c>
      <c r="C64" s="60">
        <v>2224980</v>
      </c>
      <c r="D64" s="60">
        <v>1876708</v>
      </c>
      <c r="E64" s="60">
        <v>1.1856</v>
      </c>
      <c r="N64" s="60">
        <v>1.446455468540381</v>
      </c>
      <c r="S64" s="71" t="s">
        <v>131</v>
      </c>
      <c r="T64" s="1"/>
      <c r="U64" s="1" t="s">
        <v>192</v>
      </c>
      <c r="V64" s="1" t="s">
        <v>193</v>
      </c>
      <c r="W64" s="1" t="s">
        <v>194</v>
      </c>
    </row>
    <row r="65" spans="1:23">
      <c r="A65" s="68"/>
      <c r="B65" s="60" t="s">
        <v>81</v>
      </c>
      <c r="C65" s="60">
        <v>3618590</v>
      </c>
      <c r="D65" s="60">
        <v>2762065</v>
      </c>
      <c r="E65" s="60">
        <v>1.3101</v>
      </c>
      <c r="N65" s="60">
        <v>1.2239</v>
      </c>
      <c r="S65" s="81" t="s">
        <v>195</v>
      </c>
      <c r="T65" s="2" t="s">
        <v>196</v>
      </c>
      <c r="U65">
        <v>963151</v>
      </c>
      <c r="V65">
        <v>2383957</v>
      </c>
      <c r="W65">
        <v>0.40400000000000003</v>
      </c>
    </row>
    <row r="66" spans="1:23">
      <c r="A66" s="68"/>
      <c r="B66" s="72"/>
      <c r="C66" s="72"/>
      <c r="D66" s="72"/>
      <c r="E66" s="60">
        <v>1.3355731356604523</v>
      </c>
      <c r="N66" s="60">
        <v>1.3372999999999999</v>
      </c>
      <c r="S66" s="22"/>
      <c r="T66" s="2" t="s">
        <v>196</v>
      </c>
      <c r="U66">
        <v>1243110</v>
      </c>
      <c r="V66">
        <v>1563959</v>
      </c>
      <c r="W66" s="3" t="s">
        <v>197</v>
      </c>
    </row>
    <row r="67" spans="1:23">
      <c r="A67" s="68"/>
      <c r="B67" s="73" t="s">
        <v>168</v>
      </c>
      <c r="C67" s="72"/>
      <c r="D67" s="72">
        <v>0.93240869163199303</v>
      </c>
      <c r="E67" s="60">
        <v>1.4373525386751289</v>
      </c>
      <c r="N67" s="60">
        <v>1.3796999999999999</v>
      </c>
      <c r="S67" s="22"/>
      <c r="T67" s="2" t="s">
        <v>196</v>
      </c>
      <c r="U67">
        <v>1506931</v>
      </c>
      <c r="V67">
        <v>3588243</v>
      </c>
      <c r="W67">
        <v>0.42</v>
      </c>
    </row>
    <row r="68" spans="1:23">
      <c r="A68" s="68"/>
      <c r="B68" s="72"/>
      <c r="C68" s="72"/>
      <c r="D68" s="72"/>
      <c r="E68" s="60">
        <v>1.3797597679492266</v>
      </c>
      <c r="N68" s="60">
        <v>1.2059089646965491</v>
      </c>
      <c r="S68" s="22"/>
      <c r="T68" s="2" t="s">
        <v>198</v>
      </c>
      <c r="U68">
        <v>2142871</v>
      </c>
      <c r="V68">
        <v>3197050</v>
      </c>
      <c r="W68">
        <v>0.67030000000000001</v>
      </c>
    </row>
    <row r="69" spans="1:23">
      <c r="A69" s="68"/>
      <c r="B69" s="69"/>
      <c r="C69" s="70"/>
      <c r="D69" s="69"/>
      <c r="E69" s="60">
        <v>1.0878974263681129</v>
      </c>
      <c r="N69" s="60">
        <v>1.2036567334391115</v>
      </c>
      <c r="S69" s="22"/>
      <c r="T69" s="2" t="s">
        <v>198</v>
      </c>
      <c r="U69">
        <v>1964024</v>
      </c>
      <c r="V69">
        <v>3227743</v>
      </c>
      <c r="W69">
        <v>0.60850000000000004</v>
      </c>
    </row>
    <row r="70" spans="1:23">
      <c r="A70" s="68"/>
      <c r="B70" s="71" t="s">
        <v>167</v>
      </c>
      <c r="C70" s="69"/>
      <c r="D70" s="69">
        <v>0.59711511789181693</v>
      </c>
      <c r="E70" s="60">
        <v>1.2401293784260894</v>
      </c>
      <c r="N70" s="60">
        <v>1.449900684252281</v>
      </c>
      <c r="S70" s="22"/>
      <c r="T70" s="2" t="s">
        <v>198</v>
      </c>
      <c r="U70">
        <v>2267899</v>
      </c>
      <c r="V70">
        <v>3493122</v>
      </c>
      <c r="W70">
        <v>0.6492</v>
      </c>
    </row>
    <row r="71" spans="1:23">
      <c r="A71" s="68"/>
      <c r="B71" s="69"/>
      <c r="C71" s="70"/>
      <c r="D71" s="69"/>
      <c r="E71" s="60">
        <v>1.329894313853015</v>
      </c>
      <c r="N71" s="60">
        <v>1.3963806559509431</v>
      </c>
      <c r="S71" s="22"/>
      <c r="T71" s="2" t="s">
        <v>199</v>
      </c>
      <c r="U71">
        <v>310962</v>
      </c>
      <c r="V71">
        <v>2187928</v>
      </c>
      <c r="W71">
        <v>0.1421</v>
      </c>
    </row>
    <row r="72" spans="1:23">
      <c r="A72" s="68"/>
      <c r="B72" s="66"/>
      <c r="C72" s="66"/>
      <c r="D72" s="66"/>
      <c r="E72" s="60">
        <v>1.1763162396028979</v>
      </c>
      <c r="N72" s="60">
        <v>1.4859781194834154</v>
      </c>
      <c r="S72" s="22"/>
      <c r="T72" s="2" t="s">
        <v>199</v>
      </c>
      <c r="U72">
        <v>345184</v>
      </c>
      <c r="V72">
        <v>3796023</v>
      </c>
      <c r="W72">
        <v>9.0899999999999995E-2</v>
      </c>
    </row>
    <row r="73" spans="1:23">
      <c r="A73" s="68"/>
      <c r="B73" s="67" t="s">
        <v>209</v>
      </c>
      <c r="C73" s="66"/>
      <c r="D73" s="66">
        <v>0.36758822622900289</v>
      </c>
      <c r="E73" s="60">
        <v>1.4032005466863431</v>
      </c>
      <c r="N73" s="60">
        <v>1.2454884790485925</v>
      </c>
      <c r="S73" s="22"/>
      <c r="T73" s="2" t="s">
        <v>199</v>
      </c>
      <c r="U73">
        <v>348805</v>
      </c>
      <c r="V73">
        <v>3387569</v>
      </c>
      <c r="W73">
        <v>0.10299999999999999</v>
      </c>
    </row>
    <row r="74" spans="1:23">
      <c r="A74" s="68"/>
      <c r="B74" s="66"/>
      <c r="C74" s="66"/>
      <c r="D74" s="66"/>
      <c r="E74" s="60">
        <v>1.0762042192111618</v>
      </c>
      <c r="N74" s="60">
        <v>1.2666346927823988</v>
      </c>
      <c r="S74" s="22"/>
      <c r="T74" t="s">
        <v>200</v>
      </c>
      <c r="U74">
        <v>2518802</v>
      </c>
      <c r="V74">
        <v>3224623</v>
      </c>
      <c r="W74">
        <v>0.78110000000000002</v>
      </c>
    </row>
    <row r="75" spans="1:23">
      <c r="A75" s="63" t="s">
        <v>174</v>
      </c>
      <c r="B75" s="74" t="s">
        <v>173</v>
      </c>
      <c r="C75" s="60">
        <v>1781561</v>
      </c>
      <c r="D75" s="60">
        <v>2735072</v>
      </c>
      <c r="E75" s="60">
        <v>0.65139999999999998</v>
      </c>
      <c r="F75" s="65">
        <f>AVERAGE(E75:E86)</f>
        <v>0.71406407662318794</v>
      </c>
      <c r="G75" s="65">
        <f>STDEV(E75:E86)</f>
        <v>9.5682485311585727E-2</v>
      </c>
      <c r="H75" s="65">
        <f>F75/$F$147</f>
        <v>0.52820273814012997</v>
      </c>
      <c r="I75" s="65">
        <f>G75/$F$147</f>
        <v>7.077761280561129E-2</v>
      </c>
      <c r="N75" s="60">
        <v>1.1874700244834988</v>
      </c>
      <c r="S75" s="22"/>
      <c r="T75" t="s">
        <v>200</v>
      </c>
      <c r="U75">
        <v>2383346</v>
      </c>
      <c r="V75">
        <v>2982698</v>
      </c>
      <c r="W75">
        <v>0.79910000000000003</v>
      </c>
    </row>
    <row r="76" spans="1:23">
      <c r="A76" s="68"/>
      <c r="B76" s="74" t="s">
        <v>173</v>
      </c>
      <c r="C76" s="60">
        <v>1708163</v>
      </c>
      <c r="D76" s="60">
        <v>2584893</v>
      </c>
      <c r="E76" s="60">
        <v>0.66080000000000005</v>
      </c>
      <c r="N76" s="60">
        <v>1.2054248977059299</v>
      </c>
      <c r="S76" s="22"/>
      <c r="T76" t="s">
        <v>200</v>
      </c>
      <c r="U76">
        <v>2776139</v>
      </c>
      <c r="V76">
        <v>3834823</v>
      </c>
      <c r="W76">
        <v>0.72389999999999999</v>
      </c>
    </row>
    <row r="77" spans="1:23">
      <c r="A77" s="68"/>
      <c r="B77" s="74" t="s">
        <v>173</v>
      </c>
      <c r="C77" s="60">
        <v>1498104</v>
      </c>
      <c r="D77" s="60">
        <v>2156675</v>
      </c>
      <c r="E77" s="60">
        <v>0.6946</v>
      </c>
      <c r="S77" s="81" t="s">
        <v>201</v>
      </c>
      <c r="T77" s="2" t="s">
        <v>196</v>
      </c>
      <c r="U77">
        <v>1596451</v>
      </c>
      <c r="V77">
        <v>2406393</v>
      </c>
      <c r="W77">
        <v>0.66339999999999999</v>
      </c>
    </row>
    <row r="78" spans="1:23">
      <c r="A78" s="68"/>
      <c r="B78" s="72"/>
      <c r="C78" s="72"/>
      <c r="D78" s="72"/>
      <c r="E78" s="60">
        <v>0.67481138437128119</v>
      </c>
      <c r="S78" s="22"/>
      <c r="T78" s="2" t="s">
        <v>196</v>
      </c>
      <c r="U78">
        <v>2331665</v>
      </c>
      <c r="V78">
        <v>1803916</v>
      </c>
      <c r="W78" s="3" t="s">
        <v>202</v>
      </c>
    </row>
    <row r="79" spans="1:23">
      <c r="A79" s="68"/>
      <c r="B79" s="73" t="s">
        <v>168</v>
      </c>
      <c r="C79" s="72"/>
      <c r="D79" s="72">
        <v>0.93240869163199303</v>
      </c>
      <c r="E79" s="60">
        <v>0.70451938714795725</v>
      </c>
      <c r="S79" s="22"/>
      <c r="T79" s="2" t="s">
        <v>196</v>
      </c>
      <c r="U79">
        <v>1865322</v>
      </c>
      <c r="V79">
        <v>2696905</v>
      </c>
      <c r="W79">
        <v>0.69169999999999998</v>
      </c>
    </row>
    <row r="80" spans="1:23">
      <c r="A80" s="68"/>
      <c r="B80" s="72"/>
      <c r="C80" s="72"/>
      <c r="D80" s="72"/>
      <c r="E80" s="60">
        <v>0.56713328044426825</v>
      </c>
      <c r="S80" s="22"/>
      <c r="T80" s="2" t="s">
        <v>198</v>
      </c>
      <c r="U80">
        <v>1824306</v>
      </c>
      <c r="V80">
        <v>2681831</v>
      </c>
      <c r="W80">
        <v>0.68020000000000003</v>
      </c>
    </row>
    <row r="81" spans="1:23">
      <c r="A81" s="68"/>
      <c r="B81" s="69"/>
      <c r="C81" s="70"/>
      <c r="D81" s="69"/>
      <c r="E81" s="60">
        <v>0.80135301495865463</v>
      </c>
      <c r="S81" s="22"/>
      <c r="T81" s="2" t="s">
        <v>198</v>
      </c>
      <c r="U81">
        <v>1710799</v>
      </c>
      <c r="V81">
        <v>1938840</v>
      </c>
      <c r="W81" s="3" t="s">
        <v>203</v>
      </c>
    </row>
    <row r="82" spans="1:23">
      <c r="A82" s="68"/>
      <c r="B82" s="71" t="s">
        <v>167</v>
      </c>
      <c r="C82" s="69"/>
      <c r="D82" s="69">
        <v>0.59711511789181693</v>
      </c>
      <c r="E82" s="60">
        <v>0.89513727585245739</v>
      </c>
      <c r="S82" s="22"/>
      <c r="T82" s="2" t="s">
        <v>198</v>
      </c>
      <c r="U82">
        <v>1776169</v>
      </c>
      <c r="V82">
        <v>2554850</v>
      </c>
      <c r="W82">
        <v>0.69520000000000004</v>
      </c>
    </row>
    <row r="83" spans="1:23">
      <c r="A83" s="68"/>
      <c r="B83" s="69"/>
      <c r="C83" s="70"/>
      <c r="D83" s="69"/>
      <c r="E83" s="60">
        <v>0.83434497816593878</v>
      </c>
      <c r="S83" s="22"/>
      <c r="T83" s="2" t="s">
        <v>199</v>
      </c>
      <c r="U83">
        <v>2041969</v>
      </c>
      <c r="V83">
        <v>2925268</v>
      </c>
      <c r="W83">
        <v>0.69799999999999995</v>
      </c>
    </row>
    <row r="84" spans="1:23">
      <c r="A84" s="68"/>
      <c r="B84" s="66"/>
      <c r="C84" s="66"/>
      <c r="D84" s="66"/>
      <c r="E84" s="60">
        <v>0.716290624161524</v>
      </c>
      <c r="S84" s="22"/>
      <c r="T84" s="2" t="s">
        <v>199</v>
      </c>
      <c r="U84">
        <v>1996861</v>
      </c>
      <c r="V84">
        <v>3120773</v>
      </c>
      <c r="W84">
        <v>0.63990000000000002</v>
      </c>
    </row>
    <row r="85" spans="1:23">
      <c r="A85" s="68"/>
      <c r="B85" s="67" t="s">
        <v>209</v>
      </c>
      <c r="C85" s="66"/>
      <c r="D85" s="66">
        <v>0.36758822622900289</v>
      </c>
      <c r="E85" s="60">
        <v>0.60148825295143549</v>
      </c>
      <c r="S85" s="22"/>
      <c r="T85" s="2" t="s">
        <v>199</v>
      </c>
      <c r="U85">
        <v>1808194</v>
      </c>
      <c r="V85">
        <v>2805143</v>
      </c>
      <c r="W85">
        <v>0.64459999999999995</v>
      </c>
    </row>
    <row r="86" spans="1:23">
      <c r="A86" s="68"/>
      <c r="B86" s="66"/>
      <c r="C86" s="66"/>
      <c r="D86" s="66"/>
      <c r="E86" s="60">
        <v>0.76689072142473846</v>
      </c>
      <c r="S86" s="22"/>
      <c r="T86" t="s">
        <v>200</v>
      </c>
      <c r="U86">
        <v>2544637</v>
      </c>
      <c r="V86">
        <v>3051818</v>
      </c>
      <c r="W86">
        <v>0.83379999999999999</v>
      </c>
    </row>
    <row r="87" spans="1:23">
      <c r="A87" s="68"/>
      <c r="B87" s="74" t="s">
        <v>170</v>
      </c>
      <c r="C87" s="60">
        <v>1915548</v>
      </c>
      <c r="D87" s="60">
        <v>2136449</v>
      </c>
      <c r="E87" s="60">
        <v>0.89659999999999995</v>
      </c>
      <c r="F87" s="65">
        <f>AVERAGE(E87:E98)</f>
        <v>1.0227850417308886</v>
      </c>
      <c r="G87" s="65">
        <f>STDEV(E87:E98)</f>
        <v>0.10535631995597751</v>
      </c>
      <c r="H87" s="65">
        <f>F87/$F$147</f>
        <v>0.75656776087351929</v>
      </c>
      <c r="I87" s="65">
        <f>G87/$F$147</f>
        <v>7.7933477544874744E-2</v>
      </c>
      <c r="S87" s="22"/>
      <c r="T87" t="s">
        <v>200</v>
      </c>
      <c r="U87">
        <v>2368768</v>
      </c>
      <c r="V87">
        <v>2669571</v>
      </c>
      <c r="W87">
        <v>0.88729999999999998</v>
      </c>
    </row>
    <row r="88" spans="1:23">
      <c r="A88" s="68"/>
      <c r="B88" s="74" t="s">
        <v>170</v>
      </c>
      <c r="C88" s="60">
        <v>2472302</v>
      </c>
      <c r="D88" s="60">
        <v>2459594</v>
      </c>
      <c r="E88" s="60">
        <v>1.0052000000000001</v>
      </c>
      <c r="G88" s="65"/>
      <c r="H88" s="65"/>
      <c r="I88" s="65"/>
      <c r="S88" s="22"/>
      <c r="T88" t="s">
        <v>200</v>
      </c>
      <c r="U88">
        <v>2373994</v>
      </c>
      <c r="V88">
        <v>3191952</v>
      </c>
      <c r="W88">
        <v>0.74370000000000003</v>
      </c>
    </row>
    <row r="89" spans="1:23">
      <c r="A89" s="68"/>
      <c r="B89" s="74" t="s">
        <v>170</v>
      </c>
      <c r="C89" s="60">
        <v>2629818</v>
      </c>
      <c r="D89" s="60">
        <v>2392680</v>
      </c>
      <c r="E89" s="60">
        <v>1.0991</v>
      </c>
      <c r="F89" s="65"/>
      <c r="G89" s="65"/>
      <c r="H89" s="65"/>
      <c r="I89" s="65"/>
      <c r="S89" s="80" t="s">
        <v>204</v>
      </c>
      <c r="T89" s="2" t="s">
        <v>196</v>
      </c>
      <c r="U89">
        <v>1933756</v>
      </c>
      <c r="V89">
        <v>3242193</v>
      </c>
      <c r="W89">
        <v>0.59640000000000004</v>
      </c>
    </row>
    <row r="90" spans="1:23">
      <c r="A90" s="68"/>
      <c r="B90" s="72"/>
      <c r="C90" s="72"/>
      <c r="D90" s="72"/>
      <c r="E90" s="60">
        <v>0.90754194763982543</v>
      </c>
      <c r="F90" s="65"/>
      <c r="G90" s="65"/>
      <c r="H90" s="65"/>
      <c r="I90" s="65"/>
      <c r="S90" s="22"/>
      <c r="T90" s="2" t="s">
        <v>196</v>
      </c>
      <c r="U90">
        <v>1939492</v>
      </c>
      <c r="V90">
        <v>1640704</v>
      </c>
      <c r="W90" s="3" t="s">
        <v>205</v>
      </c>
    </row>
    <row r="91" spans="1:23">
      <c r="A91" s="68"/>
      <c r="B91" s="73" t="s">
        <v>168</v>
      </c>
      <c r="C91" s="72"/>
      <c r="D91" s="72">
        <v>0.93240869163199303</v>
      </c>
      <c r="E91" s="60">
        <v>0.94690237009123368</v>
      </c>
      <c r="F91" s="65"/>
      <c r="G91" s="65"/>
      <c r="H91" s="65"/>
      <c r="I91" s="65"/>
      <c r="S91" s="22"/>
      <c r="T91" s="2" t="s">
        <v>196</v>
      </c>
      <c r="U91">
        <v>2099669</v>
      </c>
      <c r="V91">
        <v>2906681</v>
      </c>
      <c r="W91">
        <v>0.72240000000000004</v>
      </c>
    </row>
    <row r="92" spans="1:23">
      <c r="A92" s="68"/>
      <c r="B92" s="72"/>
      <c r="C92" s="72"/>
      <c r="D92" s="72"/>
      <c r="E92" s="60">
        <v>0.97210591035303451</v>
      </c>
      <c r="F92" s="65"/>
      <c r="G92" s="65"/>
      <c r="H92" s="65"/>
      <c r="I92" s="65"/>
      <c r="S92" s="22"/>
      <c r="T92" s="2" t="s">
        <v>198</v>
      </c>
      <c r="U92">
        <v>3095036</v>
      </c>
      <c r="V92">
        <v>4938785</v>
      </c>
      <c r="W92">
        <v>0.62670000000000003</v>
      </c>
    </row>
    <row r="93" spans="1:23">
      <c r="A93" s="68"/>
      <c r="B93" s="69"/>
      <c r="C93" s="70"/>
      <c r="D93" s="69"/>
      <c r="E93" s="60">
        <v>1.0728249558673231</v>
      </c>
      <c r="F93" s="65"/>
      <c r="G93" s="65"/>
      <c r="H93" s="65"/>
      <c r="I93" s="65"/>
      <c r="S93" s="22"/>
      <c r="T93" s="2" t="s">
        <v>198</v>
      </c>
      <c r="U93">
        <v>2530119</v>
      </c>
      <c r="V93">
        <v>2935305</v>
      </c>
      <c r="W93">
        <v>0.86199999999999999</v>
      </c>
    </row>
    <row r="94" spans="1:23">
      <c r="A94" s="68"/>
      <c r="B94" s="71" t="s">
        <v>167</v>
      </c>
      <c r="C94" s="69"/>
      <c r="D94" s="69">
        <v>0.59711511789181693</v>
      </c>
      <c r="E94" s="60">
        <v>1.1803419121062901</v>
      </c>
      <c r="F94" s="65"/>
      <c r="G94" s="65"/>
      <c r="H94" s="65"/>
      <c r="I94" s="65"/>
      <c r="S94" s="22"/>
      <c r="T94" s="2" t="s">
        <v>198</v>
      </c>
      <c r="U94">
        <v>2911195</v>
      </c>
      <c r="V94">
        <v>4342401</v>
      </c>
      <c r="W94">
        <v>0.6704</v>
      </c>
    </row>
    <row r="95" spans="1:23">
      <c r="A95" s="68"/>
      <c r="B95" s="69"/>
      <c r="C95" s="70"/>
      <c r="D95" s="69"/>
      <c r="E95" s="60">
        <v>1.2324256712812414</v>
      </c>
      <c r="F95" s="65"/>
      <c r="G95" s="65"/>
      <c r="H95" s="65"/>
      <c r="I95" s="65"/>
      <c r="S95" s="22"/>
      <c r="T95" t="s">
        <v>200</v>
      </c>
      <c r="U95">
        <v>2642475</v>
      </c>
      <c r="V95">
        <v>3589825</v>
      </c>
      <c r="W95">
        <v>0.73609999999999998</v>
      </c>
    </row>
    <row r="96" spans="1:23">
      <c r="A96" s="68"/>
      <c r="B96" s="66"/>
      <c r="C96" s="66"/>
      <c r="D96" s="66"/>
      <c r="E96" s="60">
        <v>0.96412228333780525</v>
      </c>
      <c r="F96" s="65"/>
      <c r="G96" s="65"/>
      <c r="H96" s="65"/>
      <c r="I96" s="65"/>
      <c r="S96" s="22"/>
      <c r="T96" t="s">
        <v>200</v>
      </c>
      <c r="U96">
        <v>2959769</v>
      </c>
      <c r="V96">
        <v>4269972</v>
      </c>
      <c r="W96">
        <v>0.69320000000000004</v>
      </c>
    </row>
    <row r="97" spans="1:23">
      <c r="A97" s="68"/>
      <c r="B97" s="67" t="s">
        <v>209</v>
      </c>
      <c r="C97" s="66"/>
      <c r="D97" s="66">
        <v>0.36758822622900289</v>
      </c>
      <c r="E97" s="60">
        <v>1.0334933844244703</v>
      </c>
      <c r="F97" s="65"/>
      <c r="G97" s="65"/>
      <c r="H97" s="65"/>
      <c r="I97" s="65"/>
      <c r="S97" s="22"/>
      <c r="T97" t="s">
        <v>200</v>
      </c>
      <c r="U97">
        <v>2328222</v>
      </c>
      <c r="V97">
        <v>2420565</v>
      </c>
      <c r="W97">
        <v>0.96189999999999998</v>
      </c>
    </row>
    <row r="98" spans="1:23">
      <c r="A98" s="68"/>
      <c r="B98" s="66"/>
      <c r="C98" s="66"/>
      <c r="D98" s="66"/>
      <c r="E98" s="60">
        <v>0.96276206566943934</v>
      </c>
      <c r="F98" s="65"/>
      <c r="G98" s="65"/>
      <c r="H98" s="65"/>
      <c r="I98" s="65"/>
      <c r="S98" s="80" t="s">
        <v>206</v>
      </c>
      <c r="T98" s="2" t="s">
        <v>196</v>
      </c>
      <c r="U98">
        <v>1139958</v>
      </c>
      <c r="V98">
        <v>2846426</v>
      </c>
      <c r="W98">
        <v>0.40050000000000002</v>
      </c>
    </row>
    <row r="99" spans="1:23">
      <c r="A99" s="68"/>
      <c r="B99" s="60" t="s">
        <v>81</v>
      </c>
      <c r="C99" s="60">
        <v>2485338</v>
      </c>
      <c r="D99" s="60">
        <v>1765610</v>
      </c>
      <c r="E99" s="60">
        <v>1.4076</v>
      </c>
      <c r="F99" s="65">
        <f>AVERAGE(E99:E110)</f>
        <v>1.4429997727420965</v>
      </c>
      <c r="G99" s="65">
        <f>STDEV(E99:E110)</f>
        <v>0.14288860905923828</v>
      </c>
      <c r="H99" s="65">
        <f>F99/$F$147</f>
        <v>1.067406211922032</v>
      </c>
      <c r="I99" s="65">
        <f>G99/$F$147</f>
        <v>0.10569661326619571</v>
      </c>
      <c r="S99" s="22"/>
      <c r="T99" s="2" t="s">
        <v>196</v>
      </c>
      <c r="U99">
        <v>1318036</v>
      </c>
      <c r="V99">
        <v>1507855</v>
      </c>
      <c r="W99" s="3" t="s">
        <v>207</v>
      </c>
    </row>
    <row r="100" spans="1:23">
      <c r="A100" s="68"/>
      <c r="B100" s="60" t="s">
        <v>81</v>
      </c>
      <c r="C100" s="60">
        <v>3219447</v>
      </c>
      <c r="D100" s="60">
        <v>2312311</v>
      </c>
      <c r="E100" s="60">
        <v>1.3923000000000001</v>
      </c>
      <c r="S100" s="22"/>
      <c r="T100" s="2" t="s">
        <v>196</v>
      </c>
      <c r="U100">
        <v>1689410</v>
      </c>
      <c r="V100">
        <v>4507390</v>
      </c>
      <c r="W100">
        <v>0.37480000000000002</v>
      </c>
    </row>
    <row r="101" spans="1:23">
      <c r="A101" s="68"/>
      <c r="B101" s="60" t="s">
        <v>81</v>
      </c>
      <c r="C101" s="60">
        <v>3592538</v>
      </c>
      <c r="D101" s="60">
        <v>2313614</v>
      </c>
      <c r="E101" s="60">
        <v>1.5528</v>
      </c>
      <c r="S101" s="22"/>
      <c r="T101" s="2" t="s">
        <v>198</v>
      </c>
      <c r="U101">
        <v>2280770</v>
      </c>
      <c r="V101">
        <v>4308330</v>
      </c>
      <c r="W101">
        <v>0.52939999999999998</v>
      </c>
    </row>
    <row r="102" spans="1:23">
      <c r="A102" s="68"/>
      <c r="B102" s="72"/>
      <c r="C102" s="72"/>
      <c r="D102" s="72"/>
      <c r="E102" s="60">
        <v>1.2182426120587069</v>
      </c>
      <c r="S102" s="22"/>
      <c r="T102" s="2" t="s">
        <v>198</v>
      </c>
      <c r="U102">
        <v>2842836</v>
      </c>
      <c r="V102">
        <v>5244708</v>
      </c>
      <c r="W102">
        <v>0.54200000000000004</v>
      </c>
    </row>
    <row r="103" spans="1:23">
      <c r="A103" s="68"/>
      <c r="B103" s="73" t="s">
        <v>168</v>
      </c>
      <c r="C103" s="72"/>
      <c r="D103" s="72">
        <v>0.93240869163199303</v>
      </c>
      <c r="E103" s="60">
        <v>1.5064209639032131</v>
      </c>
      <c r="S103" s="22"/>
      <c r="T103" s="2" t="s">
        <v>198</v>
      </c>
      <c r="U103">
        <v>2288034</v>
      </c>
      <c r="V103">
        <v>4314791</v>
      </c>
      <c r="W103">
        <v>0.53029999999999999</v>
      </c>
    </row>
    <row r="104" spans="1:23">
      <c r="A104" s="68"/>
      <c r="B104" s="72"/>
      <c r="C104" s="72"/>
      <c r="D104" s="72"/>
      <c r="E104" s="60">
        <v>1.2543855612852042</v>
      </c>
      <c r="S104" s="22"/>
      <c r="T104" t="s">
        <v>200</v>
      </c>
      <c r="U104">
        <v>3489497</v>
      </c>
      <c r="V104">
        <v>5371608</v>
      </c>
      <c r="W104">
        <v>0.64959999999999996</v>
      </c>
    </row>
    <row r="105" spans="1:23">
      <c r="A105" s="68"/>
      <c r="B105" s="69"/>
      <c r="C105" s="70"/>
      <c r="D105" s="69"/>
      <c r="E105" s="60">
        <v>1.3643935241103782</v>
      </c>
      <c r="S105" s="22"/>
      <c r="T105" t="s">
        <v>200</v>
      </c>
      <c r="U105">
        <v>3651335</v>
      </c>
      <c r="V105">
        <v>4931118</v>
      </c>
      <c r="W105">
        <v>0.74050000000000005</v>
      </c>
    </row>
    <row r="106" spans="1:23">
      <c r="A106" s="68"/>
      <c r="B106" s="71" t="s">
        <v>167</v>
      </c>
      <c r="C106" s="69"/>
      <c r="D106" s="69">
        <v>0.59711511789181693</v>
      </c>
      <c r="E106" s="60">
        <v>1.6517752949921025</v>
      </c>
      <c r="S106" s="22"/>
      <c r="T106" t="s">
        <v>200</v>
      </c>
      <c r="U106">
        <v>2962319</v>
      </c>
      <c r="V106">
        <v>3730464</v>
      </c>
      <c r="W106">
        <v>0.79410000000000003</v>
      </c>
    </row>
    <row r="107" spans="1:23">
      <c r="A107" s="68"/>
      <c r="B107" s="69"/>
      <c r="C107" s="70"/>
      <c r="D107" s="69"/>
      <c r="E107" s="60">
        <v>1.4159748676019697</v>
      </c>
      <c r="S107" s="80" t="s">
        <v>208</v>
      </c>
      <c r="T107" s="2" t="s">
        <v>196</v>
      </c>
      <c r="U107">
        <v>1727467</v>
      </c>
      <c r="V107">
        <v>3610154</v>
      </c>
      <c r="W107">
        <v>0.47849999999999998</v>
      </c>
    </row>
    <row r="108" spans="1:23">
      <c r="A108" s="68"/>
      <c r="B108" s="66"/>
      <c r="C108" s="66"/>
      <c r="D108" s="66"/>
      <c r="E108" s="60">
        <v>1.4045607643547089</v>
      </c>
      <c r="S108" s="22"/>
      <c r="T108" s="2" t="s">
        <v>196</v>
      </c>
      <c r="U108">
        <v>1536165</v>
      </c>
      <c r="V108">
        <v>2873766</v>
      </c>
      <c r="W108">
        <v>0.53449999999999998</v>
      </c>
    </row>
    <row r="109" spans="1:23">
      <c r="A109" s="68"/>
      <c r="B109" s="67" t="s">
        <v>209</v>
      </c>
      <c r="C109" s="66"/>
      <c r="D109" s="66">
        <v>0.36758822622900289</v>
      </c>
      <c r="E109" s="60">
        <v>1.7010882160584921</v>
      </c>
      <c r="S109" s="22"/>
      <c r="T109" s="2" t="s">
        <v>196</v>
      </c>
      <c r="U109">
        <v>1776307</v>
      </c>
      <c r="V109">
        <v>3565376</v>
      </c>
      <c r="W109">
        <v>0.49819999999999998</v>
      </c>
    </row>
    <row r="110" spans="1:23">
      <c r="A110" s="68"/>
      <c r="B110" s="66"/>
      <c r="C110" s="66"/>
      <c r="D110" s="66"/>
      <c r="E110" s="60">
        <v>1.446455468540381</v>
      </c>
      <c r="S110" s="22"/>
      <c r="T110" s="2" t="s">
        <v>198</v>
      </c>
      <c r="U110">
        <v>2231982</v>
      </c>
      <c r="V110">
        <v>3484430</v>
      </c>
      <c r="W110">
        <v>0.64059999999999995</v>
      </c>
    </row>
    <row r="111" spans="1:23">
      <c r="A111" s="28" t="s">
        <v>100</v>
      </c>
      <c r="B111" s="74" t="s">
        <v>173</v>
      </c>
      <c r="C111" s="60">
        <v>1710422</v>
      </c>
      <c r="D111" s="60">
        <v>1700136</v>
      </c>
      <c r="E111" s="60">
        <v>1.0061</v>
      </c>
      <c r="F111" s="65">
        <f>AVERAGE(E111:E122)</f>
        <v>0.99839313030169552</v>
      </c>
      <c r="G111" s="65">
        <f>STDEV(E111:E122)</f>
        <v>9.1559706505536673E-2</v>
      </c>
      <c r="H111" s="65">
        <f>F111/$F$147</f>
        <v>0.73852473808724617</v>
      </c>
      <c r="I111" s="65">
        <f>G111/$F$147</f>
        <v>6.7727938238029931E-2</v>
      </c>
      <c r="S111" s="22"/>
      <c r="T111" s="2" t="s">
        <v>198</v>
      </c>
      <c r="U111">
        <v>2378305</v>
      </c>
      <c r="V111">
        <v>3374552</v>
      </c>
      <c r="W111">
        <v>0.70479999999999998</v>
      </c>
    </row>
    <row r="112" spans="1:23">
      <c r="A112" s="28"/>
      <c r="B112" s="74" t="s">
        <v>173</v>
      </c>
      <c r="C112" s="60">
        <v>1600466</v>
      </c>
      <c r="D112" s="60">
        <v>1508122</v>
      </c>
      <c r="E112" s="60">
        <v>1.0611999999999999</v>
      </c>
      <c r="S112" s="22"/>
      <c r="T112" s="2" t="s">
        <v>198</v>
      </c>
      <c r="U112">
        <v>2726157</v>
      </c>
      <c r="V112">
        <v>3704664</v>
      </c>
      <c r="W112">
        <v>0.7359</v>
      </c>
    </row>
    <row r="113" spans="1:23">
      <c r="A113" s="28"/>
      <c r="B113" s="74" t="s">
        <v>173</v>
      </c>
      <c r="C113" s="60">
        <v>2266778</v>
      </c>
      <c r="D113" s="60">
        <v>1691106</v>
      </c>
      <c r="E113" s="61" t="s">
        <v>172</v>
      </c>
      <c r="S113" s="22"/>
      <c r="T113" t="s">
        <v>200</v>
      </c>
      <c r="U113">
        <v>2846302</v>
      </c>
      <c r="V113">
        <v>3493725</v>
      </c>
      <c r="W113">
        <v>0.81469999999999998</v>
      </c>
    </row>
    <row r="114" spans="1:23">
      <c r="A114" s="28"/>
      <c r="B114" s="72"/>
      <c r="C114" s="72"/>
      <c r="D114" s="72"/>
      <c r="E114" s="60">
        <v>0.96760144783815949</v>
      </c>
      <c r="S114" s="22"/>
      <c r="T114" t="s">
        <v>200</v>
      </c>
      <c r="U114">
        <v>2331512</v>
      </c>
      <c r="V114">
        <v>2363960</v>
      </c>
      <c r="W114">
        <v>0.98629999999999995</v>
      </c>
    </row>
    <row r="115" spans="1:23">
      <c r="A115" s="28"/>
      <c r="B115" s="73" t="s">
        <v>168</v>
      </c>
      <c r="C115" s="72"/>
      <c r="D115" s="72">
        <v>0.93240869163199303</v>
      </c>
      <c r="E115" s="60">
        <v>0.90657670567235227</v>
      </c>
      <c r="S115" s="22"/>
      <c r="T115" t="s">
        <v>200</v>
      </c>
      <c r="U115">
        <v>2201739</v>
      </c>
      <c r="V115">
        <v>2604048</v>
      </c>
      <c r="W115">
        <v>0.84550000000000003</v>
      </c>
    </row>
    <row r="116" spans="1:23">
      <c r="A116" s="28"/>
      <c r="B116" s="72"/>
      <c r="C116" s="72"/>
      <c r="D116" s="72"/>
      <c r="E116" s="60">
        <v>0.87332948234827457</v>
      </c>
      <c r="S116"/>
      <c r="T116"/>
      <c r="U116"/>
      <c r="V116"/>
      <c r="W116"/>
    </row>
    <row r="117" spans="1:23">
      <c r="A117" s="28"/>
      <c r="B117" s="69"/>
      <c r="C117" s="70"/>
      <c r="D117" s="69"/>
      <c r="E117" s="60">
        <v>1.1110085478026572</v>
      </c>
    </row>
    <row r="118" spans="1:23">
      <c r="A118" s="28"/>
      <c r="B118" s="71" t="s">
        <v>167</v>
      </c>
      <c r="C118" s="69"/>
      <c r="D118" s="69">
        <v>0.59711511789181693</v>
      </c>
      <c r="E118" s="64" t="s">
        <v>171</v>
      </c>
      <c r="S118" s="67" t="s">
        <v>216</v>
      </c>
      <c r="T118" s="1"/>
      <c r="U118" s="1" t="s">
        <v>107</v>
      </c>
      <c r="V118" s="1" t="s">
        <v>106</v>
      </c>
      <c r="W118" s="1" t="s">
        <v>105</v>
      </c>
    </row>
    <row r="119" spans="1:23">
      <c r="A119" s="28"/>
      <c r="B119" s="69"/>
      <c r="C119" s="70"/>
      <c r="D119" s="69"/>
      <c r="E119" s="60">
        <v>1.1584030939329182</v>
      </c>
      <c r="S119" s="46" t="s">
        <v>210</v>
      </c>
      <c r="T119" s="2" t="s">
        <v>173</v>
      </c>
      <c r="U119">
        <v>391320</v>
      </c>
      <c r="V119">
        <v>1766343</v>
      </c>
      <c r="W119">
        <v>0.2215</v>
      </c>
    </row>
    <row r="120" spans="1:23">
      <c r="A120" s="28"/>
      <c r="B120" s="66"/>
      <c r="C120" s="66"/>
      <c r="D120" s="66"/>
      <c r="E120" s="60">
        <v>0.91379422960826406</v>
      </c>
      <c r="S120" s="82"/>
      <c r="T120" s="2" t="s">
        <v>173</v>
      </c>
      <c r="U120">
        <v>758955</v>
      </c>
      <c r="V120">
        <v>3147093</v>
      </c>
      <c r="W120">
        <v>0.2412</v>
      </c>
    </row>
    <row r="121" spans="1:23">
      <c r="A121" s="28"/>
      <c r="B121" s="67" t="s">
        <v>209</v>
      </c>
      <c r="C121" s="66"/>
      <c r="D121" s="66">
        <v>0.36758822622900289</v>
      </c>
      <c r="E121" s="60">
        <v>1.0144503370673466</v>
      </c>
      <c r="S121" s="82"/>
      <c r="T121" s="2" t="s">
        <v>173</v>
      </c>
      <c r="U121">
        <v>593118</v>
      </c>
      <c r="V121">
        <v>2400562</v>
      </c>
      <c r="W121">
        <v>0.24709999999999999</v>
      </c>
    </row>
    <row r="122" spans="1:23">
      <c r="A122" s="28"/>
      <c r="B122" s="66"/>
      <c r="C122" s="66"/>
      <c r="D122" s="66"/>
      <c r="E122" s="60">
        <v>0.97146745874698148</v>
      </c>
      <c r="S122" s="82"/>
      <c r="T122" s="2" t="s">
        <v>170</v>
      </c>
      <c r="U122">
        <v>1130689</v>
      </c>
      <c r="V122">
        <v>3329008</v>
      </c>
      <c r="W122" s="4" t="s">
        <v>211</v>
      </c>
    </row>
    <row r="123" spans="1:23" ht="12" customHeight="1">
      <c r="A123" s="28"/>
      <c r="B123" s="74" t="s">
        <v>170</v>
      </c>
      <c r="C123" s="60">
        <v>1625994</v>
      </c>
      <c r="D123" s="60">
        <v>1780919</v>
      </c>
      <c r="E123" s="60">
        <v>0.91300000000000003</v>
      </c>
      <c r="F123" s="65">
        <f>AVERAGE(E123:E134)</f>
        <v>0.9668742985272506</v>
      </c>
      <c r="G123" s="65">
        <f>STDEV(E123:E134)</f>
        <v>9.891961709079522E-2</v>
      </c>
      <c r="H123" s="65">
        <f>F123/$F$147</f>
        <v>0.71520983709829011</v>
      </c>
      <c r="I123" s="65">
        <f>G123/$F$147</f>
        <v>7.3172162434245222E-2</v>
      </c>
      <c r="S123" s="82"/>
      <c r="T123" s="2" t="s">
        <v>170</v>
      </c>
      <c r="U123">
        <v>1805866</v>
      </c>
      <c r="V123">
        <v>3997108</v>
      </c>
      <c r="W123">
        <v>0.45179999999999998</v>
      </c>
    </row>
    <row r="124" spans="1:23">
      <c r="A124" s="28"/>
      <c r="B124" s="74" t="s">
        <v>170</v>
      </c>
      <c r="C124" s="60">
        <v>1476311</v>
      </c>
      <c r="D124" s="60">
        <v>1618860</v>
      </c>
      <c r="E124" s="60">
        <v>0.91190000000000004</v>
      </c>
      <c r="S124" s="82"/>
      <c r="T124" s="2" t="s">
        <v>170</v>
      </c>
      <c r="U124">
        <v>2524407</v>
      </c>
      <c r="V124">
        <v>5749022</v>
      </c>
      <c r="W124">
        <v>0.43909999999999999</v>
      </c>
    </row>
    <row r="125" spans="1:23">
      <c r="A125" s="28"/>
      <c r="B125" s="74" t="s">
        <v>170</v>
      </c>
      <c r="C125" s="60">
        <v>1666472</v>
      </c>
      <c r="D125" s="60">
        <v>1807988</v>
      </c>
      <c r="E125" s="60">
        <v>0.92169999999999996</v>
      </c>
      <c r="S125" s="82"/>
      <c r="T125" t="s">
        <v>81</v>
      </c>
      <c r="U125">
        <v>1143731</v>
      </c>
      <c r="V125">
        <v>2016135</v>
      </c>
      <c r="W125">
        <v>0.56730000000000003</v>
      </c>
    </row>
    <row r="126" spans="1:23">
      <c r="A126" s="28"/>
      <c r="B126" s="72"/>
      <c r="C126" s="72"/>
      <c r="D126" s="72"/>
      <c r="E126" s="60">
        <v>0.91483488694962312</v>
      </c>
      <c r="S126" s="82"/>
      <c r="T126" t="s">
        <v>81</v>
      </c>
      <c r="U126">
        <v>1711490</v>
      </c>
      <c r="V126">
        <v>2746992</v>
      </c>
      <c r="W126">
        <v>0.623</v>
      </c>
    </row>
    <row r="127" spans="1:23">
      <c r="A127" s="28"/>
      <c r="B127" s="73" t="s">
        <v>168</v>
      </c>
      <c r="C127" s="72"/>
      <c r="D127" s="72">
        <v>0.93240869163199303</v>
      </c>
      <c r="E127" s="60">
        <v>0.88770086275287585</v>
      </c>
      <c r="S127" s="82"/>
      <c r="T127" t="s">
        <v>81</v>
      </c>
      <c r="U127">
        <v>1723379</v>
      </c>
      <c r="V127">
        <v>3263365</v>
      </c>
      <c r="W127">
        <v>0.52810000000000001</v>
      </c>
    </row>
    <row r="128" spans="1:23">
      <c r="A128" s="28"/>
      <c r="B128" s="72"/>
      <c r="C128" s="72"/>
      <c r="D128" s="72"/>
      <c r="E128" s="60">
        <v>0.87193524395081312</v>
      </c>
      <c r="S128" s="46" t="s">
        <v>212</v>
      </c>
      <c r="T128" s="2" t="s">
        <v>173</v>
      </c>
      <c r="U128">
        <v>1297391</v>
      </c>
      <c r="V128">
        <v>4258830</v>
      </c>
      <c r="W128">
        <v>0.30459999999999998</v>
      </c>
    </row>
    <row r="129" spans="1:23">
      <c r="A129" s="28"/>
      <c r="B129" s="69"/>
      <c r="C129" s="70"/>
      <c r="D129" s="69"/>
      <c r="E129" s="60">
        <v>1.1391438260707982</v>
      </c>
      <c r="S129" s="82"/>
      <c r="T129" s="2" t="s">
        <v>173</v>
      </c>
      <c r="U129">
        <v>1137273</v>
      </c>
      <c r="V129">
        <v>4831307</v>
      </c>
      <c r="W129">
        <v>0.2354</v>
      </c>
    </row>
    <row r="130" spans="1:23">
      <c r="A130" s="28"/>
      <c r="B130" s="71" t="s">
        <v>167</v>
      </c>
      <c r="C130" s="69"/>
      <c r="D130" s="69">
        <v>0.59711511789181693</v>
      </c>
      <c r="E130" s="64" t="s">
        <v>169</v>
      </c>
      <c r="S130" s="82"/>
      <c r="T130" s="2" t="s">
        <v>173</v>
      </c>
      <c r="U130">
        <v>1172345</v>
      </c>
      <c r="V130">
        <v>3697568</v>
      </c>
      <c r="W130">
        <v>0.31709999999999999</v>
      </c>
    </row>
    <row r="131" spans="1:23">
      <c r="A131" s="28"/>
      <c r="B131" s="69"/>
      <c r="C131" s="70"/>
      <c r="D131" s="69"/>
      <c r="E131" s="60">
        <v>1.164264610238781</v>
      </c>
      <c r="S131" s="82"/>
      <c r="T131" s="2" t="s">
        <v>170</v>
      </c>
      <c r="U131">
        <v>1802693</v>
      </c>
      <c r="V131">
        <v>4848113</v>
      </c>
      <c r="W131">
        <v>0.37180000000000002</v>
      </c>
    </row>
    <row r="132" spans="1:23">
      <c r="A132" s="28"/>
      <c r="B132" s="66"/>
      <c r="C132" s="66"/>
      <c r="D132" s="66"/>
      <c r="E132" s="60">
        <v>0.96385023980413209</v>
      </c>
      <c r="S132" s="82"/>
      <c r="T132" s="2" t="s">
        <v>170</v>
      </c>
      <c r="U132">
        <v>2040431</v>
      </c>
      <c r="V132">
        <v>5787459</v>
      </c>
      <c r="W132">
        <v>0.35260000000000002</v>
      </c>
    </row>
    <row r="133" spans="1:23">
      <c r="A133" s="28"/>
      <c r="B133" s="67" t="s">
        <v>209</v>
      </c>
      <c r="C133" s="66"/>
      <c r="D133" s="66">
        <v>0.36758822622900289</v>
      </c>
      <c r="E133" s="60">
        <v>1.0133621629326537</v>
      </c>
      <c r="S133" s="82"/>
      <c r="T133" s="2" t="s">
        <v>170</v>
      </c>
      <c r="U133">
        <v>2442015</v>
      </c>
      <c r="V133">
        <v>5657459</v>
      </c>
      <c r="W133">
        <v>0.43159999999999998</v>
      </c>
    </row>
    <row r="134" spans="1:23">
      <c r="A134" s="28"/>
      <c r="B134" s="66"/>
      <c r="C134" s="66"/>
      <c r="D134" s="66"/>
      <c r="E134" s="60">
        <v>0.93392545110008063</v>
      </c>
      <c r="S134" s="82"/>
      <c r="T134" t="s">
        <v>81</v>
      </c>
      <c r="U134">
        <v>2428441</v>
      </c>
      <c r="V134">
        <v>5579802</v>
      </c>
      <c r="W134">
        <v>0.43519999999999998</v>
      </c>
    </row>
    <row r="135" spans="1:23">
      <c r="A135" s="28"/>
      <c r="B135" s="60" t="s">
        <v>81</v>
      </c>
      <c r="C135" s="60">
        <v>2158671</v>
      </c>
      <c r="D135" s="60">
        <v>1763771</v>
      </c>
      <c r="E135" s="60">
        <v>1.2239</v>
      </c>
      <c r="F135" s="65">
        <f>AVERAGE(E135:E146)</f>
        <v>1.2989786043202267</v>
      </c>
      <c r="G135" s="65">
        <f>STDEV(E135:E146)</f>
        <v>0.10604318196751232</v>
      </c>
      <c r="H135" s="65">
        <f>F135/$F$147</f>
        <v>0.9608718293630899</v>
      </c>
      <c r="I135" s="65">
        <f>G135/$F$147</f>
        <v>7.8441558552020244E-2</v>
      </c>
      <c r="S135" s="82"/>
      <c r="T135" t="s">
        <v>81</v>
      </c>
      <c r="U135">
        <v>2481522</v>
      </c>
      <c r="V135">
        <v>5545569</v>
      </c>
      <c r="W135">
        <v>0.44750000000000001</v>
      </c>
    </row>
    <row r="136" spans="1:23">
      <c r="A136" s="28"/>
      <c r="B136" s="60" t="s">
        <v>81</v>
      </c>
      <c r="C136" s="60">
        <v>2596184</v>
      </c>
      <c r="D136" s="60">
        <v>1941310</v>
      </c>
      <c r="E136" s="60">
        <v>1.3372999999999999</v>
      </c>
      <c r="S136" s="82"/>
      <c r="T136" t="s">
        <v>81</v>
      </c>
      <c r="U136">
        <v>2624068</v>
      </c>
      <c r="V136">
        <v>5439323</v>
      </c>
      <c r="W136">
        <v>0.4824</v>
      </c>
    </row>
    <row r="137" spans="1:23">
      <c r="A137" s="28"/>
      <c r="B137" s="60" t="s">
        <v>81</v>
      </c>
      <c r="C137" s="60">
        <v>3233861</v>
      </c>
      <c r="D137" s="60">
        <v>2343891</v>
      </c>
      <c r="E137" s="60">
        <v>1.3796999999999999</v>
      </c>
      <c r="S137" s="46" t="s">
        <v>213</v>
      </c>
      <c r="T137" s="2" t="s">
        <v>173</v>
      </c>
      <c r="U137">
        <v>1034435</v>
      </c>
      <c r="V137">
        <v>3498328</v>
      </c>
      <c r="W137">
        <v>0.29570000000000002</v>
      </c>
    </row>
    <row r="138" spans="1:23">
      <c r="A138" s="28"/>
      <c r="B138" s="72"/>
      <c r="C138" s="72"/>
      <c r="D138" s="72"/>
      <c r="E138" s="60">
        <v>1.2059089646965491</v>
      </c>
      <c r="S138" s="82"/>
      <c r="T138" s="2" t="s">
        <v>173</v>
      </c>
      <c r="U138">
        <v>1089809</v>
      </c>
      <c r="V138">
        <v>4268854</v>
      </c>
      <c r="W138">
        <v>0.25530000000000003</v>
      </c>
    </row>
    <row r="139" spans="1:23">
      <c r="A139" s="28"/>
      <c r="B139" s="73" t="s">
        <v>168</v>
      </c>
      <c r="C139" s="72"/>
      <c r="D139" s="72">
        <v>0.93240869163199303</v>
      </c>
      <c r="E139" s="60">
        <v>1.2036567334391115</v>
      </c>
      <c r="S139" s="82"/>
      <c r="T139" s="2" t="s">
        <v>173</v>
      </c>
      <c r="U139">
        <v>900965</v>
      </c>
      <c r="V139">
        <v>3496729</v>
      </c>
      <c r="W139">
        <v>0.25769999999999998</v>
      </c>
    </row>
    <row r="140" spans="1:23">
      <c r="A140" s="28"/>
      <c r="B140" s="72"/>
      <c r="C140" s="72"/>
      <c r="D140" s="72"/>
      <c r="E140" s="60">
        <v>1.449900684252281</v>
      </c>
      <c r="S140" s="82"/>
      <c r="T140" s="2" t="s">
        <v>170</v>
      </c>
      <c r="U140">
        <v>1922676</v>
      </c>
      <c r="V140">
        <v>3687751</v>
      </c>
      <c r="W140">
        <v>0.52139999999999997</v>
      </c>
    </row>
    <row r="141" spans="1:23">
      <c r="A141" s="28"/>
      <c r="B141" s="69"/>
      <c r="C141" s="70"/>
      <c r="D141" s="69"/>
      <c r="E141" s="60">
        <v>1.3963806559509431</v>
      </c>
      <c r="S141" s="82"/>
      <c r="T141" s="2" t="s">
        <v>170</v>
      </c>
      <c r="U141">
        <v>1699222</v>
      </c>
      <c r="V141">
        <v>3953952</v>
      </c>
      <c r="W141">
        <v>0.42980000000000002</v>
      </c>
    </row>
    <row r="142" spans="1:23">
      <c r="A142" s="28"/>
      <c r="B142" s="71" t="s">
        <v>167</v>
      </c>
      <c r="C142" s="69"/>
      <c r="D142" s="69">
        <v>0.59711511789181693</v>
      </c>
      <c r="E142" s="60">
        <v>1.4859781194834154</v>
      </c>
      <c r="S142" s="82"/>
      <c r="T142" s="2" t="s">
        <v>170</v>
      </c>
      <c r="U142">
        <v>1988386</v>
      </c>
      <c r="V142">
        <v>4948085</v>
      </c>
      <c r="W142">
        <v>0.40179999999999999</v>
      </c>
    </row>
    <row r="143" spans="1:23">
      <c r="A143" s="28"/>
      <c r="B143" s="69"/>
      <c r="C143" s="70"/>
      <c r="D143" s="69"/>
      <c r="E143" s="60">
        <v>1.2454884790485925</v>
      </c>
      <c r="S143" s="82"/>
      <c r="T143" t="s">
        <v>81</v>
      </c>
      <c r="U143">
        <v>1491745</v>
      </c>
      <c r="V143">
        <v>3558223</v>
      </c>
      <c r="W143">
        <v>0.41920000000000002</v>
      </c>
    </row>
    <row r="144" spans="1:23">
      <c r="A144" s="68"/>
      <c r="B144" s="66"/>
      <c r="C144" s="66"/>
      <c r="D144" s="66"/>
      <c r="E144" s="60">
        <v>1.2666346927823988</v>
      </c>
      <c r="S144" s="82"/>
      <c r="T144" t="s">
        <v>81</v>
      </c>
      <c r="U144">
        <v>2341052</v>
      </c>
      <c r="V144">
        <v>4963063</v>
      </c>
      <c r="W144">
        <v>0.47170000000000001</v>
      </c>
    </row>
    <row r="145" spans="1:23">
      <c r="B145" s="67" t="s">
        <v>209</v>
      </c>
      <c r="C145" s="66"/>
      <c r="D145" s="66">
        <v>0.36758822622900289</v>
      </c>
      <c r="E145" s="60">
        <v>1.1874700244834988</v>
      </c>
      <c r="S145" s="82"/>
      <c r="T145" t="s">
        <v>81</v>
      </c>
      <c r="U145">
        <v>2353614</v>
      </c>
      <c r="V145">
        <v>4880535</v>
      </c>
      <c r="W145">
        <v>0.48220000000000002</v>
      </c>
    </row>
    <row r="146" spans="1:23">
      <c r="B146" s="66"/>
      <c r="C146" s="66"/>
      <c r="D146" s="66"/>
      <c r="E146" s="60">
        <v>1.2054248977059299</v>
      </c>
      <c r="S146" s="46" t="s">
        <v>178</v>
      </c>
      <c r="T146" s="2" t="s">
        <v>173</v>
      </c>
      <c r="U146">
        <v>1379380</v>
      </c>
      <c r="V146">
        <v>3614853</v>
      </c>
      <c r="W146">
        <v>0.38159999999999999</v>
      </c>
    </row>
    <row r="147" spans="1:23">
      <c r="F147" s="60">
        <v>1.3518749999999995</v>
      </c>
      <c r="G147" s="60">
        <v>0.15449164632323376</v>
      </c>
      <c r="H147" s="65">
        <f>F147/$F$147</f>
        <v>1</v>
      </c>
      <c r="I147" s="65">
        <f>G147/$F$147</f>
        <v>0.11427953495939626</v>
      </c>
      <c r="S147" s="82"/>
      <c r="T147" s="2" t="s">
        <v>173</v>
      </c>
      <c r="U147">
        <v>1504185</v>
      </c>
      <c r="V147">
        <v>3490848</v>
      </c>
      <c r="W147">
        <v>0.43090000000000001</v>
      </c>
    </row>
    <row r="148" spans="1:23">
      <c r="S148" s="82"/>
      <c r="T148" s="2" t="s">
        <v>173</v>
      </c>
      <c r="U148">
        <v>1271260</v>
      </c>
      <c r="V148">
        <v>3134753</v>
      </c>
      <c r="W148">
        <v>0.40550000000000003</v>
      </c>
    </row>
    <row r="149" spans="1:23">
      <c r="S149" s="82"/>
      <c r="T149" s="2" t="s">
        <v>170</v>
      </c>
      <c r="U149">
        <v>1572888</v>
      </c>
      <c r="V149">
        <v>3447005</v>
      </c>
      <c r="W149">
        <v>0.45629999999999998</v>
      </c>
    </row>
    <row r="150" spans="1:23">
      <c r="A150" s="64" t="s">
        <v>164</v>
      </c>
      <c r="B150" s="60" t="s">
        <v>14</v>
      </c>
      <c r="C150" s="60" t="s">
        <v>15</v>
      </c>
      <c r="E150" s="64" t="s">
        <v>163</v>
      </c>
      <c r="F150" s="60" t="s">
        <v>14</v>
      </c>
      <c r="G150" s="60" t="s">
        <v>15</v>
      </c>
      <c r="I150" s="64" t="s">
        <v>162</v>
      </c>
      <c r="J150" s="60" t="s">
        <v>14</v>
      </c>
      <c r="K150" s="60" t="s">
        <v>15</v>
      </c>
      <c r="M150" s="64" t="s">
        <v>62</v>
      </c>
      <c r="N150" s="60" t="s">
        <v>14</v>
      </c>
      <c r="O150" s="60" t="s">
        <v>15</v>
      </c>
      <c r="S150" s="82"/>
      <c r="T150" s="2" t="s">
        <v>170</v>
      </c>
      <c r="U150">
        <v>1229296</v>
      </c>
      <c r="V150">
        <v>2598890</v>
      </c>
      <c r="W150">
        <v>0.47299999999999998</v>
      </c>
    </row>
    <row r="151" spans="1:23">
      <c r="A151" s="61" t="s">
        <v>166</v>
      </c>
      <c r="B151" s="60">
        <v>0.78557186399733048</v>
      </c>
      <c r="C151" s="60">
        <v>6.8775141677887078E-2</v>
      </c>
      <c r="E151" s="61" t="s">
        <v>166</v>
      </c>
      <c r="F151" s="60">
        <v>0.46266705169692485</v>
      </c>
      <c r="G151" s="60">
        <v>4.9124373987977046E-2</v>
      </c>
      <c r="I151" s="61" t="s">
        <v>166</v>
      </c>
      <c r="J151" s="60">
        <v>0.52820273814012997</v>
      </c>
      <c r="K151" s="60">
        <v>7.077761280561129E-2</v>
      </c>
      <c r="M151" s="61" t="s">
        <v>166</v>
      </c>
      <c r="N151" s="60">
        <v>0.73852473808724617</v>
      </c>
      <c r="O151" s="60">
        <v>6.7727938238029931E-2</v>
      </c>
      <c r="S151" s="82"/>
      <c r="T151" s="2" t="s">
        <v>170</v>
      </c>
      <c r="U151">
        <v>1432105</v>
      </c>
      <c r="V151">
        <v>3112212</v>
      </c>
      <c r="W151">
        <v>0.4602</v>
      </c>
    </row>
    <row r="152" spans="1:23">
      <c r="A152" s="61" t="s">
        <v>165</v>
      </c>
      <c r="B152" s="60">
        <v>0.86423393657225411</v>
      </c>
      <c r="C152" s="60">
        <v>0.10650957896757422</v>
      </c>
      <c r="E152" s="61" t="s">
        <v>165</v>
      </c>
      <c r="F152" s="60">
        <v>0.66355298669895446</v>
      </c>
      <c r="G152" s="60">
        <v>6.953879763749074E-2</v>
      </c>
      <c r="I152" s="61" t="s">
        <v>165</v>
      </c>
      <c r="J152" s="60">
        <v>0.75656776087351929</v>
      </c>
      <c r="K152" s="60">
        <v>7.7933477544874744E-2</v>
      </c>
      <c r="M152" s="61" t="s">
        <v>165</v>
      </c>
      <c r="N152" s="60">
        <v>0.71520983709829011</v>
      </c>
      <c r="O152" s="60">
        <v>7.3172162434245222E-2</v>
      </c>
      <c r="S152" s="82"/>
      <c r="T152" t="s">
        <v>81</v>
      </c>
      <c r="U152">
        <v>1725632</v>
      </c>
      <c r="V152">
        <v>3465751</v>
      </c>
      <c r="W152">
        <v>0.49790000000000001</v>
      </c>
    </row>
    <row r="153" spans="1:23">
      <c r="A153" s="61" t="s">
        <v>161</v>
      </c>
      <c r="B153" s="60">
        <v>1.0509682175262569</v>
      </c>
      <c r="C153" s="60">
        <v>0.10253328103428885</v>
      </c>
      <c r="E153" s="61" t="s">
        <v>161</v>
      </c>
      <c r="F153" s="60">
        <v>0.92075374118862297</v>
      </c>
      <c r="G153" s="60">
        <v>0.10794186396435436</v>
      </c>
      <c r="I153" s="61" t="s">
        <v>161</v>
      </c>
      <c r="J153" s="60">
        <v>1.067406211922032</v>
      </c>
      <c r="K153" s="60">
        <v>0.10569661326619571</v>
      </c>
      <c r="M153" s="61" t="s">
        <v>161</v>
      </c>
      <c r="N153" s="60">
        <v>0.9608718293630899</v>
      </c>
      <c r="O153" s="60">
        <v>7.8441558552020244E-2</v>
      </c>
      <c r="S153" s="82"/>
      <c r="T153" t="s">
        <v>81</v>
      </c>
      <c r="U153">
        <v>2206619</v>
      </c>
      <c r="V153">
        <v>3779036</v>
      </c>
      <c r="W153">
        <v>0.58389999999999997</v>
      </c>
    </row>
    <row r="154" spans="1:23">
      <c r="S154" s="82"/>
      <c r="T154" t="s">
        <v>81</v>
      </c>
      <c r="U154">
        <v>1397230</v>
      </c>
      <c r="V154">
        <v>2691898</v>
      </c>
      <c r="W154">
        <v>0.51910000000000001</v>
      </c>
    </row>
    <row r="155" spans="1:23">
      <c r="S155" s="46" t="s">
        <v>214</v>
      </c>
      <c r="T155" s="2" t="s">
        <v>173</v>
      </c>
      <c r="U155">
        <v>798828</v>
      </c>
      <c r="V155">
        <v>2984927</v>
      </c>
      <c r="W155">
        <v>0.2676</v>
      </c>
    </row>
    <row r="156" spans="1:23">
      <c r="B156" s="63" t="s">
        <v>164</v>
      </c>
      <c r="C156" s="63" t="s">
        <v>163</v>
      </c>
      <c r="D156" s="63" t="s">
        <v>162</v>
      </c>
      <c r="E156" s="63" t="s">
        <v>62</v>
      </c>
      <c r="F156" s="62" t="s">
        <v>61</v>
      </c>
      <c r="S156" s="82"/>
      <c r="T156" s="2" t="s">
        <v>173</v>
      </c>
      <c r="U156">
        <v>841231</v>
      </c>
      <c r="V156">
        <v>3649066</v>
      </c>
      <c r="W156">
        <v>0.23050000000000001</v>
      </c>
    </row>
    <row r="157" spans="1:23">
      <c r="A157" s="61" t="s">
        <v>60</v>
      </c>
      <c r="B157" s="60">
        <v>0.78557186399733048</v>
      </c>
      <c r="C157" s="60">
        <v>0.46266705169692485</v>
      </c>
      <c r="D157" s="60">
        <v>0.52820273814012997</v>
      </c>
      <c r="E157" s="60">
        <v>0.73852473808724617</v>
      </c>
      <c r="S157" s="82"/>
      <c r="T157" s="2" t="s">
        <v>173</v>
      </c>
      <c r="U157">
        <v>763401</v>
      </c>
      <c r="V157">
        <v>2938765</v>
      </c>
      <c r="W157">
        <v>0.25979999999999998</v>
      </c>
    </row>
    <row r="158" spans="1:23">
      <c r="A158" s="61" t="s">
        <v>59</v>
      </c>
      <c r="B158" s="60">
        <v>0.86423393657225411</v>
      </c>
      <c r="C158" s="60">
        <v>0.66355298669895446</v>
      </c>
      <c r="D158" s="60">
        <v>0.75656776087351929</v>
      </c>
      <c r="E158" s="60">
        <v>0.71520983709829011</v>
      </c>
      <c r="S158" s="82"/>
      <c r="T158" s="2" t="s">
        <v>170</v>
      </c>
      <c r="U158">
        <v>1824778</v>
      </c>
      <c r="V158">
        <v>5178180</v>
      </c>
      <c r="W158">
        <v>0.35239999999999999</v>
      </c>
    </row>
    <row r="159" spans="1:23">
      <c r="A159" s="61" t="s">
        <v>161</v>
      </c>
      <c r="B159" s="60">
        <v>1.0509682175262569</v>
      </c>
      <c r="C159" s="60">
        <v>0.92075374118862297</v>
      </c>
      <c r="D159" s="60">
        <v>1.067406211922032</v>
      </c>
      <c r="E159" s="60">
        <v>0.9608718293630899</v>
      </c>
      <c r="F159" s="61">
        <v>1</v>
      </c>
      <c r="S159" s="82"/>
      <c r="T159" s="2" t="s">
        <v>170</v>
      </c>
      <c r="U159">
        <v>1525713</v>
      </c>
      <c r="V159">
        <v>4074578</v>
      </c>
      <c r="W159">
        <v>0.37440000000000001</v>
      </c>
    </row>
    <row r="160" spans="1:23">
      <c r="S160" s="82"/>
      <c r="T160" s="2" t="s">
        <v>170</v>
      </c>
      <c r="U160">
        <v>990427</v>
      </c>
      <c r="V160">
        <v>3173646</v>
      </c>
      <c r="W160" s="4" t="s">
        <v>215</v>
      </c>
    </row>
    <row r="161" spans="19:23">
      <c r="S161" s="82"/>
      <c r="T161" t="s">
        <v>81</v>
      </c>
      <c r="U161">
        <v>1776739</v>
      </c>
      <c r="V161">
        <v>4108884</v>
      </c>
      <c r="W161">
        <v>0.43240000000000001</v>
      </c>
    </row>
    <row r="162" spans="19:23">
      <c r="S162" s="82"/>
      <c r="T162" t="s">
        <v>81</v>
      </c>
      <c r="U162">
        <v>2439413</v>
      </c>
      <c r="V162">
        <v>4729067</v>
      </c>
      <c r="W162">
        <v>0.51580000000000004</v>
      </c>
    </row>
    <row r="163" spans="19:23">
      <c r="S163" s="82"/>
      <c r="T163" t="s">
        <v>81</v>
      </c>
      <c r="U163">
        <v>3211014</v>
      </c>
      <c r="V163">
        <v>8117201</v>
      </c>
      <c r="W163">
        <v>0.39560000000000001</v>
      </c>
    </row>
    <row r="164" spans="19:23">
      <c r="S164" s="46" t="s">
        <v>174</v>
      </c>
      <c r="T164" s="2" t="s">
        <v>173</v>
      </c>
      <c r="U164">
        <v>881820</v>
      </c>
      <c r="V164">
        <v>3349516</v>
      </c>
      <c r="W164">
        <v>0.26329999999999998</v>
      </c>
    </row>
    <row r="165" spans="19:23">
      <c r="S165" s="82"/>
      <c r="T165" s="2" t="s">
        <v>173</v>
      </c>
      <c r="U165">
        <v>788849</v>
      </c>
      <c r="V165">
        <v>3568320</v>
      </c>
      <c r="W165">
        <v>0.22109999999999999</v>
      </c>
    </row>
    <row r="166" spans="19:23">
      <c r="S166" s="82"/>
      <c r="T166" s="2" t="s">
        <v>173</v>
      </c>
      <c r="U166">
        <v>1122597</v>
      </c>
      <c r="V166">
        <v>3981612</v>
      </c>
      <c r="W166">
        <v>0.28189999999999998</v>
      </c>
    </row>
    <row r="167" spans="19:23">
      <c r="S167" s="82"/>
      <c r="T167" s="2" t="s">
        <v>170</v>
      </c>
      <c r="U167">
        <v>1034605</v>
      </c>
      <c r="V167">
        <v>2919500</v>
      </c>
      <c r="W167">
        <v>0.35439999999999999</v>
      </c>
    </row>
    <row r="168" spans="19:23">
      <c r="S168" s="82"/>
      <c r="T168" s="2" t="s">
        <v>170</v>
      </c>
      <c r="U168">
        <v>1123928</v>
      </c>
      <c r="V168">
        <v>2958810</v>
      </c>
      <c r="W168">
        <v>0.37990000000000002</v>
      </c>
    </row>
    <row r="169" spans="19:23">
      <c r="S169" s="82"/>
      <c r="T169" s="2" t="s">
        <v>170</v>
      </c>
      <c r="U169">
        <v>1240535</v>
      </c>
      <c r="V169">
        <v>3505192</v>
      </c>
      <c r="W169">
        <v>0.35389999999999999</v>
      </c>
    </row>
    <row r="170" spans="19:23">
      <c r="S170" s="82"/>
      <c r="T170" t="s">
        <v>81</v>
      </c>
      <c r="U170">
        <v>2996059</v>
      </c>
      <c r="V170">
        <v>5802484</v>
      </c>
      <c r="W170">
        <v>0.51629999999999998</v>
      </c>
    </row>
    <row r="171" spans="19:23">
      <c r="S171" s="82"/>
      <c r="T171" t="s">
        <v>81</v>
      </c>
      <c r="U171">
        <v>1993185</v>
      </c>
      <c r="V171">
        <v>3187804</v>
      </c>
      <c r="W171">
        <v>0.62529999999999997</v>
      </c>
    </row>
    <row r="172" spans="19:23">
      <c r="S172" s="82"/>
      <c r="T172" t="s">
        <v>81</v>
      </c>
      <c r="U172">
        <v>2235635</v>
      </c>
      <c r="V172">
        <v>4204436</v>
      </c>
      <c r="W172">
        <v>0.53169999999999995</v>
      </c>
    </row>
    <row r="173" spans="19:23">
      <c r="S173" s="58" t="s">
        <v>100</v>
      </c>
      <c r="T173" s="2" t="s">
        <v>173</v>
      </c>
      <c r="U173">
        <v>1146042</v>
      </c>
      <c r="V173">
        <v>3412356</v>
      </c>
      <c r="W173">
        <v>0.33589999999999998</v>
      </c>
    </row>
    <row r="174" spans="19:23">
      <c r="S174" s="58"/>
      <c r="T174" s="2" t="s">
        <v>173</v>
      </c>
      <c r="U174">
        <v>797459</v>
      </c>
      <c r="V174">
        <v>2138629</v>
      </c>
      <c r="W174">
        <v>0.37290000000000001</v>
      </c>
    </row>
    <row r="175" spans="19:23">
      <c r="S175" s="58"/>
      <c r="T175" s="2" t="s">
        <v>173</v>
      </c>
      <c r="U175">
        <v>747686</v>
      </c>
      <c r="V175">
        <v>2093759</v>
      </c>
      <c r="W175">
        <v>0.35709999999999997</v>
      </c>
    </row>
    <row r="176" spans="19:23">
      <c r="S176" s="58"/>
      <c r="T176" s="2" t="s">
        <v>170</v>
      </c>
      <c r="U176">
        <v>1029850</v>
      </c>
      <c r="V176">
        <v>2906865</v>
      </c>
      <c r="W176">
        <v>0.3543</v>
      </c>
    </row>
    <row r="177" spans="19:23">
      <c r="S177" s="58"/>
      <c r="T177" s="2" t="s">
        <v>170</v>
      </c>
      <c r="U177">
        <v>698004</v>
      </c>
      <c r="V177">
        <v>1873839</v>
      </c>
      <c r="W177">
        <v>0.3725</v>
      </c>
    </row>
    <row r="178" spans="19:23">
      <c r="S178" s="58"/>
      <c r="T178" s="2" t="s">
        <v>170</v>
      </c>
      <c r="U178">
        <v>750688</v>
      </c>
      <c r="V178">
        <v>2186395</v>
      </c>
      <c r="W178">
        <v>0.34329999999999999</v>
      </c>
    </row>
    <row r="179" spans="19:23">
      <c r="S179" s="58"/>
      <c r="T179" t="s">
        <v>81</v>
      </c>
      <c r="U179">
        <v>1633821</v>
      </c>
      <c r="V179">
        <v>3508860</v>
      </c>
      <c r="W179">
        <v>0.46560000000000001</v>
      </c>
    </row>
    <row r="180" spans="19:23">
      <c r="S180" s="58"/>
      <c r="T180" t="s">
        <v>81</v>
      </c>
      <c r="U180">
        <v>1242617</v>
      </c>
      <c r="V180">
        <v>2846564</v>
      </c>
      <c r="W180">
        <v>0.4365</v>
      </c>
    </row>
    <row r="181" spans="19:23">
      <c r="S181" s="58"/>
      <c r="T181" t="s">
        <v>81</v>
      </c>
      <c r="U181">
        <v>1131497</v>
      </c>
      <c r="V181">
        <v>2553788</v>
      </c>
      <c r="W181">
        <v>0.44309999999999999</v>
      </c>
    </row>
    <row r="309" spans="14:15">
      <c r="N309" s="60">
        <v>1</v>
      </c>
      <c r="O309" s="60">
        <v>0.11427953495939626</v>
      </c>
    </row>
  </sheetData>
  <mergeCells count="16">
    <mergeCell ref="S146:S154"/>
    <mergeCell ref="S155:S163"/>
    <mergeCell ref="S164:S172"/>
    <mergeCell ref="S173:S181"/>
    <mergeCell ref="S89:S97"/>
    <mergeCell ref="S98:S106"/>
    <mergeCell ref="S107:S115"/>
    <mergeCell ref="S119:S127"/>
    <mergeCell ref="S128:S136"/>
    <mergeCell ref="S137:S145"/>
    <mergeCell ref="S2:S16"/>
    <mergeCell ref="S17:S31"/>
    <mergeCell ref="S32:S46"/>
    <mergeCell ref="S47:S61"/>
    <mergeCell ref="S65:S76"/>
    <mergeCell ref="S77:S88"/>
  </mergeCells>
  <phoneticPr fontId="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4"/>
  <sheetViews>
    <sheetView tabSelected="1" zoomScale="85" zoomScaleNormal="85" workbookViewId="0">
      <selection activeCell="G73" sqref="G73"/>
    </sheetView>
  </sheetViews>
  <sheetFormatPr defaultRowHeight="12.75"/>
  <cols>
    <col min="1" max="1" width="18.140625" style="60" customWidth="1"/>
    <col min="2" max="2" width="18.85546875" style="60" customWidth="1"/>
    <col min="3" max="7" width="9.140625" style="60"/>
    <col min="8" max="8" width="14.7109375" style="60" customWidth="1"/>
    <col min="9" max="12" width="9.140625" style="60"/>
    <col min="13" max="13" width="15.7109375" style="60" customWidth="1"/>
    <col min="14" max="26" width="9.140625" style="60"/>
    <col min="27" max="27" width="12.85546875" style="60" customWidth="1"/>
    <col min="28" max="16384" width="9.140625" style="60"/>
  </cols>
  <sheetData>
    <row r="1" spans="1:44">
      <c r="A1" s="61" t="s">
        <v>254</v>
      </c>
      <c r="L1" s="61"/>
      <c r="M1" s="69" t="s">
        <v>258</v>
      </c>
      <c r="N1" s="65"/>
      <c r="O1" s="65" t="s">
        <v>86</v>
      </c>
      <c r="P1" s="65" t="s">
        <v>85</v>
      </c>
      <c r="Q1" s="84" t="s">
        <v>84</v>
      </c>
      <c r="T1" s="90" t="s">
        <v>233</v>
      </c>
      <c r="U1" s="1"/>
      <c r="V1" s="1" t="s">
        <v>259</v>
      </c>
      <c r="W1" s="1" t="s">
        <v>260</v>
      </c>
      <c r="X1" s="1" t="s">
        <v>261</v>
      </c>
      <c r="AA1" s="88" t="s">
        <v>231</v>
      </c>
      <c r="AB1" s="1"/>
      <c r="AC1" s="1" t="s">
        <v>274</v>
      </c>
      <c r="AD1" s="1" t="s">
        <v>275</v>
      </c>
      <c r="AG1" s="101" t="s">
        <v>236</v>
      </c>
      <c r="AH1" s="1"/>
      <c r="AI1" s="1" t="s">
        <v>283</v>
      </c>
      <c r="AJ1" s="1" t="s">
        <v>284</v>
      </c>
      <c r="AK1" s="1" t="s">
        <v>285</v>
      </c>
      <c r="AN1" s="96" t="s">
        <v>255</v>
      </c>
      <c r="AO1" s="1"/>
      <c r="AP1" s="1" t="s">
        <v>294</v>
      </c>
      <c r="AQ1" s="1" t="s">
        <v>295</v>
      </c>
      <c r="AR1" s="1" t="s">
        <v>296</v>
      </c>
    </row>
    <row r="2" spans="1:44">
      <c r="A2" s="91" t="s">
        <v>247</v>
      </c>
      <c r="B2" s="65"/>
      <c r="C2" s="65" t="s">
        <v>86</v>
      </c>
      <c r="D2" s="65" t="s">
        <v>85</v>
      </c>
      <c r="E2" s="65" t="s">
        <v>84</v>
      </c>
      <c r="F2" s="65" t="s">
        <v>252</v>
      </c>
      <c r="G2" s="65" t="s">
        <v>251</v>
      </c>
      <c r="H2" s="65" t="s">
        <v>250</v>
      </c>
      <c r="I2" s="65" t="s">
        <v>249</v>
      </c>
      <c r="M2" s="95" t="s">
        <v>248</v>
      </c>
      <c r="N2" s="65" t="s">
        <v>242</v>
      </c>
      <c r="O2" s="65">
        <v>1545566</v>
      </c>
      <c r="P2" s="65">
        <v>5705430</v>
      </c>
      <c r="Q2" s="84">
        <v>0.27089999999999997</v>
      </c>
      <c r="R2" s="65"/>
      <c r="T2" s="22" t="s">
        <v>262</v>
      </c>
      <c r="U2" t="s">
        <v>263</v>
      </c>
      <c r="V2">
        <v>82363312</v>
      </c>
      <c r="W2">
        <v>254480672</v>
      </c>
      <c r="X2">
        <v>0.32369999999999999</v>
      </c>
      <c r="AA2" s="22" t="s">
        <v>276</v>
      </c>
      <c r="AB2" s="2" t="s">
        <v>277</v>
      </c>
      <c r="AC2">
        <v>823653</v>
      </c>
      <c r="AD2">
        <v>1580909</v>
      </c>
      <c r="AG2" s="22" t="s">
        <v>286</v>
      </c>
      <c r="AH2" s="2" t="s">
        <v>287</v>
      </c>
      <c r="AI2">
        <v>95916296</v>
      </c>
      <c r="AJ2">
        <v>319431040</v>
      </c>
      <c r="AK2">
        <v>0.30030000000000001</v>
      </c>
      <c r="AN2" s="22" t="s">
        <v>297</v>
      </c>
      <c r="AO2" s="2" t="s">
        <v>298</v>
      </c>
      <c r="AP2">
        <v>940189</v>
      </c>
      <c r="AQ2">
        <v>1837603</v>
      </c>
      <c r="AR2">
        <v>0.51160000000000005</v>
      </c>
    </row>
    <row r="3" spans="1:44">
      <c r="A3" s="69"/>
      <c r="B3" s="74" t="s">
        <v>221</v>
      </c>
      <c r="C3" s="65"/>
      <c r="D3" s="65"/>
      <c r="E3" s="65">
        <v>0.58341645252543217</v>
      </c>
      <c r="F3" s="65">
        <f>AVERAGE(E3:E5)</f>
        <v>0.53315327144777558</v>
      </c>
      <c r="G3" s="65">
        <f>STDEV(E3:E5)</f>
        <v>6.5522725017444147E-2</v>
      </c>
      <c r="H3" s="65">
        <f>F3/$F$33</f>
        <v>0.93326840711348802</v>
      </c>
      <c r="I3" s="65">
        <f>G3/$F$33</f>
        <v>0.11469551530784351</v>
      </c>
      <c r="L3" s="68"/>
      <c r="M3" s="86"/>
      <c r="N3" s="65" t="s">
        <v>242</v>
      </c>
      <c r="O3" s="65">
        <v>2037273</v>
      </c>
      <c r="P3" s="65">
        <v>9806433</v>
      </c>
      <c r="Q3" s="84">
        <v>0.2077</v>
      </c>
      <c r="T3" s="99"/>
      <c r="U3" t="s">
        <v>263</v>
      </c>
      <c r="V3">
        <v>104274128</v>
      </c>
      <c r="W3">
        <v>285826976</v>
      </c>
      <c r="X3">
        <v>0.36480000000000001</v>
      </c>
      <c r="AA3" s="22"/>
      <c r="AB3" s="2" t="s">
        <v>277</v>
      </c>
      <c r="AC3">
        <v>1623934</v>
      </c>
      <c r="AD3">
        <v>2633012</v>
      </c>
      <c r="AG3" s="22"/>
      <c r="AH3" s="2" t="s">
        <v>287</v>
      </c>
      <c r="AI3">
        <v>155276176</v>
      </c>
      <c r="AJ3">
        <v>560311616</v>
      </c>
      <c r="AK3">
        <v>0.27710000000000001</v>
      </c>
      <c r="AN3" s="22"/>
      <c r="AO3" s="2" t="s">
        <v>298</v>
      </c>
      <c r="AP3">
        <v>816302</v>
      </c>
      <c r="AQ3">
        <v>2445381</v>
      </c>
      <c r="AR3">
        <v>0.33379999999999999</v>
      </c>
    </row>
    <row r="4" spans="1:44">
      <c r="A4" s="69" t="s">
        <v>258</v>
      </c>
      <c r="B4" s="74" t="s">
        <v>221</v>
      </c>
      <c r="C4" s="65"/>
      <c r="D4" s="65"/>
      <c r="E4" s="65">
        <v>0.45904784131393872</v>
      </c>
      <c r="F4" s="65"/>
      <c r="G4" s="65"/>
      <c r="H4" s="65"/>
      <c r="I4" s="65"/>
      <c r="L4" s="68"/>
      <c r="M4" s="86"/>
      <c r="N4" s="65" t="s">
        <v>242</v>
      </c>
      <c r="O4" s="65">
        <v>2551783</v>
      </c>
      <c r="P4" s="65">
        <v>10234320</v>
      </c>
      <c r="Q4" s="84">
        <v>0.24929999999999999</v>
      </c>
      <c r="T4" s="99"/>
      <c r="U4" t="s">
        <v>263</v>
      </c>
      <c r="V4">
        <v>67588288</v>
      </c>
      <c r="W4">
        <v>193898080</v>
      </c>
      <c r="X4">
        <v>0.34860000000000002</v>
      </c>
      <c r="AA4" s="22"/>
      <c r="AB4" s="2" t="s">
        <v>277</v>
      </c>
      <c r="AC4">
        <v>1554993</v>
      </c>
      <c r="AD4">
        <v>2751876</v>
      </c>
      <c r="AG4" s="22"/>
      <c r="AH4" s="2" t="s">
        <v>287</v>
      </c>
      <c r="AI4">
        <v>225045520</v>
      </c>
      <c r="AJ4">
        <v>729161600</v>
      </c>
      <c r="AK4">
        <v>0.30859999999999999</v>
      </c>
      <c r="AN4" s="22"/>
      <c r="AO4" s="2" t="s">
        <v>298</v>
      </c>
      <c r="AP4">
        <v>925490</v>
      </c>
      <c r="AQ4">
        <v>2855461</v>
      </c>
      <c r="AR4">
        <v>0.3241</v>
      </c>
    </row>
    <row r="5" spans="1:44">
      <c r="A5" s="69"/>
      <c r="B5" s="74" t="s">
        <v>221</v>
      </c>
      <c r="C5" s="65"/>
      <c r="D5" s="65"/>
      <c r="E5" s="65">
        <v>0.55699552050395584</v>
      </c>
      <c r="F5" s="65"/>
      <c r="G5" s="65"/>
      <c r="H5" s="65"/>
      <c r="I5" s="65"/>
      <c r="L5" s="68"/>
      <c r="M5" s="86"/>
      <c r="N5" s="65" t="s">
        <v>241</v>
      </c>
      <c r="O5" s="65">
        <v>2119734</v>
      </c>
      <c r="P5" s="65">
        <v>11002248</v>
      </c>
      <c r="Q5" s="84">
        <v>0.19270000000000001</v>
      </c>
      <c r="T5" s="99"/>
      <c r="U5" t="s">
        <v>264</v>
      </c>
      <c r="V5">
        <v>179109760</v>
      </c>
      <c r="W5">
        <v>287982624</v>
      </c>
      <c r="X5">
        <v>0.62190000000000001</v>
      </c>
      <c r="AA5" s="22"/>
      <c r="AB5" s="2" t="s">
        <v>278</v>
      </c>
      <c r="AC5">
        <v>2721550</v>
      </c>
      <c r="AD5">
        <v>2541179</v>
      </c>
      <c r="AG5" s="22"/>
      <c r="AH5" s="2" t="s">
        <v>288</v>
      </c>
      <c r="AI5">
        <v>19997094</v>
      </c>
      <c r="AJ5">
        <v>63969484</v>
      </c>
      <c r="AK5">
        <v>0.31259999999999999</v>
      </c>
      <c r="AN5" s="22"/>
      <c r="AO5" s="2" t="s">
        <v>299</v>
      </c>
      <c r="AP5">
        <v>800568</v>
      </c>
      <c r="AQ5">
        <v>3082428</v>
      </c>
      <c r="AR5">
        <v>0.25969999999999999</v>
      </c>
    </row>
    <row r="6" spans="1:44">
      <c r="B6" s="74" t="s">
        <v>244</v>
      </c>
      <c r="C6" s="60">
        <v>338662784</v>
      </c>
      <c r="D6" s="60">
        <v>765357888</v>
      </c>
      <c r="E6" s="60">
        <v>0.4425</v>
      </c>
      <c r="F6" s="65">
        <f>AVERAGE(E6:E14)</f>
        <v>0.43798303392948834</v>
      </c>
      <c r="G6" s="65">
        <f>STDEV(E6:E14)</f>
        <v>2.4199617706945627E-2</v>
      </c>
      <c r="H6" s="65">
        <f>F6/$F$33</f>
        <v>0.76667583283908547</v>
      </c>
      <c r="I6" s="65">
        <f>G6/$F$33</f>
        <v>4.2360686653554122E-2</v>
      </c>
      <c r="L6" s="68"/>
      <c r="M6" s="86"/>
      <c r="N6" s="65" t="s">
        <v>241</v>
      </c>
      <c r="O6" s="65">
        <v>2570715</v>
      </c>
      <c r="P6" s="65">
        <v>12144371</v>
      </c>
      <c r="Q6" s="84">
        <v>0.2117</v>
      </c>
      <c r="T6" s="99"/>
      <c r="U6" t="s">
        <v>264</v>
      </c>
      <c r="V6">
        <v>203426368</v>
      </c>
      <c r="W6">
        <v>340970656</v>
      </c>
      <c r="X6">
        <v>0.59660000000000002</v>
      </c>
      <c r="AA6" s="22"/>
      <c r="AB6" s="2" t="s">
        <v>278</v>
      </c>
      <c r="AC6">
        <v>3089808</v>
      </c>
      <c r="AD6">
        <v>3118992</v>
      </c>
      <c r="AG6" s="22"/>
      <c r="AH6" s="2" t="s">
        <v>288</v>
      </c>
      <c r="AI6">
        <v>32756348</v>
      </c>
      <c r="AJ6">
        <v>124773400</v>
      </c>
      <c r="AK6">
        <v>0.26250000000000001</v>
      </c>
      <c r="AN6" s="22"/>
      <c r="AO6" s="2" t="s">
        <v>299</v>
      </c>
      <c r="AP6">
        <v>1152999</v>
      </c>
      <c r="AQ6">
        <v>4214041</v>
      </c>
      <c r="AR6">
        <v>0.27360000000000001</v>
      </c>
    </row>
    <row r="7" spans="1:44">
      <c r="A7" s="91"/>
      <c r="B7" s="74" t="s">
        <v>244</v>
      </c>
      <c r="C7" s="60">
        <v>311111040</v>
      </c>
      <c r="D7" s="60">
        <v>690508800</v>
      </c>
      <c r="E7" s="60">
        <v>0.4506</v>
      </c>
      <c r="F7" s="65"/>
      <c r="G7" s="65"/>
      <c r="H7" s="65"/>
      <c r="I7" s="65"/>
      <c r="L7" s="68"/>
      <c r="M7" s="86"/>
      <c r="N7" s="65" t="s">
        <v>241</v>
      </c>
      <c r="O7" s="65">
        <v>2420451</v>
      </c>
      <c r="P7" s="65">
        <v>10000462</v>
      </c>
      <c r="Q7" s="84">
        <v>0.24199999999999999</v>
      </c>
      <c r="T7" s="99"/>
      <c r="U7" t="s">
        <v>264</v>
      </c>
      <c r="V7">
        <v>196234608</v>
      </c>
      <c r="W7">
        <v>345470304</v>
      </c>
      <c r="X7">
        <v>0.56799999999999995</v>
      </c>
      <c r="AA7" s="22"/>
      <c r="AB7" s="2" t="s">
        <v>278</v>
      </c>
      <c r="AC7">
        <v>2675621</v>
      </c>
      <c r="AD7">
        <v>2452551</v>
      </c>
      <c r="AG7" s="22"/>
      <c r="AH7" s="2" t="s">
        <v>288</v>
      </c>
      <c r="AI7">
        <v>27970466</v>
      </c>
      <c r="AJ7">
        <v>121110576</v>
      </c>
      <c r="AK7">
        <v>0.23089999999999999</v>
      </c>
      <c r="AN7" s="22"/>
      <c r="AO7" s="2" t="s">
        <v>299</v>
      </c>
      <c r="AP7">
        <v>870764</v>
      </c>
      <c r="AQ7">
        <v>3311796</v>
      </c>
      <c r="AR7">
        <v>0.26290000000000002</v>
      </c>
    </row>
    <row r="8" spans="1:44">
      <c r="A8" s="91"/>
      <c r="B8" s="74" t="s">
        <v>244</v>
      </c>
      <c r="C8" s="60">
        <v>533131552</v>
      </c>
      <c r="D8" s="60">
        <v>1231849088</v>
      </c>
      <c r="E8" s="60">
        <v>0.43280000000000002</v>
      </c>
      <c r="F8" s="65"/>
      <c r="G8" s="65"/>
      <c r="H8" s="65"/>
      <c r="I8" s="65"/>
      <c r="L8" s="68"/>
      <c r="M8" s="86"/>
      <c r="N8" s="65" t="s">
        <v>239</v>
      </c>
      <c r="O8" s="65">
        <v>2463064</v>
      </c>
      <c r="P8" s="65">
        <v>10958924</v>
      </c>
      <c r="Q8" s="84">
        <v>0.2248</v>
      </c>
      <c r="T8" s="99"/>
      <c r="U8" s="2" t="s">
        <v>265</v>
      </c>
      <c r="V8">
        <v>266413968</v>
      </c>
      <c r="W8">
        <v>421827488</v>
      </c>
      <c r="X8">
        <v>0.63160000000000005</v>
      </c>
      <c r="AA8" s="22"/>
      <c r="AB8" s="2" t="s">
        <v>279</v>
      </c>
      <c r="AC8">
        <v>2792351</v>
      </c>
      <c r="AD8">
        <v>3517292</v>
      </c>
      <c r="AG8" s="22"/>
      <c r="AH8" s="2" t="s">
        <v>289</v>
      </c>
      <c r="AI8">
        <v>1196157</v>
      </c>
      <c r="AJ8">
        <v>4909970</v>
      </c>
      <c r="AK8">
        <v>0.24360000000000001</v>
      </c>
      <c r="AN8" s="22"/>
      <c r="AO8" s="2" t="s">
        <v>300</v>
      </c>
      <c r="AP8">
        <v>3597638</v>
      </c>
      <c r="AQ8">
        <v>4070072</v>
      </c>
      <c r="AR8">
        <v>0.88390000000000002</v>
      </c>
    </row>
    <row r="9" spans="1:44">
      <c r="A9" s="91"/>
      <c r="B9" s="90"/>
      <c r="C9" s="72"/>
      <c r="D9" s="72"/>
      <c r="E9" s="60">
        <v>0.40558696854218035</v>
      </c>
      <c r="F9" s="65"/>
      <c r="G9" s="65"/>
      <c r="H9" s="65"/>
      <c r="I9" s="65"/>
      <c r="L9" s="68"/>
      <c r="M9" s="86"/>
      <c r="N9" s="65" t="s">
        <v>239</v>
      </c>
      <c r="O9" s="65">
        <v>2804557</v>
      </c>
      <c r="P9" s="65">
        <v>13959679</v>
      </c>
      <c r="Q9" s="84">
        <v>0.2009</v>
      </c>
      <c r="T9" s="99"/>
      <c r="U9" s="2" t="s">
        <v>265</v>
      </c>
      <c r="V9">
        <v>223969888</v>
      </c>
      <c r="W9">
        <v>330251424</v>
      </c>
      <c r="X9">
        <v>0.67820000000000003</v>
      </c>
      <c r="AA9" s="22"/>
      <c r="AB9" s="2" t="s">
        <v>279</v>
      </c>
      <c r="AC9">
        <v>2800658</v>
      </c>
      <c r="AD9">
        <v>3235949</v>
      </c>
      <c r="AG9" s="22"/>
      <c r="AH9" s="2" t="s">
        <v>289</v>
      </c>
      <c r="AI9">
        <v>1938963</v>
      </c>
      <c r="AJ9">
        <v>8356969</v>
      </c>
      <c r="AK9">
        <v>0.23200000000000001</v>
      </c>
      <c r="AN9" s="22"/>
      <c r="AO9" s="2" t="s">
        <v>300</v>
      </c>
      <c r="AP9">
        <v>3721651</v>
      </c>
      <c r="AQ9">
        <v>5131591</v>
      </c>
      <c r="AR9">
        <v>0.72519999999999996</v>
      </c>
    </row>
    <row r="10" spans="1:44">
      <c r="A10" s="91"/>
      <c r="B10" s="90" t="s">
        <v>233</v>
      </c>
      <c r="C10" s="73" t="s">
        <v>226</v>
      </c>
      <c r="D10" s="72">
        <v>1.5572492436583665</v>
      </c>
      <c r="E10" s="60">
        <v>0.43551152955241723</v>
      </c>
      <c r="F10" s="65"/>
      <c r="G10" s="65"/>
      <c r="H10" s="65"/>
      <c r="I10" s="65"/>
      <c r="L10" s="68"/>
      <c r="M10" s="86"/>
      <c r="N10" s="65" t="s">
        <v>239</v>
      </c>
      <c r="O10" s="65">
        <v>2612011</v>
      </c>
      <c r="P10" s="65">
        <v>11964998</v>
      </c>
      <c r="Q10" s="84">
        <v>0.21829999999999999</v>
      </c>
      <c r="T10" s="99"/>
      <c r="U10" s="2" t="s">
        <v>265</v>
      </c>
      <c r="V10">
        <v>278841376</v>
      </c>
      <c r="W10">
        <v>444440224</v>
      </c>
      <c r="X10">
        <v>0.62739999999999996</v>
      </c>
      <c r="AA10" s="22"/>
      <c r="AB10" s="2" t="s">
        <v>279</v>
      </c>
      <c r="AC10">
        <v>3574874</v>
      </c>
      <c r="AD10">
        <v>3447606</v>
      </c>
      <c r="AG10" s="22"/>
      <c r="AH10" s="2" t="s">
        <v>289</v>
      </c>
      <c r="AI10">
        <v>2709697</v>
      </c>
      <c r="AJ10">
        <v>13030993</v>
      </c>
      <c r="AK10">
        <v>0.2079</v>
      </c>
      <c r="AN10" s="22"/>
      <c r="AO10" s="2" t="s">
        <v>300</v>
      </c>
      <c r="AP10">
        <v>4194554</v>
      </c>
      <c r="AQ10">
        <v>5127883</v>
      </c>
      <c r="AR10">
        <v>0.81799999999999995</v>
      </c>
    </row>
    <row r="11" spans="1:44">
      <c r="A11" s="91"/>
      <c r="B11" s="90"/>
      <c r="C11" s="72"/>
      <c r="D11" s="72"/>
      <c r="E11" s="60">
        <v>0.40288990510348943</v>
      </c>
      <c r="F11" s="65"/>
      <c r="G11" s="65"/>
      <c r="H11" s="65"/>
      <c r="I11" s="65"/>
      <c r="L11" s="68"/>
      <c r="M11" s="86"/>
      <c r="N11" s="65" t="s">
        <v>237</v>
      </c>
      <c r="O11" s="65">
        <v>20349802</v>
      </c>
      <c r="P11" s="65">
        <v>14745347</v>
      </c>
      <c r="Q11" s="84">
        <v>1.3801000000000001</v>
      </c>
      <c r="T11" s="99"/>
      <c r="U11" s="2" t="s">
        <v>266</v>
      </c>
      <c r="V11">
        <v>283904352</v>
      </c>
      <c r="W11">
        <v>367747168</v>
      </c>
      <c r="X11">
        <v>0.77200000000000002</v>
      </c>
      <c r="AA11" s="22"/>
      <c r="AB11" s="2" t="s">
        <v>280</v>
      </c>
      <c r="AC11">
        <v>2365452</v>
      </c>
      <c r="AD11">
        <v>3005332</v>
      </c>
      <c r="AG11" s="22"/>
      <c r="AH11" s="2" t="s">
        <v>290</v>
      </c>
      <c r="AI11">
        <v>138032</v>
      </c>
      <c r="AJ11">
        <v>558656</v>
      </c>
      <c r="AK11">
        <v>0.24709999999999999</v>
      </c>
      <c r="AN11" s="22"/>
      <c r="AO11" s="2" t="s">
        <v>301</v>
      </c>
      <c r="AP11">
        <v>3741167</v>
      </c>
      <c r="AQ11">
        <v>4772288</v>
      </c>
      <c r="AR11">
        <v>0.78390000000000004</v>
      </c>
    </row>
    <row r="12" spans="1:44">
      <c r="A12" s="91"/>
      <c r="B12" s="88"/>
      <c r="C12" s="87"/>
      <c r="D12" s="87"/>
      <c r="E12" s="60">
        <v>0.46608132469110791</v>
      </c>
      <c r="F12" s="65"/>
      <c r="G12" s="65"/>
      <c r="H12" s="65"/>
      <c r="I12" s="65"/>
      <c r="L12" s="68"/>
      <c r="M12" s="86"/>
      <c r="N12" s="84" t="s">
        <v>237</v>
      </c>
      <c r="O12" s="84">
        <v>14665530</v>
      </c>
      <c r="P12" s="84">
        <v>13505977</v>
      </c>
      <c r="Q12" s="84">
        <v>1.0859000000000001</v>
      </c>
      <c r="R12" s="65"/>
      <c r="T12" s="99"/>
      <c r="U12" s="2" t="s">
        <v>266</v>
      </c>
      <c r="V12">
        <v>327540992</v>
      </c>
      <c r="W12">
        <v>386608352</v>
      </c>
      <c r="X12">
        <v>0.84719999999999995</v>
      </c>
      <c r="AA12" s="22"/>
      <c r="AB12" s="2" t="s">
        <v>280</v>
      </c>
      <c r="AC12">
        <v>2686993</v>
      </c>
      <c r="AD12">
        <v>3147704</v>
      </c>
      <c r="AG12" s="22"/>
      <c r="AH12" s="2" t="s">
        <v>290</v>
      </c>
      <c r="AI12">
        <v>314316</v>
      </c>
      <c r="AJ12">
        <v>1117387</v>
      </c>
      <c r="AK12">
        <v>0.28129999999999999</v>
      </c>
      <c r="AN12" s="22"/>
      <c r="AO12" s="2" t="s">
        <v>301</v>
      </c>
      <c r="AP12">
        <v>3912808</v>
      </c>
      <c r="AQ12">
        <v>5678959</v>
      </c>
      <c r="AR12">
        <v>0.68899999999999995</v>
      </c>
    </row>
    <row r="13" spans="1:44">
      <c r="A13" s="91"/>
      <c r="B13" s="88" t="s">
        <v>231</v>
      </c>
      <c r="C13" s="89" t="s">
        <v>226</v>
      </c>
      <c r="D13" s="87">
        <v>2.2978822434256458</v>
      </c>
      <c r="E13" s="60">
        <v>0.43109258659104721</v>
      </c>
      <c r="F13" s="65"/>
      <c r="G13" s="65"/>
      <c r="H13" s="65"/>
      <c r="I13" s="65"/>
      <c r="L13" s="68"/>
      <c r="M13" s="86"/>
      <c r="N13" s="84" t="s">
        <v>237</v>
      </c>
      <c r="O13" s="84">
        <v>18596092</v>
      </c>
      <c r="P13" s="84">
        <v>14113101</v>
      </c>
      <c r="Q13" s="84">
        <v>1.3176000000000001</v>
      </c>
      <c r="T13" s="99"/>
      <c r="U13" s="2" t="s">
        <v>266</v>
      </c>
      <c r="V13">
        <v>288197088</v>
      </c>
      <c r="W13">
        <v>324007872</v>
      </c>
      <c r="X13">
        <v>0.88949999999999996</v>
      </c>
      <c r="AA13" s="22"/>
      <c r="AB13" s="2" t="s">
        <v>280</v>
      </c>
      <c r="AC13">
        <v>2025405</v>
      </c>
      <c r="AD13">
        <v>2202459</v>
      </c>
      <c r="AG13" s="22"/>
      <c r="AH13" s="2" t="s">
        <v>290</v>
      </c>
      <c r="AI13">
        <v>336041</v>
      </c>
      <c r="AJ13">
        <v>1361476</v>
      </c>
      <c r="AK13">
        <v>0.24679999999999999</v>
      </c>
      <c r="AN13" s="22"/>
      <c r="AO13" s="2" t="s">
        <v>301</v>
      </c>
      <c r="AP13">
        <v>3328423</v>
      </c>
      <c r="AQ13">
        <v>4447324</v>
      </c>
      <c r="AR13">
        <v>0.74839999999999995</v>
      </c>
    </row>
    <row r="14" spans="1:44">
      <c r="A14" s="91"/>
      <c r="B14" s="88"/>
      <c r="C14" s="87"/>
      <c r="D14" s="87"/>
      <c r="E14" s="60">
        <v>0.47478499088515291</v>
      </c>
      <c r="F14" s="65"/>
      <c r="G14" s="65"/>
      <c r="H14" s="65"/>
      <c r="I14" s="65"/>
      <c r="L14" s="68"/>
      <c r="M14" s="86"/>
      <c r="N14" s="84" t="s">
        <v>235</v>
      </c>
      <c r="O14" s="84">
        <v>3071145</v>
      </c>
      <c r="P14" s="84">
        <v>10404164</v>
      </c>
      <c r="Q14" s="84">
        <v>0.29520000000000002</v>
      </c>
      <c r="T14" s="99"/>
      <c r="U14" s="2" t="s">
        <v>267</v>
      </c>
      <c r="V14">
        <v>192468528</v>
      </c>
      <c r="W14">
        <v>395524864</v>
      </c>
      <c r="X14">
        <v>0.48659999999999998</v>
      </c>
      <c r="AA14" s="22"/>
      <c r="AB14" s="1" t="s">
        <v>281</v>
      </c>
      <c r="AC14">
        <v>3063777</v>
      </c>
      <c r="AD14">
        <v>2415524</v>
      </c>
      <c r="AG14" s="22"/>
      <c r="AH14" s="1" t="s">
        <v>291</v>
      </c>
      <c r="AI14">
        <v>170204528</v>
      </c>
      <c r="AJ14">
        <v>346918752</v>
      </c>
      <c r="AK14">
        <v>0.49059999999999998</v>
      </c>
      <c r="AN14" s="22"/>
      <c r="AO14" s="2" t="s">
        <v>302</v>
      </c>
      <c r="AP14">
        <v>354745</v>
      </c>
      <c r="AQ14">
        <v>5863315</v>
      </c>
      <c r="AR14">
        <v>6.0499999999999998E-2</v>
      </c>
    </row>
    <row r="15" spans="1:44">
      <c r="A15" s="91"/>
      <c r="B15" s="74" t="s">
        <v>238</v>
      </c>
      <c r="C15" s="60">
        <v>419193664</v>
      </c>
      <c r="D15" s="60">
        <v>881104192</v>
      </c>
      <c r="E15" s="60">
        <v>0.4758</v>
      </c>
      <c r="F15" s="65">
        <f>AVERAGE(E15:E20)</f>
        <v>0.51703027970808735</v>
      </c>
      <c r="G15" s="65">
        <f>STDEV(E15:E20)</f>
        <v>4.7227054327706422E-2</v>
      </c>
      <c r="H15" s="65">
        <f>F15/$F$33</f>
        <v>0.90504560585796445</v>
      </c>
      <c r="I15" s="65">
        <f>G15/$F$33</f>
        <v>8.2669506360513997E-2</v>
      </c>
      <c r="L15" s="68"/>
      <c r="M15" s="86"/>
      <c r="N15" s="84" t="s">
        <v>235</v>
      </c>
      <c r="O15" s="84">
        <v>4631409</v>
      </c>
      <c r="P15" s="84">
        <v>12874323</v>
      </c>
      <c r="Q15" s="84">
        <v>0.35970000000000002</v>
      </c>
      <c r="T15" s="99"/>
      <c r="U15" s="2" t="s">
        <v>267</v>
      </c>
      <c r="V15">
        <v>217813728</v>
      </c>
      <c r="W15">
        <v>407301280</v>
      </c>
      <c r="X15">
        <v>0.53480000000000005</v>
      </c>
      <c r="AA15" s="22"/>
      <c r="AB15" s="1" t="s">
        <v>281</v>
      </c>
      <c r="AC15">
        <v>3907086</v>
      </c>
      <c r="AD15">
        <v>3202265</v>
      </c>
      <c r="AG15" s="22"/>
      <c r="AH15" s="1" t="s">
        <v>291</v>
      </c>
      <c r="AI15">
        <v>237434560</v>
      </c>
      <c r="AJ15">
        <v>694381056</v>
      </c>
      <c r="AK15">
        <v>0.34189999999999998</v>
      </c>
      <c r="AN15" s="22"/>
      <c r="AO15" s="2" t="s">
        <v>302</v>
      </c>
      <c r="AP15">
        <v>389940</v>
      </c>
      <c r="AQ15">
        <v>4556437</v>
      </c>
      <c r="AR15">
        <v>8.5599999999999996E-2</v>
      </c>
    </row>
    <row r="16" spans="1:44">
      <c r="A16" s="91"/>
      <c r="B16" s="74" t="s">
        <v>238</v>
      </c>
      <c r="C16" s="60">
        <v>458917792</v>
      </c>
      <c r="D16" s="60">
        <v>821761088</v>
      </c>
      <c r="E16" s="60">
        <v>0.5585</v>
      </c>
      <c r="F16" s="65"/>
      <c r="G16" s="65"/>
      <c r="H16" s="65"/>
      <c r="I16" s="65"/>
      <c r="L16" s="68"/>
      <c r="M16" s="86"/>
      <c r="N16" s="84" t="s">
        <v>235</v>
      </c>
      <c r="O16" s="84">
        <v>4373219</v>
      </c>
      <c r="P16" s="84">
        <v>13476360</v>
      </c>
      <c r="Q16" s="84">
        <v>0.32450000000000001</v>
      </c>
      <c r="T16" s="99"/>
      <c r="U16" s="2" t="s">
        <v>267</v>
      </c>
      <c r="V16">
        <v>200233152</v>
      </c>
      <c r="W16">
        <v>396961984</v>
      </c>
      <c r="X16">
        <v>0.50439999999999996</v>
      </c>
      <c r="AA16" s="22"/>
      <c r="AB16" s="1" t="s">
        <v>281</v>
      </c>
      <c r="AC16">
        <v>5369167</v>
      </c>
      <c r="AD16">
        <v>3674656</v>
      </c>
      <c r="AG16" s="22"/>
      <c r="AH16" s="1" t="s">
        <v>291</v>
      </c>
      <c r="AI16">
        <v>214333008</v>
      </c>
      <c r="AJ16">
        <v>554992512</v>
      </c>
      <c r="AK16">
        <v>0.38619999999999999</v>
      </c>
      <c r="AN16" s="22"/>
      <c r="AO16" s="2" t="s">
        <v>302</v>
      </c>
      <c r="AP16">
        <v>445966</v>
      </c>
      <c r="AQ16">
        <v>4362800</v>
      </c>
      <c r="AR16">
        <v>0.1022</v>
      </c>
    </row>
    <row r="17" spans="1:44">
      <c r="A17" s="91"/>
      <c r="B17" s="74" t="s">
        <v>238</v>
      </c>
      <c r="C17" s="60">
        <v>556366784</v>
      </c>
      <c r="D17" s="60">
        <v>1217636864</v>
      </c>
      <c r="E17" s="60">
        <v>0.45689999999999997</v>
      </c>
      <c r="F17" s="65"/>
      <c r="G17" s="65"/>
      <c r="H17" s="65"/>
      <c r="I17" s="65"/>
      <c r="L17" s="68"/>
      <c r="M17" s="86"/>
      <c r="N17" s="84" t="s">
        <v>232</v>
      </c>
      <c r="O17" s="84">
        <v>16177761</v>
      </c>
      <c r="P17" s="84">
        <v>9846134</v>
      </c>
      <c r="Q17" s="94" t="s">
        <v>246</v>
      </c>
      <c r="T17" s="99"/>
      <c r="U17" s="2" t="s">
        <v>268</v>
      </c>
      <c r="V17">
        <v>164601648</v>
      </c>
      <c r="W17">
        <v>300530688</v>
      </c>
      <c r="X17">
        <v>0.54769999999999996</v>
      </c>
      <c r="AA17" s="22" t="s">
        <v>282</v>
      </c>
      <c r="AB17" s="2" t="s">
        <v>277</v>
      </c>
      <c r="AC17">
        <v>775463</v>
      </c>
      <c r="AD17">
        <v>1342788</v>
      </c>
      <c r="AG17" s="22" t="s">
        <v>292</v>
      </c>
      <c r="AH17" s="2" t="s">
        <v>287</v>
      </c>
      <c r="AI17">
        <v>51054676</v>
      </c>
      <c r="AJ17">
        <v>149212784</v>
      </c>
      <c r="AK17">
        <v>0.3422</v>
      </c>
      <c r="AN17" s="22"/>
      <c r="AO17" s="2" t="s">
        <v>303</v>
      </c>
      <c r="AP17">
        <v>1682706</v>
      </c>
      <c r="AQ17">
        <v>5978983</v>
      </c>
      <c r="AR17">
        <v>0.28139999999999998</v>
      </c>
    </row>
    <row r="18" spans="1:44">
      <c r="A18" s="91"/>
      <c r="B18" s="90"/>
      <c r="C18" s="72"/>
      <c r="D18" s="72"/>
      <c r="E18" s="60">
        <v>0.49574594634984676</v>
      </c>
      <c r="F18" s="65"/>
      <c r="G18" s="65"/>
      <c r="H18" s="65"/>
      <c r="I18" s="65"/>
      <c r="L18" s="68"/>
      <c r="M18" s="86"/>
      <c r="N18" s="84" t="s">
        <v>232</v>
      </c>
      <c r="O18" s="84">
        <v>12269061</v>
      </c>
      <c r="P18" s="84">
        <v>13575669</v>
      </c>
      <c r="Q18" s="84">
        <v>0.90380000000000005</v>
      </c>
      <c r="T18" s="99"/>
      <c r="U18" s="2" t="s">
        <v>268</v>
      </c>
      <c r="V18">
        <v>207404496</v>
      </c>
      <c r="W18">
        <v>413048416</v>
      </c>
      <c r="X18">
        <v>0.50209999999999999</v>
      </c>
      <c r="AA18" s="22"/>
      <c r="AB18" s="2" t="s">
        <v>277</v>
      </c>
      <c r="AC18">
        <v>660989</v>
      </c>
      <c r="AD18">
        <v>1026168</v>
      </c>
      <c r="AG18" s="22"/>
      <c r="AH18" s="2" t="s">
        <v>287</v>
      </c>
      <c r="AI18">
        <v>53043448</v>
      </c>
      <c r="AJ18">
        <v>116067000</v>
      </c>
      <c r="AK18">
        <v>0.45700000000000002</v>
      </c>
      <c r="AN18" s="22"/>
      <c r="AO18" s="2" t="s">
        <v>303</v>
      </c>
      <c r="AP18">
        <v>1546710</v>
      </c>
      <c r="AQ18">
        <v>5116408</v>
      </c>
      <c r="AR18">
        <v>0.30230000000000001</v>
      </c>
    </row>
    <row r="19" spans="1:44">
      <c r="A19" s="91"/>
      <c r="B19" s="90" t="s">
        <v>233</v>
      </c>
      <c r="C19" s="73" t="s">
        <v>226</v>
      </c>
      <c r="D19" s="72">
        <v>1.5572492436583665</v>
      </c>
      <c r="E19" s="60">
        <v>0.54403622506164528</v>
      </c>
      <c r="F19" s="65"/>
      <c r="G19" s="65"/>
      <c r="H19" s="65"/>
      <c r="I19" s="65"/>
      <c r="L19" s="68"/>
      <c r="M19" s="86"/>
      <c r="N19" s="84" t="s">
        <v>232</v>
      </c>
      <c r="O19" s="84">
        <v>10905500</v>
      </c>
      <c r="P19" s="84">
        <v>9912752</v>
      </c>
      <c r="Q19" s="84">
        <v>1.1001000000000001</v>
      </c>
      <c r="T19" s="99"/>
      <c r="U19" s="2" t="s">
        <v>268</v>
      </c>
      <c r="V19">
        <v>176297872</v>
      </c>
      <c r="W19">
        <v>327142496</v>
      </c>
      <c r="X19">
        <v>0.53890000000000005</v>
      </c>
      <c r="AA19" s="22"/>
      <c r="AB19" s="2" t="s">
        <v>277</v>
      </c>
      <c r="AC19">
        <v>836725</v>
      </c>
      <c r="AD19">
        <v>1410159</v>
      </c>
      <c r="AG19" s="22"/>
      <c r="AH19" s="2" t="s">
        <v>287</v>
      </c>
      <c r="AI19">
        <v>66215616</v>
      </c>
      <c r="AJ19">
        <v>162796144</v>
      </c>
      <c r="AK19">
        <v>0.40670000000000001</v>
      </c>
      <c r="AN19" s="22"/>
      <c r="AO19" s="2" t="s">
        <v>303</v>
      </c>
      <c r="AP19">
        <v>1714806</v>
      </c>
      <c r="AQ19">
        <v>5500871</v>
      </c>
      <c r="AR19">
        <v>0.31169999999999998</v>
      </c>
    </row>
    <row r="20" spans="1:44">
      <c r="A20" s="91"/>
      <c r="B20" s="90"/>
      <c r="C20" s="72"/>
      <c r="D20" s="72"/>
      <c r="E20" s="60">
        <v>0.57119950683703191</v>
      </c>
      <c r="F20" s="65"/>
      <c r="G20" s="65"/>
      <c r="H20" s="65"/>
      <c r="I20" s="65"/>
      <c r="L20" s="68"/>
      <c r="M20" s="86"/>
      <c r="N20" s="85" t="s">
        <v>229</v>
      </c>
      <c r="O20" s="84">
        <v>3633372</v>
      </c>
      <c r="P20" s="84">
        <v>10607958</v>
      </c>
      <c r="Q20" s="84">
        <v>0.34250000000000003</v>
      </c>
      <c r="T20" s="99"/>
      <c r="U20" s="2" t="s">
        <v>269</v>
      </c>
      <c r="V20">
        <v>255448784</v>
      </c>
      <c r="W20">
        <v>507244704</v>
      </c>
      <c r="X20">
        <v>0.50360000000000005</v>
      </c>
      <c r="AA20" s="22"/>
      <c r="AB20" s="2" t="s">
        <v>278</v>
      </c>
      <c r="AC20">
        <v>1055221</v>
      </c>
      <c r="AD20">
        <v>1780198</v>
      </c>
      <c r="AG20" s="22"/>
      <c r="AH20" s="2" t="s">
        <v>288</v>
      </c>
      <c r="AI20">
        <v>9213803</v>
      </c>
      <c r="AJ20">
        <v>28281092</v>
      </c>
      <c r="AK20">
        <v>0.32579999999999998</v>
      </c>
      <c r="AN20" s="22"/>
      <c r="AO20" s="2" t="s">
        <v>304</v>
      </c>
      <c r="AP20">
        <v>1389907</v>
      </c>
      <c r="AQ20">
        <v>4975936</v>
      </c>
      <c r="AR20">
        <v>0.27929999999999999</v>
      </c>
    </row>
    <row r="21" spans="1:44">
      <c r="A21" s="96" t="s">
        <v>253</v>
      </c>
      <c r="B21" s="74" t="s">
        <v>245</v>
      </c>
      <c r="E21" s="60">
        <v>0.51494672406195985</v>
      </c>
      <c r="F21" s="60">
        <f>AVERAGE(E21:E29)</f>
        <v>0.38801881047407377</v>
      </c>
      <c r="G21" s="65">
        <f>STDEV(E21:E29)</f>
        <v>7.2708071161545096E-2</v>
      </c>
      <c r="H21" s="65">
        <f>F21/$F$33</f>
        <v>0.6792149960889452</v>
      </c>
      <c r="I21" s="65">
        <f>G21/$F$33</f>
        <v>0.12727324278244834</v>
      </c>
      <c r="L21" s="68"/>
      <c r="M21" s="86"/>
      <c r="N21" s="85" t="s">
        <v>229</v>
      </c>
      <c r="O21" s="84">
        <v>3594313</v>
      </c>
      <c r="P21" s="84">
        <v>11331600</v>
      </c>
      <c r="Q21" s="84">
        <v>0.31719999999999998</v>
      </c>
      <c r="T21" s="99"/>
      <c r="U21" s="2" t="s">
        <v>269</v>
      </c>
      <c r="V21">
        <v>231292192</v>
      </c>
      <c r="W21">
        <v>416958912</v>
      </c>
      <c r="X21">
        <v>0.55469999999999997</v>
      </c>
      <c r="AA21" s="22"/>
      <c r="AB21" s="2" t="s">
        <v>278</v>
      </c>
      <c r="AC21">
        <v>931327</v>
      </c>
      <c r="AD21">
        <v>1353361</v>
      </c>
      <c r="AG21" s="22"/>
      <c r="AH21" s="2" t="s">
        <v>288</v>
      </c>
      <c r="AI21">
        <v>8391707</v>
      </c>
      <c r="AJ21">
        <v>25486684</v>
      </c>
      <c r="AK21">
        <v>0.32929999999999998</v>
      </c>
      <c r="AN21" s="22"/>
      <c r="AO21" s="2" t="s">
        <v>304</v>
      </c>
      <c r="AP21">
        <v>1607394</v>
      </c>
      <c r="AQ21">
        <v>4934155</v>
      </c>
      <c r="AR21">
        <v>0.32579999999999998</v>
      </c>
    </row>
    <row r="22" spans="1:44">
      <c r="A22" s="97"/>
      <c r="B22" s="74" t="s">
        <v>245</v>
      </c>
      <c r="E22" s="60">
        <v>0.4224905128292038</v>
      </c>
      <c r="L22" s="68"/>
      <c r="M22" s="86"/>
      <c r="N22" s="85" t="s">
        <v>229</v>
      </c>
      <c r="O22" s="84">
        <v>3733009</v>
      </c>
      <c r="P22" s="84">
        <v>11018697</v>
      </c>
      <c r="Q22" s="84">
        <v>0.33879999999999999</v>
      </c>
      <c r="T22" s="99"/>
      <c r="U22" s="2" t="s">
        <v>269</v>
      </c>
      <c r="V22">
        <v>278789472</v>
      </c>
      <c r="W22">
        <v>524117440</v>
      </c>
      <c r="X22">
        <v>0.53190000000000004</v>
      </c>
      <c r="AA22" s="22"/>
      <c r="AB22" s="2" t="s">
        <v>278</v>
      </c>
      <c r="AC22">
        <v>1060457</v>
      </c>
      <c r="AD22">
        <v>1576611</v>
      </c>
      <c r="AG22" s="22"/>
      <c r="AH22" s="2" t="s">
        <v>288</v>
      </c>
      <c r="AI22">
        <v>5470695</v>
      </c>
      <c r="AJ22">
        <v>15305804</v>
      </c>
      <c r="AK22">
        <v>0.3574</v>
      </c>
      <c r="AN22" s="22"/>
      <c r="AO22" s="2" t="s">
        <v>304</v>
      </c>
      <c r="AP22">
        <v>1210690</v>
      </c>
      <c r="AQ22">
        <v>4121572</v>
      </c>
      <c r="AR22">
        <v>0.29370000000000002</v>
      </c>
    </row>
    <row r="23" spans="1:44">
      <c r="A23" s="97">
        <v>1.7164882476146148</v>
      </c>
      <c r="B23" s="74" t="s">
        <v>245</v>
      </c>
      <c r="E23" s="60">
        <v>0.47655438429990166</v>
      </c>
      <c r="L23" s="68"/>
      <c r="M23" s="86"/>
      <c r="N23" s="85" t="s">
        <v>228</v>
      </c>
      <c r="O23" s="84">
        <v>11390378</v>
      </c>
      <c r="P23" s="84">
        <v>11668009</v>
      </c>
      <c r="Q23" s="84">
        <v>0.97619999999999996</v>
      </c>
      <c r="T23" s="99"/>
      <c r="U23" s="2" t="s">
        <v>270</v>
      </c>
      <c r="V23">
        <v>272551264</v>
      </c>
      <c r="W23">
        <v>453171296</v>
      </c>
      <c r="X23">
        <v>0.60140000000000005</v>
      </c>
      <c r="AA23" s="22"/>
      <c r="AB23" s="2" t="s">
        <v>279</v>
      </c>
      <c r="AC23">
        <v>962211</v>
      </c>
      <c r="AD23">
        <v>1775300</v>
      </c>
      <c r="AG23" s="22"/>
      <c r="AH23" s="2" t="s">
        <v>289</v>
      </c>
      <c r="AI23">
        <v>716182</v>
      </c>
      <c r="AJ23">
        <v>2189523</v>
      </c>
      <c r="AK23">
        <v>0.3271</v>
      </c>
      <c r="AN23" s="22"/>
      <c r="AO23" s="2" t="s">
        <v>305</v>
      </c>
      <c r="AP23">
        <v>2955350</v>
      </c>
      <c r="AQ23">
        <v>3993129</v>
      </c>
      <c r="AR23">
        <v>0.74009999999999998</v>
      </c>
    </row>
    <row r="24" spans="1:44">
      <c r="B24" s="92"/>
      <c r="C24" s="92"/>
      <c r="D24" s="92"/>
      <c r="E24" s="60">
        <v>0.34253278306663965</v>
      </c>
      <c r="L24" s="68"/>
      <c r="M24" s="86"/>
      <c r="N24" s="85" t="s">
        <v>228</v>
      </c>
      <c r="O24" s="84">
        <v>9655430</v>
      </c>
      <c r="P24" s="84">
        <v>9298097</v>
      </c>
      <c r="Q24" s="84">
        <v>1.0384</v>
      </c>
      <c r="T24" s="99"/>
      <c r="U24" s="2" t="s">
        <v>271</v>
      </c>
      <c r="V24">
        <v>285753440</v>
      </c>
      <c r="W24">
        <v>409183328</v>
      </c>
      <c r="X24">
        <v>0.69840000000000002</v>
      </c>
      <c r="AA24" s="22"/>
      <c r="AB24" s="2" t="s">
        <v>279</v>
      </c>
      <c r="AC24">
        <v>935508</v>
      </c>
      <c r="AD24">
        <v>1732404</v>
      </c>
      <c r="AG24" s="22"/>
      <c r="AH24" s="2" t="s">
        <v>289</v>
      </c>
      <c r="AI24">
        <v>714514</v>
      </c>
      <c r="AJ24">
        <v>2419109</v>
      </c>
      <c r="AK24">
        <v>0.2954</v>
      </c>
      <c r="AN24" s="22"/>
      <c r="AO24" s="2" t="s">
        <v>305</v>
      </c>
      <c r="AP24">
        <v>4066742</v>
      </c>
      <c r="AQ24">
        <v>4775973</v>
      </c>
      <c r="AR24">
        <v>0.85150000000000003</v>
      </c>
    </row>
    <row r="25" spans="1:44">
      <c r="B25" s="93" t="s">
        <v>231</v>
      </c>
      <c r="C25" s="93" t="s">
        <v>226</v>
      </c>
      <c r="D25" s="92">
        <v>1.3387113174931364</v>
      </c>
      <c r="E25" s="60">
        <v>0.37147247316183912</v>
      </c>
      <c r="L25" s="68"/>
      <c r="M25" s="86"/>
      <c r="N25" s="85" t="s">
        <v>228</v>
      </c>
      <c r="O25" s="84">
        <v>13162776</v>
      </c>
      <c r="P25" s="84">
        <v>13945582</v>
      </c>
      <c r="Q25" s="84">
        <v>0.94389999999999996</v>
      </c>
      <c r="T25" s="99"/>
      <c r="U25" s="2" t="s">
        <v>271</v>
      </c>
      <c r="V25">
        <v>245015952</v>
      </c>
      <c r="W25">
        <v>346505504</v>
      </c>
      <c r="X25">
        <v>0.70709999999999995</v>
      </c>
      <c r="AA25" s="22"/>
      <c r="AB25" s="2" t="s">
        <v>279</v>
      </c>
      <c r="AC25">
        <v>998862</v>
      </c>
      <c r="AD25">
        <v>1687879</v>
      </c>
      <c r="AG25" s="22"/>
      <c r="AH25" s="2" t="s">
        <v>289</v>
      </c>
      <c r="AI25">
        <v>875196</v>
      </c>
      <c r="AJ25">
        <v>2691188</v>
      </c>
      <c r="AK25">
        <v>0.32519999999999999</v>
      </c>
      <c r="AN25" s="22"/>
      <c r="AO25" s="2" t="s">
        <v>305</v>
      </c>
      <c r="AP25">
        <v>5152691</v>
      </c>
      <c r="AQ25">
        <v>5482645</v>
      </c>
      <c r="AR25">
        <v>0.93979999999999997</v>
      </c>
    </row>
    <row r="26" spans="1:44">
      <c r="B26" s="92"/>
      <c r="C26" s="92"/>
      <c r="D26" s="92"/>
      <c r="E26" s="60">
        <v>0.40019457160218752</v>
      </c>
      <c r="L26" s="68"/>
      <c r="M26" s="86"/>
      <c r="N26" s="85" t="s">
        <v>227</v>
      </c>
      <c r="O26" s="84">
        <v>18000300</v>
      </c>
      <c r="P26" s="84">
        <v>13853965</v>
      </c>
      <c r="Q26" s="84">
        <v>1.2992999999999999</v>
      </c>
      <c r="T26" s="99"/>
      <c r="U26" s="1" t="s">
        <v>272</v>
      </c>
      <c r="V26">
        <v>391693120</v>
      </c>
      <c r="W26">
        <v>450607616</v>
      </c>
      <c r="X26">
        <v>0.86929999999999996</v>
      </c>
      <c r="AA26" s="22"/>
      <c r="AB26" s="2" t="s">
        <v>280</v>
      </c>
      <c r="AC26">
        <v>1042113</v>
      </c>
      <c r="AD26">
        <v>1364298</v>
      </c>
      <c r="AG26" s="22"/>
      <c r="AH26" s="2" t="s">
        <v>290</v>
      </c>
      <c r="AI26">
        <v>45826</v>
      </c>
      <c r="AJ26">
        <v>103359</v>
      </c>
      <c r="AK26">
        <v>0.44340000000000002</v>
      </c>
      <c r="AN26" s="22"/>
      <c r="AO26" s="1" t="s">
        <v>306</v>
      </c>
      <c r="AP26">
        <v>3159288</v>
      </c>
      <c r="AQ26">
        <v>3569644</v>
      </c>
      <c r="AR26">
        <v>0.88500000000000001</v>
      </c>
    </row>
    <row r="27" spans="1:44">
      <c r="B27" s="100"/>
      <c r="C27" s="100"/>
      <c r="D27" s="100"/>
      <c r="E27" s="60">
        <v>0.3435625502584721</v>
      </c>
      <c r="L27" s="68"/>
      <c r="M27" s="86"/>
      <c r="N27" s="85" t="s">
        <v>227</v>
      </c>
      <c r="O27" s="84">
        <v>20267752</v>
      </c>
      <c r="P27" s="84">
        <v>13042776</v>
      </c>
      <c r="Q27" s="84">
        <v>1.5539000000000001</v>
      </c>
      <c r="T27" s="99"/>
      <c r="U27" s="1" t="s">
        <v>272</v>
      </c>
      <c r="V27">
        <v>353389984</v>
      </c>
      <c r="W27">
        <v>408456096</v>
      </c>
      <c r="X27">
        <v>0.86519999999999997</v>
      </c>
      <c r="AA27" s="22"/>
      <c r="AB27" s="2" t="s">
        <v>280</v>
      </c>
      <c r="AC27">
        <v>1216637</v>
      </c>
      <c r="AD27">
        <v>1791949</v>
      </c>
      <c r="AG27" s="22"/>
      <c r="AH27" s="2" t="s">
        <v>290</v>
      </c>
      <c r="AI27">
        <v>84521</v>
      </c>
      <c r="AJ27">
        <v>301355</v>
      </c>
      <c r="AK27">
        <v>0.28050000000000003</v>
      </c>
      <c r="AN27" s="22"/>
      <c r="AO27" s="1" t="s">
        <v>306</v>
      </c>
      <c r="AP27">
        <v>1699885</v>
      </c>
      <c r="AQ27">
        <v>1407875</v>
      </c>
      <c r="AR27" s="4">
        <v>1.2074</v>
      </c>
    </row>
    <row r="28" spans="1:44">
      <c r="B28" s="101" t="s">
        <v>236</v>
      </c>
      <c r="C28" s="101" t="s">
        <v>226</v>
      </c>
      <c r="D28" s="100">
        <v>0.41307663627427726</v>
      </c>
      <c r="E28" s="60">
        <v>0.32720242881759248</v>
      </c>
      <c r="L28" s="68"/>
      <c r="M28" s="86"/>
      <c r="N28" s="85" t="s">
        <v>227</v>
      </c>
      <c r="O28" s="84">
        <v>17323136</v>
      </c>
      <c r="P28" s="84">
        <v>15299958</v>
      </c>
      <c r="Q28" s="84">
        <v>1.1322000000000001</v>
      </c>
      <c r="T28" s="99"/>
      <c r="U28" s="1" t="s">
        <v>272</v>
      </c>
      <c r="V28">
        <v>279621056</v>
      </c>
      <c r="W28">
        <v>296807200</v>
      </c>
      <c r="X28">
        <v>0.94210000000000005</v>
      </c>
      <c r="AA28" s="22"/>
      <c r="AB28" s="2" t="s">
        <v>280</v>
      </c>
      <c r="AC28">
        <v>976747</v>
      </c>
      <c r="AD28">
        <v>1638974</v>
      </c>
      <c r="AG28" s="22"/>
      <c r="AH28" s="2" t="s">
        <v>290</v>
      </c>
      <c r="AI28">
        <v>50600</v>
      </c>
      <c r="AJ28">
        <v>164889</v>
      </c>
      <c r="AK28">
        <v>0.30690000000000001</v>
      </c>
      <c r="AN28" s="22"/>
      <c r="AO28" s="1" t="s">
        <v>306</v>
      </c>
      <c r="AP28">
        <v>881793</v>
      </c>
      <c r="AQ28">
        <v>1027814</v>
      </c>
      <c r="AR28">
        <v>0.8579</v>
      </c>
    </row>
    <row r="29" spans="1:44">
      <c r="B29" s="100"/>
      <c r="C29" s="100"/>
      <c r="D29" s="100"/>
      <c r="E29" s="60">
        <v>0.29321286616886844</v>
      </c>
      <c r="L29" s="68"/>
      <c r="M29" s="86" t="s">
        <v>243</v>
      </c>
      <c r="N29" s="84" t="s">
        <v>242</v>
      </c>
      <c r="O29" s="84">
        <v>3171969</v>
      </c>
      <c r="P29" s="84">
        <v>3003052</v>
      </c>
      <c r="Q29" s="84">
        <v>1.0562</v>
      </c>
      <c r="T29" s="22" t="s">
        <v>273</v>
      </c>
      <c r="U29" t="s">
        <v>263</v>
      </c>
      <c r="V29">
        <v>132125888</v>
      </c>
      <c r="W29">
        <v>235079888</v>
      </c>
      <c r="X29">
        <v>0.56200000000000006</v>
      </c>
      <c r="AA29" s="22"/>
      <c r="AB29" s="1" t="s">
        <v>281</v>
      </c>
      <c r="AC29">
        <v>1004509</v>
      </c>
      <c r="AD29">
        <v>1441042</v>
      </c>
      <c r="AG29" s="22"/>
      <c r="AH29" s="1" t="s">
        <v>291</v>
      </c>
      <c r="AI29">
        <v>77364168</v>
      </c>
      <c r="AJ29">
        <v>210803264</v>
      </c>
      <c r="AK29">
        <v>0.36699999999999999</v>
      </c>
      <c r="AN29" s="22" t="s">
        <v>307</v>
      </c>
      <c r="AO29" s="2" t="s">
        <v>298</v>
      </c>
      <c r="AP29">
        <v>516781</v>
      </c>
      <c r="AQ29">
        <v>1408793</v>
      </c>
      <c r="AR29">
        <v>0.36680000000000001</v>
      </c>
    </row>
    <row r="30" spans="1:44">
      <c r="A30" s="96" t="s">
        <v>253</v>
      </c>
      <c r="B30" s="74" t="s">
        <v>240</v>
      </c>
      <c r="E30" s="60">
        <v>0.45668824187370777</v>
      </c>
      <c r="F30" s="65">
        <f>AVERAGE(E30:E32)</f>
        <v>0.43136522161588081</v>
      </c>
      <c r="G30" s="65">
        <f>STDEV(E30:E32)</f>
        <v>2.7934339773210567E-2</v>
      </c>
      <c r="H30" s="65">
        <f>F30/$F$33</f>
        <v>0.75509155588299537</v>
      </c>
      <c r="I30" s="65">
        <f>G30/$F$33</f>
        <v>4.8898202787197677E-2</v>
      </c>
      <c r="L30" s="68"/>
      <c r="M30" s="86"/>
      <c r="N30" s="65" t="s">
        <v>242</v>
      </c>
      <c r="O30" s="65">
        <v>3379022</v>
      </c>
      <c r="P30" s="84">
        <v>3100238</v>
      </c>
      <c r="Q30" s="84">
        <v>1.0899000000000001</v>
      </c>
      <c r="T30" s="22"/>
      <c r="U30" t="s">
        <v>263</v>
      </c>
      <c r="V30">
        <v>85194488</v>
      </c>
      <c r="W30">
        <v>146455344</v>
      </c>
      <c r="X30">
        <v>0.58169999999999999</v>
      </c>
      <c r="AA30" s="22"/>
      <c r="AB30" s="1" t="s">
        <v>281</v>
      </c>
      <c r="AC30">
        <v>1374717</v>
      </c>
      <c r="AD30">
        <v>1582371</v>
      </c>
      <c r="AG30" s="22"/>
      <c r="AH30" s="1" t="s">
        <v>291</v>
      </c>
      <c r="AI30">
        <v>33516906</v>
      </c>
      <c r="AJ30">
        <v>80980496</v>
      </c>
      <c r="AK30">
        <v>0.41389999999999999</v>
      </c>
      <c r="AN30" s="22"/>
      <c r="AO30" s="2" t="s">
        <v>298</v>
      </c>
      <c r="AP30">
        <v>643316</v>
      </c>
      <c r="AQ30">
        <v>2583067</v>
      </c>
      <c r="AR30">
        <v>0.24909999999999999</v>
      </c>
    </row>
    <row r="31" spans="1:44">
      <c r="A31" s="97"/>
      <c r="B31" s="74" t="s">
        <v>240</v>
      </c>
      <c r="E31" s="60">
        <v>0.40140094227705653</v>
      </c>
      <c r="L31" s="68"/>
      <c r="M31" s="86"/>
      <c r="N31" s="65" t="s">
        <v>242</v>
      </c>
      <c r="O31" s="65">
        <v>4324126</v>
      </c>
      <c r="P31" s="84">
        <v>3817424</v>
      </c>
      <c r="Q31" s="84">
        <v>1.1327</v>
      </c>
      <c r="T31" s="22"/>
      <c r="U31" t="s">
        <v>263</v>
      </c>
      <c r="V31">
        <v>108652800</v>
      </c>
      <c r="W31">
        <v>186256288</v>
      </c>
      <c r="X31">
        <v>0.58340000000000003</v>
      </c>
      <c r="AA31" s="22"/>
      <c r="AB31" s="1" t="s">
        <v>281</v>
      </c>
      <c r="AC31">
        <v>1173740</v>
      </c>
      <c r="AD31">
        <v>1617643</v>
      </c>
      <c r="AG31" s="22"/>
      <c r="AH31" s="1" t="s">
        <v>291</v>
      </c>
      <c r="AI31">
        <v>64756936</v>
      </c>
      <c r="AJ31">
        <v>118399040</v>
      </c>
      <c r="AK31" s="4" t="s">
        <v>293</v>
      </c>
      <c r="AN31" s="22"/>
      <c r="AO31" s="2" t="s">
        <v>298</v>
      </c>
      <c r="AP31">
        <v>491257</v>
      </c>
      <c r="AQ31">
        <v>2396967</v>
      </c>
      <c r="AR31">
        <v>0.2049</v>
      </c>
    </row>
    <row r="32" spans="1:44">
      <c r="A32" s="97">
        <v>1.7164882476146148</v>
      </c>
      <c r="B32" s="74" t="s">
        <v>240</v>
      </c>
      <c r="E32" s="60">
        <v>0.43600648069687825</v>
      </c>
      <c r="L32" s="68"/>
      <c r="M32" s="86"/>
      <c r="N32" s="65" t="s">
        <v>241</v>
      </c>
      <c r="O32" s="65">
        <v>3174487</v>
      </c>
      <c r="P32" s="84">
        <v>2898113</v>
      </c>
      <c r="Q32" s="84">
        <v>1.0953999999999999</v>
      </c>
      <c r="T32" s="22"/>
      <c r="U32" t="s">
        <v>264</v>
      </c>
      <c r="V32">
        <v>70719152</v>
      </c>
      <c r="W32">
        <v>159866416</v>
      </c>
      <c r="X32">
        <v>0.44240000000000002</v>
      </c>
      <c r="AN32" s="22"/>
      <c r="AO32" s="2" t="s">
        <v>299</v>
      </c>
      <c r="AP32">
        <v>496651</v>
      </c>
      <c r="AQ32">
        <v>2268455</v>
      </c>
      <c r="AR32">
        <v>0.21890000000000001</v>
      </c>
    </row>
    <row r="33" spans="1:44">
      <c r="B33" s="65" t="s">
        <v>71</v>
      </c>
      <c r="C33" s="60">
        <v>466959168</v>
      </c>
      <c r="D33" s="60">
        <v>793212416</v>
      </c>
      <c r="E33" s="60">
        <v>0.5887</v>
      </c>
      <c r="F33" s="65">
        <f>AVERAGE(E33:E50)</f>
        <v>0.57127538807058609</v>
      </c>
      <c r="G33" s="65">
        <f>STDEV(E33:E50)</f>
        <v>6.7187481586969494E-2</v>
      </c>
      <c r="H33" s="65">
        <f>F33/$F$33</f>
        <v>1</v>
      </c>
      <c r="I33" s="65">
        <f>G33/$F$33</f>
        <v>0.11760962049124352</v>
      </c>
      <c r="L33" s="68"/>
      <c r="M33" s="86"/>
      <c r="N33" s="65" t="s">
        <v>241</v>
      </c>
      <c r="O33" s="65">
        <v>3397714</v>
      </c>
      <c r="P33" s="84">
        <v>3069561</v>
      </c>
      <c r="Q33" s="84">
        <v>1.1069</v>
      </c>
      <c r="R33" s="65"/>
      <c r="T33" s="22"/>
      <c r="U33" t="s">
        <v>264</v>
      </c>
      <c r="V33">
        <v>72272928</v>
      </c>
      <c r="W33">
        <v>148882208</v>
      </c>
      <c r="X33">
        <v>0.4854</v>
      </c>
      <c r="AN33" s="22"/>
      <c r="AO33" s="2" t="s">
        <v>299</v>
      </c>
      <c r="AP33">
        <v>433242</v>
      </c>
      <c r="AQ33">
        <v>2129693</v>
      </c>
      <c r="AR33">
        <v>0.2034</v>
      </c>
    </row>
    <row r="34" spans="1:44">
      <c r="B34" s="65" t="s">
        <v>71</v>
      </c>
      <c r="C34" s="60">
        <v>745842368</v>
      </c>
      <c r="D34" s="60">
        <v>1423477120</v>
      </c>
      <c r="E34" s="60">
        <v>0.52400000000000002</v>
      </c>
      <c r="F34" s="65"/>
      <c r="G34" s="65"/>
      <c r="H34" s="65"/>
      <c r="I34" s="65"/>
      <c r="L34" s="68"/>
      <c r="M34" s="86"/>
      <c r="N34" s="65" t="s">
        <v>241</v>
      </c>
      <c r="O34" s="65">
        <v>3744556</v>
      </c>
      <c r="P34" s="84">
        <v>3245788</v>
      </c>
      <c r="Q34" s="84">
        <v>1.1536999999999999</v>
      </c>
      <c r="T34" s="22"/>
      <c r="U34" t="s">
        <v>264</v>
      </c>
      <c r="V34">
        <v>88117920</v>
      </c>
      <c r="W34">
        <v>151733536</v>
      </c>
      <c r="X34">
        <v>0.58069999999999999</v>
      </c>
      <c r="AN34" s="22"/>
      <c r="AO34" s="2" t="s">
        <v>299</v>
      </c>
      <c r="AP34">
        <v>615724</v>
      </c>
      <c r="AQ34">
        <v>3252726</v>
      </c>
      <c r="AR34">
        <v>0.1893</v>
      </c>
    </row>
    <row r="35" spans="1:44">
      <c r="B35" s="65" t="s">
        <v>71</v>
      </c>
      <c r="C35" s="60">
        <v>622046464</v>
      </c>
      <c r="D35" s="60">
        <v>1026273792</v>
      </c>
      <c r="E35" s="60">
        <v>0.60609999999999997</v>
      </c>
      <c r="F35" s="65"/>
      <c r="G35" s="65"/>
      <c r="H35" s="65"/>
      <c r="I35" s="65"/>
      <c r="L35" s="68"/>
      <c r="M35" s="86"/>
      <c r="N35" s="65" t="s">
        <v>239</v>
      </c>
      <c r="O35" s="65">
        <v>2998362</v>
      </c>
      <c r="P35" s="84">
        <v>2947074</v>
      </c>
      <c r="Q35" s="84">
        <v>1.0174000000000001</v>
      </c>
      <c r="T35" s="22"/>
      <c r="U35" s="2" t="s">
        <v>265</v>
      </c>
      <c r="V35">
        <v>107532120</v>
      </c>
      <c r="W35">
        <v>207084016</v>
      </c>
      <c r="X35">
        <v>0.51929999999999998</v>
      </c>
      <c r="AN35" s="22"/>
      <c r="AO35" s="2" t="s">
        <v>300</v>
      </c>
      <c r="AP35">
        <v>1657587</v>
      </c>
      <c r="AQ35">
        <v>2893676</v>
      </c>
      <c r="AR35">
        <v>0.57279999999999998</v>
      </c>
    </row>
    <row r="36" spans="1:44">
      <c r="B36" s="90"/>
      <c r="C36" s="72"/>
      <c r="D36" s="72"/>
      <c r="E36" s="60">
        <v>0.55822791601285204</v>
      </c>
      <c r="F36" s="65"/>
      <c r="G36" s="65"/>
      <c r="H36" s="65"/>
      <c r="I36" s="65"/>
      <c r="L36" s="68"/>
      <c r="M36" s="86"/>
      <c r="N36" s="65" t="s">
        <v>239</v>
      </c>
      <c r="O36" s="65">
        <v>4378900</v>
      </c>
      <c r="P36" s="84">
        <v>3805036</v>
      </c>
      <c r="Q36" s="84">
        <v>1.1508</v>
      </c>
      <c r="T36" s="22"/>
      <c r="U36" s="2" t="s">
        <v>265</v>
      </c>
      <c r="V36">
        <v>113519448</v>
      </c>
      <c r="W36">
        <v>206155184</v>
      </c>
      <c r="X36">
        <v>0.55069999999999997</v>
      </c>
      <c r="AN36" s="22"/>
      <c r="AO36" s="2" t="s">
        <v>300</v>
      </c>
      <c r="AP36">
        <v>1721376</v>
      </c>
      <c r="AQ36">
        <v>2654019</v>
      </c>
      <c r="AR36">
        <v>0.64859999999999995</v>
      </c>
    </row>
    <row r="37" spans="1:44">
      <c r="B37" s="90" t="s">
        <v>233</v>
      </c>
      <c r="C37" s="73" t="s">
        <v>226</v>
      </c>
      <c r="D37" s="72">
        <v>1.5572492436583665</v>
      </c>
      <c r="E37" s="60">
        <v>0.55559506837032047</v>
      </c>
      <c r="F37" s="65"/>
      <c r="G37" s="65"/>
      <c r="H37" s="65"/>
      <c r="I37" s="65"/>
      <c r="L37" s="68"/>
      <c r="M37" s="86"/>
      <c r="N37" s="84" t="s">
        <v>239</v>
      </c>
      <c r="O37" s="84">
        <v>3865877</v>
      </c>
      <c r="P37" s="84">
        <v>3576066</v>
      </c>
      <c r="Q37" s="84">
        <v>1.081</v>
      </c>
      <c r="T37" s="22"/>
      <c r="U37" s="2" t="s">
        <v>265</v>
      </c>
      <c r="V37">
        <v>85424112</v>
      </c>
      <c r="W37">
        <v>145967664</v>
      </c>
      <c r="X37">
        <v>0.58520000000000005</v>
      </c>
      <c r="AN37" s="22"/>
      <c r="AO37" s="2" t="s">
        <v>300</v>
      </c>
      <c r="AP37">
        <v>1562023</v>
      </c>
      <c r="AQ37">
        <v>2758709</v>
      </c>
      <c r="AR37">
        <v>0.56620000000000004</v>
      </c>
    </row>
    <row r="38" spans="1:44">
      <c r="B38" s="90"/>
      <c r="C38" s="72"/>
      <c r="D38" s="72"/>
      <c r="E38" s="60">
        <v>0.60497701561682726</v>
      </c>
      <c r="F38" s="65"/>
      <c r="G38" s="65"/>
      <c r="H38" s="65"/>
      <c r="I38" s="65"/>
      <c r="L38" s="68"/>
      <c r="M38" s="86"/>
      <c r="N38" s="84" t="s">
        <v>237</v>
      </c>
      <c r="O38" s="84">
        <v>3606302</v>
      </c>
      <c r="P38" s="84">
        <v>2802453</v>
      </c>
      <c r="Q38" s="84">
        <v>1.2867999999999999</v>
      </c>
      <c r="T38" s="22"/>
      <c r="U38" s="2" t="s">
        <v>266</v>
      </c>
      <c r="V38">
        <v>54091676</v>
      </c>
      <c r="W38">
        <v>77163448</v>
      </c>
      <c r="X38">
        <v>0.70099999999999996</v>
      </c>
      <c r="AN38" s="22"/>
      <c r="AO38" s="2" t="s">
        <v>301</v>
      </c>
      <c r="AP38">
        <v>946766</v>
      </c>
      <c r="AQ38">
        <v>1620006</v>
      </c>
      <c r="AR38">
        <v>0.58440000000000003</v>
      </c>
    </row>
    <row r="39" spans="1:44">
      <c r="B39" s="88"/>
      <c r="C39" s="87"/>
      <c r="D39" s="87"/>
      <c r="E39" s="60">
        <v>0.55198651002633181</v>
      </c>
      <c r="F39" s="65"/>
      <c r="G39" s="65"/>
      <c r="H39" s="65"/>
      <c r="I39" s="65"/>
      <c r="L39" s="68"/>
      <c r="M39" s="86"/>
      <c r="N39" s="84" t="s">
        <v>237</v>
      </c>
      <c r="O39" s="84">
        <v>4404224</v>
      </c>
      <c r="P39" s="84">
        <v>3400730</v>
      </c>
      <c r="Q39" s="84">
        <v>1.2950999999999999</v>
      </c>
      <c r="T39" s="22"/>
      <c r="U39" s="2" t="s">
        <v>266</v>
      </c>
      <c r="V39">
        <v>85536200</v>
      </c>
      <c r="W39">
        <v>138805008</v>
      </c>
      <c r="X39">
        <v>0.61619999999999997</v>
      </c>
      <c r="AN39" s="22"/>
      <c r="AO39" s="2" t="s">
        <v>301</v>
      </c>
      <c r="AP39">
        <v>1260535</v>
      </c>
      <c r="AQ39">
        <v>2330010</v>
      </c>
      <c r="AR39">
        <v>0.54100000000000004</v>
      </c>
    </row>
    <row r="40" spans="1:44">
      <c r="B40" s="88" t="s">
        <v>231</v>
      </c>
      <c r="C40" s="89" t="s">
        <v>226</v>
      </c>
      <c r="D40" s="87">
        <v>2.2978822434256458</v>
      </c>
      <c r="E40" s="60">
        <v>0.53096715616771317</v>
      </c>
      <c r="F40" s="65"/>
      <c r="G40" s="65"/>
      <c r="H40" s="65"/>
      <c r="I40" s="65"/>
      <c r="L40" s="68"/>
      <c r="M40" s="86"/>
      <c r="N40" s="84" t="s">
        <v>237</v>
      </c>
      <c r="O40" s="84">
        <v>3908404</v>
      </c>
      <c r="P40" s="84">
        <v>3046330</v>
      </c>
      <c r="Q40" s="84">
        <v>1.2829999999999999</v>
      </c>
      <c r="T40" s="22"/>
      <c r="U40" s="2" t="s">
        <v>266</v>
      </c>
      <c r="V40">
        <v>82865776</v>
      </c>
      <c r="W40">
        <v>116491608</v>
      </c>
      <c r="X40">
        <v>0.71130000000000004</v>
      </c>
      <c r="AN40" s="22"/>
      <c r="AO40" s="2" t="s">
        <v>301</v>
      </c>
      <c r="AP40">
        <v>1221628</v>
      </c>
      <c r="AQ40">
        <v>2886814</v>
      </c>
      <c r="AR40">
        <v>0.42320000000000002</v>
      </c>
    </row>
    <row r="41" spans="1:44">
      <c r="B41" s="88"/>
      <c r="C41" s="87"/>
      <c r="D41" s="87"/>
      <c r="E41" s="60">
        <v>0.63584633380595501</v>
      </c>
      <c r="F41" s="65"/>
      <c r="G41" s="65"/>
      <c r="H41" s="65"/>
      <c r="I41" s="65"/>
      <c r="L41" s="68"/>
      <c r="M41" s="86"/>
      <c r="N41" s="84" t="s">
        <v>235</v>
      </c>
      <c r="O41" s="84">
        <v>3187485</v>
      </c>
      <c r="P41" s="84">
        <v>2646785</v>
      </c>
      <c r="Q41" s="84">
        <v>1.2042999999999999</v>
      </c>
      <c r="T41" s="22"/>
      <c r="U41" s="2" t="s">
        <v>267</v>
      </c>
      <c r="V41">
        <v>91817904</v>
      </c>
      <c r="W41">
        <v>172316976</v>
      </c>
      <c r="X41">
        <v>0.53280000000000005</v>
      </c>
      <c r="AN41" s="22"/>
      <c r="AO41" s="2" t="s">
        <v>302</v>
      </c>
      <c r="AP41">
        <v>712559</v>
      </c>
      <c r="AQ41">
        <v>1815558</v>
      </c>
      <c r="AR41">
        <v>0.39250000000000002</v>
      </c>
    </row>
    <row r="42" spans="1:44">
      <c r="B42" s="96"/>
      <c r="C42" s="96"/>
      <c r="D42" s="96"/>
      <c r="E42" s="60">
        <v>0.51558756736603062</v>
      </c>
      <c r="L42" s="68"/>
      <c r="M42" s="86"/>
      <c r="N42" s="84" t="s">
        <v>235</v>
      </c>
      <c r="O42" s="84">
        <v>3761376</v>
      </c>
      <c r="P42" s="84">
        <v>3025305</v>
      </c>
      <c r="Q42" s="84">
        <v>1.2433000000000001</v>
      </c>
      <c r="T42" s="22"/>
      <c r="U42" s="2" t="s">
        <v>267</v>
      </c>
      <c r="V42">
        <v>76535544</v>
      </c>
      <c r="W42">
        <v>134902992</v>
      </c>
      <c r="X42">
        <v>0.56730000000000003</v>
      </c>
      <c r="AN42" s="22"/>
      <c r="AO42" s="2" t="s">
        <v>302</v>
      </c>
      <c r="AP42">
        <v>1145499</v>
      </c>
      <c r="AQ42">
        <v>2140093</v>
      </c>
      <c r="AR42">
        <v>0.5353</v>
      </c>
    </row>
    <row r="43" spans="1:44">
      <c r="A43" s="91"/>
      <c r="B43" s="96" t="s">
        <v>255</v>
      </c>
      <c r="C43" s="97" t="s">
        <v>256</v>
      </c>
      <c r="D43" s="97">
        <v>1.7164882476146148</v>
      </c>
      <c r="E43" s="60">
        <v>0.70341291394095518</v>
      </c>
      <c r="L43" s="68"/>
      <c r="M43" s="86"/>
      <c r="N43" s="84" t="s">
        <v>235</v>
      </c>
      <c r="O43" s="84">
        <v>3523506</v>
      </c>
      <c r="P43" s="84">
        <v>2818636</v>
      </c>
      <c r="Q43" s="84">
        <v>1.2501</v>
      </c>
      <c r="T43" s="22"/>
      <c r="U43" s="2" t="s">
        <v>267</v>
      </c>
      <c r="V43">
        <v>64549420</v>
      </c>
      <c r="W43">
        <v>152636176</v>
      </c>
      <c r="X43">
        <v>0.4229</v>
      </c>
      <c r="AN43" s="22"/>
      <c r="AO43" s="2" t="s">
        <v>302</v>
      </c>
      <c r="AP43">
        <v>1152807</v>
      </c>
      <c r="AQ43">
        <v>2946816</v>
      </c>
      <c r="AR43">
        <v>0.39119999999999999</v>
      </c>
    </row>
    <row r="44" spans="1:44">
      <c r="A44" s="91"/>
      <c r="B44" s="97"/>
      <c r="C44" s="97"/>
      <c r="D44" s="97"/>
      <c r="E44" s="60">
        <v>0.49979951869301426</v>
      </c>
      <c r="L44" s="68"/>
      <c r="M44" s="86"/>
      <c r="N44" s="84" t="s">
        <v>232</v>
      </c>
      <c r="O44" s="84">
        <v>2238642</v>
      </c>
      <c r="P44" s="84">
        <v>2785504</v>
      </c>
      <c r="Q44" s="84">
        <v>0.80369999999999997</v>
      </c>
      <c r="T44" s="22"/>
      <c r="U44" s="2" t="s">
        <v>268</v>
      </c>
      <c r="V44">
        <v>46488120</v>
      </c>
      <c r="W44">
        <v>141187376</v>
      </c>
      <c r="X44">
        <v>0.32929999999999998</v>
      </c>
      <c r="AN44" s="22"/>
      <c r="AO44" s="2" t="s">
        <v>303</v>
      </c>
      <c r="AP44">
        <v>276227</v>
      </c>
      <c r="AQ44">
        <v>1707015</v>
      </c>
      <c r="AR44">
        <v>0.1618</v>
      </c>
    </row>
    <row r="45" spans="1:44">
      <c r="A45" s="91"/>
      <c r="B45" s="100"/>
      <c r="C45" s="100"/>
      <c r="D45" s="100"/>
      <c r="E45" s="60">
        <v>0.69192030852547781</v>
      </c>
      <c r="M45" s="86"/>
      <c r="N45" s="84" t="s">
        <v>232</v>
      </c>
      <c r="O45" s="84">
        <v>3217291</v>
      </c>
      <c r="P45" s="84">
        <v>3497725</v>
      </c>
      <c r="Q45" s="84">
        <v>0.91979999999999995</v>
      </c>
      <c r="T45" s="22"/>
      <c r="U45" s="2" t="s">
        <v>268</v>
      </c>
      <c r="V45">
        <v>58699980</v>
      </c>
      <c r="W45">
        <v>189557088</v>
      </c>
      <c r="X45">
        <v>0.30969999999999998</v>
      </c>
      <c r="AN45" s="22"/>
      <c r="AO45" s="2" t="s">
        <v>303</v>
      </c>
      <c r="AP45">
        <v>396149</v>
      </c>
      <c r="AQ45">
        <v>2139989</v>
      </c>
      <c r="AR45">
        <v>0.18509999999999999</v>
      </c>
    </row>
    <row r="46" spans="1:44">
      <c r="A46" s="91"/>
      <c r="B46" s="101" t="s">
        <v>236</v>
      </c>
      <c r="C46" s="101" t="s">
        <v>226</v>
      </c>
      <c r="D46" s="100">
        <v>0.41307663627427726</v>
      </c>
      <c r="E46" s="60">
        <v>0.48220047591696058</v>
      </c>
      <c r="M46" s="86"/>
      <c r="N46" s="84" t="s">
        <v>232</v>
      </c>
      <c r="O46" s="84">
        <v>2927453</v>
      </c>
      <c r="P46" s="84">
        <v>3222705</v>
      </c>
      <c r="Q46" s="84">
        <v>0.90839999999999999</v>
      </c>
      <c r="T46" s="22"/>
      <c r="U46" s="2" t="s">
        <v>268</v>
      </c>
      <c r="V46">
        <v>60211796</v>
      </c>
      <c r="W46">
        <v>201984800</v>
      </c>
      <c r="X46">
        <v>0.29809999999999998</v>
      </c>
      <c r="AN46" s="22"/>
      <c r="AO46" s="2" t="s">
        <v>303</v>
      </c>
      <c r="AP46">
        <v>475545</v>
      </c>
      <c r="AQ46">
        <v>2747272</v>
      </c>
      <c r="AR46">
        <v>0.1731</v>
      </c>
    </row>
    <row r="47" spans="1:44">
      <c r="A47" s="91"/>
      <c r="B47" s="100"/>
      <c r="C47" s="100"/>
      <c r="D47" s="100"/>
      <c r="E47" s="60">
        <v>0.54467921555756127</v>
      </c>
      <c r="M47" s="86"/>
      <c r="N47" s="85" t="s">
        <v>229</v>
      </c>
      <c r="O47" s="84">
        <v>2531798</v>
      </c>
      <c r="P47" s="84">
        <v>2439045</v>
      </c>
      <c r="Q47" s="84">
        <v>1.038</v>
      </c>
      <c r="T47" s="22"/>
      <c r="U47" s="2" t="s">
        <v>269</v>
      </c>
      <c r="V47">
        <v>105934816</v>
      </c>
      <c r="W47">
        <v>209329424</v>
      </c>
      <c r="X47">
        <v>0.50609999999999999</v>
      </c>
      <c r="AN47" s="22"/>
      <c r="AO47" s="2" t="s">
        <v>304</v>
      </c>
      <c r="AP47">
        <v>902880</v>
      </c>
      <c r="AQ47">
        <v>1450656</v>
      </c>
      <c r="AR47">
        <v>0.62239999999999995</v>
      </c>
    </row>
    <row r="48" spans="1:44">
      <c r="A48" s="91"/>
      <c r="B48" s="69"/>
      <c r="C48" s="69"/>
      <c r="D48" s="69"/>
      <c r="E48" s="60">
        <v>0.55062523484770032</v>
      </c>
      <c r="M48" s="86"/>
      <c r="N48" s="85" t="s">
        <v>229</v>
      </c>
      <c r="O48" s="84">
        <v>3343288</v>
      </c>
      <c r="P48" s="84">
        <v>2759944</v>
      </c>
      <c r="Q48" s="84">
        <v>1.2114</v>
      </c>
      <c r="T48" s="22"/>
      <c r="U48" s="2" t="s">
        <v>269</v>
      </c>
      <c r="V48">
        <v>132387512</v>
      </c>
      <c r="W48">
        <v>202826592</v>
      </c>
      <c r="X48">
        <v>0.65269999999999995</v>
      </c>
      <c r="AN48" s="22"/>
      <c r="AO48" s="2" t="s">
        <v>304</v>
      </c>
      <c r="AP48">
        <v>893161</v>
      </c>
      <c r="AQ48">
        <v>1671810</v>
      </c>
      <c r="AR48">
        <v>0.53420000000000001</v>
      </c>
    </row>
    <row r="49" spans="1:44">
      <c r="A49" s="91"/>
      <c r="B49" s="69" t="s">
        <v>258</v>
      </c>
      <c r="C49" s="69" t="s">
        <v>257</v>
      </c>
      <c r="D49" s="69">
        <v>2.3596811729113334</v>
      </c>
      <c r="E49" s="60">
        <v>0.65852116711293895</v>
      </c>
      <c r="M49" s="86"/>
      <c r="N49" s="85" t="s">
        <v>229</v>
      </c>
      <c r="O49" s="84">
        <v>3877288</v>
      </c>
      <c r="P49" s="84">
        <v>3030826</v>
      </c>
      <c r="Q49" s="84">
        <v>1.2793000000000001</v>
      </c>
      <c r="T49" s="22"/>
      <c r="U49" s="2" t="s">
        <v>269</v>
      </c>
      <c r="V49">
        <v>116554888</v>
      </c>
      <c r="W49">
        <v>198114304</v>
      </c>
      <c r="X49">
        <v>0.58830000000000005</v>
      </c>
      <c r="AN49" s="22"/>
      <c r="AO49" s="2" t="s">
        <v>304</v>
      </c>
      <c r="AP49">
        <v>1009161</v>
      </c>
      <c r="AQ49">
        <v>1803321</v>
      </c>
      <c r="AR49">
        <v>0.55959999999999999</v>
      </c>
    </row>
    <row r="50" spans="1:44">
      <c r="A50" s="91"/>
      <c r="B50" s="69"/>
      <c r="C50" s="69"/>
      <c r="D50" s="69"/>
      <c r="E50" s="60">
        <v>0.47981058330991028</v>
      </c>
      <c r="M50" s="86"/>
      <c r="N50" s="85" t="s">
        <v>228</v>
      </c>
      <c r="O50" s="84">
        <v>3441114</v>
      </c>
      <c r="P50" s="84">
        <v>3284725</v>
      </c>
      <c r="Q50" s="84">
        <v>1.0476000000000001</v>
      </c>
      <c r="T50" s="99"/>
      <c r="U50" s="2" t="s">
        <v>270</v>
      </c>
      <c r="V50">
        <v>48849988</v>
      </c>
      <c r="W50">
        <v>125701960</v>
      </c>
      <c r="X50">
        <v>0.3886</v>
      </c>
      <c r="AN50" s="22"/>
      <c r="AO50" s="2" t="s">
        <v>305</v>
      </c>
      <c r="AP50">
        <v>577666</v>
      </c>
      <c r="AQ50">
        <v>1099365</v>
      </c>
      <c r="AR50">
        <v>0.52549999999999997</v>
      </c>
    </row>
    <row r="51" spans="1:44">
      <c r="A51" s="91"/>
      <c r="M51" s="86"/>
      <c r="N51" s="85" t="s">
        <v>228</v>
      </c>
      <c r="O51" s="84">
        <v>3325865</v>
      </c>
      <c r="P51" s="84">
        <v>2740845</v>
      </c>
      <c r="Q51" s="84">
        <v>1.2134</v>
      </c>
      <c r="T51" s="99"/>
      <c r="U51" s="2" t="s">
        <v>271</v>
      </c>
      <c r="V51">
        <v>82283408</v>
      </c>
      <c r="W51">
        <v>195648656</v>
      </c>
      <c r="X51">
        <v>0.42059999999999997</v>
      </c>
      <c r="AN51" s="22"/>
      <c r="AO51" s="2" t="s">
        <v>305</v>
      </c>
      <c r="AP51">
        <v>917791</v>
      </c>
      <c r="AQ51">
        <v>1697698</v>
      </c>
      <c r="AR51">
        <v>0.54059999999999997</v>
      </c>
    </row>
    <row r="52" spans="1:44">
      <c r="A52" s="91"/>
      <c r="M52" s="86"/>
      <c r="N52" s="85" t="s">
        <v>228</v>
      </c>
      <c r="O52" s="84">
        <v>2709765</v>
      </c>
      <c r="P52" s="84">
        <v>2520852</v>
      </c>
      <c r="Q52" s="84">
        <v>1.0749</v>
      </c>
      <c r="T52" s="99"/>
      <c r="U52" s="2" t="s">
        <v>271</v>
      </c>
      <c r="V52">
        <v>46902624</v>
      </c>
      <c r="W52">
        <v>103255936</v>
      </c>
      <c r="X52">
        <v>0.45419999999999999</v>
      </c>
      <c r="AN52" s="22"/>
      <c r="AO52" s="2" t="s">
        <v>305</v>
      </c>
      <c r="AP52">
        <v>840712</v>
      </c>
      <c r="AQ52">
        <v>1520885</v>
      </c>
      <c r="AR52">
        <v>0.55279999999999996</v>
      </c>
    </row>
    <row r="53" spans="1:44">
      <c r="A53" s="91"/>
      <c r="M53" s="86"/>
      <c r="N53" s="85" t="s">
        <v>227</v>
      </c>
      <c r="O53" s="84">
        <v>4291821</v>
      </c>
      <c r="P53" s="84">
        <v>3236688</v>
      </c>
      <c r="Q53" s="84">
        <v>1.3260000000000001</v>
      </c>
      <c r="T53" s="99"/>
      <c r="U53" s="1" t="s">
        <v>272</v>
      </c>
      <c r="V53">
        <v>75199952</v>
      </c>
      <c r="W53">
        <v>134298352</v>
      </c>
      <c r="X53">
        <v>0.55989999999999995</v>
      </c>
      <c r="AN53" s="22"/>
      <c r="AO53" s="1" t="s">
        <v>306</v>
      </c>
      <c r="AP53">
        <v>712082</v>
      </c>
      <c r="AQ53">
        <v>972558</v>
      </c>
      <c r="AR53">
        <v>0.73219999999999996</v>
      </c>
    </row>
    <row r="54" spans="1:44">
      <c r="A54" s="91" t="s">
        <v>243</v>
      </c>
      <c r="B54" s="74" t="s">
        <v>221</v>
      </c>
      <c r="C54" s="91"/>
      <c r="D54" s="91"/>
      <c r="E54" s="60">
        <v>0.44033521524158781</v>
      </c>
      <c r="M54" s="86"/>
      <c r="N54" s="85" t="s">
        <v>227</v>
      </c>
      <c r="O54" s="84">
        <v>3631144</v>
      </c>
      <c r="P54" s="84">
        <v>2359562</v>
      </c>
      <c r="Q54" s="84">
        <v>1.5388999999999999</v>
      </c>
      <c r="T54" s="99"/>
      <c r="U54" s="1" t="s">
        <v>272</v>
      </c>
      <c r="V54">
        <v>94158384</v>
      </c>
      <c r="W54">
        <v>141112768</v>
      </c>
      <c r="X54">
        <v>0.6673</v>
      </c>
      <c r="AN54" s="22"/>
      <c r="AO54" s="1" t="s">
        <v>306</v>
      </c>
      <c r="AP54">
        <v>645164</v>
      </c>
      <c r="AQ54">
        <v>1055882</v>
      </c>
      <c r="AR54">
        <v>0.61099999999999999</v>
      </c>
    </row>
    <row r="55" spans="1:44">
      <c r="A55" s="69" t="s">
        <v>258</v>
      </c>
      <c r="B55" s="74" t="s">
        <v>221</v>
      </c>
      <c r="C55" s="91"/>
      <c r="D55" s="91"/>
      <c r="E55" s="60">
        <v>0.44317542528705339</v>
      </c>
      <c r="M55" s="86"/>
      <c r="N55" s="85" t="s">
        <v>227</v>
      </c>
      <c r="O55" s="84">
        <v>4398019</v>
      </c>
      <c r="P55" s="84">
        <v>2999629</v>
      </c>
      <c r="Q55" s="84">
        <v>1.4661999999999999</v>
      </c>
      <c r="T55" s="99"/>
      <c r="U55" s="1" t="s">
        <v>272</v>
      </c>
      <c r="V55">
        <v>90663064</v>
      </c>
      <c r="W55">
        <v>146552592</v>
      </c>
      <c r="X55">
        <v>0.61860000000000004</v>
      </c>
      <c r="AN55" s="22"/>
      <c r="AO55" s="1" t="s">
        <v>306</v>
      </c>
      <c r="AP55">
        <v>436992</v>
      </c>
      <c r="AQ55">
        <v>738227</v>
      </c>
      <c r="AR55">
        <v>0.59189999999999998</v>
      </c>
    </row>
    <row r="56" spans="1:44">
      <c r="A56" s="69"/>
      <c r="B56" s="74" t="s">
        <v>221</v>
      </c>
      <c r="C56" s="91"/>
      <c r="D56" s="91"/>
      <c r="E56" s="60">
        <v>0.43903487811233843</v>
      </c>
      <c r="K56" s="61"/>
      <c r="P56" s="65"/>
      <c r="Q56" s="65"/>
      <c r="R56" s="65"/>
      <c r="S56" s="65"/>
      <c r="V56" s="65"/>
      <c r="W56" s="65"/>
    </row>
    <row r="57" spans="1:44" ht="15">
      <c r="B57" s="74" t="s">
        <v>244</v>
      </c>
      <c r="C57" s="60">
        <v>173991840</v>
      </c>
      <c r="D57" s="60">
        <v>425665888</v>
      </c>
      <c r="E57" s="60">
        <v>0.4088</v>
      </c>
      <c r="F57" s="65">
        <f>AVERAGE(E57:E59)</f>
        <v>0.46043333333333331</v>
      </c>
      <c r="G57" s="65">
        <f>STDEV(E57:E65)</f>
        <v>3.7025462300080511E-2</v>
      </c>
      <c r="H57" s="65">
        <f>F57/$F$84</f>
        <v>0.96889016181087939</v>
      </c>
      <c r="I57" s="65">
        <f>G57/$F$84</f>
        <v>7.7912704319947054E-2</v>
      </c>
      <c r="J57" s="83"/>
    </row>
    <row r="58" spans="1:44" ht="15">
      <c r="A58" s="91"/>
      <c r="B58" s="74" t="s">
        <v>244</v>
      </c>
      <c r="C58" s="60">
        <v>221834432</v>
      </c>
      <c r="D58" s="60">
        <v>445624416</v>
      </c>
      <c r="E58" s="60">
        <v>0.49780000000000002</v>
      </c>
      <c r="F58" s="65"/>
      <c r="G58" s="65"/>
      <c r="H58" s="65"/>
      <c r="I58" s="65"/>
      <c r="J58" s="83"/>
    </row>
    <row r="59" spans="1:44">
      <c r="A59" s="91"/>
      <c r="B59" s="74" t="s">
        <v>244</v>
      </c>
      <c r="C59" s="60">
        <v>109782056</v>
      </c>
      <c r="D59" s="60">
        <v>231275904</v>
      </c>
      <c r="E59" s="60">
        <v>0.47470000000000001</v>
      </c>
      <c r="F59" s="65"/>
      <c r="G59" s="65"/>
      <c r="H59" s="65"/>
      <c r="I59" s="65"/>
      <c r="J59" s="74"/>
    </row>
    <row r="60" spans="1:44">
      <c r="A60" s="91"/>
      <c r="B60" s="90"/>
      <c r="C60" s="72"/>
      <c r="D60" s="72"/>
      <c r="E60" s="60">
        <v>0.39213367645465375</v>
      </c>
      <c r="F60" s="65"/>
      <c r="G60" s="65"/>
      <c r="H60" s="65"/>
      <c r="I60" s="65"/>
    </row>
    <row r="61" spans="1:44">
      <c r="A61" s="91"/>
      <c r="B61" s="90" t="s">
        <v>233</v>
      </c>
      <c r="C61" s="73" t="s">
        <v>230</v>
      </c>
      <c r="D61" s="72">
        <v>1.3242932988951071</v>
      </c>
      <c r="E61" s="60">
        <v>0.41584443601690319</v>
      </c>
      <c r="F61" s="65"/>
      <c r="G61" s="65"/>
      <c r="H61" s="65"/>
      <c r="I61" s="65"/>
    </row>
    <row r="62" spans="1:44">
      <c r="A62" s="91"/>
      <c r="B62" s="90"/>
      <c r="C62" s="72"/>
      <c r="D62" s="72"/>
      <c r="E62" s="60">
        <v>0.4418960667461263</v>
      </c>
      <c r="F62" s="65"/>
      <c r="G62" s="65"/>
      <c r="H62" s="65"/>
      <c r="I62" s="65"/>
    </row>
    <row r="63" spans="1:44">
      <c r="A63" s="91"/>
      <c r="B63" s="88"/>
      <c r="C63" s="87"/>
      <c r="D63" s="87"/>
      <c r="E63" s="60">
        <v>0.38717210936950863</v>
      </c>
      <c r="F63" s="65"/>
      <c r="G63" s="65"/>
      <c r="H63" s="65"/>
      <c r="I63" s="65"/>
    </row>
    <row r="64" spans="1:44">
      <c r="A64" s="91"/>
      <c r="B64" s="88" t="s">
        <v>231</v>
      </c>
      <c r="C64" s="89" t="s">
        <v>230</v>
      </c>
      <c r="D64" s="87">
        <v>1.531102023245803</v>
      </c>
      <c r="E64" s="60">
        <v>0.44948017150488506</v>
      </c>
      <c r="F64" s="65"/>
      <c r="G64" s="65"/>
      <c r="H64" s="65"/>
      <c r="I64" s="65"/>
    </row>
    <row r="65" spans="1:14">
      <c r="A65" s="91"/>
      <c r="B65" s="88"/>
      <c r="C65" s="87"/>
      <c r="D65" s="87"/>
      <c r="E65" s="60">
        <v>0.43929143178463476</v>
      </c>
      <c r="F65" s="65"/>
      <c r="G65" s="65"/>
      <c r="H65" s="65"/>
      <c r="I65" s="65"/>
    </row>
    <row r="66" spans="1:14">
      <c r="A66" s="91"/>
      <c r="B66" s="74" t="s">
        <v>238</v>
      </c>
      <c r="C66" s="60">
        <v>142778320</v>
      </c>
      <c r="D66" s="60">
        <v>358785664</v>
      </c>
      <c r="E66" s="60">
        <v>0.39789999999999998</v>
      </c>
      <c r="F66" s="65">
        <f>AVERAGE(E66:E71)</f>
        <v>0.46172672915086493</v>
      </c>
      <c r="G66" s="65">
        <f>STDEV(E66:E71)</f>
        <v>6.0230255771193474E-2</v>
      </c>
      <c r="H66" s="65">
        <f>F66/$F$84</f>
        <v>0.97161185546815965</v>
      </c>
      <c r="I66" s="65">
        <f>G66/$F$84</f>
        <v>0.12674256626379998</v>
      </c>
    </row>
    <row r="67" spans="1:14">
      <c r="A67" s="91"/>
      <c r="B67" s="74" t="s">
        <v>238</v>
      </c>
      <c r="C67" s="60">
        <v>130310800</v>
      </c>
      <c r="D67" s="60">
        <v>320401024</v>
      </c>
      <c r="E67" s="60">
        <v>0.40670000000000001</v>
      </c>
      <c r="F67" s="65"/>
      <c r="G67" s="65"/>
    </row>
    <row r="68" spans="1:14">
      <c r="A68" s="91"/>
      <c r="B68" s="74" t="s">
        <v>238</v>
      </c>
      <c r="C68" s="60">
        <v>204572496</v>
      </c>
      <c r="D68" s="60">
        <v>471411744</v>
      </c>
      <c r="E68" s="60">
        <v>0.434</v>
      </c>
      <c r="F68" s="65"/>
      <c r="G68" s="65"/>
    </row>
    <row r="69" spans="1:14">
      <c r="A69" s="91"/>
      <c r="B69" s="90"/>
      <c r="C69" s="72"/>
      <c r="D69" s="72"/>
      <c r="E69" s="60">
        <v>0.52933893162856205</v>
      </c>
      <c r="F69" s="65"/>
      <c r="G69" s="65"/>
    </row>
    <row r="70" spans="1:14">
      <c r="A70" s="91"/>
      <c r="B70" s="90" t="s">
        <v>233</v>
      </c>
      <c r="C70" s="73" t="s">
        <v>230</v>
      </c>
      <c r="D70" s="72">
        <v>1.3242932988951071</v>
      </c>
      <c r="E70" s="60">
        <v>0.46530477841586299</v>
      </c>
      <c r="F70" s="65"/>
      <c r="G70" s="65"/>
    </row>
    <row r="71" spans="1:14">
      <c r="A71" s="91"/>
      <c r="B71" s="90"/>
      <c r="C71" s="72"/>
      <c r="D71" s="72"/>
      <c r="E71" s="60">
        <v>0.53711666486076493</v>
      </c>
      <c r="F71" s="65"/>
      <c r="G71" s="65"/>
      <c r="J71" s="74"/>
    </row>
    <row r="72" spans="1:14" ht="15">
      <c r="A72" s="96" t="s">
        <v>253</v>
      </c>
      <c r="B72" s="74" t="s">
        <v>245</v>
      </c>
      <c r="C72" s="91"/>
      <c r="D72" s="91"/>
      <c r="E72" s="91">
        <v>0.41257229083768271</v>
      </c>
      <c r="F72" s="65">
        <v>0.40154344340735632</v>
      </c>
      <c r="G72" s="65">
        <v>6.2462746456242821E-2</v>
      </c>
      <c r="H72" s="65">
        <f>F72/$F$84</f>
        <v>0.84496812826406542</v>
      </c>
      <c r="I72" s="65">
        <f>G72/$F$84</f>
        <v>0.13144039785956935</v>
      </c>
      <c r="J72" s="83"/>
    </row>
    <row r="73" spans="1:14" ht="15">
      <c r="A73" s="97">
        <v>0.72027285411606623</v>
      </c>
      <c r="B73" s="74" t="s">
        <v>245</v>
      </c>
      <c r="C73" s="91"/>
      <c r="D73" s="91"/>
      <c r="E73" s="91">
        <v>0.46716897317968054</v>
      </c>
      <c r="F73" s="65"/>
      <c r="G73" s="65"/>
      <c r="J73" s="83"/>
    </row>
    <row r="74" spans="1:14" ht="15">
      <c r="A74" s="98"/>
      <c r="B74" s="74" t="s">
        <v>245</v>
      </c>
      <c r="C74" s="91"/>
      <c r="D74" s="91"/>
      <c r="E74" s="91">
        <v>0.40781849000051673</v>
      </c>
      <c r="F74" s="65"/>
      <c r="G74" s="65"/>
      <c r="J74" s="83"/>
    </row>
    <row r="75" spans="1:14" ht="15">
      <c r="A75" s="91"/>
      <c r="B75" s="92"/>
      <c r="C75" s="92"/>
      <c r="D75" s="92"/>
      <c r="E75" s="91">
        <v>0.49885637168763608</v>
      </c>
      <c r="F75" s="65"/>
      <c r="G75" s="65"/>
      <c r="J75" s="83"/>
    </row>
    <row r="76" spans="1:14">
      <c r="A76" s="91"/>
      <c r="B76" s="93" t="s">
        <v>231</v>
      </c>
      <c r="C76" s="93" t="s">
        <v>230</v>
      </c>
      <c r="D76" s="92">
        <v>1.3387113174931364</v>
      </c>
      <c r="E76" s="91">
        <v>0.44340611513319728</v>
      </c>
      <c r="F76" s="65"/>
      <c r="G76" s="65"/>
      <c r="J76" s="74"/>
    </row>
    <row r="77" spans="1:14">
      <c r="A77" s="91"/>
      <c r="B77" s="92"/>
      <c r="C77" s="92"/>
      <c r="D77" s="92"/>
      <c r="E77" s="91">
        <v>0.38926210726084193</v>
      </c>
      <c r="F77" s="65"/>
      <c r="G77" s="65"/>
    </row>
    <row r="78" spans="1:14">
      <c r="A78" s="91"/>
      <c r="B78" s="100"/>
      <c r="C78" s="100"/>
      <c r="D78" s="100"/>
      <c r="E78" s="91">
        <v>0.34335892453682776</v>
      </c>
      <c r="F78" s="65"/>
      <c r="G78" s="65"/>
    </row>
    <row r="79" spans="1:14">
      <c r="A79" s="91"/>
      <c r="B79" s="101" t="s">
        <v>236</v>
      </c>
      <c r="C79" s="101" t="s">
        <v>230</v>
      </c>
      <c r="D79" s="100">
        <v>0.41307663627427726</v>
      </c>
      <c r="E79" s="91">
        <v>0.3100832354270221</v>
      </c>
      <c r="F79" s="65"/>
      <c r="G79" s="65"/>
    </row>
    <row r="80" spans="1:14">
      <c r="A80" s="91"/>
      <c r="B80" s="100"/>
      <c r="C80" s="100"/>
      <c r="D80" s="100"/>
      <c r="E80" s="91">
        <v>0.34136448260280156</v>
      </c>
      <c r="F80" s="65"/>
      <c r="G80" s="65"/>
      <c r="M80" s="61" t="s">
        <v>223</v>
      </c>
      <c r="N80" s="61" t="s">
        <v>222</v>
      </c>
    </row>
    <row r="81" spans="2:14">
      <c r="B81" s="74" t="s">
        <v>240</v>
      </c>
      <c r="E81" s="60">
        <v>0.42092745594542913</v>
      </c>
      <c r="F81" s="60">
        <v>0.37180484729471336</v>
      </c>
      <c r="G81" s="60">
        <v>6.0079737181660382E-2</v>
      </c>
      <c r="H81" s="65">
        <f>F81/$F$84</f>
        <v>0.78238918118608014</v>
      </c>
      <c r="I81" s="65">
        <f>G81/$F$84</f>
        <v>0.12642582989827128</v>
      </c>
      <c r="L81" s="74" t="s">
        <v>221</v>
      </c>
      <c r="M81" s="60">
        <v>0.93056773001124438</v>
      </c>
      <c r="N81" s="60">
        <v>0.9261016461792827</v>
      </c>
    </row>
    <row r="82" spans="2:14" ht="15">
      <c r="B82" s="74" t="s">
        <v>240</v>
      </c>
      <c r="E82" s="60">
        <v>0.38966761407679185</v>
      </c>
      <c r="L82" s="83" t="s">
        <v>220</v>
      </c>
      <c r="M82" s="60">
        <v>0.76445723864816451</v>
      </c>
      <c r="N82" s="60">
        <v>0.96204731187511194</v>
      </c>
    </row>
    <row r="83" spans="2:14" ht="15">
      <c r="B83" s="74" t="s">
        <v>240</v>
      </c>
      <c r="E83" s="60">
        <v>0.30481947186191927</v>
      </c>
      <c r="J83" s="61"/>
      <c r="L83" s="83" t="s">
        <v>219</v>
      </c>
      <c r="M83" s="60">
        <v>0.90242659944395054</v>
      </c>
      <c r="N83" s="60">
        <v>0.96474978339349349</v>
      </c>
    </row>
    <row r="84" spans="2:14" ht="15">
      <c r="B84" s="65" t="s">
        <v>234</v>
      </c>
      <c r="C84" s="60">
        <v>181437488</v>
      </c>
      <c r="D84" s="60">
        <v>391491520</v>
      </c>
      <c r="E84" s="60">
        <v>0.46350000000000002</v>
      </c>
      <c r="F84" s="65">
        <f>AVERAGE(E84:E101)</f>
        <v>0.47521726556988891</v>
      </c>
      <c r="G84" s="65">
        <f>STDEV(E84:E101)</f>
        <v>5.0116425876970017E-2</v>
      </c>
      <c r="H84" s="65">
        <f>F84/$F$84</f>
        <v>1</v>
      </c>
      <c r="I84" s="65">
        <f>G84/$F$84</f>
        <v>0.10546002746105934</v>
      </c>
      <c r="L84" s="83" t="s">
        <v>218</v>
      </c>
      <c r="M84" s="60">
        <v>0.677249494660357</v>
      </c>
      <c r="N84" s="60">
        <v>0.83900048576947073</v>
      </c>
    </row>
    <row r="85" spans="2:14" ht="15">
      <c r="B85" s="65" t="s">
        <v>234</v>
      </c>
      <c r="C85" s="60">
        <v>160731328</v>
      </c>
      <c r="D85" s="60">
        <v>351850272</v>
      </c>
      <c r="E85" s="60">
        <v>0.45679999999999998</v>
      </c>
      <c r="F85" s="65"/>
      <c r="G85" s="65"/>
      <c r="L85" s="83" t="s">
        <v>217</v>
      </c>
      <c r="M85" s="60">
        <v>0.75290648408636407</v>
      </c>
      <c r="N85" s="60">
        <v>0.77686350658513459</v>
      </c>
    </row>
    <row r="86" spans="2:14">
      <c r="B86" s="65" t="s">
        <v>234</v>
      </c>
      <c r="C86" s="60">
        <v>97959800</v>
      </c>
      <c r="D86" s="60">
        <v>206896720</v>
      </c>
      <c r="E86" s="60">
        <v>0.47349999999999998</v>
      </c>
      <c r="F86" s="65"/>
      <c r="G86" s="65"/>
      <c r="L86" s="74" t="s">
        <v>56</v>
      </c>
      <c r="M86" s="60">
        <v>1</v>
      </c>
      <c r="N86" s="60">
        <v>1</v>
      </c>
    </row>
    <row r="87" spans="2:14">
      <c r="B87" s="90"/>
      <c r="C87" s="72"/>
      <c r="D87" s="72"/>
      <c r="E87" s="60">
        <v>0.42279153754469601</v>
      </c>
    </row>
    <row r="88" spans="2:14">
      <c r="B88" s="90" t="s">
        <v>233</v>
      </c>
      <c r="C88" s="73" t="s">
        <v>230</v>
      </c>
      <c r="D88" s="72">
        <v>1.3242932988951071</v>
      </c>
      <c r="E88" s="60">
        <v>0.50389139668436445</v>
      </c>
    </row>
    <row r="89" spans="2:14">
      <c r="B89" s="90"/>
      <c r="C89" s="72"/>
      <c r="D89" s="72"/>
      <c r="E89" s="60">
        <v>0.46711706577093942</v>
      </c>
    </row>
    <row r="90" spans="2:14">
      <c r="B90" s="88"/>
      <c r="C90" s="87"/>
      <c r="D90" s="87"/>
      <c r="E90" s="60">
        <v>0.45529297814015601</v>
      </c>
    </row>
    <row r="91" spans="2:14">
      <c r="B91" s="88" t="s">
        <v>231</v>
      </c>
      <c r="C91" s="89" t="s">
        <v>230</v>
      </c>
      <c r="D91" s="87">
        <v>1.531102023245803</v>
      </c>
      <c r="E91" s="60">
        <v>0.56743442749701267</v>
      </c>
    </row>
    <row r="92" spans="2:14">
      <c r="B92" s="88"/>
      <c r="C92" s="87"/>
      <c r="D92" s="87"/>
      <c r="E92" s="60">
        <v>0.4739070218598439</v>
      </c>
    </row>
    <row r="93" spans="2:14">
      <c r="B93" s="96"/>
      <c r="C93" s="96"/>
      <c r="D93" s="96"/>
      <c r="E93" s="60">
        <v>0.5273837837837837</v>
      </c>
    </row>
    <row r="94" spans="2:14">
      <c r="B94" s="96" t="s">
        <v>255</v>
      </c>
      <c r="C94" s="97" t="s">
        <v>230</v>
      </c>
      <c r="D94" s="97">
        <v>1.7164882476146148</v>
      </c>
      <c r="E94" s="60">
        <v>0.44008671386491643</v>
      </c>
    </row>
    <row r="95" spans="2:14">
      <c r="B95" s="97"/>
      <c r="C95" s="97"/>
      <c r="D95" s="97"/>
      <c r="E95" s="60">
        <v>0.42632950235129957</v>
      </c>
    </row>
    <row r="96" spans="2:14">
      <c r="B96" s="100"/>
      <c r="C96" s="100"/>
      <c r="D96" s="100"/>
      <c r="E96" s="60">
        <v>0.38524220515137814</v>
      </c>
    </row>
    <row r="97" spans="1:5">
      <c r="B97" s="101" t="s">
        <v>236</v>
      </c>
      <c r="C97" s="101" t="s">
        <v>230</v>
      </c>
      <c r="D97" s="100">
        <v>0.41307663627427726</v>
      </c>
      <c r="E97" s="60">
        <v>0.43447342973339342</v>
      </c>
    </row>
    <row r="98" spans="1:5">
      <c r="B98" s="100"/>
      <c r="C98" s="100"/>
      <c r="D98" s="100"/>
      <c r="E98" s="60">
        <v>0.57408436511522809</v>
      </c>
    </row>
    <row r="99" spans="1:5">
      <c r="B99" s="69"/>
      <c r="C99" s="69"/>
      <c r="D99" s="69"/>
      <c r="E99" s="60">
        <v>0.45374921931173878</v>
      </c>
    </row>
    <row r="100" spans="1:5">
      <c r="B100" s="69" t="s">
        <v>258</v>
      </c>
      <c r="C100" s="69" t="s">
        <v>230</v>
      </c>
      <c r="D100" s="69">
        <v>2.3596811729113334</v>
      </c>
      <c r="E100" s="60">
        <v>0.52660231794783918</v>
      </c>
    </row>
    <row r="101" spans="1:5">
      <c r="B101" s="69"/>
      <c r="C101" s="69"/>
      <c r="D101" s="69"/>
      <c r="E101" s="60">
        <v>0.50172481550141124</v>
      </c>
    </row>
    <row r="108" spans="1:5">
      <c r="B108" s="61" t="s">
        <v>225</v>
      </c>
      <c r="C108" s="61" t="s">
        <v>224</v>
      </c>
    </row>
    <row r="109" spans="1:5">
      <c r="A109" s="74" t="s">
        <v>221</v>
      </c>
      <c r="B109" s="60">
        <v>0.93056773001124438</v>
      </c>
      <c r="C109" s="60">
        <v>0.11436361127084736</v>
      </c>
    </row>
    <row r="110" spans="1:5" ht="15">
      <c r="A110" s="83" t="s">
        <v>220</v>
      </c>
      <c r="B110" s="60">
        <v>0.76445723864816451</v>
      </c>
      <c r="C110" s="60">
        <v>4.2238103980007498E-2</v>
      </c>
    </row>
    <row r="111" spans="1:5" ht="15">
      <c r="A111" s="83" t="s">
        <v>219</v>
      </c>
      <c r="B111" s="60">
        <v>0.90242659944395054</v>
      </c>
      <c r="C111" s="60">
        <v>8.2430278672980722E-2</v>
      </c>
    </row>
    <row r="112" spans="1:5" ht="15">
      <c r="A112" s="83" t="s">
        <v>218</v>
      </c>
      <c r="B112" s="60">
        <v>0.677249494660357</v>
      </c>
      <c r="C112" s="60">
        <v>0.12690494152003373</v>
      </c>
    </row>
    <row r="113" spans="1:3" ht="15">
      <c r="A113" s="83" t="s">
        <v>217</v>
      </c>
      <c r="B113" s="60">
        <v>0.75290648408636407</v>
      </c>
      <c r="C113" s="60">
        <v>4.8756701954637952E-2</v>
      </c>
    </row>
    <row r="114" spans="1:3">
      <c r="A114" s="74" t="s">
        <v>56</v>
      </c>
      <c r="B114" s="60">
        <v>1</v>
      </c>
      <c r="C114" s="60">
        <v>6.6016664640549158E-2</v>
      </c>
    </row>
    <row r="118" spans="1:3">
      <c r="B118" s="61" t="s">
        <v>225</v>
      </c>
      <c r="C118" s="61" t="s">
        <v>224</v>
      </c>
    </row>
    <row r="119" spans="1:3">
      <c r="A119" s="74" t="s">
        <v>221</v>
      </c>
      <c r="B119" s="60">
        <v>0.9261016461792827</v>
      </c>
      <c r="C119" s="60">
        <v>4.4482002744317371E-3</v>
      </c>
    </row>
    <row r="120" spans="1:3" ht="15">
      <c r="A120" s="83" t="s">
        <v>220</v>
      </c>
      <c r="B120" s="60">
        <v>0.96204731187511194</v>
      </c>
      <c r="C120" s="60">
        <v>7.7362440766073459E-2</v>
      </c>
    </row>
    <row r="121" spans="1:3" ht="15">
      <c r="A121" s="83" t="s">
        <v>219</v>
      </c>
      <c r="B121" s="60">
        <v>0.96474978339349349</v>
      </c>
      <c r="C121" s="60">
        <v>0.12584743862642539</v>
      </c>
    </row>
    <row r="122" spans="1:3" ht="15">
      <c r="A122" s="83" t="s">
        <v>218</v>
      </c>
      <c r="B122" s="60">
        <v>0.83900048576947073</v>
      </c>
      <c r="C122" s="60">
        <v>0.13051209148026985</v>
      </c>
    </row>
    <row r="123" spans="1:3" ht="15">
      <c r="A123" s="83" t="s">
        <v>217</v>
      </c>
      <c r="B123" s="60">
        <v>0.77686350658513459</v>
      </c>
      <c r="C123" s="60">
        <v>0.12553293923212824</v>
      </c>
    </row>
    <row r="124" spans="1:3">
      <c r="A124" s="74" t="s">
        <v>56</v>
      </c>
      <c r="B124" s="60">
        <v>1</v>
      </c>
      <c r="C124" s="60">
        <v>0.10588418205754038</v>
      </c>
    </row>
  </sheetData>
  <mergeCells count="10">
    <mergeCell ref="AG2:AG16"/>
    <mergeCell ref="AG17:AG31"/>
    <mergeCell ref="AN2:AN28"/>
    <mergeCell ref="AN29:AN55"/>
    <mergeCell ref="M2:M28"/>
    <mergeCell ref="M29:M55"/>
    <mergeCell ref="T2:T28"/>
    <mergeCell ref="T29:T55"/>
    <mergeCell ref="AA2:AA16"/>
    <mergeCell ref="AA17:AA31"/>
  </mergeCells>
  <phoneticPr fontId="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2.7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5B</vt:lpstr>
      <vt:lpstr>5C</vt:lpstr>
      <vt:lpstr>5D</vt:lpstr>
      <vt:lpstr>5E</vt:lpstr>
      <vt:lpstr>Sheet1</vt:lpstr>
    </vt:vector>
  </TitlesOfParts>
  <Company>Turner Designs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</dc:creator>
  <cp:lastModifiedBy>Steve Wu</cp:lastModifiedBy>
  <cp:lastPrinted>2013-06-17T20:03:37Z</cp:lastPrinted>
  <dcterms:created xsi:type="dcterms:W3CDTF">2002-12-02T21:26:43Z</dcterms:created>
  <dcterms:modified xsi:type="dcterms:W3CDTF">2014-04-01T20:29:10Z</dcterms:modified>
</cp:coreProperties>
</file>