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9320" windowHeight="12915" tabRatio="500" activeTab="3"/>
  </bookViews>
  <sheets>
    <sheet name="Supplemental Table 1A" sheetId="1" r:id="rId1"/>
    <sheet name="Supplemenatal Table 1B" sheetId="2" r:id="rId2"/>
    <sheet name="Supplemental Table 1C" sheetId="3" r:id="rId3"/>
    <sheet name="Legend" sheetId="4" r:id="rId4"/>
  </sheets>
  <externalReferences>
    <externalReference r:id="rId7"/>
    <externalReference r:id="rId8"/>
    <externalReference r:id="rId9"/>
    <externalReference r:id="rId10"/>
    <externalReference r:id="rId11"/>
  </externalReferences>
  <definedNames/>
  <calcPr fullCalcOnLoad="1"/>
</workbook>
</file>

<file path=xl/sharedStrings.xml><?xml version="1.0" encoding="utf-8"?>
<sst xmlns="http://schemas.openxmlformats.org/spreadsheetml/2006/main" count="679" uniqueCount="505">
  <si>
    <t>mt/wt</t>
  </si>
  <si>
    <t>stdev</t>
  </si>
  <si>
    <t>DAY286</t>
  </si>
  <si>
    <t>WT</t>
  </si>
  <si>
    <t>try5</t>
  </si>
  <si>
    <t>suc1</t>
  </si>
  <si>
    <t>uga33</t>
  </si>
  <si>
    <t>leu3</t>
  </si>
  <si>
    <t>war1</t>
  </si>
  <si>
    <t>zcf8</t>
  </si>
  <si>
    <t>try3</t>
  </si>
  <si>
    <t>arg81</t>
  </si>
  <si>
    <t>fcr3</t>
  </si>
  <si>
    <t>ZCF31</t>
  </si>
  <si>
    <t>zcf31</t>
  </si>
  <si>
    <t>ZCF39</t>
  </si>
  <si>
    <t>zcf39</t>
  </si>
  <si>
    <t>try4</t>
  </si>
  <si>
    <t>CZF1</t>
  </si>
  <si>
    <t>czf1</t>
  </si>
  <si>
    <t>ADA2</t>
  </si>
  <si>
    <t>ada2</t>
  </si>
  <si>
    <t>ZNC1</t>
  </si>
  <si>
    <t>znc1</t>
  </si>
  <si>
    <t>CRZ2</t>
  </si>
  <si>
    <t>crz2</t>
  </si>
  <si>
    <t>CAS5</t>
  </si>
  <si>
    <t>cas5</t>
  </si>
  <si>
    <t>FGR27</t>
  </si>
  <si>
    <t>fgr27</t>
  </si>
  <si>
    <t>NOT3</t>
  </si>
  <si>
    <t>not3</t>
  </si>
  <si>
    <t>ZCF28</t>
  </si>
  <si>
    <t>zcf28</t>
  </si>
  <si>
    <t>try2</t>
  </si>
  <si>
    <t>BCR1</t>
  </si>
  <si>
    <t>bcr1</t>
  </si>
  <si>
    <t>ZCF34</t>
  </si>
  <si>
    <t>zcf34</t>
  </si>
  <si>
    <t>DAL81</t>
  </si>
  <si>
    <t>dal81</t>
  </si>
  <si>
    <t>try6</t>
  </si>
  <si>
    <t>met4</t>
  </si>
  <si>
    <t>TAF14</t>
  </si>
  <si>
    <t>taf14</t>
  </si>
  <si>
    <t>SNF5</t>
  </si>
  <si>
    <t>snf5</t>
  </si>
  <si>
    <t>p-value</t>
  </si>
  <si>
    <t>Gene name</t>
  </si>
  <si>
    <t>Strain(s) Tested</t>
  </si>
  <si>
    <t>MT/WT</t>
  </si>
  <si>
    <t>Stdev</t>
  </si>
  <si>
    <t>WOR1</t>
  </si>
  <si>
    <t>AI54</t>
  </si>
  <si>
    <t>RLM1</t>
  </si>
  <si>
    <t>BRY429</t>
  </si>
  <si>
    <t>clumping cells</t>
  </si>
  <si>
    <t>-</t>
  </si>
  <si>
    <t>CJN1001</t>
  </si>
  <si>
    <t>CJN1003</t>
  </si>
  <si>
    <t>MCM1</t>
  </si>
  <si>
    <t>CJN1007</t>
  </si>
  <si>
    <t>FCR1</t>
  </si>
  <si>
    <t>CJN242, CJN243, CJN248</t>
  </si>
  <si>
    <t>FIL1</t>
  </si>
  <si>
    <t>CJN256</t>
  </si>
  <si>
    <t>RIM101</t>
  </si>
  <si>
    <t>CJN267</t>
  </si>
  <si>
    <t>CJN299</t>
  </si>
  <si>
    <t>CPH1</t>
  </si>
  <si>
    <t>CJN305</t>
  </si>
  <si>
    <t>TEC1</t>
  </si>
  <si>
    <t>CJN308</t>
  </si>
  <si>
    <t>NRG1</t>
  </si>
  <si>
    <t>CJN322</t>
  </si>
  <si>
    <t>Filamentous</t>
  </si>
  <si>
    <t>MSN4</t>
  </si>
  <si>
    <t>CJN334</t>
  </si>
  <si>
    <t>CSR1</t>
  </si>
  <si>
    <t>CJN341, CJN343, CJN346</t>
  </si>
  <si>
    <t>KIN3</t>
  </si>
  <si>
    <t>CJN348</t>
  </si>
  <si>
    <t>CJN393</t>
  </si>
  <si>
    <t>CJN395</t>
  </si>
  <si>
    <t>CJN396</t>
  </si>
  <si>
    <t>ARG81</t>
  </si>
  <si>
    <t>CJN401, CJN402</t>
  </si>
  <si>
    <t>CJN403, CJN404</t>
  </si>
  <si>
    <t>PPR1</t>
  </si>
  <si>
    <t>CJN411, CJN412, CJN417</t>
  </si>
  <si>
    <t>CJN427</t>
  </si>
  <si>
    <t>CJN432, CJN433</t>
  </si>
  <si>
    <t>MIG1</t>
  </si>
  <si>
    <t>CJN434</t>
  </si>
  <si>
    <t>CRZ1</t>
  </si>
  <si>
    <t>CJN442</t>
  </si>
  <si>
    <t>CJN459, CJN813, CJN814</t>
  </si>
  <si>
    <t>ZCF38</t>
  </si>
  <si>
    <t>CJN491</t>
  </si>
  <si>
    <t>UME7</t>
  </si>
  <si>
    <t>CJN494</t>
  </si>
  <si>
    <t>CJN495, CJN496, CJN505</t>
  </si>
  <si>
    <t>FGR17</t>
  </si>
  <si>
    <t>CJN506</t>
  </si>
  <si>
    <t>UGA3</t>
  </si>
  <si>
    <t>CJN511</t>
  </si>
  <si>
    <t>CJN517, CJN1183</t>
  </si>
  <si>
    <t>ZCF25</t>
  </si>
  <si>
    <t>CJN518, CJN519, CJN522</t>
  </si>
  <si>
    <t>CAS1</t>
  </si>
  <si>
    <t>CJN523, VIC1038,</t>
  </si>
  <si>
    <t>CPH2</t>
  </si>
  <si>
    <t>CJN524</t>
  </si>
  <si>
    <t>LYS14</t>
  </si>
  <si>
    <t>CJN528</t>
  </si>
  <si>
    <t>STB5</t>
  </si>
  <si>
    <t>CJN531</t>
  </si>
  <si>
    <t>ZCF14</t>
  </si>
  <si>
    <t>CJN544</t>
  </si>
  <si>
    <t>CJN548, CJN549, CJN562</t>
  </si>
  <si>
    <t>ZCF2</t>
  </si>
  <si>
    <t>CJN563</t>
  </si>
  <si>
    <t>UGA33</t>
  </si>
  <si>
    <t>CJN571, CJN572, CJN576</t>
  </si>
  <si>
    <t>LYS144</t>
  </si>
  <si>
    <t>CJN577</t>
  </si>
  <si>
    <t>ZCF6</t>
  </si>
  <si>
    <t>CJN582</t>
  </si>
  <si>
    <t>ZCF5</t>
  </si>
  <si>
    <t>CJN592</t>
  </si>
  <si>
    <t>ZCF17</t>
  </si>
  <si>
    <t>CJN593</t>
  </si>
  <si>
    <t>ZCF26</t>
  </si>
  <si>
    <t>CJN598</t>
  </si>
  <si>
    <t>CAP1</t>
  </si>
  <si>
    <t>CJN608</t>
  </si>
  <si>
    <t>CJN609</t>
  </si>
  <si>
    <t>ZCF10</t>
  </si>
  <si>
    <t>CJN799</t>
  </si>
  <si>
    <t>GAL4</t>
  </si>
  <si>
    <t>CJN801</t>
  </si>
  <si>
    <t>CJN803, CJN804</t>
  </si>
  <si>
    <t>LYS143</t>
  </si>
  <si>
    <t>CJN805, CJN806</t>
  </si>
  <si>
    <t>LYS142</t>
  </si>
  <si>
    <t>CJN807, CJN808</t>
  </si>
  <si>
    <t>CJN809, CJN810</t>
  </si>
  <si>
    <t>CJN811, CJN812</t>
  </si>
  <si>
    <t>CJN815</t>
  </si>
  <si>
    <t>STP4</t>
  </si>
  <si>
    <t>CJN817</t>
  </si>
  <si>
    <t>FGR15</t>
  </si>
  <si>
    <t>CJN831</t>
  </si>
  <si>
    <t>CJN854</t>
  </si>
  <si>
    <t>CJN856</t>
  </si>
  <si>
    <t>THI20</t>
  </si>
  <si>
    <t>CJN857</t>
  </si>
  <si>
    <t>CJN863</t>
  </si>
  <si>
    <t>CJN864</t>
  </si>
  <si>
    <t>CJN866</t>
  </si>
  <si>
    <t>CJN872</t>
  </si>
  <si>
    <t>CJN874</t>
  </si>
  <si>
    <t>CJN878</t>
  </si>
  <si>
    <t>CJN885, CJN1438, CJN1439</t>
  </si>
  <si>
    <t>CJN908</t>
  </si>
  <si>
    <t>CJN911</t>
  </si>
  <si>
    <t>GCN4</t>
  </si>
  <si>
    <t>CJN913</t>
  </si>
  <si>
    <t>CJN922</t>
  </si>
  <si>
    <t>FCR3</t>
  </si>
  <si>
    <t>CJN926, CJN927</t>
  </si>
  <si>
    <t>ZPR1</t>
  </si>
  <si>
    <t>CJN928</t>
  </si>
  <si>
    <t>CJN932</t>
  </si>
  <si>
    <t>CJN941</t>
  </si>
  <si>
    <t>ZCF18</t>
  </si>
  <si>
    <t>CJN943</t>
  </si>
  <si>
    <t>CJN945, CJN946, CJN919</t>
  </si>
  <si>
    <t>CAS4</t>
  </si>
  <si>
    <t>CJN958, CJN959</t>
  </si>
  <si>
    <t>CJN966</t>
  </si>
  <si>
    <t>MDM34</t>
  </si>
  <si>
    <t xml:space="preserve">CJN975, </t>
  </si>
  <si>
    <t>SEF1</t>
  </si>
  <si>
    <t>CJN983, CJN984, CJN985</t>
  </si>
  <si>
    <t>CJN993</t>
  </si>
  <si>
    <t>CJN997, CJN998, CJN999</t>
  </si>
  <si>
    <t>EFH1</t>
  </si>
  <si>
    <t>D966-1</t>
  </si>
  <si>
    <t>ASG1</t>
  </si>
  <si>
    <t>DSY1762</t>
  </si>
  <si>
    <t>TAC1</t>
  </si>
  <si>
    <t>DSY2906</t>
  </si>
  <si>
    <t>HAP43</t>
  </si>
  <si>
    <t>DSY2989</t>
  </si>
  <si>
    <t>DSY3331</t>
  </si>
  <si>
    <t>MNL1</t>
  </si>
  <si>
    <t>DSY3410 -1</t>
  </si>
  <si>
    <t>ZCF11</t>
  </si>
  <si>
    <t>DSY3411 -2</t>
  </si>
  <si>
    <t>ZCF1</t>
  </si>
  <si>
    <t>DSY3412 -2</t>
  </si>
  <si>
    <t>ZCF15</t>
  </si>
  <si>
    <t>DSY3413 -2</t>
  </si>
  <si>
    <t>DSY3414 -1,-3</t>
  </si>
  <si>
    <t>ZCF20</t>
  </si>
  <si>
    <t>DSY3415 -1</t>
  </si>
  <si>
    <t>ZCF21</t>
  </si>
  <si>
    <t>DSY3416 -1</t>
  </si>
  <si>
    <t>DSY3419 -1</t>
  </si>
  <si>
    <t>DSY3420-1</t>
  </si>
  <si>
    <t>ZCF32</t>
  </si>
  <si>
    <t>DSY3421-1</t>
  </si>
  <si>
    <t>STP2</t>
  </si>
  <si>
    <t>DSY3422-8</t>
  </si>
  <si>
    <t>ACE2</t>
  </si>
  <si>
    <t>WAR1</t>
  </si>
  <si>
    <t>DSY3429 -1-2</t>
  </si>
  <si>
    <t>DSY3430 -3</t>
  </si>
  <si>
    <t>ZCF8</t>
  </si>
  <si>
    <t>DSY3447 -11-13</t>
  </si>
  <si>
    <t>DSY3452 -15</t>
  </si>
  <si>
    <t>SKO1</t>
  </si>
  <si>
    <t>JMR104</t>
  </si>
  <si>
    <t>ZCF12</t>
  </si>
  <si>
    <t>FB35</t>
  </si>
  <si>
    <t>G376-1</t>
  </si>
  <si>
    <t>SKN7</t>
  </si>
  <si>
    <t>G555-2,-4</t>
  </si>
  <si>
    <t>GA15-2</t>
  </si>
  <si>
    <t>UGA32</t>
  </si>
  <si>
    <t>GR52-1</t>
  </si>
  <si>
    <t>RGT1</t>
  </si>
  <si>
    <t>HK21-1</t>
  </si>
  <si>
    <t>HL11-1,-3</t>
  </si>
  <si>
    <t>ZCF24</t>
  </si>
  <si>
    <t>HM72-4</t>
  </si>
  <si>
    <t>HQ12-3</t>
  </si>
  <si>
    <t>CTA7</t>
  </si>
  <si>
    <t>HW25-2</t>
  </si>
  <si>
    <t>HZY14</t>
  </si>
  <si>
    <t>HZY15</t>
  </si>
  <si>
    <t>TEA1</t>
  </si>
  <si>
    <t>HZY23</t>
  </si>
  <si>
    <t>ZCF29</t>
  </si>
  <si>
    <t>CJN495</t>
  </si>
  <si>
    <t>STP3</t>
  </si>
  <si>
    <t>HZY35</t>
  </si>
  <si>
    <t>HZY5-1</t>
  </si>
  <si>
    <t>CWT1</t>
  </si>
  <si>
    <t>HZY60</t>
  </si>
  <si>
    <t>ZCF27</t>
  </si>
  <si>
    <t>HZY61</t>
  </si>
  <si>
    <t>MBF1</t>
  </si>
  <si>
    <t>HZY62</t>
  </si>
  <si>
    <t>RPN4</t>
  </si>
  <si>
    <t>HZY66</t>
  </si>
  <si>
    <t>HZY7-1</t>
  </si>
  <si>
    <t>ID27-1</t>
  </si>
  <si>
    <t>IN73-1</t>
  </si>
  <si>
    <t>ZCF13</t>
  </si>
  <si>
    <t>CJN593, CJN594</t>
  </si>
  <si>
    <t>MRR1</t>
  </si>
  <si>
    <t>IU75-1</t>
  </si>
  <si>
    <t>ZCF37</t>
  </si>
  <si>
    <t>J793-2</t>
  </si>
  <si>
    <t>ZCF16</t>
  </si>
  <si>
    <t>J869-9</t>
  </si>
  <si>
    <t>ARO80</t>
  </si>
  <si>
    <t>JA54-3</t>
  </si>
  <si>
    <t>JC25-6, JC25-7</t>
  </si>
  <si>
    <t>NOT5</t>
  </si>
  <si>
    <t>JJH11</t>
  </si>
  <si>
    <t>JL41-8</t>
  </si>
  <si>
    <t>JMR035</t>
  </si>
  <si>
    <t>UPC2</t>
  </si>
  <si>
    <t>JMR038</t>
  </si>
  <si>
    <t>CTA8</t>
  </si>
  <si>
    <t>JMR044</t>
  </si>
  <si>
    <t>ZCF7</t>
  </si>
  <si>
    <t>JMR049</t>
  </si>
  <si>
    <t xml:space="preserve">HAP5 </t>
  </si>
  <si>
    <t>JMR053</t>
  </si>
  <si>
    <t>JMR062</t>
  </si>
  <si>
    <t>TUP1</t>
  </si>
  <si>
    <t>JMR069</t>
  </si>
  <si>
    <t>JMR074</t>
  </si>
  <si>
    <t>ARG83</t>
  </si>
  <si>
    <t>JMR085</t>
  </si>
  <si>
    <t>JMR087</t>
  </si>
  <si>
    <t>JMR088</t>
  </si>
  <si>
    <t>JMR089</t>
  </si>
  <si>
    <t>JMR090</t>
  </si>
  <si>
    <t>YOX1</t>
  </si>
  <si>
    <t>JMR092</t>
  </si>
  <si>
    <t>CTA4</t>
  </si>
  <si>
    <t>RLS1</t>
  </si>
  <si>
    <t>RPD31</t>
  </si>
  <si>
    <t>RLS105</t>
  </si>
  <si>
    <t>ROB1</t>
  </si>
  <si>
    <t>RLS11</t>
  </si>
  <si>
    <t>ASH1</t>
  </si>
  <si>
    <t>RLS131</t>
  </si>
  <si>
    <t>SPT3</t>
  </si>
  <si>
    <t>RLS133</t>
  </si>
  <si>
    <t>RLS135</t>
  </si>
  <si>
    <t>ADR1</t>
  </si>
  <si>
    <t>RLS16</t>
  </si>
  <si>
    <t>LEU3</t>
  </si>
  <si>
    <t>RLS18, DSY3417-1</t>
  </si>
  <si>
    <t>RLS20</t>
  </si>
  <si>
    <t>RLS21</t>
  </si>
  <si>
    <t>RLS22</t>
  </si>
  <si>
    <t>ZCF35</t>
  </si>
  <si>
    <t>RLS26</t>
  </si>
  <si>
    <t>RFX1</t>
  </si>
  <si>
    <t>RLS28</t>
  </si>
  <si>
    <t>SUC1</t>
  </si>
  <si>
    <t>RLS3,3-2</t>
  </si>
  <si>
    <t>RLS36</t>
  </si>
  <si>
    <t>RLS42</t>
  </si>
  <si>
    <t>SIN3</t>
  </si>
  <si>
    <t>RLS44</t>
  </si>
  <si>
    <t>PUT3</t>
  </si>
  <si>
    <t>RLS48</t>
  </si>
  <si>
    <t>RLS5</t>
  </si>
  <si>
    <t>RLS50, RLS51</t>
  </si>
  <si>
    <t>ZCF19</t>
  </si>
  <si>
    <t>RLS7</t>
  </si>
  <si>
    <t>MBP1</t>
  </si>
  <si>
    <t>RLS76</t>
  </si>
  <si>
    <t>RLS82</t>
  </si>
  <si>
    <t>RLS84</t>
  </si>
  <si>
    <t>CTF1</t>
  </si>
  <si>
    <t>RLS9</t>
  </si>
  <si>
    <t>SFY10,-2</t>
  </si>
  <si>
    <t>GAT1</t>
  </si>
  <si>
    <t>SFY11</t>
  </si>
  <si>
    <t>FKH2</t>
  </si>
  <si>
    <t>SFY14</t>
  </si>
  <si>
    <t>SFY19,-2</t>
  </si>
  <si>
    <t>SFY27</t>
  </si>
  <si>
    <t>SFY29</t>
  </si>
  <si>
    <t>RFG1</t>
  </si>
  <si>
    <t>SFY30</t>
  </si>
  <si>
    <t>TYE7</t>
  </si>
  <si>
    <t>SFY32</t>
  </si>
  <si>
    <t>SFY39.39-2</t>
  </si>
  <si>
    <t>SFY4,-2</t>
  </si>
  <si>
    <t>SFY42</t>
  </si>
  <si>
    <t>GZF3</t>
  </si>
  <si>
    <t>SFY43</t>
  </si>
  <si>
    <t>PHO23</t>
  </si>
  <si>
    <t>SFY46</t>
  </si>
  <si>
    <t>SFY5</t>
  </si>
  <si>
    <t>SFY7, 7-2</t>
  </si>
  <si>
    <t>SFL1</t>
  </si>
  <si>
    <t>SFY8, SFY8-2</t>
  </si>
  <si>
    <t>CJN419, CJN422</t>
  </si>
  <si>
    <t>SFL2</t>
  </si>
  <si>
    <t>SFY9</t>
  </si>
  <si>
    <t>CJN979, CJN980</t>
  </si>
  <si>
    <t>AGE3</t>
  </si>
  <si>
    <t>RLS143</t>
  </si>
  <si>
    <t>EFG1</t>
  </si>
  <si>
    <t>CJN450</t>
  </si>
  <si>
    <t>ace2</t>
  </si>
  <si>
    <t>DAY185</t>
  </si>
  <si>
    <t>MET4</t>
  </si>
  <si>
    <t>DSY3423-6,-9</t>
  </si>
  <si>
    <t>19.6680</t>
  </si>
  <si>
    <t>19.4670</t>
  </si>
  <si>
    <t>19.2260</t>
  </si>
  <si>
    <t>TRY6</t>
  </si>
  <si>
    <t>TRY2</t>
  </si>
  <si>
    <t>TRY4</t>
  </si>
  <si>
    <t>TRY3</t>
  </si>
  <si>
    <t>TRY5</t>
  </si>
  <si>
    <t>Supplemental Table</t>
  </si>
  <si>
    <t>19.2280</t>
  </si>
  <si>
    <t>19.2730</t>
  </si>
  <si>
    <t>19.3190</t>
  </si>
  <si>
    <t>19.3300</t>
  </si>
  <si>
    <t>19.4450</t>
  </si>
  <si>
    <t>19.5380</t>
  </si>
  <si>
    <t>19.5910</t>
  </si>
  <si>
    <t>19.610</t>
  </si>
  <si>
    <t>19.5940</t>
  </si>
  <si>
    <t>19.7570</t>
  </si>
  <si>
    <t>19.7150</t>
  </si>
  <si>
    <t>19.6850</t>
  </si>
  <si>
    <t>Relative adherence of all TF mutants tested</t>
  </si>
  <si>
    <r>
      <rPr>
        <sz val="11"/>
        <color indexed="8"/>
        <rFont val="Arial"/>
        <family val="0"/>
      </rPr>
      <t xml:space="preserve"> </t>
    </r>
    <r>
      <rPr>
        <sz val="11"/>
        <color indexed="8"/>
        <rFont val="Arial"/>
        <family val="0"/>
      </rPr>
      <t>19.10708</t>
    </r>
  </si>
  <si>
    <t>19.166</t>
  </si>
  <si>
    <t>19.173</t>
  </si>
  <si>
    <t>19.217</t>
  </si>
  <si>
    <t>ORF</t>
  </si>
  <si>
    <t>DSY3429-1,DSY3429-2</t>
  </si>
  <si>
    <t>DSY3447-11 ,DSY3447-13</t>
  </si>
  <si>
    <t>SFY7, SFY7-2</t>
  </si>
  <si>
    <t>DSY3414-1,DSY3414-3</t>
  </si>
  <si>
    <t>SFY10, SFY10-2</t>
  </si>
  <si>
    <t>SFY39,SFY39-2</t>
  </si>
  <si>
    <t>DSY3423-6, DSY3423-9</t>
  </si>
  <si>
    <t>Strain name</t>
  </si>
  <si>
    <t>CTN85</t>
  </si>
  <si>
    <t>DHY2</t>
  </si>
  <si>
    <t>EHY55</t>
  </si>
  <si>
    <t>EHY91</t>
  </si>
  <si>
    <t>EHY85</t>
  </si>
  <si>
    <t>EHY8</t>
  </si>
  <si>
    <t>EHY88</t>
  </si>
  <si>
    <t>EHY73</t>
  </si>
  <si>
    <t>EHY76</t>
  </si>
  <si>
    <t>EHY30</t>
  </si>
  <si>
    <t>JFY176*</t>
  </si>
  <si>
    <t>EHY61</t>
  </si>
  <si>
    <t>EHY70</t>
  </si>
  <si>
    <t>EHY27</t>
  </si>
  <si>
    <t>EHY43</t>
  </si>
  <si>
    <t>EHY46</t>
  </si>
  <si>
    <t>EHY34</t>
  </si>
  <si>
    <t>DAY951*</t>
  </si>
  <si>
    <t>EHY24</t>
  </si>
  <si>
    <t>EHY40</t>
  </si>
  <si>
    <t>EHY79</t>
  </si>
  <si>
    <t>JFY144</t>
  </si>
  <si>
    <t>EHY97</t>
  </si>
  <si>
    <t>CJN702</t>
  </si>
  <si>
    <t>EHY108</t>
  </si>
  <si>
    <t>EHY67</t>
  </si>
  <si>
    <t>EHY103</t>
  </si>
  <si>
    <t>EHY106</t>
  </si>
  <si>
    <t>JFY151</t>
  </si>
  <si>
    <t>TF059</t>
  </si>
  <si>
    <t>TF014</t>
  </si>
  <si>
    <t>TF067</t>
  </si>
  <si>
    <t>TF066</t>
  </si>
  <si>
    <t>TF025</t>
  </si>
  <si>
    <t>TF085</t>
  </si>
  <si>
    <t>TF141</t>
  </si>
  <si>
    <t>TF130</t>
  </si>
  <si>
    <t>TF129</t>
  </si>
  <si>
    <t>TF053</t>
  </si>
  <si>
    <t>TF073</t>
  </si>
  <si>
    <t>TF055</t>
  </si>
  <si>
    <t>TF104</t>
  </si>
  <si>
    <t>TF133</t>
  </si>
  <si>
    <t>TF096</t>
  </si>
  <si>
    <t>TF033</t>
  </si>
  <si>
    <t>TF119</t>
  </si>
  <si>
    <t>TF146</t>
  </si>
  <si>
    <t>TF137</t>
  </si>
  <si>
    <t>TF060</t>
  </si>
  <si>
    <t>TF155</t>
  </si>
  <si>
    <t>TF062</t>
  </si>
  <si>
    <t>TF0120</t>
  </si>
  <si>
    <t>RLS3,RLS3-2</t>
  </si>
  <si>
    <t>HL11-1, HL11-3</t>
  </si>
  <si>
    <t>DAY953</t>
  </si>
  <si>
    <t>JFY178</t>
  </si>
  <si>
    <t>JFY150</t>
  </si>
  <si>
    <t>DHY08</t>
  </si>
  <si>
    <t>CTN90</t>
  </si>
  <si>
    <t>Complement</t>
  </si>
  <si>
    <t>JFY176</t>
  </si>
  <si>
    <t>DAY951</t>
  </si>
  <si>
    <r>
      <t xml:space="preserve">Insertion mutant </t>
    </r>
    <r>
      <rPr>
        <b/>
        <i/>
        <sz val="12"/>
        <color indexed="8"/>
        <rFont val="Arial"/>
        <family val="0"/>
      </rPr>
      <t>his-</t>
    </r>
  </si>
  <si>
    <t>Deletion</t>
  </si>
  <si>
    <t>Type of Mutation</t>
  </si>
  <si>
    <t>Insertion</t>
  </si>
  <si>
    <t>suc1+pSUC1</t>
  </si>
  <si>
    <t>uga33+pUGA33</t>
  </si>
  <si>
    <t>zcf8+pZCF8</t>
  </si>
  <si>
    <t>zcf34+pZCF34</t>
  </si>
  <si>
    <t>fcr3+pFCR3</t>
  </si>
  <si>
    <t>dal81+pDAL81</t>
  </si>
  <si>
    <t>try2+pTRY2</t>
  </si>
  <si>
    <t>try3+pTRY3</t>
  </si>
  <si>
    <t>try4+pTRY4</t>
  </si>
  <si>
    <t>try5+pTRY5</t>
  </si>
  <si>
    <t>arg81+pARG81</t>
  </si>
  <si>
    <t>crz2+pCRZ2</t>
  </si>
  <si>
    <t>zcf28+pZCF28</t>
  </si>
  <si>
    <t>snf5+pSNF5</t>
  </si>
  <si>
    <t>ace2+pACE2</t>
  </si>
  <si>
    <t>DHY91</t>
  </si>
  <si>
    <t>try6+pTRY6</t>
  </si>
  <si>
    <t>CW454</t>
  </si>
  <si>
    <t>CW459,CW460</t>
  </si>
  <si>
    <t>CW462, CW463</t>
  </si>
  <si>
    <t>CW456, CW457</t>
  </si>
  <si>
    <t>CW465, CW466</t>
  </si>
  <si>
    <t>CW431, CW432</t>
  </si>
  <si>
    <t>CW434</t>
  </si>
  <si>
    <t>CW437, CW438</t>
  </si>
  <si>
    <t>CW440, CW441</t>
  </si>
  <si>
    <t>CW443</t>
  </si>
  <si>
    <t>CW445, CW446</t>
  </si>
  <si>
    <t>ada2+pADA2</t>
  </si>
  <si>
    <t>VIC1145, VIC1151</t>
  </si>
  <si>
    <t>VIC1197</t>
  </si>
  <si>
    <t>zfu2+pZFU2</t>
  </si>
  <si>
    <t>zfu2</t>
  </si>
  <si>
    <t>ZFU2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</si>
</sst>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0000000"/>
    <numFmt numFmtId="167" formatCode="0.000000000"/>
    <numFmt numFmtId="168" formatCode="0.00000000"/>
    <numFmt numFmtId="169" formatCode="0.0000000"/>
    <numFmt numFmtId="170" formatCode="0.000000"/>
    <numFmt numFmtId="171" formatCode="0.00000"/>
    <numFmt numFmtId="172" formatCode="0.000"/>
  </numFmts>
  <fonts count="31">
    <font>
      <sz val="12"/>
      <color indexed="8"/>
      <name val="Calibri"/>
      <family val="2"/>
    </font>
    <font>
      <sz val="12"/>
      <color indexed="8"/>
      <name val="Arial"/>
      <family val="0"/>
    </font>
    <font>
      <sz val="12"/>
      <name val="Arial"/>
      <family val="0"/>
    </font>
    <font>
      <i/>
      <sz val="12"/>
      <color indexed="8"/>
      <name val="Arial"/>
      <family val="0"/>
    </font>
    <font>
      <i/>
      <sz val="12"/>
      <name val="Arial"/>
      <family val="0"/>
    </font>
    <font>
      <sz val="11"/>
      <color indexed="8"/>
      <name val="Arial"/>
      <family val="0"/>
    </font>
    <font>
      <i/>
      <sz val="11"/>
      <color indexed="8"/>
      <name val="Arial"/>
      <family val="0"/>
    </font>
    <font>
      <sz val="11"/>
      <name val="Arial"/>
      <family val="0"/>
    </font>
    <font>
      <sz val="11"/>
      <color indexed="8"/>
      <name val="Calibri"/>
      <family val="2"/>
    </font>
    <font>
      <sz val="8"/>
      <name val="Calibri"/>
      <family val="2"/>
    </font>
    <font>
      <b/>
      <sz val="12"/>
      <color indexed="8"/>
      <name val="Arial"/>
      <family val="0"/>
    </font>
    <font>
      <b/>
      <i/>
      <sz val="12"/>
      <color indexed="8"/>
      <name val="Arial"/>
      <family val="0"/>
    </font>
    <font>
      <b/>
      <sz val="11"/>
      <color indexed="8"/>
      <name val="Arial"/>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sz val="14"/>
      <color indexed="8"/>
      <name val="Arial"/>
      <family val="0"/>
    </font>
    <font>
      <sz val="14"/>
      <color indexed="8"/>
      <name val="Arial"/>
      <family val="0"/>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0" borderId="0" applyNumberFormat="0" applyBorder="0" applyAlignment="0" applyProtection="0"/>
    <xf numFmtId="0" fontId="14" fillId="16" borderId="0" applyNumberFormat="0" applyBorder="0" applyAlignment="0" applyProtection="0"/>
    <xf numFmtId="0" fontId="15" fillId="11" borderId="1" applyNumberFormat="0" applyAlignment="0" applyProtection="0"/>
    <xf numFmtId="0" fontId="1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18"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3" borderId="1" applyNumberFormat="0" applyAlignment="0" applyProtection="0"/>
    <xf numFmtId="0" fontId="23" fillId="0" borderId="6" applyNumberFormat="0" applyFill="0" applyAlignment="0" applyProtection="0"/>
    <xf numFmtId="0" fontId="24" fillId="19" borderId="0" applyNumberFormat="0" applyBorder="0" applyAlignment="0" applyProtection="0"/>
    <xf numFmtId="0" fontId="0" fillId="20" borderId="7" applyNumberFormat="0" applyFont="0" applyAlignment="0" applyProtection="0"/>
    <xf numFmtId="0" fontId="25" fillId="11"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59">
    <xf numFmtId="0" fontId="0" fillId="0" borderId="0" xfId="0" applyAlignment="1">
      <alignment/>
    </xf>
    <xf numFmtId="0" fontId="5" fillId="2" borderId="10" xfId="0" applyFont="1" applyFill="1" applyBorder="1" applyAlignment="1">
      <alignment horizontal="right" vertical="center" wrapText="1"/>
    </xf>
    <xf numFmtId="0" fontId="1" fillId="0" borderId="10" xfId="0" applyFont="1" applyBorder="1" applyAlignment="1">
      <alignment horizontal="right"/>
    </xf>
    <xf numFmtId="0" fontId="1" fillId="21" borderId="10" xfId="0" applyFont="1" applyFill="1" applyBorder="1" applyAlignment="1">
      <alignment horizontal="right"/>
    </xf>
    <xf numFmtId="0" fontId="2" fillId="21" borderId="10" xfId="0" applyFont="1" applyFill="1" applyBorder="1" applyAlignment="1">
      <alignment horizontal="right" wrapText="1"/>
    </xf>
    <xf numFmtId="0" fontId="4" fillId="21" borderId="10" xfId="0" applyFont="1" applyFill="1" applyBorder="1" applyAlignment="1">
      <alignment horizontal="right" wrapText="1"/>
    </xf>
    <xf numFmtId="0" fontId="1" fillId="0" borderId="10" xfId="0" applyFont="1" applyFill="1" applyBorder="1" applyAlignment="1">
      <alignment horizontal="right"/>
    </xf>
    <xf numFmtId="0" fontId="1" fillId="21" borderId="10" xfId="0" applyFont="1" applyFill="1" applyBorder="1" applyAlignment="1">
      <alignment horizontal="right" wrapText="1"/>
    </xf>
    <xf numFmtId="0" fontId="3" fillId="21" borderId="10" xfId="0" applyFont="1" applyFill="1" applyBorder="1" applyAlignment="1">
      <alignment horizontal="right" wrapText="1"/>
    </xf>
    <xf numFmtId="0" fontId="3" fillId="21" borderId="10" xfId="0" applyFont="1" applyFill="1" applyBorder="1" applyAlignment="1">
      <alignment horizontal="right"/>
    </xf>
    <xf numFmtId="164" fontId="1" fillId="21" borderId="10" xfId="0" applyNumberFormat="1" applyFont="1" applyFill="1" applyBorder="1" applyAlignment="1">
      <alignment horizontal="right" wrapText="1"/>
    </xf>
    <xf numFmtId="0" fontId="5" fillId="2" borderId="10" xfId="0" applyFont="1" applyFill="1" applyBorder="1" applyAlignment="1">
      <alignment horizontal="right" vertical="center"/>
    </xf>
    <xf numFmtId="0" fontId="5" fillId="21" borderId="10" xfId="0" applyFont="1" applyFill="1" applyBorder="1" applyAlignment="1">
      <alignment horizontal="right" wrapText="1"/>
    </xf>
    <xf numFmtId="0" fontId="6" fillId="2" borderId="10" xfId="0" applyFont="1" applyFill="1" applyBorder="1" applyAlignment="1">
      <alignment horizontal="right" vertical="center" wrapText="1"/>
    </xf>
    <xf numFmtId="0" fontId="6" fillId="21" borderId="10" xfId="0" applyFont="1" applyFill="1" applyBorder="1" applyAlignment="1">
      <alignment horizontal="right" wrapText="1"/>
    </xf>
    <xf numFmtId="0" fontId="7" fillId="21" borderId="10" xfId="0" applyFont="1" applyFill="1" applyBorder="1" applyAlignment="1">
      <alignment horizontal="right"/>
    </xf>
    <xf numFmtId="0" fontId="7" fillId="2" borderId="10" xfId="0" applyFont="1" applyFill="1" applyBorder="1" applyAlignment="1">
      <alignment horizontal="right"/>
    </xf>
    <xf numFmtId="0" fontId="6" fillId="2" borderId="10" xfId="0" applyFont="1" applyFill="1" applyBorder="1" applyAlignment="1">
      <alignment horizontal="right" vertical="center"/>
    </xf>
    <xf numFmtId="0" fontId="5" fillId="2" borderId="10" xfId="0" applyFont="1" applyFill="1" applyBorder="1" applyAlignment="1">
      <alignment horizontal="right"/>
    </xf>
    <xf numFmtId="0" fontId="5" fillId="21" borderId="10" xfId="0" applyFont="1" applyFill="1" applyBorder="1" applyAlignment="1">
      <alignment horizontal="right"/>
    </xf>
    <xf numFmtId="0" fontId="8" fillId="0" borderId="10" xfId="0" applyFont="1" applyBorder="1" applyAlignment="1">
      <alignment horizontal="right"/>
    </xf>
    <xf numFmtId="0" fontId="6" fillId="21" borderId="10" xfId="0" applyFont="1" applyFill="1" applyBorder="1" applyAlignment="1">
      <alignment horizontal="right"/>
    </xf>
    <xf numFmtId="0" fontId="5" fillId="0" borderId="10" xfId="0" applyFont="1" applyBorder="1" applyAlignment="1">
      <alignment horizontal="right"/>
    </xf>
    <xf numFmtId="49" fontId="5" fillId="2" borderId="10" xfId="0" applyNumberFormat="1" applyFont="1" applyFill="1" applyBorder="1" applyAlignment="1">
      <alignment horizontal="right" vertical="center" wrapText="1"/>
    </xf>
    <xf numFmtId="49" fontId="5" fillId="2" borderId="10" xfId="0" applyNumberFormat="1" applyFont="1" applyFill="1" applyBorder="1" applyAlignment="1">
      <alignment horizontal="right" vertical="center"/>
    </xf>
    <xf numFmtId="49" fontId="5" fillId="2" borderId="10" xfId="0" applyNumberFormat="1" applyFont="1" applyFill="1" applyBorder="1" applyAlignment="1">
      <alignment horizontal="right" vertical="center" wrapText="1"/>
    </xf>
    <xf numFmtId="49" fontId="5" fillId="2" borderId="10" xfId="0" applyNumberFormat="1" applyFont="1" applyFill="1" applyBorder="1" applyAlignment="1">
      <alignment horizontal="right" wrapText="1"/>
    </xf>
    <xf numFmtId="49" fontId="5" fillId="21" borderId="10" xfId="0" applyNumberFormat="1" applyFont="1" applyFill="1" applyBorder="1" applyAlignment="1">
      <alignment horizontal="right" wrapText="1"/>
    </xf>
    <xf numFmtId="0" fontId="6" fillId="2" borderId="10" xfId="0" applyFont="1" applyFill="1" applyBorder="1" applyAlignment="1">
      <alignment horizontal="right" vertical="center" wrapText="1"/>
    </xf>
    <xf numFmtId="0" fontId="6" fillId="2" borderId="10" xfId="0" applyFont="1" applyFill="1" applyBorder="1" applyAlignment="1">
      <alignment horizontal="right" wrapText="1"/>
    </xf>
    <xf numFmtId="0" fontId="5" fillId="2" borderId="0" xfId="0" applyFont="1" applyFill="1" applyBorder="1" applyAlignment="1">
      <alignment horizontal="right" vertical="center"/>
    </xf>
    <xf numFmtId="0" fontId="1" fillId="0" borderId="11" xfId="0" applyFont="1" applyBorder="1" applyAlignment="1">
      <alignment horizontal="right"/>
    </xf>
    <xf numFmtId="0" fontId="1" fillId="0" borderId="12" xfId="0" applyFont="1" applyBorder="1" applyAlignment="1">
      <alignment horizontal="right"/>
    </xf>
    <xf numFmtId="49" fontId="5" fillId="21" borderId="10" xfId="0" applyNumberFormat="1" applyFont="1" applyFill="1" applyBorder="1" applyAlignment="1">
      <alignment horizontal="right" wrapText="1"/>
    </xf>
    <xf numFmtId="0" fontId="3" fillId="0" borderId="11" xfId="0" applyFont="1" applyBorder="1" applyAlignment="1">
      <alignment horizontal="right"/>
    </xf>
    <xf numFmtId="0" fontId="1" fillId="0" borderId="0" xfId="0" applyFont="1" applyBorder="1" applyAlignment="1">
      <alignment horizontal="right"/>
    </xf>
    <xf numFmtId="0" fontId="1" fillId="0" borderId="10" xfId="0" applyFont="1" applyBorder="1" applyAlignment="1">
      <alignment/>
    </xf>
    <xf numFmtId="0" fontId="1" fillId="2" borderId="10" xfId="0" applyFont="1" applyFill="1" applyBorder="1" applyAlignment="1">
      <alignment horizontal="right" vertical="center" wrapText="1"/>
    </xf>
    <xf numFmtId="0" fontId="1" fillId="2" borderId="10" xfId="0" applyFont="1" applyFill="1" applyBorder="1" applyAlignment="1">
      <alignment horizontal="right" vertical="center"/>
    </xf>
    <xf numFmtId="0" fontId="3" fillId="0" borderId="10" xfId="0" applyFont="1" applyBorder="1" applyAlignment="1">
      <alignment horizontal="right"/>
    </xf>
    <xf numFmtId="0" fontId="1" fillId="0" borderId="10" xfId="0" applyFont="1" applyBorder="1" applyAlignment="1">
      <alignment/>
    </xf>
    <xf numFmtId="0" fontId="1" fillId="2" borderId="10" xfId="0" applyFont="1" applyFill="1" applyBorder="1" applyAlignment="1">
      <alignment horizontal="right"/>
    </xf>
    <xf numFmtId="0" fontId="10" fillId="0" borderId="11" xfId="0" applyFont="1" applyBorder="1" applyAlignment="1">
      <alignment horizontal="right"/>
    </xf>
    <xf numFmtId="49" fontId="12" fillId="2" borderId="10" xfId="0" applyNumberFormat="1" applyFont="1" applyFill="1" applyBorder="1" applyAlignment="1">
      <alignment horizontal="right" vertical="center" wrapText="1"/>
    </xf>
    <xf numFmtId="0" fontId="12" fillId="2" borderId="10" xfId="0" applyFont="1" applyFill="1" applyBorder="1" applyAlignment="1">
      <alignment horizontal="right" vertical="center" wrapText="1"/>
    </xf>
    <xf numFmtId="0" fontId="12" fillId="2" borderId="10" xfId="0" applyFont="1" applyFill="1" applyBorder="1" applyAlignment="1">
      <alignment horizontal="right" vertical="center"/>
    </xf>
    <xf numFmtId="49" fontId="5" fillId="2" borderId="10" xfId="0" applyNumberFormat="1" applyFont="1" applyFill="1" applyBorder="1" applyAlignment="1">
      <alignment horizontal="right"/>
    </xf>
    <xf numFmtId="0" fontId="8" fillId="0" borderId="10" xfId="0" applyFont="1" applyBorder="1" applyAlignment="1">
      <alignment horizontal="right"/>
    </xf>
    <xf numFmtId="0" fontId="6" fillId="2" borderId="10" xfId="0" applyFont="1" applyFill="1" applyBorder="1" applyAlignment="1">
      <alignment horizontal="right"/>
    </xf>
    <xf numFmtId="0" fontId="3" fillId="21" borderId="10" xfId="0" applyFont="1" applyFill="1" applyBorder="1" applyAlignment="1">
      <alignment horizontal="right" vertical="top" wrapText="1"/>
    </xf>
    <xf numFmtId="0" fontId="3" fillId="0" borderId="10" xfId="0" applyFont="1" applyBorder="1" applyAlignment="1">
      <alignment horizontal="right" vertical="top"/>
    </xf>
    <xf numFmtId="2" fontId="1" fillId="0" borderId="10" xfId="0" applyNumberFormat="1" applyFont="1" applyBorder="1" applyAlignment="1">
      <alignment horizontal="right"/>
    </xf>
    <xf numFmtId="2" fontId="1" fillId="0" borderId="10" xfId="0" applyNumberFormat="1" applyFont="1" applyFill="1" applyBorder="1" applyAlignment="1">
      <alignment horizontal="right"/>
    </xf>
    <xf numFmtId="2" fontId="2" fillId="0" borderId="10" xfId="0" applyNumberFormat="1" applyFont="1" applyBorder="1" applyAlignment="1">
      <alignment horizontal="right"/>
    </xf>
    <xf numFmtId="2" fontId="1" fillId="21" borderId="10" xfId="0" applyNumberFormat="1" applyFont="1" applyFill="1" applyBorder="1" applyAlignment="1">
      <alignment horizontal="right"/>
    </xf>
    <xf numFmtId="2" fontId="1" fillId="0" borderId="10" xfId="0" applyNumberFormat="1" applyFont="1" applyBorder="1" applyAlignment="1">
      <alignment/>
    </xf>
    <xf numFmtId="2" fontId="1" fillId="0" borderId="10" xfId="0" applyNumberFormat="1" applyFont="1" applyBorder="1" applyAlignment="1">
      <alignment/>
    </xf>
    <xf numFmtId="0" fontId="1" fillId="0" borderId="10" xfId="0" applyFont="1" applyBorder="1" applyAlignment="1">
      <alignment horizontal="right"/>
    </xf>
    <xf numFmtId="2" fontId="1" fillId="0" borderId="13"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257175</xdr:colOff>
      <xdr:row>34</xdr:row>
      <xdr:rowOff>161925</xdr:rowOff>
    </xdr:from>
    <xdr:ext cx="7800975" cy="285750"/>
    <xdr:sp>
      <xdr:nvSpPr>
        <xdr:cNvPr id="1" name="TextBox 1"/>
        <xdr:cNvSpPr txBox="1">
          <a:spLocks noChangeArrowheads="1"/>
        </xdr:cNvSpPr>
      </xdr:nvSpPr>
      <xdr:spPr>
        <a:xfrm>
          <a:off x="11391900" y="6648450"/>
          <a:ext cx="7800975" cy="285750"/>
        </a:xfrm>
        <a:prstGeom prst="rect">
          <a:avLst/>
        </a:prstGeom>
        <a:noFill/>
        <a:ln w="9525" cmpd="sng">
          <a:noFill/>
        </a:ln>
      </xdr:spPr>
      <xdr:txBody>
        <a:bodyPr vertOverflow="clip" wrap="square"/>
        <a:p>
          <a:pPr algn="l">
            <a:defRPr/>
          </a:pPr>
          <a:r>
            <a:rPr lang="en-US" cap="none" sz="1200" b="0" i="0" u="none" baseline="0">
              <a:solidFill>
                <a:srgbClr val="000000"/>
              </a:solidFill>
            </a:rPr>
            <a:t>* indicates where that the strain tested is a gene deletion created as descirbed in materials and methods.</a:t>
          </a:r>
        </a:p>
      </xdr:txBody>
    </xdr:sp>
    <xdr:clientData/>
  </xdr:oneCellAnchor>
  <xdr:oneCellAnchor>
    <xdr:from>
      <xdr:col>0</xdr:col>
      <xdr:colOff>28575</xdr:colOff>
      <xdr:row>0</xdr:row>
      <xdr:rowOff>9525</xdr:rowOff>
    </xdr:from>
    <xdr:ext cx="9163050" cy="266700"/>
    <xdr:sp>
      <xdr:nvSpPr>
        <xdr:cNvPr id="2" name="TextBox 2"/>
        <xdr:cNvSpPr txBox="1">
          <a:spLocks noChangeArrowheads="1"/>
        </xdr:cNvSpPr>
      </xdr:nvSpPr>
      <xdr:spPr>
        <a:xfrm>
          <a:off x="28575" y="9525"/>
          <a:ext cx="9163050" cy="266700"/>
        </a:xfrm>
        <a:prstGeom prst="rect">
          <a:avLst/>
        </a:prstGeom>
        <a:solidFill>
          <a:srgbClr val="FFFFFF"/>
        </a:solidFill>
        <a:ln w="9525" cmpd="sng">
          <a:noFill/>
        </a:ln>
      </xdr:spPr>
      <xdr:txBody>
        <a:bodyPr vertOverflow="clip" wrap="square">
          <a:spAutoFit/>
        </a:bodyPr>
        <a:p>
          <a:pPr algn="l">
            <a:defRPr/>
          </a:pPr>
          <a:r>
            <a:rPr lang="en-US" cap="none" sz="1400" b="1" i="0" u="none" baseline="0">
              <a:solidFill>
                <a:srgbClr val="000000"/>
              </a:solidFill>
              <a:latin typeface="Arial"/>
              <a:ea typeface="Arial"/>
              <a:cs typeface="Arial"/>
            </a:rPr>
            <a:t>Supplemental table 1</a:t>
          </a:r>
          <a:r>
            <a:rPr lang="en-US" cap="none" sz="1400" b="0" i="0" u="none" baseline="0">
              <a:solidFill>
                <a:srgbClr val="000000"/>
              </a:solidFill>
              <a:latin typeface="Arial"/>
              <a:ea typeface="Arial"/>
              <a:cs typeface="Arial"/>
            </a:rPr>
            <a:t>. Relative adherence of Homann deletion mutants compared to UAU his- and HIS+ mutants</a:t>
          </a:r>
        </a:p>
      </xdr:txBody>
    </xdr:sp>
    <xdr:clientData/>
  </xdr:oneCellAnchor>
  <xdr:oneCellAnchor>
    <xdr:from>
      <xdr:col>12</xdr:col>
      <xdr:colOff>9525</xdr:colOff>
      <xdr:row>1</xdr:row>
      <xdr:rowOff>104775</xdr:rowOff>
    </xdr:from>
    <xdr:ext cx="2466975" cy="238125"/>
    <xdr:sp>
      <xdr:nvSpPr>
        <xdr:cNvPr id="3" name="TextBox 3"/>
        <xdr:cNvSpPr txBox="1">
          <a:spLocks noChangeArrowheads="1"/>
        </xdr:cNvSpPr>
      </xdr:nvSpPr>
      <xdr:spPr>
        <a:xfrm>
          <a:off x="11144250" y="295275"/>
          <a:ext cx="2466975" cy="238125"/>
        </a:xfrm>
        <a:prstGeom prst="rect">
          <a:avLst/>
        </a:prstGeom>
        <a:solidFill>
          <a:srgbClr val="FFFFFF"/>
        </a:solidFill>
        <a:ln w="9525" cmpd="sng">
          <a:noFill/>
        </a:ln>
      </xdr:spPr>
      <xdr:txBody>
        <a:bodyPr vertOverflow="clip" wrap="square">
          <a:spAutoFit/>
        </a:bodyPr>
        <a:p>
          <a:pPr algn="l">
            <a:defRPr/>
          </a:pPr>
          <a:r>
            <a:rPr lang="en-US" cap="none" sz="1200" b="1" i="0" u="none" baseline="0">
              <a:solidFill>
                <a:srgbClr val="000000"/>
              </a:solidFill>
            </a:rPr>
            <a:t>Insertion or deletion mutant HIS+</a:t>
          </a:r>
        </a:p>
      </xdr:txBody>
    </xdr:sp>
    <xdr:clientData/>
  </xdr:oneCellAnchor>
  <xdr:oneCellAnchor>
    <xdr:from>
      <xdr:col>0</xdr:col>
      <xdr:colOff>9525</xdr:colOff>
      <xdr:row>1</xdr:row>
      <xdr:rowOff>142875</xdr:rowOff>
    </xdr:from>
    <xdr:ext cx="2076450" cy="238125"/>
    <xdr:sp>
      <xdr:nvSpPr>
        <xdr:cNvPr id="4" name="TextBox 4"/>
        <xdr:cNvSpPr txBox="1">
          <a:spLocks noChangeArrowheads="1"/>
        </xdr:cNvSpPr>
      </xdr:nvSpPr>
      <xdr:spPr>
        <a:xfrm>
          <a:off x="9525" y="333375"/>
          <a:ext cx="2076450" cy="238125"/>
        </a:xfrm>
        <a:prstGeom prst="rect">
          <a:avLst/>
        </a:prstGeom>
        <a:solidFill>
          <a:srgbClr val="FFFFFF"/>
        </a:solidFill>
        <a:ln w="9525" cmpd="sng">
          <a:noFill/>
        </a:ln>
      </xdr:spPr>
      <xdr:txBody>
        <a:bodyPr vertOverflow="clip" wrap="square">
          <a:spAutoFit/>
        </a:bodyPr>
        <a:p>
          <a:pPr algn="l">
            <a:defRPr/>
          </a:pPr>
          <a:r>
            <a:rPr lang="en-US" cap="none" sz="1200" b="1" i="0" u="none" baseline="0">
              <a:solidFill>
                <a:srgbClr val="000000"/>
              </a:solidFill>
            </a:rPr>
            <a:t>Homann deletion collection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76200</xdr:rowOff>
    </xdr:from>
    <xdr:ext cx="5629275" cy="228600"/>
    <xdr:sp>
      <xdr:nvSpPr>
        <xdr:cNvPr id="1" name="TextBox 1"/>
        <xdr:cNvSpPr txBox="1">
          <a:spLocks noChangeArrowheads="1"/>
        </xdr:cNvSpPr>
      </xdr:nvSpPr>
      <xdr:spPr>
        <a:xfrm>
          <a:off x="38100" y="76200"/>
          <a:ext cx="5629275" cy="228600"/>
        </a:xfrm>
        <a:prstGeom prst="rect">
          <a:avLst/>
        </a:prstGeom>
        <a:solidFill>
          <a:srgbClr val="FFFFFF"/>
        </a:solidFill>
        <a:ln w="9525" cmpd="sng">
          <a:noFill/>
        </a:ln>
      </xdr:spPr>
      <xdr:txBody>
        <a:bodyPr vertOverflow="clip" wrap="square">
          <a:spAutoFit/>
        </a:bodyPr>
        <a:p>
          <a:pPr algn="l">
            <a:defRPr/>
          </a:pPr>
          <a:r>
            <a:rPr lang="en-US" cap="none" sz="1200" b="0" i="0" u="none" baseline="0">
              <a:solidFill>
                <a:srgbClr val="000000"/>
              </a:solidFill>
              <a:latin typeface="Arial"/>
              <a:ea typeface="Arial"/>
              <a:cs typeface="Arial"/>
            </a:rPr>
            <a:t>Supplemental Table 1C.</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Deletion, insertion and complementation relative adherence</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276225</xdr:colOff>
      <xdr:row>1</xdr:row>
      <xdr:rowOff>171450</xdr:rowOff>
    </xdr:from>
    <xdr:ext cx="13144500" cy="2600325"/>
    <xdr:sp>
      <xdr:nvSpPr>
        <xdr:cNvPr id="1" name="TextBox 1"/>
        <xdr:cNvSpPr txBox="1">
          <a:spLocks noChangeArrowheads="1"/>
        </xdr:cNvSpPr>
      </xdr:nvSpPr>
      <xdr:spPr>
        <a:xfrm>
          <a:off x="276225" y="371475"/>
          <a:ext cx="13144500" cy="2600325"/>
        </a:xfrm>
        <a:prstGeom prst="rect">
          <a:avLst/>
        </a:prstGeom>
        <a:solidFill>
          <a:srgbClr val="FFFFFF"/>
        </a:solidFill>
        <a:ln w="9525" cmpd="sng">
          <a:noFill/>
        </a:ln>
      </xdr:spPr>
      <xdr:txBody>
        <a:bodyPr vertOverflow="clip" wrap="square" lIns="27432" tIns="22860" rIns="0" bIns="0"/>
        <a:p>
          <a:pPr algn="l">
            <a:defRPr/>
          </a:pPr>
          <a:r>
            <a:rPr lang="en-US" cap="none" sz="1200" b="1" i="0" u="none" baseline="0">
              <a:solidFill>
                <a:srgbClr val="000000"/>
              </a:solidFill>
              <a:latin typeface="Arial"/>
              <a:ea typeface="Arial"/>
              <a:cs typeface="Arial"/>
            </a:rPr>
            <a:t>Supplemental Table 1. </a:t>
          </a:r>
          <a:r>
            <a:rPr lang="en-US" cap="none" sz="1200" b="0" i="0" u="none" baseline="0">
              <a:solidFill>
                <a:srgbClr val="000000"/>
              </a:solidFill>
              <a:latin typeface="Arial"/>
              <a:ea typeface="Arial"/>
              <a:cs typeface="Arial"/>
            </a:rPr>
            <a:t>Relative adherence compared to wild type. For all tables the column "MT/WT" indicates the relative adherence of a particular mutant as calculated by the number of yeast cells adhered to the substrate in the mutant strain divided by the number of yeast cells adhered to the substrate in the wild type strain. Column "Stdev" indicates the standard deviation of the MT/WT column as calculated by Microsoft Excel. The column "p-value" indicates statistical significance as was calculated by a two-tailed t-test function in Microsoft Excel. 1A) 197 insertion mutant were assayed for relative adherence compared to the wild type strain (DAY286). If adherence was statistically significant from the wild type, the strain was assayed with a different independent isolate, if available.  Strains that were filamentous where not assayable and marked as "filamentous".  Cell clumping also prevented strains from being assayed and were marked "clumping cells". 1B) 30 </a:t>
          </a:r>
          <a:r>
            <a:rPr lang="en-US" cap="none" sz="1200" b="0" i="1" u="none" baseline="0">
              <a:solidFill>
                <a:srgbClr val="000000"/>
              </a:solidFill>
              <a:latin typeface="Arial"/>
              <a:ea typeface="Arial"/>
              <a:cs typeface="Arial"/>
            </a:rPr>
            <a:t>his- </a:t>
          </a:r>
          <a:r>
            <a:rPr lang="en-US" cap="none" sz="1200" b="0" i="0" u="none" baseline="0">
              <a:solidFill>
                <a:srgbClr val="000000"/>
              </a:solidFill>
              <a:latin typeface="Arial"/>
              <a:ea typeface="Arial"/>
              <a:cs typeface="Arial"/>
            </a:rPr>
            <a:t>insertion mutants were identified to have reduced adherence when compared to the wild type strain. Two sets of independently derived </a:t>
          </a:r>
          <a:r>
            <a:rPr lang="en-US" cap="none" sz="1200" b="0" i="1" u="none" baseline="0">
              <a:solidFill>
                <a:srgbClr val="000000"/>
              </a:solidFill>
              <a:latin typeface="Arial"/>
              <a:ea typeface="Arial"/>
              <a:cs typeface="Arial"/>
            </a:rPr>
            <a:t>HIS+</a:t>
          </a:r>
          <a:r>
            <a:rPr lang="en-US" cap="none" sz="1200" b="0" i="0" u="none" baseline="0">
              <a:solidFill>
                <a:srgbClr val="000000"/>
              </a:solidFill>
              <a:latin typeface="Arial"/>
              <a:ea typeface="Arial"/>
              <a:cs typeface="Arial"/>
            </a:rPr>
            <a:t> mutant strains were assayed for relative adherence. From the deletion collection created in </a:t>
          </a:r>
          <a:r>
            <a:rPr lang="en-US" cap="none" sz="1200" b="0" i="1" u="none" baseline="0">
              <a:solidFill>
                <a:srgbClr val="000000"/>
              </a:solidFill>
              <a:latin typeface="Arial"/>
              <a:ea typeface="Arial"/>
              <a:cs typeface="Arial"/>
            </a:rPr>
            <a:t>Homann et. al. 2009</a:t>
          </a:r>
          <a:r>
            <a:rPr lang="en-US" cap="none" sz="1200" b="0" i="0" u="none" baseline="0">
              <a:solidFill>
                <a:srgbClr val="000000"/>
              </a:solidFill>
              <a:latin typeface="Arial"/>
              <a:ea typeface="Arial"/>
              <a:cs typeface="Arial"/>
            </a:rPr>
            <a:t>, 23 deletions mutants were available and assayed for function. 30 </a:t>
          </a:r>
          <a:r>
            <a:rPr lang="en-US" cap="none" sz="1200" b="0" i="1" u="none" baseline="0">
              <a:solidFill>
                <a:srgbClr val="000000"/>
              </a:solidFill>
              <a:latin typeface="Arial"/>
              <a:ea typeface="Arial"/>
              <a:cs typeface="Arial"/>
            </a:rPr>
            <a:t>HIS+ </a:t>
          </a:r>
          <a:r>
            <a:rPr lang="en-US" cap="none" sz="1200" b="0" i="0" u="none" baseline="0">
              <a:solidFill>
                <a:srgbClr val="000000"/>
              </a:solidFill>
              <a:latin typeface="Arial"/>
              <a:ea typeface="Arial"/>
              <a:cs typeface="Arial"/>
            </a:rPr>
            <a:t>strains were created in this study either by making insertion mutants </a:t>
          </a:r>
          <a:r>
            <a:rPr lang="en-US" cap="none" sz="1200" b="0" i="1" u="none" baseline="0">
              <a:solidFill>
                <a:srgbClr val="000000"/>
              </a:solidFill>
              <a:latin typeface="Arial"/>
              <a:ea typeface="Arial"/>
              <a:cs typeface="Arial"/>
            </a:rPr>
            <a:t>HIS+ </a:t>
          </a:r>
          <a:r>
            <a:rPr lang="en-US" cap="none" sz="1200" b="0" i="0" u="none" baseline="0">
              <a:solidFill>
                <a:srgbClr val="000000"/>
              </a:solidFill>
              <a:latin typeface="Arial"/>
              <a:ea typeface="Arial"/>
              <a:cs typeface="Arial"/>
            </a:rPr>
            <a:t>or through the creation of deletion mutant strains. Deletion mutant strains are marked with * and all other </a:t>
          </a:r>
          <a:r>
            <a:rPr lang="en-US" cap="none" sz="1200" b="0" i="1" u="none" baseline="0">
              <a:solidFill>
                <a:srgbClr val="000000"/>
              </a:solidFill>
              <a:latin typeface="Arial"/>
              <a:ea typeface="Arial"/>
              <a:cs typeface="Arial"/>
            </a:rPr>
            <a:t>HIS+ </a:t>
          </a:r>
          <a:r>
            <a:rPr lang="en-US" cap="none" sz="1200" b="0" i="0" u="none" baseline="0">
              <a:solidFill>
                <a:srgbClr val="000000"/>
              </a:solidFill>
              <a:latin typeface="Arial"/>
              <a:ea typeface="Arial"/>
              <a:cs typeface="Arial"/>
            </a:rPr>
            <a:t>strain are insertions. 1C) Complementation strains were created for some of the deletion and insertion mutant strains and assayed for relative adherence.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onathanfinkel\Dropbox\adherence%20paper\supplemental%20figures\adherenceextrasbackups\ace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onathanfinkel\Dropbox\adherence%20paper\supplemental%20figures\homannace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aron%20Mitchell\My%20Documents\My%20Dropbox\adherence%20paper\adherenceextrasbackups\6781paper\6781paper\holmannadhesion.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omplementsadherencetes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da2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1"/>
      <sheetName val="Sheet1"/>
    </sheetNames>
    <sheetDataSet>
      <sheetData sheetId="1">
        <row r="10">
          <cell r="D10">
            <v>0.2857142857142857</v>
          </cell>
        </row>
        <row r="15">
          <cell r="D15">
            <v>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3">
          <cell r="C3">
            <v>32</v>
          </cell>
        </row>
        <row r="4">
          <cell r="C4">
            <v>27</v>
          </cell>
        </row>
        <row r="5">
          <cell r="C5">
            <v>29.5</v>
          </cell>
        </row>
        <row r="13">
          <cell r="C13">
            <v>10</v>
          </cell>
        </row>
        <row r="14">
          <cell r="C14">
            <v>9</v>
          </cell>
        </row>
        <row r="15">
          <cell r="C15">
            <v>9.5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rt1"/>
      <sheetName val="Sheet1"/>
      <sheetName val="Sheet2"/>
      <sheetName val="Sheet3"/>
      <sheetName val="Sheet4"/>
      <sheetName val="Sheet5"/>
      <sheetName val="Sheet6"/>
    </sheetNames>
    <sheetDataSet>
      <sheetData sheetId="6">
        <row r="3">
          <cell r="B3">
            <v>162</v>
          </cell>
        </row>
        <row r="4">
          <cell r="B4">
            <v>121</v>
          </cell>
        </row>
        <row r="5">
          <cell r="B5">
            <v>141.5</v>
          </cell>
        </row>
        <row r="18">
          <cell r="B18">
            <v>31</v>
          </cell>
        </row>
        <row r="19">
          <cell r="B19">
            <v>24</v>
          </cell>
        </row>
        <row r="20">
          <cell r="B20">
            <v>27.5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1"/>
      <sheetName val="Sheet1"/>
    </sheetNames>
    <sheetDataSet>
      <sheetData sheetId="1">
        <row r="3">
          <cell r="G3">
            <v>1</v>
          </cell>
        </row>
        <row r="4">
          <cell r="G4">
            <v>1</v>
          </cell>
        </row>
        <row r="29">
          <cell r="B29">
            <v>0.689189189</v>
          </cell>
        </row>
        <row r="30">
          <cell r="B30">
            <v>0.905405405</v>
          </cell>
        </row>
        <row r="31">
          <cell r="B31">
            <v>1.081081081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sheetDataSet>
      <sheetData sheetId="0">
        <row r="10">
          <cell r="D10">
            <v>0.3409090909090909</v>
          </cell>
        </row>
        <row r="15">
          <cell r="D15">
            <v>0.3181818181818182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199"/>
  <sheetViews>
    <sheetView workbookViewId="0" topLeftCell="A162">
      <selection activeCell="I169" sqref="I169"/>
    </sheetView>
  </sheetViews>
  <sheetFormatPr defaultColWidth="10.875" defaultRowHeight="15.75"/>
  <cols>
    <col min="1" max="1" width="17.375" style="46" bestFit="1" customWidth="1"/>
    <col min="2" max="2" width="12.625" style="48" customWidth="1"/>
    <col min="3" max="3" width="25.375" style="18" bestFit="1" customWidth="1"/>
    <col min="4" max="4" width="14.00390625" style="18" bestFit="1" customWidth="1"/>
    <col min="5" max="16384" width="10.875" style="18" customWidth="1"/>
  </cols>
  <sheetData>
    <row r="1" spans="1:2" ht="14.25">
      <c r="A1" s="46" t="s">
        <v>378</v>
      </c>
      <c r="B1" s="18" t="s">
        <v>391</v>
      </c>
    </row>
    <row r="2" spans="1:6" ht="16.5" customHeight="1">
      <c r="A2" s="43" t="s">
        <v>396</v>
      </c>
      <c r="B2" s="44" t="s">
        <v>48</v>
      </c>
      <c r="C2" s="44" t="s">
        <v>49</v>
      </c>
      <c r="D2" s="45" t="s">
        <v>50</v>
      </c>
      <c r="E2" s="45" t="s">
        <v>51</v>
      </c>
      <c r="F2" s="45" t="s">
        <v>47</v>
      </c>
    </row>
    <row r="3" spans="1:6" ht="14.25">
      <c r="A3" s="23" t="s">
        <v>372</v>
      </c>
      <c r="B3" s="13" t="s">
        <v>57</v>
      </c>
      <c r="C3" s="1" t="s">
        <v>153</v>
      </c>
      <c r="D3" s="11">
        <v>0.65714286</v>
      </c>
      <c r="E3" s="11">
        <v>0.12189066</v>
      </c>
      <c r="F3" s="11">
        <v>0.0981</v>
      </c>
    </row>
    <row r="4" spans="1:6" ht="14.25">
      <c r="A4" s="23" t="s">
        <v>371</v>
      </c>
      <c r="B4" s="13" t="s">
        <v>26</v>
      </c>
      <c r="C4" s="1" t="s">
        <v>91</v>
      </c>
      <c r="D4" s="11">
        <v>0.302526316</v>
      </c>
      <c r="E4" s="11">
        <v>0.16762152</v>
      </c>
      <c r="F4" s="11">
        <v>0.013744417</v>
      </c>
    </row>
    <row r="5" spans="1:6" ht="14.25">
      <c r="A5" s="25" t="s">
        <v>370</v>
      </c>
      <c r="B5" s="28" t="s">
        <v>28</v>
      </c>
      <c r="C5" s="1" t="s">
        <v>358</v>
      </c>
      <c r="D5" s="11">
        <v>0.296968267</v>
      </c>
      <c r="E5" s="11">
        <v>0.01225454</v>
      </c>
      <c r="F5" s="11">
        <v>0.031342232</v>
      </c>
    </row>
    <row r="6" spans="1:6" ht="14.25">
      <c r="A6" s="23">
        <v>19.1007</v>
      </c>
      <c r="B6" s="13" t="s">
        <v>57</v>
      </c>
      <c r="C6" s="1" t="s">
        <v>136</v>
      </c>
      <c r="D6" s="11">
        <v>0.81818182</v>
      </c>
      <c r="E6" s="11">
        <v>0.45344098</v>
      </c>
      <c r="F6" s="11">
        <v>0.6863225</v>
      </c>
    </row>
    <row r="7" spans="1:6" ht="14.25">
      <c r="A7" s="23">
        <v>19.1032</v>
      </c>
      <c r="B7" s="13" t="s">
        <v>222</v>
      </c>
      <c r="C7" s="1" t="s">
        <v>223</v>
      </c>
      <c r="D7" s="11">
        <v>0.832</v>
      </c>
      <c r="E7" s="11">
        <v>0.205273447</v>
      </c>
      <c r="F7" s="11">
        <v>0.415</v>
      </c>
    </row>
    <row r="8" spans="1:6" ht="14.25">
      <c r="A8" s="24">
        <v>19.1035</v>
      </c>
      <c r="B8" s="17" t="s">
        <v>216</v>
      </c>
      <c r="C8" s="11" t="s">
        <v>217</v>
      </c>
      <c r="D8" s="11">
        <v>0.530612245</v>
      </c>
      <c r="E8" s="11">
        <v>0.060532653</v>
      </c>
      <c r="F8" s="11">
        <v>0.023704372</v>
      </c>
    </row>
    <row r="9" spans="1:6" ht="14.25">
      <c r="A9" s="24">
        <v>19.1069</v>
      </c>
      <c r="B9" s="17" t="s">
        <v>255</v>
      </c>
      <c r="C9" s="11" t="s">
        <v>256</v>
      </c>
      <c r="D9" s="11">
        <v>2.121212121</v>
      </c>
      <c r="E9" s="11">
        <v>1.094674739</v>
      </c>
      <c r="F9" s="11">
        <v>0.312808757</v>
      </c>
    </row>
    <row r="10" spans="1:6" ht="14.25">
      <c r="A10" s="33" t="s">
        <v>392</v>
      </c>
      <c r="B10" s="14"/>
      <c r="C10" s="12" t="s">
        <v>363</v>
      </c>
      <c r="D10" s="15">
        <v>2.327586207</v>
      </c>
      <c r="E10" s="15">
        <v>1.695583918</v>
      </c>
      <c r="F10" s="15">
        <v>0.436548965</v>
      </c>
    </row>
    <row r="11" spans="1:4" ht="14.25">
      <c r="A11" s="23">
        <v>19.1135</v>
      </c>
      <c r="B11" s="13" t="s">
        <v>109</v>
      </c>
      <c r="C11" s="1" t="s">
        <v>110</v>
      </c>
      <c r="D11" s="11" t="s">
        <v>56</v>
      </c>
    </row>
    <row r="12" spans="1:6" ht="14.25">
      <c r="A12" s="23">
        <v>19.1178</v>
      </c>
      <c r="B12" s="13" t="s">
        <v>57</v>
      </c>
      <c r="C12" s="1" t="s">
        <v>159</v>
      </c>
      <c r="D12" s="11">
        <v>0.795918367</v>
      </c>
      <c r="E12" s="11">
        <v>0.366893833</v>
      </c>
      <c r="F12" s="11">
        <v>0.618198226</v>
      </c>
    </row>
    <row r="13" spans="1:6" ht="14.25">
      <c r="A13" s="23">
        <v>19.1187</v>
      </c>
      <c r="B13" s="13" t="s">
        <v>111</v>
      </c>
      <c r="C13" s="1" t="s">
        <v>112</v>
      </c>
      <c r="D13" s="11">
        <v>1.12</v>
      </c>
      <c r="E13" s="11">
        <v>0.07596988</v>
      </c>
      <c r="F13" s="11">
        <v>0.19475781</v>
      </c>
    </row>
    <row r="14" spans="1:6" ht="14.25">
      <c r="A14" s="25">
        <v>19.1217</v>
      </c>
      <c r="B14" s="13"/>
      <c r="C14" s="1" t="s">
        <v>273</v>
      </c>
      <c r="D14" s="11">
        <v>1.578</v>
      </c>
      <c r="E14" s="11">
        <v>0.974036582</v>
      </c>
      <c r="F14" s="11">
        <v>0.6505335</v>
      </c>
    </row>
    <row r="15" spans="1:6" ht="14.25">
      <c r="A15" s="23">
        <v>19.1219</v>
      </c>
      <c r="B15" s="13" t="s">
        <v>57</v>
      </c>
      <c r="C15" s="1" t="s">
        <v>312</v>
      </c>
      <c r="D15" s="11">
        <v>1.826</v>
      </c>
      <c r="E15" s="11">
        <v>0.873386754</v>
      </c>
      <c r="F15" s="11">
        <v>0.751964398</v>
      </c>
    </row>
    <row r="16" spans="1:6" ht="14.25">
      <c r="A16" s="24">
        <v>19.1253</v>
      </c>
      <c r="B16" s="17"/>
      <c r="C16" s="11" t="s">
        <v>354</v>
      </c>
      <c r="D16" s="11">
        <v>0.790196078</v>
      </c>
      <c r="E16" s="11">
        <v>0.188188603</v>
      </c>
      <c r="F16" s="11">
        <v>0.3065</v>
      </c>
    </row>
    <row r="17" spans="1:6" ht="14.25">
      <c r="A17" s="23">
        <v>19.1255</v>
      </c>
      <c r="B17" s="13" t="s">
        <v>128</v>
      </c>
      <c r="C17" s="1" t="s">
        <v>129</v>
      </c>
      <c r="D17" s="11">
        <v>0.88051948</v>
      </c>
      <c r="E17" s="11">
        <v>0.19735941</v>
      </c>
      <c r="F17" s="11">
        <v>0.5325</v>
      </c>
    </row>
    <row r="18" spans="1:6" ht="14.25">
      <c r="A18" s="23">
        <v>19.1259</v>
      </c>
      <c r="B18" s="13" t="s">
        <v>57</v>
      </c>
      <c r="C18" s="1" t="s">
        <v>311</v>
      </c>
      <c r="D18" s="11">
        <v>1.311</v>
      </c>
      <c r="E18" s="11">
        <v>0.55147077</v>
      </c>
      <c r="F18" s="11">
        <v>0.727522821</v>
      </c>
    </row>
    <row r="19" spans="1:6" ht="14.25">
      <c r="A19" s="24">
        <v>19.1275</v>
      </c>
      <c r="B19" s="17" t="s">
        <v>336</v>
      </c>
      <c r="C19" s="11" t="s">
        <v>337</v>
      </c>
      <c r="D19" s="11">
        <v>0.647058824</v>
      </c>
      <c r="E19" s="11">
        <v>0.213947135</v>
      </c>
      <c r="F19" s="11">
        <v>0.209125405</v>
      </c>
    </row>
    <row r="20" spans="1:6" ht="14.25">
      <c r="A20" s="24">
        <v>19.1314</v>
      </c>
      <c r="B20" s="17"/>
      <c r="C20" s="11" t="s">
        <v>340</v>
      </c>
      <c r="D20" s="11">
        <v>0.721621622</v>
      </c>
      <c r="E20" s="11">
        <v>0.101769115</v>
      </c>
      <c r="F20" s="11">
        <v>0.1195</v>
      </c>
    </row>
    <row r="21" spans="1:6" ht="14.25">
      <c r="A21" s="23">
        <v>19.1358</v>
      </c>
      <c r="B21" s="13" t="s">
        <v>166</v>
      </c>
      <c r="C21" s="1" t="s">
        <v>167</v>
      </c>
      <c r="D21" s="11">
        <v>0.82142857</v>
      </c>
      <c r="E21" s="11">
        <v>0.22268456</v>
      </c>
      <c r="F21" s="11">
        <v>0.4162</v>
      </c>
    </row>
    <row r="22" spans="1:6" ht="14.25">
      <c r="A22" s="23">
        <v>19.1476</v>
      </c>
      <c r="B22" s="13" t="s">
        <v>57</v>
      </c>
      <c r="C22" s="1" t="s">
        <v>292</v>
      </c>
      <c r="D22" s="11">
        <v>0.933</v>
      </c>
      <c r="E22" s="11">
        <v>0.206743509</v>
      </c>
      <c r="F22" s="11">
        <v>0.745999746</v>
      </c>
    </row>
    <row r="23" spans="1:6" ht="14.25">
      <c r="A23" s="23">
        <v>19.1496</v>
      </c>
      <c r="B23" s="13" t="s">
        <v>57</v>
      </c>
      <c r="C23" s="1" t="s">
        <v>168</v>
      </c>
      <c r="D23" s="11" t="s">
        <v>75</v>
      </c>
      <c r="E23" s="11"/>
      <c r="F23" s="11"/>
    </row>
    <row r="24" spans="1:6" ht="14.25">
      <c r="A24" s="23">
        <v>19.1497</v>
      </c>
      <c r="B24" s="13" t="s">
        <v>126</v>
      </c>
      <c r="C24" s="1" t="s">
        <v>127</v>
      </c>
      <c r="D24" s="11" t="s">
        <v>56</v>
      </c>
      <c r="F24" s="11"/>
    </row>
    <row r="25" spans="1:6" ht="14.25">
      <c r="A25" s="23">
        <v>19.1499</v>
      </c>
      <c r="B25" s="13" t="s">
        <v>333</v>
      </c>
      <c r="C25" s="1" t="s">
        <v>334</v>
      </c>
      <c r="D25" s="11">
        <v>2.061</v>
      </c>
      <c r="E25" s="11">
        <v>0.224468294</v>
      </c>
      <c r="F25" s="11">
        <v>0.032434227</v>
      </c>
    </row>
    <row r="26" spans="1:6" ht="14.25">
      <c r="A26" s="23">
        <v>19.1533</v>
      </c>
      <c r="B26" s="13" t="s">
        <v>57</v>
      </c>
      <c r="C26" s="1" t="s">
        <v>229</v>
      </c>
      <c r="D26" s="11">
        <v>1.644</v>
      </c>
      <c r="E26" s="11">
        <v>0.437792822</v>
      </c>
      <c r="F26" s="11">
        <v>0.275053488</v>
      </c>
    </row>
    <row r="27" spans="1:6" ht="14.25">
      <c r="A27" s="23">
        <v>19.1565</v>
      </c>
      <c r="B27" s="13" t="s">
        <v>57</v>
      </c>
      <c r="C27" s="1" t="s">
        <v>174</v>
      </c>
      <c r="D27" s="11">
        <v>1.31210191</v>
      </c>
      <c r="E27" s="11">
        <v>0.17277231</v>
      </c>
      <c r="F27" s="11">
        <v>0.15804577</v>
      </c>
    </row>
    <row r="28" spans="1:6" ht="14.25">
      <c r="A28" s="23">
        <v>19.1576</v>
      </c>
      <c r="B28" s="13" t="s">
        <v>57</v>
      </c>
      <c r="C28" s="1" t="s">
        <v>310</v>
      </c>
      <c r="D28" s="11">
        <v>0.911</v>
      </c>
      <c r="E28" s="11">
        <v>0.348618617</v>
      </c>
      <c r="F28" s="30">
        <v>0.615187788</v>
      </c>
    </row>
    <row r="29" spans="1:6" ht="14.25">
      <c r="A29" s="24">
        <v>19.1577</v>
      </c>
      <c r="B29" s="17"/>
      <c r="C29" s="11" t="s">
        <v>348</v>
      </c>
      <c r="D29" s="11">
        <v>0.31372549</v>
      </c>
      <c r="E29" s="11">
        <v>0.053907496</v>
      </c>
      <c r="F29" s="11">
        <v>0.015937275</v>
      </c>
    </row>
    <row r="30" spans="1:6" ht="14.25">
      <c r="A30" s="23">
        <v>19.1589</v>
      </c>
      <c r="B30" s="13" t="s">
        <v>57</v>
      </c>
      <c r="C30" s="1" t="s">
        <v>173</v>
      </c>
      <c r="D30" s="11">
        <v>0.73248408</v>
      </c>
      <c r="E30" s="11">
        <v>0.64156166</v>
      </c>
      <c r="F30" s="11">
        <v>0.60496715</v>
      </c>
    </row>
    <row r="31" spans="1:6" ht="14.25">
      <c r="A31" s="23">
        <v>19.1623</v>
      </c>
      <c r="B31" s="13" t="s">
        <v>134</v>
      </c>
      <c r="C31" s="1" t="s">
        <v>135</v>
      </c>
      <c r="D31" s="11">
        <v>0.78571429</v>
      </c>
      <c r="E31" s="11">
        <v>0.73974248</v>
      </c>
      <c r="F31" s="11">
        <v>0.156852479</v>
      </c>
    </row>
    <row r="32" spans="1:6" ht="14.25">
      <c r="A32" s="24" t="s">
        <v>393</v>
      </c>
      <c r="B32" s="17" t="s">
        <v>189</v>
      </c>
      <c r="C32" s="11" t="s">
        <v>190</v>
      </c>
      <c r="D32" s="11" t="s">
        <v>56</v>
      </c>
      <c r="E32" s="11"/>
      <c r="F32" s="11"/>
    </row>
    <row r="33" spans="1:6" ht="14.25">
      <c r="A33" s="23">
        <v>19.1685</v>
      </c>
      <c r="B33" s="13" t="s">
        <v>279</v>
      </c>
      <c r="C33" s="1" t="s">
        <v>280</v>
      </c>
      <c r="D33" s="11">
        <v>0.674</v>
      </c>
      <c r="E33" s="11">
        <v>0.162777054</v>
      </c>
      <c r="F33" s="11">
        <v>0.155938735</v>
      </c>
    </row>
    <row r="34" spans="1:6" ht="14.25">
      <c r="A34" s="23">
        <v>19.1693</v>
      </c>
      <c r="B34" s="13" t="s">
        <v>178</v>
      </c>
      <c r="C34" s="1" t="s">
        <v>179</v>
      </c>
      <c r="D34" s="11">
        <v>0.411379226</v>
      </c>
      <c r="E34" s="11">
        <v>0.33701035</v>
      </c>
      <c r="F34" s="11">
        <v>0.004270015</v>
      </c>
    </row>
    <row r="35" spans="1:6" ht="14.25">
      <c r="A35" s="24">
        <v>19.1718</v>
      </c>
      <c r="B35" s="17" t="s">
        <v>219</v>
      </c>
      <c r="C35" s="11" t="s">
        <v>220</v>
      </c>
      <c r="D35" s="11">
        <v>0.530612245</v>
      </c>
      <c r="E35" s="11">
        <v>0.060532653</v>
      </c>
      <c r="F35" s="11">
        <v>0.023704372</v>
      </c>
    </row>
    <row r="36" spans="1:6" ht="14.25">
      <c r="A36" s="23">
        <v>19.1729</v>
      </c>
      <c r="B36" s="13" t="s">
        <v>57</v>
      </c>
      <c r="C36" s="1" t="s">
        <v>180</v>
      </c>
      <c r="D36" s="11">
        <v>1.32484076</v>
      </c>
      <c r="E36" s="11">
        <v>0.40581897</v>
      </c>
      <c r="F36" s="11">
        <v>0.62823209</v>
      </c>
    </row>
    <row r="37" spans="1:6" ht="14.25">
      <c r="A37" s="25" t="s">
        <v>394</v>
      </c>
      <c r="B37" s="13" t="s">
        <v>57</v>
      </c>
      <c r="C37" s="1" t="s">
        <v>83</v>
      </c>
      <c r="D37" s="11">
        <v>0.754554</v>
      </c>
      <c r="E37" s="11">
        <v>0.184683168</v>
      </c>
      <c r="F37" s="11">
        <v>0.2477</v>
      </c>
    </row>
    <row r="38" spans="1:6" ht="14.25">
      <c r="A38" s="24">
        <v>19.1759</v>
      </c>
      <c r="B38" s="17" t="s">
        <v>352</v>
      </c>
      <c r="C38" s="11" t="s">
        <v>353</v>
      </c>
      <c r="D38" s="11">
        <v>0.651423</v>
      </c>
      <c r="E38" s="11">
        <v>0.221817093</v>
      </c>
      <c r="F38" s="11">
        <v>0.1847</v>
      </c>
    </row>
    <row r="39" spans="1:6" ht="14.25">
      <c r="A39" s="23">
        <v>19.1826</v>
      </c>
      <c r="B39" s="13" t="s">
        <v>181</v>
      </c>
      <c r="C39" s="1" t="s">
        <v>182</v>
      </c>
      <c r="D39" s="11">
        <v>2.396551724</v>
      </c>
      <c r="E39" s="11">
        <v>0.677704365</v>
      </c>
      <c r="F39" s="11">
        <v>0.051901767</v>
      </c>
    </row>
    <row r="40" spans="1:6" ht="14.25">
      <c r="A40" s="24">
        <v>19.1971</v>
      </c>
      <c r="B40" s="17" t="s">
        <v>376</v>
      </c>
      <c r="C40" s="11" t="s">
        <v>349</v>
      </c>
      <c r="D40" s="11">
        <v>0.480392157</v>
      </c>
      <c r="E40" s="11">
        <v>0.045242382</v>
      </c>
      <c r="F40" s="11">
        <v>0.022366496</v>
      </c>
    </row>
    <row r="41" spans="1:6" ht="14.25">
      <c r="A41" s="23">
        <v>19.1973</v>
      </c>
      <c r="B41" s="13" t="s">
        <v>281</v>
      </c>
      <c r="C41" s="1" t="s">
        <v>282</v>
      </c>
      <c r="D41" s="11">
        <v>0.833</v>
      </c>
      <c r="E41" s="11">
        <v>0.507824356</v>
      </c>
      <c r="F41" s="11">
        <v>0.740412934</v>
      </c>
    </row>
    <row r="42" spans="1:6" ht="14.25">
      <c r="A42" s="23">
        <v>19.2012</v>
      </c>
      <c r="B42" s="13" t="s">
        <v>30</v>
      </c>
      <c r="C42" s="1" t="s">
        <v>234</v>
      </c>
      <c r="D42" s="11">
        <v>0.294117647</v>
      </c>
      <c r="E42" s="11">
        <v>0.16218881</v>
      </c>
      <c r="F42" s="11">
        <v>0.046671146</v>
      </c>
    </row>
    <row r="43" spans="1:6" ht="14.25">
      <c r="A43" s="23">
        <v>19.2054</v>
      </c>
      <c r="B43" s="13" t="s">
        <v>151</v>
      </c>
      <c r="C43" s="1" t="s">
        <v>152</v>
      </c>
      <c r="D43" s="11">
        <v>1.3884</v>
      </c>
      <c r="E43" s="11">
        <v>0.32400654</v>
      </c>
      <c r="F43" s="11">
        <v>0.2254776</v>
      </c>
    </row>
    <row r="44" spans="1:6" ht="14.25">
      <c r="A44" s="24" t="s">
        <v>395</v>
      </c>
      <c r="B44" s="17"/>
      <c r="C44" s="11" t="s">
        <v>218</v>
      </c>
      <c r="D44" s="11">
        <v>1.081632653</v>
      </c>
      <c r="E44" s="11">
        <v>0.141178957</v>
      </c>
      <c r="F44" s="11">
        <v>0.56356422</v>
      </c>
    </row>
    <row r="45" spans="1:6" ht="14.25">
      <c r="A45" s="23" t="s">
        <v>379</v>
      </c>
      <c r="B45" s="13" t="s">
        <v>137</v>
      </c>
      <c r="C45" s="1" t="s">
        <v>138</v>
      </c>
      <c r="D45" s="11">
        <v>0.73248408</v>
      </c>
      <c r="E45" s="11">
        <v>0.15496658</v>
      </c>
      <c r="F45" s="11">
        <v>0.11099911</v>
      </c>
    </row>
    <row r="46" spans="1:6" ht="14.25">
      <c r="A46" s="23">
        <v>19.2315</v>
      </c>
      <c r="B46" s="13" t="s">
        <v>57</v>
      </c>
      <c r="C46" s="1" t="s">
        <v>158</v>
      </c>
      <c r="D46" s="11">
        <v>0.97402597</v>
      </c>
      <c r="E46" s="11">
        <v>0.38246193</v>
      </c>
      <c r="F46" s="11">
        <v>0.9428338</v>
      </c>
    </row>
    <row r="47" spans="1:6" ht="14.25">
      <c r="A47" s="23">
        <v>19.2331</v>
      </c>
      <c r="B47" s="13" t="s">
        <v>20</v>
      </c>
      <c r="C47" s="1" t="s">
        <v>157</v>
      </c>
      <c r="D47" s="11">
        <v>0.342470588</v>
      </c>
      <c r="E47" s="11">
        <v>0.12661371</v>
      </c>
      <c r="F47" s="11">
        <v>0.025894918</v>
      </c>
    </row>
    <row r="48" spans="1:6" ht="14.25">
      <c r="A48" s="23">
        <v>19.2356</v>
      </c>
      <c r="B48" s="13" t="s">
        <v>24</v>
      </c>
      <c r="C48" s="1" t="s">
        <v>147</v>
      </c>
      <c r="D48" s="11">
        <v>0.310470588</v>
      </c>
      <c r="E48" s="11">
        <v>0.08135887</v>
      </c>
      <c r="F48" s="11">
        <v>0.013962565</v>
      </c>
    </row>
    <row r="49" spans="1:6" ht="14.25">
      <c r="A49" s="23">
        <v>19.2393</v>
      </c>
      <c r="B49" s="13" t="s">
        <v>57</v>
      </c>
      <c r="C49" s="1" t="s">
        <v>160</v>
      </c>
      <c r="D49" s="11">
        <v>0.96493506</v>
      </c>
      <c r="E49" s="11">
        <v>0.28470945</v>
      </c>
      <c r="F49" s="11">
        <v>0.8858</v>
      </c>
    </row>
    <row r="50" spans="1:6" ht="14.25">
      <c r="A50" s="23">
        <v>19.2399</v>
      </c>
      <c r="B50" s="13" t="s">
        <v>57</v>
      </c>
      <c r="C50" s="1" t="s">
        <v>161</v>
      </c>
      <c r="D50" s="11">
        <v>1.66101695</v>
      </c>
      <c r="E50" s="11">
        <v>0.52089933</v>
      </c>
      <c r="F50" s="11">
        <v>0.15605003</v>
      </c>
    </row>
    <row r="51" spans="1:6" ht="14.25">
      <c r="A51" s="24">
        <v>19.2423</v>
      </c>
      <c r="B51" s="17" t="s">
        <v>198</v>
      </c>
      <c r="C51" s="11" t="s">
        <v>199</v>
      </c>
      <c r="D51" s="11">
        <v>0.87755102</v>
      </c>
      <c r="E51" s="11">
        <v>0.094511198</v>
      </c>
      <c r="F51" s="11">
        <v>0.292893219</v>
      </c>
    </row>
    <row r="52" spans="1:6" ht="14.25">
      <c r="A52" s="23">
        <v>19.2458</v>
      </c>
      <c r="B52" s="13" t="s">
        <v>57</v>
      </c>
      <c r="C52" s="1" t="s">
        <v>162</v>
      </c>
      <c r="D52" s="11">
        <v>1.275862069</v>
      </c>
      <c r="E52" s="11">
        <v>0.637461176</v>
      </c>
      <c r="F52" s="11">
        <v>0.63254783</v>
      </c>
    </row>
    <row r="53" spans="1:6" ht="14.25">
      <c r="A53" s="24">
        <v>19.255</v>
      </c>
      <c r="B53" s="17" t="s">
        <v>200</v>
      </c>
      <c r="C53" s="11" t="s">
        <v>201</v>
      </c>
      <c r="D53" s="11">
        <v>0.781818182</v>
      </c>
      <c r="E53" s="11">
        <v>0.231637325</v>
      </c>
      <c r="F53" s="11">
        <v>0.390792301</v>
      </c>
    </row>
    <row r="54" spans="1:6" ht="14.25">
      <c r="A54" s="24">
        <v>19.259</v>
      </c>
      <c r="B54" s="17"/>
      <c r="C54" s="11" t="s">
        <v>341</v>
      </c>
      <c r="D54" s="11" t="s">
        <v>75</v>
      </c>
      <c r="E54" s="11"/>
      <c r="F54" s="11"/>
    </row>
    <row r="55" spans="1:6" ht="14.25">
      <c r="A55" s="23">
        <v>19.2612</v>
      </c>
      <c r="B55" s="13" t="s">
        <v>57</v>
      </c>
      <c r="C55" s="1" t="s">
        <v>164</v>
      </c>
      <c r="D55" s="11">
        <v>0.73668639</v>
      </c>
      <c r="E55" s="11">
        <v>0.03293518</v>
      </c>
      <c r="F55" s="11">
        <v>0.0834</v>
      </c>
    </row>
    <row r="56" spans="1:6" ht="14.25">
      <c r="A56" s="23">
        <v>19.2623</v>
      </c>
      <c r="B56" s="13" t="s">
        <v>224</v>
      </c>
      <c r="C56" s="1" t="s">
        <v>225</v>
      </c>
      <c r="D56" s="11">
        <v>0.6543</v>
      </c>
      <c r="E56" s="11">
        <v>0.205273447</v>
      </c>
      <c r="F56" s="11">
        <v>0.1706</v>
      </c>
    </row>
    <row r="57" spans="1:6" ht="14.25">
      <c r="A57" s="23">
        <v>19.2646</v>
      </c>
      <c r="B57" s="13" t="s">
        <v>260</v>
      </c>
      <c r="C57" s="1" t="s">
        <v>261</v>
      </c>
      <c r="D57" s="11">
        <v>1.065308253</v>
      </c>
      <c r="E57" s="11">
        <v>0.783275</v>
      </c>
      <c r="F57" s="11">
        <v>0.752024</v>
      </c>
    </row>
    <row r="58" spans="1:6" ht="14.25">
      <c r="A58" s="23">
        <v>19.2647</v>
      </c>
      <c r="B58" s="13" t="s">
        <v>117</v>
      </c>
      <c r="C58" s="1" t="s">
        <v>118</v>
      </c>
      <c r="D58" s="11">
        <v>0.92857143</v>
      </c>
      <c r="E58" s="11">
        <v>0.16392021</v>
      </c>
      <c r="F58" s="11">
        <v>0.49290745</v>
      </c>
    </row>
    <row r="59" spans="1:6" ht="14.25">
      <c r="A59" s="23">
        <v>19.2674</v>
      </c>
      <c r="B59" s="13" t="s">
        <v>57</v>
      </c>
      <c r="C59" s="1" t="s">
        <v>165</v>
      </c>
      <c r="D59" s="11">
        <v>0.8699187</v>
      </c>
      <c r="E59" s="11">
        <v>0.13648544</v>
      </c>
      <c r="F59" s="11">
        <v>0.28445825</v>
      </c>
    </row>
    <row r="60" spans="1:6" ht="14.25">
      <c r="A60" s="23" t="s">
        <v>380</v>
      </c>
      <c r="B60" s="13" t="s">
        <v>57</v>
      </c>
      <c r="C60" s="1" t="s">
        <v>286</v>
      </c>
      <c r="D60" s="11">
        <v>0.758</v>
      </c>
      <c r="E60" s="11">
        <v>0.061731105</v>
      </c>
      <c r="F60" s="11">
        <v>0.042173715</v>
      </c>
    </row>
    <row r="61" spans="1:6" ht="14.25">
      <c r="A61" s="23">
        <v>19.2745</v>
      </c>
      <c r="B61" s="13" t="s">
        <v>99</v>
      </c>
      <c r="C61" s="1" t="s">
        <v>100</v>
      </c>
      <c r="D61" s="11">
        <v>2.84745763</v>
      </c>
      <c r="E61" s="11">
        <v>0.52089933</v>
      </c>
      <c r="F61" s="11">
        <v>0.25294809</v>
      </c>
    </row>
    <row r="62" spans="1:6" ht="14.25">
      <c r="A62" s="23">
        <v>19.2747</v>
      </c>
      <c r="B62" s="13" t="s">
        <v>232</v>
      </c>
      <c r="C62" s="1" t="s">
        <v>233</v>
      </c>
      <c r="D62" s="11">
        <v>0.717</v>
      </c>
      <c r="E62" s="11">
        <v>0.107968975</v>
      </c>
      <c r="F62" s="11">
        <v>0.1218</v>
      </c>
    </row>
    <row r="63" spans="1:6" ht="14.25">
      <c r="A63" s="23">
        <v>19.2748</v>
      </c>
      <c r="B63" s="13" t="s">
        <v>287</v>
      </c>
      <c r="C63" s="1" t="s">
        <v>288</v>
      </c>
      <c r="D63" s="11">
        <v>1.297</v>
      </c>
      <c r="E63" s="11">
        <v>0.404833</v>
      </c>
      <c r="F63" s="11">
        <v>0.39766</v>
      </c>
    </row>
    <row r="64" spans="1:6" ht="14.25">
      <c r="A64" s="23">
        <v>19.2752</v>
      </c>
      <c r="B64" s="13" t="s">
        <v>306</v>
      </c>
      <c r="C64" s="1" t="s">
        <v>307</v>
      </c>
      <c r="D64" s="11">
        <v>0.98</v>
      </c>
      <c r="E64" s="11">
        <v>0.338419759</v>
      </c>
      <c r="F64" s="11">
        <v>0.903326351</v>
      </c>
    </row>
    <row r="65" spans="1:6" ht="14.25">
      <c r="A65" s="24">
        <v>19.2753</v>
      </c>
      <c r="B65" s="17" t="s">
        <v>202</v>
      </c>
      <c r="C65" s="11" t="s">
        <v>203</v>
      </c>
      <c r="D65" s="11">
        <v>0.346938776</v>
      </c>
      <c r="E65" s="11">
        <v>0.12102199</v>
      </c>
      <c r="F65" s="11">
        <v>0.031635948</v>
      </c>
    </row>
    <row r="66" spans="1:6" ht="14.25">
      <c r="A66" s="23">
        <v>19.2808</v>
      </c>
      <c r="B66" s="13" t="s">
        <v>266</v>
      </c>
      <c r="C66" s="1" t="s">
        <v>267</v>
      </c>
      <c r="D66" s="11">
        <v>1.83</v>
      </c>
      <c r="E66" s="11">
        <v>0.742712</v>
      </c>
      <c r="F66" s="11">
        <v>0.24154</v>
      </c>
    </row>
    <row r="67" spans="1:6" ht="14.25">
      <c r="A67" s="24">
        <v>19.2823</v>
      </c>
      <c r="B67" s="17" t="s">
        <v>343</v>
      </c>
      <c r="C67" s="11" t="s">
        <v>344</v>
      </c>
      <c r="D67" s="11">
        <v>0.807843137</v>
      </c>
      <c r="E67" s="11">
        <v>0.169277661</v>
      </c>
      <c r="F67" s="11">
        <v>0.3105</v>
      </c>
    </row>
    <row r="68" spans="1:6" ht="14.25">
      <c r="A68" s="24">
        <v>19.2842</v>
      </c>
      <c r="B68" s="17" t="s">
        <v>350</v>
      </c>
      <c r="C68" s="11" t="s">
        <v>351</v>
      </c>
      <c r="D68" s="11">
        <v>0.754901961</v>
      </c>
      <c r="E68" s="11">
        <v>0.163689703</v>
      </c>
      <c r="F68" s="11">
        <v>0.243118948</v>
      </c>
    </row>
    <row r="69" spans="1:6" ht="14.25">
      <c r="A69" s="23">
        <v>19.3012</v>
      </c>
      <c r="B69" s="13" t="s">
        <v>268</v>
      </c>
      <c r="C69" s="1" t="s">
        <v>269</v>
      </c>
      <c r="D69" s="11">
        <v>0.7594</v>
      </c>
      <c r="E69" s="11">
        <v>0.640378</v>
      </c>
      <c r="F69" s="11">
        <v>0.6527</v>
      </c>
    </row>
    <row r="70" spans="1:6" ht="14.25">
      <c r="A70" s="23">
        <v>19.3035</v>
      </c>
      <c r="B70" s="13" t="s">
        <v>57</v>
      </c>
      <c r="C70" s="1" t="s">
        <v>325</v>
      </c>
      <c r="D70" s="11">
        <v>2</v>
      </c>
      <c r="E70" s="11">
        <v>0.127488</v>
      </c>
      <c r="F70" s="11">
        <v>0.007504</v>
      </c>
    </row>
    <row r="71" spans="1:6" ht="14.25">
      <c r="A71" s="23">
        <v>19.3088</v>
      </c>
      <c r="B71" s="13"/>
      <c r="C71" s="1" t="s">
        <v>163</v>
      </c>
      <c r="D71" s="11">
        <v>0.303921567</v>
      </c>
      <c r="E71" s="11">
        <v>0.19108688</v>
      </c>
      <c r="F71" s="11">
        <v>0.003844462</v>
      </c>
    </row>
    <row r="72" spans="1:6" ht="14.25">
      <c r="A72" s="23">
        <v>19.3127</v>
      </c>
      <c r="B72" s="13" t="s">
        <v>18</v>
      </c>
      <c r="C72" s="1" t="s">
        <v>106</v>
      </c>
      <c r="D72" s="11">
        <v>0.350087413</v>
      </c>
      <c r="E72" s="11">
        <v>0.01916111</v>
      </c>
      <c r="F72" s="11">
        <v>0.013440509</v>
      </c>
    </row>
    <row r="73" spans="1:6" ht="14.25">
      <c r="A73" s="23">
        <v>19.3187</v>
      </c>
      <c r="B73" s="13" t="s">
        <v>22</v>
      </c>
      <c r="C73" s="1" t="s">
        <v>87</v>
      </c>
      <c r="D73" s="11">
        <v>0.336470588</v>
      </c>
      <c r="E73" s="11">
        <v>0.25954978</v>
      </c>
      <c r="F73" s="11">
        <v>0.038244155</v>
      </c>
    </row>
    <row r="74" spans="1:6" ht="14.25">
      <c r="A74" s="24">
        <v>19.3188</v>
      </c>
      <c r="B74" s="17" t="s">
        <v>191</v>
      </c>
      <c r="C74" s="11" t="s">
        <v>192</v>
      </c>
      <c r="D74" s="11" t="s">
        <v>56</v>
      </c>
      <c r="E74" s="11"/>
      <c r="F74" s="11"/>
    </row>
    <row r="75" spans="1:6" ht="14.25">
      <c r="A75" s="25" t="s">
        <v>381</v>
      </c>
      <c r="B75" s="13"/>
      <c r="C75" s="1" t="s">
        <v>332</v>
      </c>
      <c r="D75" s="11">
        <v>2.571</v>
      </c>
      <c r="E75" s="11">
        <v>0.134959333</v>
      </c>
      <c r="F75" s="11">
        <v>0.005834956</v>
      </c>
    </row>
    <row r="76" spans="1:6" ht="14.25">
      <c r="A76" s="23">
        <v>19.3193</v>
      </c>
      <c r="B76" s="13" t="s">
        <v>169</v>
      </c>
      <c r="C76" s="1" t="s">
        <v>170</v>
      </c>
      <c r="D76" s="11">
        <v>0.464509628</v>
      </c>
      <c r="E76" s="11">
        <v>0.11767701</v>
      </c>
      <c r="F76" s="11">
        <v>0.023093009</v>
      </c>
    </row>
    <row r="77" spans="1:6" ht="14.25">
      <c r="A77" s="24">
        <v>19.3252</v>
      </c>
      <c r="B77" s="17" t="s">
        <v>39</v>
      </c>
      <c r="C77" s="11" t="s">
        <v>204</v>
      </c>
      <c r="D77" s="11">
        <v>0.244897959</v>
      </c>
      <c r="E77" s="11">
        <v>0.050482104</v>
      </c>
      <c r="F77" s="11">
        <v>0.009362828</v>
      </c>
    </row>
    <row r="78" spans="1:6" ht="14.25">
      <c r="A78" s="24">
        <v>19.3294</v>
      </c>
      <c r="B78" s="17" t="s">
        <v>253</v>
      </c>
      <c r="C78" s="11" t="s">
        <v>254</v>
      </c>
      <c r="D78" s="11">
        <v>1.484848485</v>
      </c>
      <c r="E78" s="11">
        <v>0.436483601</v>
      </c>
      <c r="F78" s="11">
        <v>0.250731351</v>
      </c>
    </row>
    <row r="79" spans="1:6" ht="14.25">
      <c r="A79" s="23" t="s">
        <v>382</v>
      </c>
      <c r="B79" s="13" t="s">
        <v>171</v>
      </c>
      <c r="C79" s="1" t="s">
        <v>172</v>
      </c>
      <c r="D79" s="11">
        <v>1.184</v>
      </c>
      <c r="E79" s="11">
        <v>0.25832724</v>
      </c>
      <c r="F79" s="11">
        <v>0.41523324</v>
      </c>
    </row>
    <row r="80" spans="1:6" ht="14.25">
      <c r="A80" s="23">
        <v>19.3305</v>
      </c>
      <c r="B80" s="13" t="s">
        <v>130</v>
      </c>
      <c r="C80" s="1" t="s">
        <v>131</v>
      </c>
      <c r="D80" s="11">
        <v>1.666666667</v>
      </c>
      <c r="E80" s="11">
        <v>0.11249426</v>
      </c>
      <c r="F80" s="11">
        <v>0.00506332</v>
      </c>
    </row>
    <row r="81" spans="1:6" ht="14.25">
      <c r="A81" s="23">
        <v>19.3308</v>
      </c>
      <c r="B81" s="13" t="s">
        <v>115</v>
      </c>
      <c r="C81" s="1" t="s">
        <v>116</v>
      </c>
      <c r="D81" s="11">
        <v>0.65853659</v>
      </c>
      <c r="E81" s="11">
        <v>0.24903919</v>
      </c>
      <c r="F81" s="11">
        <v>0.18381182</v>
      </c>
    </row>
    <row r="82" spans="1:6" ht="14.25">
      <c r="A82" s="23">
        <v>19.3405</v>
      </c>
      <c r="B82" s="13" t="s">
        <v>175</v>
      </c>
      <c r="C82" s="1" t="s">
        <v>176</v>
      </c>
      <c r="D82" s="11">
        <v>1.15384615</v>
      </c>
      <c r="E82" s="11">
        <v>0.6607029</v>
      </c>
      <c r="F82" s="11">
        <v>0.64928852</v>
      </c>
    </row>
    <row r="83" spans="1:6" ht="14.25">
      <c r="A83" s="26">
        <v>19.3407</v>
      </c>
      <c r="B83" s="29"/>
      <c r="C83" s="1" t="s">
        <v>177</v>
      </c>
      <c r="D83" s="11">
        <v>0.30894309</v>
      </c>
      <c r="E83" s="11">
        <v>0.06543823</v>
      </c>
      <c r="F83" s="11">
        <v>0.0050821</v>
      </c>
    </row>
    <row r="84" spans="1:6" ht="14.25">
      <c r="A84" s="25">
        <v>19.3434</v>
      </c>
      <c r="B84" s="13" t="s">
        <v>377</v>
      </c>
      <c r="C84" s="1" t="s">
        <v>326</v>
      </c>
      <c r="D84" s="11">
        <v>0.679</v>
      </c>
      <c r="E84" s="11">
        <v>0.072620221</v>
      </c>
      <c r="F84" s="11">
        <v>0.025041531</v>
      </c>
    </row>
    <row r="85" spans="1:6" ht="14.25">
      <c r="A85" s="27">
        <v>19.3683</v>
      </c>
      <c r="B85" s="14" t="s">
        <v>362</v>
      </c>
      <c r="C85" s="12" t="s">
        <v>361</v>
      </c>
      <c r="D85" s="15">
        <v>0.386333928</v>
      </c>
      <c r="E85" s="15">
        <v>0.1474339</v>
      </c>
      <c r="F85" s="16">
        <v>0.0298575</v>
      </c>
    </row>
    <row r="86" spans="1:6" ht="14.25">
      <c r="A86" s="23">
        <v>19.3753</v>
      </c>
      <c r="B86" s="13" t="s">
        <v>183</v>
      </c>
      <c r="C86" s="1" t="s">
        <v>184</v>
      </c>
      <c r="D86" s="11">
        <v>1.602129991</v>
      </c>
      <c r="E86" s="11">
        <v>0.2993747</v>
      </c>
      <c r="F86" s="11">
        <v>0.141421356</v>
      </c>
    </row>
    <row r="87" spans="1:6" ht="14.25">
      <c r="A87" s="23">
        <v>19.3794</v>
      </c>
      <c r="B87" s="13" t="s">
        <v>78</v>
      </c>
      <c r="C87" s="1" t="s">
        <v>79</v>
      </c>
      <c r="D87" s="11">
        <v>0.84166667</v>
      </c>
      <c r="E87" s="11">
        <v>0.4423123</v>
      </c>
      <c r="F87" s="11">
        <v>0.903326351</v>
      </c>
    </row>
    <row r="88" spans="1:6" ht="14.25">
      <c r="A88" s="23">
        <v>19.3809</v>
      </c>
      <c r="B88" s="13" t="s">
        <v>64</v>
      </c>
      <c r="C88" s="1" t="s">
        <v>65</v>
      </c>
      <c r="D88" s="11">
        <v>0.76190476</v>
      </c>
      <c r="E88" s="11">
        <v>0.25391562</v>
      </c>
      <c r="F88" s="11">
        <v>0.25464401</v>
      </c>
    </row>
    <row r="89" spans="1:6" ht="14.25">
      <c r="A89" s="23">
        <v>19.3835</v>
      </c>
      <c r="B89" s="13" t="s">
        <v>57</v>
      </c>
      <c r="C89" s="1" t="s">
        <v>185</v>
      </c>
      <c r="D89" s="11">
        <v>1.368</v>
      </c>
      <c r="E89" s="11">
        <v>0.22217959</v>
      </c>
      <c r="F89" s="11">
        <v>0.18985955</v>
      </c>
    </row>
    <row r="90" spans="1:6" ht="14.25">
      <c r="A90" s="23">
        <v>19.3865</v>
      </c>
      <c r="B90" s="13" t="s">
        <v>315</v>
      </c>
      <c r="C90" s="1" t="s">
        <v>316</v>
      </c>
      <c r="D90" s="11">
        <v>1.067</v>
      </c>
      <c r="E90" s="11">
        <v>0.625425026</v>
      </c>
      <c r="F90" s="11">
        <v>0.912629594</v>
      </c>
    </row>
    <row r="91" spans="1:6" ht="14.25">
      <c r="A91" s="23">
        <v>19.3876</v>
      </c>
      <c r="B91" s="13" t="s">
        <v>327</v>
      </c>
      <c r="C91" s="1" t="s">
        <v>328</v>
      </c>
      <c r="D91" s="11">
        <v>1.091</v>
      </c>
      <c r="E91" s="11">
        <v>0.405995376</v>
      </c>
      <c r="F91" s="11">
        <v>0.970777218</v>
      </c>
    </row>
    <row r="92" spans="1:6" ht="14.25">
      <c r="A92" s="23">
        <v>19.391</v>
      </c>
      <c r="B92" s="13" t="s">
        <v>275</v>
      </c>
      <c r="C92" s="1" t="s">
        <v>276</v>
      </c>
      <c r="D92" s="11">
        <v>0.844</v>
      </c>
      <c r="E92" s="11">
        <v>0.331135042</v>
      </c>
      <c r="F92" s="11">
        <v>0.642070008</v>
      </c>
    </row>
    <row r="93" spans="1:6" ht="14.25">
      <c r="A93" s="23">
        <v>19.3928</v>
      </c>
      <c r="B93" s="13" t="s">
        <v>57</v>
      </c>
      <c r="C93" s="1" t="s">
        <v>68</v>
      </c>
      <c r="D93" s="11">
        <v>0.7012987</v>
      </c>
      <c r="E93" s="11">
        <v>0.14416986</v>
      </c>
      <c r="F93" s="11">
        <v>0.22245809</v>
      </c>
    </row>
    <row r="94" spans="1:6" ht="14.25">
      <c r="A94" s="24">
        <v>19.3969</v>
      </c>
      <c r="B94" s="17" t="s">
        <v>359</v>
      </c>
      <c r="C94" s="11" t="s">
        <v>360</v>
      </c>
      <c r="D94" s="11">
        <v>0.945945946</v>
      </c>
      <c r="E94" s="11">
        <v>0.318996939</v>
      </c>
      <c r="F94" s="11">
        <v>0.862639436</v>
      </c>
    </row>
    <row r="95" spans="1:6" ht="14.25">
      <c r="A95" s="23">
        <v>19.3986</v>
      </c>
      <c r="B95" s="13" t="s">
        <v>88</v>
      </c>
      <c r="C95" s="1" t="s">
        <v>89</v>
      </c>
      <c r="D95" s="11">
        <v>3.065988942</v>
      </c>
      <c r="E95" s="11">
        <v>1.35503374</v>
      </c>
      <c r="F95" s="11">
        <v>0.002033298</v>
      </c>
    </row>
    <row r="96" spans="1:6" ht="14.25">
      <c r="A96" s="24">
        <v>19.4062</v>
      </c>
      <c r="B96" s="21" t="s">
        <v>374</v>
      </c>
      <c r="C96" s="11" t="s">
        <v>355</v>
      </c>
      <c r="D96" s="11">
        <v>0.284313725</v>
      </c>
      <c r="E96" s="11">
        <v>0.062728518</v>
      </c>
      <c r="F96" s="11">
        <v>0.016293996</v>
      </c>
    </row>
    <row r="97" spans="1:6" ht="14.25">
      <c r="A97" s="23">
        <v>19.4125</v>
      </c>
      <c r="B97" s="13" t="s">
        <v>57</v>
      </c>
      <c r="C97" s="1" t="s">
        <v>84</v>
      </c>
      <c r="D97" s="11">
        <v>0.740816327</v>
      </c>
      <c r="E97" s="11">
        <v>0.307632912</v>
      </c>
      <c r="F97" s="11">
        <v>0.3785</v>
      </c>
    </row>
    <row r="98" spans="1:6" ht="14.25">
      <c r="A98" s="24">
        <v>19.4145</v>
      </c>
      <c r="B98" s="17" t="s">
        <v>205</v>
      </c>
      <c r="C98" s="11" t="s">
        <v>206</v>
      </c>
      <c r="D98" s="11">
        <v>1.224489796</v>
      </c>
      <c r="E98" s="11">
        <v>0.999113151</v>
      </c>
      <c r="F98" s="11">
        <v>0.818349235</v>
      </c>
    </row>
    <row r="99" spans="1:6" ht="14.25">
      <c r="A99" s="24">
        <v>19.4166</v>
      </c>
      <c r="B99" s="17" t="s">
        <v>207</v>
      </c>
      <c r="C99" s="11" t="s">
        <v>208</v>
      </c>
      <c r="D99" s="11">
        <v>0.64</v>
      </c>
      <c r="E99" s="11">
        <v>0.9529603</v>
      </c>
      <c r="F99" s="11">
        <v>0.765491176</v>
      </c>
    </row>
    <row r="100" spans="1:6" ht="14.25">
      <c r="A100" s="23">
        <v>19.4225</v>
      </c>
      <c r="B100" s="13" t="s">
        <v>308</v>
      </c>
      <c r="C100" s="1" t="s">
        <v>309</v>
      </c>
      <c r="D100" s="11">
        <v>0.554</v>
      </c>
      <c r="E100" s="11">
        <v>0.103699468</v>
      </c>
      <c r="F100" s="11">
        <v>0.034826992</v>
      </c>
    </row>
    <row r="101" spans="1:6" ht="14.25">
      <c r="A101" s="23">
        <v>19.4288</v>
      </c>
      <c r="B101" s="13" t="s">
        <v>238</v>
      </c>
      <c r="C101" s="1" t="s">
        <v>239</v>
      </c>
      <c r="D101" s="11">
        <v>1.822</v>
      </c>
      <c r="E101" s="11">
        <v>0.174727139</v>
      </c>
      <c r="F101" s="11">
        <v>0.017776035</v>
      </c>
    </row>
    <row r="102" spans="1:6" ht="14.25">
      <c r="A102" s="23">
        <v>19.431</v>
      </c>
      <c r="B102" s="13" t="s">
        <v>120</v>
      </c>
      <c r="C102" s="1" t="s">
        <v>121</v>
      </c>
      <c r="D102" s="11">
        <v>0.7260274</v>
      </c>
      <c r="E102" s="11">
        <v>0.27212897</v>
      </c>
      <c r="F102" s="11">
        <v>0.42740167</v>
      </c>
    </row>
    <row r="103" spans="1:6" ht="14.25">
      <c r="A103" s="23">
        <v>19.4318</v>
      </c>
      <c r="B103" s="13" t="s">
        <v>92</v>
      </c>
      <c r="C103" s="1" t="s">
        <v>93</v>
      </c>
      <c r="D103" s="11">
        <v>0.856</v>
      </c>
      <c r="E103" s="11">
        <v>0.04885272</v>
      </c>
      <c r="F103" s="11">
        <v>0.07172088</v>
      </c>
    </row>
    <row r="104" spans="1:6" ht="14.25">
      <c r="A104" s="23">
        <v>19.4433</v>
      </c>
      <c r="B104" s="13" t="s">
        <v>69</v>
      </c>
      <c r="C104" s="1" t="s">
        <v>70</v>
      </c>
      <c r="D104" s="11">
        <v>0.9408284</v>
      </c>
      <c r="E104" s="11">
        <v>0.58304742</v>
      </c>
      <c r="F104" s="11">
        <v>0.85743351</v>
      </c>
    </row>
    <row r="105" spans="1:6" ht="14.25">
      <c r="A105" s="24" t="s">
        <v>383</v>
      </c>
      <c r="B105" s="17"/>
      <c r="C105" s="11" t="s">
        <v>209</v>
      </c>
      <c r="D105" s="11">
        <v>0.781818182</v>
      </c>
      <c r="E105" s="11">
        <v>0.065118919</v>
      </c>
      <c r="F105" s="11">
        <v>0.062957429</v>
      </c>
    </row>
    <row r="106" spans="1:6" ht="14.25">
      <c r="A106" s="23">
        <v>19.4524</v>
      </c>
      <c r="B106" s="13" t="s">
        <v>235</v>
      </c>
      <c r="C106" s="1" t="s">
        <v>236</v>
      </c>
      <c r="D106" s="11">
        <v>0.967</v>
      </c>
      <c r="E106" s="11">
        <v>0.713472128</v>
      </c>
      <c r="F106" s="11">
        <v>0.962149442</v>
      </c>
    </row>
    <row r="107" spans="1:6" ht="14.25">
      <c r="A107" s="24">
        <v>19.454</v>
      </c>
      <c r="B107" s="17" t="s">
        <v>356</v>
      </c>
      <c r="C107" s="11" t="s">
        <v>357</v>
      </c>
      <c r="D107" s="11">
        <v>4.189189189</v>
      </c>
      <c r="E107" s="11">
        <v>0.484578698</v>
      </c>
      <c r="F107" s="11">
        <v>0.012197728</v>
      </c>
    </row>
    <row r="108" spans="1:6" ht="14.25">
      <c r="A108" s="23">
        <v>19.4568</v>
      </c>
      <c r="B108" s="13" t="s">
        <v>107</v>
      </c>
      <c r="C108" s="1" t="s">
        <v>108</v>
      </c>
      <c r="D108" s="11">
        <v>7.491974318</v>
      </c>
      <c r="E108" s="11">
        <v>1.70042345</v>
      </c>
      <c r="F108" s="11">
        <v>0.011272159</v>
      </c>
    </row>
    <row r="109" spans="1:6" ht="14.25">
      <c r="A109" s="23">
        <v>19.4573</v>
      </c>
      <c r="B109" s="13" t="s">
        <v>132</v>
      </c>
      <c r="C109" s="1" t="s">
        <v>133</v>
      </c>
      <c r="D109" s="11">
        <v>0.653061224</v>
      </c>
      <c r="E109" s="11">
        <v>0.410936843</v>
      </c>
      <c r="F109" s="11">
        <v>0.479564741</v>
      </c>
    </row>
    <row r="110" spans="1:6" ht="14.25">
      <c r="A110" s="24">
        <v>19.4649</v>
      </c>
      <c r="B110" s="17" t="s">
        <v>251</v>
      </c>
      <c r="C110" s="11" t="s">
        <v>252</v>
      </c>
      <c r="D110" s="11">
        <v>1.181818182</v>
      </c>
      <c r="E110" s="11">
        <v>0.259222731</v>
      </c>
      <c r="F110" s="11">
        <v>0.427922446</v>
      </c>
    </row>
    <row r="111" spans="1:6" ht="14.25">
      <c r="A111" s="24">
        <v>19.4662</v>
      </c>
      <c r="B111" s="17" t="s">
        <v>54</v>
      </c>
      <c r="C111" s="11" t="s">
        <v>55</v>
      </c>
      <c r="D111" s="11" t="s">
        <v>56</v>
      </c>
      <c r="E111" s="11"/>
      <c r="F111" s="11"/>
    </row>
    <row r="112" spans="1:6" ht="14.25">
      <c r="A112" s="23">
        <v>19.4722</v>
      </c>
      <c r="B112" s="13"/>
      <c r="C112" s="1" t="s">
        <v>291</v>
      </c>
      <c r="D112" s="11">
        <v>0.29</v>
      </c>
      <c r="E112" s="11">
        <v>0.06125</v>
      </c>
      <c r="F112" s="11">
        <v>0.007607</v>
      </c>
    </row>
    <row r="113" spans="1:6" ht="14.25">
      <c r="A113" s="23">
        <v>19.4752</v>
      </c>
      <c r="B113" s="13" t="s">
        <v>76</v>
      </c>
      <c r="C113" s="1" t="s">
        <v>77</v>
      </c>
      <c r="D113" s="11">
        <v>0.70779221</v>
      </c>
      <c r="E113" s="11">
        <v>0.43447232</v>
      </c>
      <c r="F113" s="11">
        <v>0.32447947</v>
      </c>
    </row>
    <row r="114" spans="1:6" ht="14.25">
      <c r="A114" s="23">
        <v>19.4766</v>
      </c>
      <c r="B114" s="13" t="s">
        <v>85</v>
      </c>
      <c r="C114" s="1" t="s">
        <v>86</v>
      </c>
      <c r="D114" s="11">
        <v>0.468979447</v>
      </c>
      <c r="E114" s="11">
        <v>0.20660215</v>
      </c>
      <c r="F114" s="11">
        <v>0.016578428</v>
      </c>
    </row>
    <row r="115" spans="1:6" ht="14.25">
      <c r="A115" s="23">
        <v>19.4767</v>
      </c>
      <c r="B115" s="13" t="s">
        <v>32</v>
      </c>
      <c r="C115" s="1" t="s">
        <v>141</v>
      </c>
      <c r="D115" s="11">
        <v>0.293101291</v>
      </c>
      <c r="E115" s="11">
        <v>0.05345587</v>
      </c>
      <c r="F115" s="11">
        <v>0.049424397</v>
      </c>
    </row>
    <row r="116" spans="1:6" ht="14.25">
      <c r="A116" s="23">
        <v>19.4775</v>
      </c>
      <c r="B116" s="13" t="s">
        <v>277</v>
      </c>
      <c r="C116" s="1" t="s">
        <v>278</v>
      </c>
      <c r="D116" s="11">
        <v>0.623</v>
      </c>
      <c r="E116" s="11">
        <v>0.272</v>
      </c>
      <c r="F116" s="11">
        <v>0.252964</v>
      </c>
    </row>
    <row r="117" spans="1:6" ht="14.25">
      <c r="A117" s="23">
        <v>19.4776</v>
      </c>
      <c r="B117" s="13" t="s">
        <v>142</v>
      </c>
      <c r="C117" s="1" t="s">
        <v>143</v>
      </c>
      <c r="D117" s="11">
        <v>0.67837838</v>
      </c>
      <c r="E117" s="11">
        <v>0.02714147</v>
      </c>
      <c r="F117" s="11">
        <v>0.09732556</v>
      </c>
    </row>
    <row r="118" spans="1:6" ht="14.25">
      <c r="A118" s="23">
        <v>19.4778</v>
      </c>
      <c r="B118" s="13" t="s">
        <v>144</v>
      </c>
      <c r="C118" s="1" t="s">
        <v>145</v>
      </c>
      <c r="D118" s="11">
        <v>0.63963964</v>
      </c>
      <c r="E118" s="11">
        <v>0.05857844</v>
      </c>
      <c r="F118" s="11">
        <v>0.22209016</v>
      </c>
    </row>
    <row r="119" spans="1:6" ht="14.25">
      <c r="A119" s="23">
        <v>19.4882</v>
      </c>
      <c r="B119" s="13" t="s">
        <v>57</v>
      </c>
      <c r="C119" s="1" t="s">
        <v>289</v>
      </c>
      <c r="D119" s="11">
        <v>1.326</v>
      </c>
      <c r="E119" s="11">
        <v>0.341218373</v>
      </c>
      <c r="F119" s="11">
        <v>0.658027622</v>
      </c>
    </row>
    <row r="120" spans="1:6" ht="14.25">
      <c r="A120" s="23">
        <v>19.4884</v>
      </c>
      <c r="B120" s="13" t="s">
        <v>52</v>
      </c>
      <c r="C120" s="1" t="s">
        <v>53</v>
      </c>
      <c r="D120" s="11">
        <v>0.707</v>
      </c>
      <c r="E120" s="11">
        <v>0.114633314</v>
      </c>
      <c r="F120" s="11">
        <v>0.109739588</v>
      </c>
    </row>
    <row r="121" spans="1:6" ht="14.25">
      <c r="A121" s="24">
        <v>19.4941</v>
      </c>
      <c r="B121" s="17" t="s">
        <v>345</v>
      </c>
      <c r="C121" s="11" t="s">
        <v>346</v>
      </c>
      <c r="D121" s="11">
        <v>0.849019608</v>
      </c>
      <c r="E121" s="11">
        <v>0.124729679</v>
      </c>
      <c r="F121" s="11">
        <v>0.3278</v>
      </c>
    </row>
    <row r="122" spans="1:6" ht="14.25">
      <c r="A122" s="24">
        <v>19.4961</v>
      </c>
      <c r="B122" s="17" t="s">
        <v>213</v>
      </c>
      <c r="C122" s="11" t="s">
        <v>214</v>
      </c>
      <c r="D122" s="11">
        <v>1.183673469</v>
      </c>
      <c r="E122" s="11">
        <v>0.296524651</v>
      </c>
      <c r="F122" s="11">
        <v>0.542504289</v>
      </c>
    </row>
    <row r="123" spans="1:6" ht="14.25">
      <c r="A123" s="23">
        <v>19.4972</v>
      </c>
      <c r="B123" s="13" t="s">
        <v>57</v>
      </c>
      <c r="C123" s="1" t="s">
        <v>82</v>
      </c>
      <c r="D123" s="11">
        <v>0.864</v>
      </c>
      <c r="E123" s="11">
        <v>0.08417393</v>
      </c>
      <c r="F123" s="11">
        <v>0.21333382</v>
      </c>
    </row>
    <row r="124" spans="1:6" ht="14.25">
      <c r="A124" s="23">
        <v>19.4998</v>
      </c>
      <c r="B124" s="13" t="s">
        <v>299</v>
      </c>
      <c r="C124" s="1" t="s">
        <v>300</v>
      </c>
      <c r="D124" s="11">
        <v>0.72</v>
      </c>
      <c r="E124" s="11">
        <v>0.064546291</v>
      </c>
      <c r="F124" s="11">
        <v>0.028334379</v>
      </c>
    </row>
    <row r="125" spans="1:6" ht="14.25">
      <c r="A125" s="23">
        <v>19.5026</v>
      </c>
      <c r="B125" s="13" t="s">
        <v>57</v>
      </c>
      <c r="C125" s="1" t="s">
        <v>90</v>
      </c>
      <c r="D125" s="11">
        <v>0.70540541</v>
      </c>
      <c r="E125" s="11">
        <v>0.23141676</v>
      </c>
      <c r="F125" s="11">
        <v>0.2455</v>
      </c>
    </row>
    <row r="126" spans="1:6" ht="14.25">
      <c r="A126" s="23">
        <v>19.5107</v>
      </c>
      <c r="B126" s="13" t="s">
        <v>271</v>
      </c>
      <c r="C126" s="1" t="s">
        <v>272</v>
      </c>
      <c r="D126" s="11">
        <v>0.644</v>
      </c>
      <c r="E126" s="11">
        <v>0.092133808</v>
      </c>
      <c r="F126" s="11">
        <v>0.063670822</v>
      </c>
    </row>
    <row r="127" spans="1:6" ht="14.25">
      <c r="A127" s="23">
        <v>19.5133</v>
      </c>
      <c r="B127" s="13" t="s">
        <v>244</v>
      </c>
      <c r="C127" s="1" t="s">
        <v>245</v>
      </c>
      <c r="D127" s="11">
        <v>2.778</v>
      </c>
      <c r="E127" s="11">
        <v>1.949253296</v>
      </c>
      <c r="F127" s="11">
        <v>0.398138876</v>
      </c>
    </row>
    <row r="128" spans="1:6" ht="14.25">
      <c r="A128" s="24">
        <v>19.5312</v>
      </c>
      <c r="B128" s="21" t="s">
        <v>368</v>
      </c>
      <c r="C128" s="11" t="s">
        <v>347</v>
      </c>
      <c r="D128" s="11">
        <v>0.202702703</v>
      </c>
      <c r="E128" s="11">
        <v>0.110439814</v>
      </c>
      <c r="F128" s="11">
        <v>0.018165547</v>
      </c>
    </row>
    <row r="129" spans="1:6" ht="14.25">
      <c r="A129" s="23">
        <v>19.5325</v>
      </c>
      <c r="B129" s="13" t="s">
        <v>80</v>
      </c>
      <c r="C129" s="1" t="s">
        <v>81</v>
      </c>
      <c r="D129" s="11">
        <v>1.67142857</v>
      </c>
      <c r="E129" s="11">
        <v>0.40246489</v>
      </c>
      <c r="F129" s="11">
        <v>0.07878548</v>
      </c>
    </row>
    <row r="130" spans="1:6" ht="14.25">
      <c r="A130" s="23">
        <v>19.5334</v>
      </c>
      <c r="B130" s="13" t="s">
        <v>57</v>
      </c>
      <c r="C130" s="1" t="s">
        <v>226</v>
      </c>
      <c r="D130" s="11">
        <v>0.833</v>
      </c>
      <c r="E130" s="11">
        <v>0.07856742</v>
      </c>
      <c r="F130" s="11">
        <v>0.121541408</v>
      </c>
    </row>
    <row r="131" spans="1:6" ht="14.25">
      <c r="A131" s="23">
        <v>19.5338</v>
      </c>
      <c r="B131" s="13" t="s">
        <v>139</v>
      </c>
      <c r="C131" s="1" t="s">
        <v>140</v>
      </c>
      <c r="D131" s="11">
        <v>0.6963964</v>
      </c>
      <c r="E131" s="11">
        <v>0.10999439</v>
      </c>
      <c r="F131" s="11">
        <v>0.11</v>
      </c>
    </row>
    <row r="132" spans="1:6" ht="14.25">
      <c r="A132" s="25">
        <v>19.5343</v>
      </c>
      <c r="B132" s="13" t="s">
        <v>301</v>
      </c>
      <c r="C132" s="1" t="s">
        <v>302</v>
      </c>
      <c r="D132" s="11">
        <v>1.12</v>
      </c>
      <c r="E132" s="11">
        <v>0.271179672</v>
      </c>
      <c r="F132" s="11">
        <v>0.405971926</v>
      </c>
    </row>
    <row r="133" spans="1:6" ht="14.25">
      <c r="A133" s="23" t="s">
        <v>384</v>
      </c>
      <c r="B133" s="13" t="s">
        <v>124</v>
      </c>
      <c r="C133" s="1" t="s">
        <v>125</v>
      </c>
      <c r="D133" s="11">
        <v>0.70984456</v>
      </c>
      <c r="E133" s="11">
        <v>0.2775674</v>
      </c>
      <c r="F133" s="11">
        <v>0.41166603</v>
      </c>
    </row>
    <row r="134" spans="1:6" ht="14.25">
      <c r="A134" s="24">
        <v>19.5389</v>
      </c>
      <c r="B134" s="17" t="s">
        <v>338</v>
      </c>
      <c r="C134" s="11" t="s">
        <v>339</v>
      </c>
      <c r="D134" s="11" t="s">
        <v>75</v>
      </c>
      <c r="E134" s="11"/>
      <c r="F134" s="11"/>
    </row>
    <row r="135" spans="1:6" ht="14.25">
      <c r="A135" s="23">
        <v>19.5498</v>
      </c>
      <c r="B135" s="13" t="s">
        <v>187</v>
      </c>
      <c r="C135" s="1" t="s">
        <v>188</v>
      </c>
      <c r="D135" s="11">
        <v>1.818</v>
      </c>
      <c r="E135" s="11">
        <v>0.340663</v>
      </c>
      <c r="F135" s="11">
        <v>0.105009</v>
      </c>
    </row>
    <row r="136" spans="1:6" ht="14.25">
      <c r="A136" s="23">
        <v>19.5548</v>
      </c>
      <c r="B136" s="13" t="s">
        <v>113</v>
      </c>
      <c r="C136" s="1" t="s">
        <v>114</v>
      </c>
      <c r="D136" s="11">
        <v>1.12328767</v>
      </c>
      <c r="E136" s="11">
        <v>0.70121422</v>
      </c>
      <c r="F136" s="11">
        <v>0.78467421</v>
      </c>
    </row>
    <row r="137" spans="1:6" ht="14.25">
      <c r="A137" s="23">
        <v>19.5552</v>
      </c>
      <c r="B137" s="13" t="s">
        <v>57</v>
      </c>
      <c r="C137" s="1" t="s">
        <v>290</v>
      </c>
      <c r="D137" s="11">
        <v>0.857</v>
      </c>
      <c r="E137" s="11">
        <v>0.03862</v>
      </c>
      <c r="F137" s="11">
        <v>0.066992</v>
      </c>
    </row>
    <row r="138" spans="1:6" ht="14.25">
      <c r="A138" s="23">
        <v>19.5666</v>
      </c>
      <c r="B138" s="13" t="s">
        <v>57</v>
      </c>
      <c r="C138" s="1" t="s">
        <v>274</v>
      </c>
      <c r="D138" s="11">
        <v>1.467</v>
      </c>
      <c r="E138" s="11">
        <v>0.936833663</v>
      </c>
      <c r="F138" s="11">
        <v>0.619812187</v>
      </c>
    </row>
    <row r="139" spans="1:6" ht="14.25">
      <c r="A139" s="23">
        <v>19.5729</v>
      </c>
      <c r="B139" s="13" t="s">
        <v>102</v>
      </c>
      <c r="C139" s="1" t="s">
        <v>103</v>
      </c>
      <c r="D139" s="11">
        <v>1.488</v>
      </c>
      <c r="E139" s="11">
        <v>0.34038643</v>
      </c>
      <c r="F139" s="11">
        <v>0.23528629</v>
      </c>
    </row>
    <row r="140" spans="1:6" ht="14.25">
      <c r="A140" s="24">
        <v>19.5848</v>
      </c>
      <c r="B140" s="17"/>
      <c r="C140" s="11" t="s">
        <v>240</v>
      </c>
      <c r="D140" s="11">
        <v>2.042857143</v>
      </c>
      <c r="E140" s="11">
        <v>1.857962594</v>
      </c>
      <c r="F140" s="11">
        <v>0.405284215</v>
      </c>
    </row>
    <row r="141" spans="1:6" ht="14.25">
      <c r="A141" s="24">
        <v>19.5849</v>
      </c>
      <c r="B141" s="17" t="s">
        <v>249</v>
      </c>
      <c r="C141" s="11" t="s">
        <v>250</v>
      </c>
      <c r="D141" s="11">
        <v>1.075757576</v>
      </c>
      <c r="E141" s="11">
        <v>0.234294761</v>
      </c>
      <c r="F141" s="11">
        <v>0.718281915</v>
      </c>
    </row>
    <row r="142" spans="1:6" ht="14.25">
      <c r="A142" s="24">
        <v>19.5855</v>
      </c>
      <c r="B142" s="17" t="s">
        <v>329</v>
      </c>
      <c r="C142" s="11" t="s">
        <v>330</v>
      </c>
      <c r="D142" s="11">
        <v>2.045</v>
      </c>
      <c r="E142" s="11">
        <v>0.12603304</v>
      </c>
      <c r="F142" s="11">
        <v>0.00931272</v>
      </c>
    </row>
    <row r="143" spans="1:6" ht="15">
      <c r="A143" s="23">
        <v>19.5871</v>
      </c>
      <c r="B143" s="13" t="s">
        <v>45</v>
      </c>
      <c r="C143" s="1" t="s">
        <v>270</v>
      </c>
      <c r="D143" s="19">
        <v>0.02739729</v>
      </c>
      <c r="E143" s="19">
        <v>0.01689471</v>
      </c>
      <c r="F143" s="20">
        <v>0.0065</v>
      </c>
    </row>
    <row r="144" spans="1:6" ht="14.25">
      <c r="A144" s="23">
        <v>19.5908</v>
      </c>
      <c r="B144" s="13" t="s">
        <v>71</v>
      </c>
      <c r="C144" s="1" t="s">
        <v>72</v>
      </c>
      <c r="D144" s="11">
        <v>1.368</v>
      </c>
      <c r="E144" s="11">
        <v>0.04661933</v>
      </c>
      <c r="F144" s="11">
        <v>0.45206823</v>
      </c>
    </row>
    <row r="145" spans="1:6" ht="14.25">
      <c r="A145" s="23" t="s">
        <v>385</v>
      </c>
      <c r="B145" s="13" t="s">
        <v>57</v>
      </c>
      <c r="C145" s="1" t="s">
        <v>283</v>
      </c>
      <c r="D145" s="11">
        <v>0.767</v>
      </c>
      <c r="E145" s="11">
        <v>0.127421016</v>
      </c>
      <c r="F145" s="11">
        <v>0.169495653</v>
      </c>
    </row>
    <row r="146" spans="1:6" ht="14.25">
      <c r="A146" s="24">
        <v>19.5917</v>
      </c>
      <c r="B146" s="17" t="s">
        <v>246</v>
      </c>
      <c r="C146" s="11" t="s">
        <v>247</v>
      </c>
      <c r="D146" s="11">
        <v>0.69</v>
      </c>
      <c r="E146" s="11">
        <v>0.305265907</v>
      </c>
      <c r="F146" s="11">
        <v>0.3092</v>
      </c>
    </row>
    <row r="147" spans="1:6" ht="14.25">
      <c r="A147" s="24">
        <v>19.5924</v>
      </c>
      <c r="B147" s="17" t="s">
        <v>13</v>
      </c>
      <c r="C147" s="11" t="s">
        <v>210</v>
      </c>
      <c r="D147" s="11">
        <v>0.4</v>
      </c>
      <c r="E147" s="11">
        <v>0.042841626</v>
      </c>
      <c r="F147" s="11">
        <v>0.004559987</v>
      </c>
    </row>
    <row r="148" spans="1:6" ht="14.25">
      <c r="A148" s="24" t="s">
        <v>387</v>
      </c>
      <c r="B148" s="17" t="s">
        <v>211</v>
      </c>
      <c r="C148" s="11" t="s">
        <v>212</v>
      </c>
      <c r="D148" s="11">
        <v>3.155172414</v>
      </c>
      <c r="E148" s="11">
        <v>1.701237738</v>
      </c>
      <c r="F148" s="11">
        <v>0.224708358</v>
      </c>
    </row>
    <row r="149" spans="1:6" ht="14.25">
      <c r="A149" s="24">
        <v>19.5953</v>
      </c>
      <c r="B149" s="17"/>
      <c r="C149" s="11" t="s">
        <v>221</v>
      </c>
      <c r="D149" s="11">
        <v>0.795918367</v>
      </c>
      <c r="E149" s="11">
        <v>0.061250219</v>
      </c>
      <c r="F149" s="11">
        <v>0.087129071</v>
      </c>
    </row>
    <row r="150" spans="1:6" ht="14.25">
      <c r="A150" s="23">
        <v>19.5975</v>
      </c>
      <c r="B150" s="14" t="s">
        <v>375</v>
      </c>
      <c r="C150" s="1" t="s">
        <v>146</v>
      </c>
      <c r="D150" s="11">
        <v>0.353058824</v>
      </c>
      <c r="E150" s="11">
        <v>0.22477677</v>
      </c>
      <c r="F150" s="11">
        <v>0.043127156</v>
      </c>
    </row>
    <row r="151" spans="1:6" ht="14.25">
      <c r="A151" s="23">
        <v>19.6011</v>
      </c>
      <c r="B151" s="13" t="s">
        <v>321</v>
      </c>
      <c r="C151" s="1" t="s">
        <v>322</v>
      </c>
      <c r="D151" s="11">
        <v>1.286</v>
      </c>
      <c r="E151" s="11">
        <v>0.577046449</v>
      </c>
      <c r="F151" s="11">
        <v>0.287607061</v>
      </c>
    </row>
    <row r="152" spans="1:6" ht="14.25">
      <c r="A152" s="23">
        <v>19.6038</v>
      </c>
      <c r="B152" s="13" t="s">
        <v>230</v>
      </c>
      <c r="C152" s="1" t="s">
        <v>231</v>
      </c>
      <c r="D152" s="11">
        <v>0.6</v>
      </c>
      <c r="E152" s="11">
        <v>0.30446714</v>
      </c>
      <c r="F152" s="11">
        <v>0.2227</v>
      </c>
    </row>
    <row r="153" spans="1:6" ht="14.25">
      <c r="A153" s="27" t="s">
        <v>386</v>
      </c>
      <c r="B153" s="14" t="s">
        <v>364</v>
      </c>
      <c r="C153" s="12" t="s">
        <v>365</v>
      </c>
      <c r="D153" s="15">
        <v>0.896551724</v>
      </c>
      <c r="E153" s="15">
        <v>0.280968782</v>
      </c>
      <c r="F153" s="15">
        <v>0.717783739</v>
      </c>
    </row>
    <row r="154" spans="1:6" ht="14.25">
      <c r="A154" s="24">
        <v>19.6102</v>
      </c>
      <c r="B154" s="17"/>
      <c r="C154" s="11" t="s">
        <v>257</v>
      </c>
      <c r="D154" s="11" t="s">
        <v>75</v>
      </c>
      <c r="E154" s="11"/>
      <c r="F154" s="11"/>
    </row>
    <row r="155" spans="1:6" ht="14.25">
      <c r="A155" s="23">
        <v>19.6109</v>
      </c>
      <c r="B155" s="13" t="s">
        <v>284</v>
      </c>
      <c r="C155" s="1" t="s">
        <v>285</v>
      </c>
      <c r="D155" s="11" t="s">
        <v>75</v>
      </c>
      <c r="E155" s="11"/>
      <c r="F155" s="11"/>
    </row>
    <row r="156" spans="1:6" ht="14.25">
      <c r="A156" s="24">
        <v>19.6121</v>
      </c>
      <c r="B156" s="17" t="s">
        <v>196</v>
      </c>
      <c r="C156" s="11" t="s">
        <v>197</v>
      </c>
      <c r="D156" s="11">
        <v>1.040816327</v>
      </c>
      <c r="E156" s="11">
        <v>0.181587052</v>
      </c>
      <c r="F156" s="11">
        <v>0.817425814</v>
      </c>
    </row>
    <row r="157" spans="1:6" ht="15">
      <c r="A157" s="24">
        <v>19.6124</v>
      </c>
      <c r="B157" s="17" t="s">
        <v>215</v>
      </c>
      <c r="C157" s="11" t="s">
        <v>369</v>
      </c>
      <c r="D157" s="22">
        <v>0.362238</v>
      </c>
      <c r="E157" s="22">
        <v>0.15578203</v>
      </c>
      <c r="F157" s="47">
        <v>0.0317</v>
      </c>
    </row>
    <row r="158" spans="1:6" ht="14.25">
      <c r="A158" s="23">
        <v>19.6182</v>
      </c>
      <c r="B158" s="13" t="s">
        <v>37</v>
      </c>
      <c r="C158" s="1" t="s">
        <v>119</v>
      </c>
      <c r="D158" s="11">
        <v>0.267365121</v>
      </c>
      <c r="E158" s="11">
        <v>0.00998642</v>
      </c>
      <c r="F158" s="11">
        <v>0.013440509</v>
      </c>
    </row>
    <row r="159" spans="1:6" ht="14.25">
      <c r="A159" s="24">
        <v>19.6203</v>
      </c>
      <c r="B159" s="13" t="s">
        <v>323</v>
      </c>
      <c r="C159" s="1" t="s">
        <v>324</v>
      </c>
      <c r="D159" s="11">
        <v>0.97</v>
      </c>
      <c r="E159" s="11">
        <v>0.206721394</v>
      </c>
      <c r="F159" s="11">
        <v>0.725175145</v>
      </c>
    </row>
    <row r="160" spans="1:6" ht="14.25">
      <c r="A160" s="24">
        <v>19.6407</v>
      </c>
      <c r="B160" s="17"/>
      <c r="C160" s="11" t="s">
        <v>241</v>
      </c>
      <c r="D160" s="11">
        <v>1.142857143</v>
      </c>
      <c r="E160" s="11">
        <v>1.159407176</v>
      </c>
      <c r="F160" s="11">
        <v>0.380883742</v>
      </c>
    </row>
    <row r="161" spans="1:6" ht="14.25">
      <c r="A161" s="23">
        <v>19.6414</v>
      </c>
      <c r="B161" s="13" t="s">
        <v>57</v>
      </c>
      <c r="C161" s="1" t="s">
        <v>237</v>
      </c>
      <c r="D161" s="11">
        <v>2.044</v>
      </c>
      <c r="E161" s="11">
        <v>1.388661708</v>
      </c>
      <c r="F161" s="11">
        <v>0.535166101</v>
      </c>
    </row>
    <row r="162" spans="1:6" ht="14.25">
      <c r="A162" s="24">
        <v>19.6626</v>
      </c>
      <c r="B162" s="17"/>
      <c r="C162" s="11" t="s">
        <v>195</v>
      </c>
      <c r="D162" s="11">
        <v>0.963636364</v>
      </c>
      <c r="E162" s="11">
        <v>0.399607203</v>
      </c>
      <c r="F162" s="11">
        <v>0.925875068</v>
      </c>
    </row>
    <row r="163" spans="1:6" ht="14.25">
      <c r="A163" s="25">
        <v>19.6712</v>
      </c>
      <c r="B163" s="13"/>
      <c r="C163" s="1" t="s">
        <v>320</v>
      </c>
      <c r="D163" s="11">
        <v>0.928</v>
      </c>
      <c r="E163" s="11">
        <v>0.130497974</v>
      </c>
      <c r="F163" s="11">
        <v>0.160745673</v>
      </c>
    </row>
    <row r="164" spans="1:6" ht="14.25">
      <c r="A164" s="23">
        <v>19.6713</v>
      </c>
      <c r="B164" s="13" t="s">
        <v>57</v>
      </c>
      <c r="C164" s="1" t="s">
        <v>331</v>
      </c>
      <c r="D164" s="11">
        <v>0.821</v>
      </c>
      <c r="E164" s="11">
        <v>0.337465461</v>
      </c>
      <c r="F164" s="11">
        <v>0.408157117</v>
      </c>
    </row>
    <row r="165" spans="1:6" ht="14.25">
      <c r="A165" s="23">
        <v>19.6754</v>
      </c>
      <c r="B165" s="13" t="s">
        <v>57</v>
      </c>
      <c r="C165" s="1" t="s">
        <v>258</v>
      </c>
      <c r="D165" s="11">
        <v>1.391</v>
      </c>
      <c r="E165" s="11">
        <v>0.26458021</v>
      </c>
      <c r="F165" s="11">
        <v>0.875965265</v>
      </c>
    </row>
    <row r="166" spans="1:6" ht="14.25">
      <c r="A166" s="23">
        <v>19.6781</v>
      </c>
      <c r="B166" s="13" t="s">
        <v>504</v>
      </c>
      <c r="C166" s="1" t="s">
        <v>186</v>
      </c>
      <c r="D166" s="11">
        <v>0.197268017</v>
      </c>
      <c r="E166" s="11">
        <v>0.13242848</v>
      </c>
      <c r="F166" s="11">
        <v>0.011976873</v>
      </c>
    </row>
    <row r="167" spans="1:6" ht="14.25">
      <c r="A167" s="25">
        <v>19.6801</v>
      </c>
      <c r="B167" s="13" t="s">
        <v>297</v>
      </c>
      <c r="C167" s="1" t="s">
        <v>298</v>
      </c>
      <c r="D167" s="11">
        <v>4.67</v>
      </c>
      <c r="E167" s="11">
        <v>1.371241381</v>
      </c>
      <c r="F167" s="11">
        <v>0.159254217</v>
      </c>
    </row>
    <row r="168" spans="1:6" ht="14.25">
      <c r="A168" s="24">
        <v>19.681</v>
      </c>
      <c r="B168" s="17" t="s">
        <v>193</v>
      </c>
      <c r="C168" s="11" t="s">
        <v>194</v>
      </c>
      <c r="D168" s="11">
        <v>1.818181818</v>
      </c>
      <c r="E168" s="11">
        <v>0.739461237</v>
      </c>
      <c r="F168" s="11">
        <v>0.27292095</v>
      </c>
    </row>
    <row r="169" spans="1:6" ht="14.25">
      <c r="A169" s="23">
        <v>19.6817</v>
      </c>
      <c r="B169" s="13" t="s">
        <v>62</v>
      </c>
      <c r="C169" s="1" t="s">
        <v>63</v>
      </c>
      <c r="D169" s="11">
        <v>1.0363636</v>
      </c>
      <c r="E169" s="11">
        <v>0.00665289</v>
      </c>
      <c r="F169" s="11">
        <v>0.248190588</v>
      </c>
    </row>
    <row r="170" spans="1:6" ht="14.25">
      <c r="A170" s="24">
        <v>19.6824</v>
      </c>
      <c r="B170" s="21" t="s">
        <v>373</v>
      </c>
      <c r="C170" s="11" t="s">
        <v>335</v>
      </c>
      <c r="D170" s="11">
        <v>0.215686275</v>
      </c>
      <c r="E170" s="11">
        <v>0.071315712</v>
      </c>
      <c r="F170" s="11">
        <v>0.015268072</v>
      </c>
    </row>
    <row r="171" spans="1:6" ht="14.25">
      <c r="A171" s="23">
        <v>19.6845</v>
      </c>
      <c r="B171" s="13" t="s">
        <v>57</v>
      </c>
      <c r="C171" s="1" t="s">
        <v>58</v>
      </c>
      <c r="D171" s="11">
        <v>4.30357143</v>
      </c>
      <c r="E171" s="11">
        <v>1.56832658</v>
      </c>
      <c r="F171" s="11">
        <v>0.14427933</v>
      </c>
    </row>
    <row r="172" spans="1:6" ht="14.25">
      <c r="A172" s="23" t="s">
        <v>390</v>
      </c>
      <c r="B172" s="13" t="s">
        <v>57</v>
      </c>
      <c r="C172" s="1" t="s">
        <v>59</v>
      </c>
      <c r="D172" s="11">
        <v>0.75388601</v>
      </c>
      <c r="E172" s="11">
        <v>0.29466616</v>
      </c>
      <c r="F172" s="11">
        <v>0.3838</v>
      </c>
    </row>
    <row r="173" spans="1:6" ht="14.25">
      <c r="A173" s="23">
        <v>19.6923</v>
      </c>
      <c r="B173" s="13" t="s">
        <v>57</v>
      </c>
      <c r="C173" s="1" t="s">
        <v>319</v>
      </c>
      <c r="D173" s="11">
        <v>0.933</v>
      </c>
      <c r="E173" s="11">
        <v>0.170969126</v>
      </c>
      <c r="F173" s="11">
        <v>0.698488655</v>
      </c>
    </row>
    <row r="174" spans="1:6" ht="14.25">
      <c r="A174" s="24">
        <v>19.6985</v>
      </c>
      <c r="B174" s="17" t="s">
        <v>242</v>
      </c>
      <c r="C174" s="11" t="s">
        <v>243</v>
      </c>
      <c r="D174" s="11">
        <v>1.833333333</v>
      </c>
      <c r="E174" s="11">
        <v>0.50615324</v>
      </c>
      <c r="F174" s="11">
        <v>0.118277194</v>
      </c>
    </row>
    <row r="175" spans="1:6" ht="14.25">
      <c r="A175" s="23">
        <v>19.7017</v>
      </c>
      <c r="B175" s="13" t="s">
        <v>293</v>
      </c>
      <c r="C175" s="1" t="s">
        <v>294</v>
      </c>
      <c r="D175" s="11">
        <v>1.639</v>
      </c>
      <c r="E175" s="11">
        <v>0.309943559</v>
      </c>
      <c r="F175" s="11">
        <v>0.119753195</v>
      </c>
    </row>
    <row r="176" spans="1:6" ht="14.25">
      <c r="A176" s="23">
        <v>19.7025</v>
      </c>
      <c r="B176" s="13" t="s">
        <v>60</v>
      </c>
      <c r="C176" s="1" t="s">
        <v>61</v>
      </c>
      <c r="D176" s="11">
        <v>0.89378238</v>
      </c>
      <c r="E176" s="11">
        <v>0.29213585</v>
      </c>
      <c r="F176" s="11">
        <v>0.6779</v>
      </c>
    </row>
    <row r="177" spans="1:6" ht="14.25">
      <c r="A177" s="25">
        <v>19.7098</v>
      </c>
      <c r="B177" s="13"/>
      <c r="C177" s="1" t="s">
        <v>305</v>
      </c>
      <c r="D177" s="11">
        <v>2.667</v>
      </c>
      <c r="E177" s="11">
        <v>0.632889377</v>
      </c>
      <c r="F177" s="11">
        <v>0.214644528</v>
      </c>
    </row>
    <row r="178" spans="1:6" ht="14.25">
      <c r="A178" s="23" t="s">
        <v>389</v>
      </c>
      <c r="B178" s="13" t="s">
        <v>73</v>
      </c>
      <c r="C178" s="1" t="s">
        <v>74</v>
      </c>
      <c r="D178" s="11" t="s">
        <v>75</v>
      </c>
      <c r="F178" s="11"/>
    </row>
    <row r="179" spans="1:6" ht="14.25">
      <c r="A179" s="23">
        <v>19.723</v>
      </c>
      <c r="B179" s="13" t="s">
        <v>35</v>
      </c>
      <c r="C179" s="1" t="s">
        <v>96</v>
      </c>
      <c r="D179" s="11">
        <v>0.268561438</v>
      </c>
      <c r="E179" s="11">
        <v>0.08760018</v>
      </c>
      <c r="F179" s="11">
        <v>0.005896278</v>
      </c>
    </row>
    <row r="180" spans="1:6" ht="14.25">
      <c r="A180" s="23">
        <v>19.7247</v>
      </c>
      <c r="B180" s="13" t="s">
        <v>66</v>
      </c>
      <c r="C180" s="1" t="s">
        <v>67</v>
      </c>
      <c r="D180" s="11">
        <v>0.83050847</v>
      </c>
      <c r="E180" s="11">
        <v>0.28290163</v>
      </c>
      <c r="F180" s="11">
        <v>1</v>
      </c>
    </row>
    <row r="181" spans="1:6" ht="14.25">
      <c r="A181" s="23">
        <v>19.7317</v>
      </c>
      <c r="B181" s="13" t="s">
        <v>122</v>
      </c>
      <c r="C181" s="1" t="s">
        <v>123</v>
      </c>
      <c r="D181" s="11">
        <v>0.613724219</v>
      </c>
      <c r="E181" s="11">
        <v>0.291537</v>
      </c>
      <c r="F181" s="11">
        <v>0.019445191</v>
      </c>
    </row>
    <row r="182" spans="1:6" ht="14.25">
      <c r="A182" s="23">
        <v>19.7319</v>
      </c>
      <c r="B182" s="13" t="s">
        <v>317</v>
      </c>
      <c r="C182" s="1" t="s">
        <v>318</v>
      </c>
      <c r="D182" s="11">
        <v>0.622</v>
      </c>
      <c r="E182" s="11">
        <v>0.048112522</v>
      </c>
      <c r="F182" s="11">
        <v>0.029758753</v>
      </c>
    </row>
    <row r="183" spans="1:6" ht="14.25">
      <c r="A183" s="23">
        <v>19.7359</v>
      </c>
      <c r="B183" s="13" t="s">
        <v>94</v>
      </c>
      <c r="C183" s="1" t="s">
        <v>95</v>
      </c>
      <c r="D183" s="11">
        <v>1.03225806</v>
      </c>
      <c r="E183" s="11">
        <v>0.27236706</v>
      </c>
      <c r="F183" s="11">
        <v>0.13325608</v>
      </c>
    </row>
    <row r="184" spans="1:6" ht="14.25">
      <c r="A184" s="24">
        <v>19.7371</v>
      </c>
      <c r="B184" s="17" t="s">
        <v>313</v>
      </c>
      <c r="C184" s="11" t="s">
        <v>314</v>
      </c>
      <c r="D184" s="11">
        <v>1.667</v>
      </c>
      <c r="E184" s="11">
        <v>0.408345915</v>
      </c>
      <c r="F184" s="11">
        <v>0.188892894</v>
      </c>
    </row>
    <row r="185" spans="1:6" ht="14.25">
      <c r="A185" s="23">
        <v>19.7372</v>
      </c>
      <c r="B185" s="13" t="s">
        <v>262</v>
      </c>
      <c r="C185" s="1" t="s">
        <v>263</v>
      </c>
      <c r="D185" s="11">
        <v>0.816</v>
      </c>
      <c r="E185" s="11">
        <v>0.229266629</v>
      </c>
      <c r="F185" s="11">
        <v>0.498719588</v>
      </c>
    </row>
    <row r="186" spans="1:6" ht="14.25">
      <c r="A186" s="23">
        <v>19.7374</v>
      </c>
      <c r="B186" s="13" t="s">
        <v>295</v>
      </c>
      <c r="C186" s="1" t="s">
        <v>296</v>
      </c>
      <c r="D186" s="11">
        <v>2.24</v>
      </c>
      <c r="E186" s="11">
        <v>0.53732124</v>
      </c>
      <c r="F186" s="11">
        <v>0.248694515</v>
      </c>
    </row>
    <row r="187" spans="1:6" ht="14.25">
      <c r="A187" s="23">
        <v>19.7381</v>
      </c>
      <c r="B187" s="13" t="s">
        <v>264</v>
      </c>
      <c r="C187" s="1" t="s">
        <v>265</v>
      </c>
      <c r="D187" s="11">
        <v>1.3116435</v>
      </c>
      <c r="E187" s="11">
        <v>0.016587715</v>
      </c>
      <c r="F187" s="11">
        <v>0.042778496</v>
      </c>
    </row>
    <row r="188" spans="1:6" ht="14.25">
      <c r="A188" s="23">
        <v>19.7385</v>
      </c>
      <c r="B188" s="13" t="s">
        <v>57</v>
      </c>
      <c r="C188" s="1" t="s">
        <v>259</v>
      </c>
      <c r="D188" s="11">
        <v>0.667</v>
      </c>
      <c r="E188" s="11">
        <v>0.123477041</v>
      </c>
      <c r="F188" s="11">
        <v>0.136131574</v>
      </c>
    </row>
    <row r="189" spans="1:6" ht="14.25">
      <c r="A189" s="23">
        <v>19.7518</v>
      </c>
      <c r="B189" s="13" t="s">
        <v>97</v>
      </c>
      <c r="C189" s="1" t="s">
        <v>98</v>
      </c>
      <c r="D189" s="11">
        <v>0.73972603</v>
      </c>
      <c r="E189" s="11">
        <v>0.13338605</v>
      </c>
      <c r="F189" s="11">
        <v>0.30482635</v>
      </c>
    </row>
    <row r="190" spans="1:6" ht="14.25">
      <c r="A190" s="23" t="s">
        <v>388</v>
      </c>
      <c r="B190" s="13" t="s">
        <v>104</v>
      </c>
      <c r="C190" s="1" t="s">
        <v>105</v>
      </c>
      <c r="D190" s="11">
        <v>1.28767123</v>
      </c>
      <c r="E190" s="11">
        <v>0.25391562</v>
      </c>
      <c r="F190" s="11">
        <v>0.4590431</v>
      </c>
    </row>
    <row r="191" spans="1:6" ht="14.25">
      <c r="A191" s="23">
        <v>19.7583</v>
      </c>
      <c r="B191" s="13" t="s">
        <v>15</v>
      </c>
      <c r="C191" s="1" t="s">
        <v>101</v>
      </c>
      <c r="D191" s="11">
        <v>0.381181797</v>
      </c>
      <c r="E191" s="11">
        <v>0.11960234</v>
      </c>
      <c r="F191" s="11">
        <v>0.040177182</v>
      </c>
    </row>
    <row r="192" spans="1:6" ht="14.25">
      <c r="A192" s="23">
        <v>19.7622</v>
      </c>
      <c r="B192" s="13" t="s">
        <v>303</v>
      </c>
      <c r="C192" s="1" t="s">
        <v>304</v>
      </c>
      <c r="D192" s="11" t="s">
        <v>75</v>
      </c>
      <c r="E192" s="11"/>
      <c r="F192" s="11"/>
    </row>
    <row r="193" spans="1:6" ht="14.25">
      <c r="A193" s="23">
        <v>19.798</v>
      </c>
      <c r="B193" s="13" t="s">
        <v>43</v>
      </c>
      <c r="C193" s="1" t="s">
        <v>154</v>
      </c>
      <c r="D193" s="11">
        <v>0.066283293</v>
      </c>
      <c r="E193" s="11">
        <v>0.05778415</v>
      </c>
      <c r="F193" s="11">
        <v>0.007905262</v>
      </c>
    </row>
    <row r="194" spans="1:6" ht="14.25">
      <c r="A194" s="23">
        <v>19.8586</v>
      </c>
      <c r="B194" s="13" t="s">
        <v>227</v>
      </c>
      <c r="C194" s="1" t="s">
        <v>228</v>
      </c>
      <c r="D194" s="11">
        <v>0.95</v>
      </c>
      <c r="E194" s="11">
        <v>0.160243811</v>
      </c>
      <c r="F194" s="11">
        <v>0.7509</v>
      </c>
    </row>
    <row r="195" spans="1:6" ht="14.25">
      <c r="A195" s="24">
        <v>19.861</v>
      </c>
      <c r="B195" s="17"/>
      <c r="C195" s="11" t="s">
        <v>248</v>
      </c>
      <c r="D195" s="11">
        <v>1.271428571</v>
      </c>
      <c r="E195" s="11">
        <v>1.120606235</v>
      </c>
      <c r="F195" s="11">
        <v>0.728543728</v>
      </c>
    </row>
    <row r="196" spans="1:6" ht="14.25">
      <c r="A196" s="23">
        <v>19.889</v>
      </c>
      <c r="B196" s="13" t="s">
        <v>155</v>
      </c>
      <c r="C196" s="1" t="s">
        <v>156</v>
      </c>
      <c r="D196" s="11">
        <v>0.71785713</v>
      </c>
      <c r="E196" s="11">
        <v>0.12510351</v>
      </c>
      <c r="F196" s="11">
        <v>0.1389</v>
      </c>
    </row>
    <row r="197" spans="1:6" ht="14.25">
      <c r="A197" s="23">
        <v>19.909</v>
      </c>
      <c r="B197" s="13" t="s">
        <v>149</v>
      </c>
      <c r="C197" s="1" t="s">
        <v>150</v>
      </c>
      <c r="D197" s="11">
        <v>1.144</v>
      </c>
      <c r="E197" s="11">
        <v>0.51203185</v>
      </c>
      <c r="F197" s="11">
        <v>0.58018301</v>
      </c>
    </row>
    <row r="198" spans="1:6" ht="14.25">
      <c r="A198" s="23">
        <v>19.9326</v>
      </c>
      <c r="B198" s="13" t="s">
        <v>57</v>
      </c>
      <c r="C198" s="1" t="s">
        <v>148</v>
      </c>
      <c r="D198" s="11">
        <v>0.63963964</v>
      </c>
      <c r="E198" s="11">
        <v>0.15284934</v>
      </c>
      <c r="F198" s="11">
        <v>0.34522939</v>
      </c>
    </row>
    <row r="199" spans="1:6" ht="14.25">
      <c r="A199" s="24">
        <v>19.971</v>
      </c>
      <c r="B199" s="17" t="s">
        <v>227</v>
      </c>
      <c r="C199" s="11" t="s">
        <v>342</v>
      </c>
      <c r="D199" s="11">
        <v>3.256756757</v>
      </c>
      <c r="E199" s="11">
        <v>2.032022661</v>
      </c>
      <c r="F199" s="11">
        <v>0.324959055</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T36"/>
  <sheetViews>
    <sheetView workbookViewId="0" topLeftCell="A1">
      <selection activeCell="B32" sqref="B32"/>
    </sheetView>
  </sheetViews>
  <sheetFormatPr defaultColWidth="10.875" defaultRowHeight="15.75"/>
  <cols>
    <col min="1" max="1" width="9.375" style="2" bestFit="1" customWidth="1"/>
    <col min="2" max="2" width="11.50390625" style="2" customWidth="1"/>
    <col min="3" max="3" width="12.00390625" style="2" bestFit="1" customWidth="1"/>
    <col min="4" max="4" width="11.625" style="2" customWidth="1"/>
    <col min="5" max="6" width="10.875" style="2" customWidth="1"/>
    <col min="7" max="7" width="10.375" style="2" customWidth="1"/>
    <col min="8" max="8" width="26.00390625" style="2" customWidth="1"/>
    <col min="9" max="12" width="10.875" style="2" customWidth="1"/>
    <col min="13" max="13" width="17.625" style="2" bestFit="1" customWidth="1"/>
    <col min="14" max="14" width="12.00390625" style="2" customWidth="1"/>
    <col min="15" max="16384" width="10.875" style="2" customWidth="1"/>
  </cols>
  <sheetData>
    <row r="1" spans="1:20" s="32" customFormat="1" ht="15">
      <c r="A1" s="35"/>
      <c r="B1" s="35"/>
      <c r="C1" s="35"/>
      <c r="D1" s="35"/>
      <c r="E1" s="35"/>
      <c r="F1" s="35"/>
      <c r="G1" s="35"/>
      <c r="H1" s="35"/>
      <c r="I1" s="35"/>
      <c r="J1" s="35"/>
      <c r="K1" s="35"/>
      <c r="L1" s="35"/>
      <c r="M1" s="35"/>
      <c r="N1" s="35"/>
      <c r="O1" s="35"/>
      <c r="P1" s="35"/>
      <c r="Q1" s="35"/>
      <c r="R1" s="35"/>
      <c r="S1" s="35"/>
      <c r="T1" s="35"/>
    </row>
    <row r="2" s="41" customFormat="1" ht="15"/>
    <row r="3" spans="8:14" s="31" customFormat="1" ht="15.75">
      <c r="H3" s="42" t="s">
        <v>467</v>
      </c>
      <c r="N3" s="34"/>
    </row>
    <row r="4" spans="1:16" ht="15">
      <c r="A4" s="3" t="s">
        <v>396</v>
      </c>
      <c r="B4" s="3" t="s">
        <v>48</v>
      </c>
      <c r="C4" s="2" t="s">
        <v>404</v>
      </c>
      <c r="D4" s="3" t="s">
        <v>0</v>
      </c>
      <c r="E4" s="3" t="s">
        <v>1</v>
      </c>
      <c r="F4" s="3" t="s">
        <v>47</v>
      </c>
      <c r="H4" s="3" t="s">
        <v>404</v>
      </c>
      <c r="I4" s="3" t="s">
        <v>0</v>
      </c>
      <c r="J4" s="3" t="s">
        <v>1</v>
      </c>
      <c r="K4" s="3" t="s">
        <v>47</v>
      </c>
      <c r="M4" s="3" t="s">
        <v>404</v>
      </c>
      <c r="N4" s="3" t="s">
        <v>0</v>
      </c>
      <c r="O4" s="3" t="s">
        <v>1</v>
      </c>
      <c r="P4" s="3" t="s">
        <v>47</v>
      </c>
    </row>
    <row r="5" spans="2:16" ht="15">
      <c r="B5" s="2" t="s">
        <v>3</v>
      </c>
      <c r="C5" s="2" t="s">
        <v>3</v>
      </c>
      <c r="D5" s="2">
        <v>1</v>
      </c>
      <c r="E5" s="2">
        <v>0.10145911</v>
      </c>
      <c r="F5" s="2">
        <v>1</v>
      </c>
      <c r="H5" s="2" t="s">
        <v>2</v>
      </c>
      <c r="I5" s="2">
        <v>1</v>
      </c>
      <c r="J5" s="2">
        <v>0.11</v>
      </c>
      <c r="K5" s="2">
        <v>1</v>
      </c>
      <c r="M5" s="2" t="s">
        <v>367</v>
      </c>
      <c r="N5" s="2">
        <v>1</v>
      </c>
      <c r="O5" s="2">
        <v>0.052745787</v>
      </c>
      <c r="P5" s="2">
        <v>1</v>
      </c>
    </row>
    <row r="6" spans="1:16" ht="15">
      <c r="A6" s="4">
        <v>19.3434</v>
      </c>
      <c r="B6" s="5" t="s">
        <v>4</v>
      </c>
      <c r="C6" s="2" t="s">
        <v>435</v>
      </c>
      <c r="D6" s="2">
        <v>0.176321138</v>
      </c>
      <c r="E6" s="2">
        <v>0.038213505</v>
      </c>
      <c r="F6" s="6">
        <v>0.0086</v>
      </c>
      <c r="H6" s="37" t="s">
        <v>326</v>
      </c>
      <c r="I6" s="3">
        <v>0.679</v>
      </c>
      <c r="J6" s="3">
        <v>0.072620221</v>
      </c>
      <c r="K6" s="3">
        <v>0.025041531</v>
      </c>
      <c r="M6" s="4" t="s">
        <v>408</v>
      </c>
      <c r="N6" s="2">
        <v>0.417959057</v>
      </c>
      <c r="O6" s="2">
        <v>0.020835963</v>
      </c>
      <c r="P6" s="2">
        <v>0.0047</v>
      </c>
    </row>
    <row r="7" spans="1:16" ht="15">
      <c r="A7" s="7">
        <v>19.7319</v>
      </c>
      <c r="B7" s="8" t="s">
        <v>5</v>
      </c>
      <c r="C7" s="2" t="s">
        <v>436</v>
      </c>
      <c r="D7" s="2">
        <v>0.382352941</v>
      </c>
      <c r="E7" s="2">
        <v>0.066154694</v>
      </c>
      <c r="F7" s="6">
        <v>0.0187</v>
      </c>
      <c r="H7" s="37" t="s">
        <v>457</v>
      </c>
      <c r="I7" s="3">
        <v>0.622</v>
      </c>
      <c r="J7" s="3">
        <v>0.048112522</v>
      </c>
      <c r="K7" s="3">
        <v>0.029758753</v>
      </c>
      <c r="M7" s="7" t="s">
        <v>409</v>
      </c>
      <c r="N7" s="2">
        <v>0.477576198</v>
      </c>
      <c r="O7" s="2">
        <v>0.041147164</v>
      </c>
      <c r="P7" s="2">
        <v>0.0081</v>
      </c>
    </row>
    <row r="8" spans="1:16" ht="15">
      <c r="A8" s="7">
        <v>19.7317</v>
      </c>
      <c r="B8" s="8" t="s">
        <v>6</v>
      </c>
      <c r="C8" s="2" t="s">
        <v>437</v>
      </c>
      <c r="D8" s="2">
        <v>0.656862745</v>
      </c>
      <c r="E8" s="2">
        <v>0.0466</v>
      </c>
      <c r="F8" s="6">
        <v>0.0491</v>
      </c>
      <c r="H8" s="37" t="s">
        <v>123</v>
      </c>
      <c r="I8" s="3">
        <v>0.613724219</v>
      </c>
      <c r="J8" s="3">
        <v>0.191537</v>
      </c>
      <c r="K8" s="3">
        <v>0.019445191</v>
      </c>
      <c r="M8" s="7" t="s">
        <v>410</v>
      </c>
      <c r="N8" s="2">
        <v>0.247049181</v>
      </c>
      <c r="O8" s="2">
        <v>0.009969047</v>
      </c>
      <c r="P8" s="2">
        <v>0.0025</v>
      </c>
    </row>
    <row r="9" spans="1:16" ht="15">
      <c r="A9" s="7">
        <v>19.4225</v>
      </c>
      <c r="B9" s="8" t="s">
        <v>7</v>
      </c>
      <c r="C9" s="2" t="s">
        <v>438</v>
      </c>
      <c r="D9" s="2">
        <v>0.270588235</v>
      </c>
      <c r="E9" s="2">
        <v>0.092301024</v>
      </c>
      <c r="F9" s="6">
        <v>0.0172</v>
      </c>
      <c r="H9" s="37" t="s">
        <v>309</v>
      </c>
      <c r="I9" s="3">
        <v>0.554</v>
      </c>
      <c r="J9" s="3">
        <v>0.103699468</v>
      </c>
      <c r="K9" s="3">
        <v>0.034826992</v>
      </c>
      <c r="M9" s="7" t="s">
        <v>411</v>
      </c>
      <c r="N9" s="2">
        <v>0.182539683</v>
      </c>
      <c r="O9" s="2">
        <v>0.066911984</v>
      </c>
      <c r="P9" s="2">
        <v>0.0054</v>
      </c>
    </row>
    <row r="10" spans="1:16" ht="15">
      <c r="A10" s="3">
        <v>19.1035</v>
      </c>
      <c r="B10" s="9" t="s">
        <v>8</v>
      </c>
      <c r="C10" s="2" t="s">
        <v>439</v>
      </c>
      <c r="D10" s="2">
        <v>0.183745583</v>
      </c>
      <c r="E10" s="2">
        <v>0.060599662</v>
      </c>
      <c r="F10" s="6">
        <v>0.0103</v>
      </c>
      <c r="H10" s="38" t="s">
        <v>397</v>
      </c>
      <c r="I10" s="3">
        <v>0.530612245</v>
      </c>
      <c r="J10" s="3">
        <v>0.060532653</v>
      </c>
      <c r="K10" s="3">
        <v>0.023704372</v>
      </c>
      <c r="M10" s="3" t="s">
        <v>412</v>
      </c>
      <c r="N10" s="2">
        <v>0.244444444</v>
      </c>
      <c r="O10" s="2">
        <v>0.032008464</v>
      </c>
      <c r="P10" s="2">
        <v>0.008539866</v>
      </c>
    </row>
    <row r="11" spans="1:16" ht="15">
      <c r="A11" s="3">
        <v>19.1718</v>
      </c>
      <c r="B11" s="9" t="s">
        <v>9</v>
      </c>
      <c r="C11" s="2" t="s">
        <v>440</v>
      </c>
      <c r="D11" s="2">
        <v>0.227761836</v>
      </c>
      <c r="E11" s="2">
        <v>0.141035272</v>
      </c>
      <c r="F11" s="6">
        <v>0.0244</v>
      </c>
      <c r="H11" s="38" t="s">
        <v>398</v>
      </c>
      <c r="I11" s="3">
        <v>0.530612245</v>
      </c>
      <c r="J11" s="3">
        <v>0.060532653</v>
      </c>
      <c r="K11" s="3">
        <v>0.023704372</v>
      </c>
      <c r="M11" s="3" t="s">
        <v>413</v>
      </c>
      <c r="N11" s="2">
        <v>0.288888889</v>
      </c>
      <c r="O11" s="2">
        <v>0.034150624</v>
      </c>
      <c r="P11" s="2">
        <v>0.009624863</v>
      </c>
    </row>
    <row r="12" spans="1:16" ht="15">
      <c r="A12" s="3">
        <v>19.1971</v>
      </c>
      <c r="B12" s="9" t="s">
        <v>10</v>
      </c>
      <c r="H12" s="38" t="s">
        <v>349</v>
      </c>
      <c r="I12" s="3">
        <v>0.480392157</v>
      </c>
      <c r="J12" s="3">
        <v>0.045242382</v>
      </c>
      <c r="K12" s="3">
        <v>0.022366496</v>
      </c>
      <c r="M12" s="3" t="s">
        <v>414</v>
      </c>
      <c r="N12" s="2">
        <v>0.508474576</v>
      </c>
      <c r="O12" s="2">
        <v>0.062098548</v>
      </c>
      <c r="P12" s="2">
        <v>0.015108364</v>
      </c>
    </row>
    <row r="13" spans="1:16" ht="15">
      <c r="A13" s="7">
        <v>19.4766</v>
      </c>
      <c r="B13" s="8" t="s">
        <v>11</v>
      </c>
      <c r="C13" s="2" t="s">
        <v>441</v>
      </c>
      <c r="D13" s="2">
        <v>0.341466323</v>
      </c>
      <c r="E13" s="2">
        <v>0.119569621</v>
      </c>
      <c r="F13" s="6">
        <v>0.0272</v>
      </c>
      <c r="H13" s="37" t="s">
        <v>86</v>
      </c>
      <c r="I13" s="3">
        <v>0.468979447</v>
      </c>
      <c r="J13" s="3">
        <v>0.20660215</v>
      </c>
      <c r="K13" s="3">
        <v>0.016578428</v>
      </c>
      <c r="M13" s="7" t="s">
        <v>415</v>
      </c>
      <c r="N13" s="2">
        <v>0.231481481</v>
      </c>
      <c r="O13" s="2">
        <v>0.075648245</v>
      </c>
      <c r="P13" s="2">
        <v>0.009303859</v>
      </c>
    </row>
    <row r="14" spans="1:16" ht="15">
      <c r="A14" s="7">
        <v>19.3193</v>
      </c>
      <c r="B14" s="8" t="s">
        <v>12</v>
      </c>
      <c r="C14" s="2" t="s">
        <v>442</v>
      </c>
      <c r="D14" s="2">
        <v>0.265017668</v>
      </c>
      <c r="E14" s="2">
        <v>0.079390135</v>
      </c>
      <c r="F14" s="6">
        <v>0.015</v>
      </c>
      <c r="H14" s="37" t="s">
        <v>170</v>
      </c>
      <c r="I14" s="3">
        <v>0.464509628</v>
      </c>
      <c r="J14" s="3">
        <v>0.11767701</v>
      </c>
      <c r="K14" s="3">
        <v>0.023093009</v>
      </c>
      <c r="M14" s="7" t="s">
        <v>416</v>
      </c>
      <c r="N14" s="2">
        <v>0.185185185</v>
      </c>
      <c r="O14" s="2">
        <v>0.078807149</v>
      </c>
      <c r="P14" s="2">
        <v>0.013125417</v>
      </c>
    </row>
    <row r="15" spans="1:16" ht="15">
      <c r="A15" s="3">
        <v>19.5924</v>
      </c>
      <c r="B15" s="9" t="s">
        <v>14</v>
      </c>
      <c r="C15" s="2" t="s">
        <v>443</v>
      </c>
      <c r="D15" s="2">
        <v>0.129411765</v>
      </c>
      <c r="E15" s="2">
        <v>0.043009234</v>
      </c>
      <c r="F15" s="6">
        <v>0.0079</v>
      </c>
      <c r="H15" s="38" t="s">
        <v>210</v>
      </c>
      <c r="I15" s="3">
        <v>0.4</v>
      </c>
      <c r="J15" s="3">
        <v>0.042841626</v>
      </c>
      <c r="K15" s="3">
        <v>0.004559987</v>
      </c>
      <c r="M15" s="3" t="s">
        <v>417</v>
      </c>
      <c r="N15" s="2">
        <v>0.245330113</v>
      </c>
      <c r="O15" s="2">
        <v>0.058868632</v>
      </c>
      <c r="P15" s="2">
        <v>0.0054</v>
      </c>
    </row>
    <row r="16" spans="1:16" ht="15">
      <c r="A16" s="7">
        <v>19.7583</v>
      </c>
      <c r="B16" s="8" t="s">
        <v>16</v>
      </c>
      <c r="C16" s="2" t="s">
        <v>444</v>
      </c>
      <c r="D16" s="2">
        <v>0.220848057</v>
      </c>
      <c r="E16" s="2">
        <v>0.053037261</v>
      </c>
      <c r="F16" s="6">
        <v>0.0106</v>
      </c>
      <c r="H16" s="37" t="s">
        <v>101</v>
      </c>
      <c r="I16" s="3">
        <v>0.381181797</v>
      </c>
      <c r="J16" s="3">
        <v>0.11960234</v>
      </c>
      <c r="K16" s="3">
        <v>0.040177182</v>
      </c>
      <c r="M16" s="7" t="s">
        <v>419</v>
      </c>
      <c r="N16" s="2">
        <v>0.336734694</v>
      </c>
      <c r="O16" s="2">
        <v>0.026671891</v>
      </c>
      <c r="P16" s="2">
        <v>0.008644012</v>
      </c>
    </row>
    <row r="17" spans="1:16" ht="15">
      <c r="A17" s="7">
        <v>19.5975</v>
      </c>
      <c r="B17" s="8" t="s">
        <v>17</v>
      </c>
      <c r="C17" s="2" t="s">
        <v>445</v>
      </c>
      <c r="D17" s="2">
        <v>0.77218436</v>
      </c>
      <c r="E17" s="2">
        <v>0.08</v>
      </c>
      <c r="F17" s="6">
        <v>0.0427</v>
      </c>
      <c r="H17" s="37" t="s">
        <v>146</v>
      </c>
      <c r="I17" s="3">
        <v>0.353058824</v>
      </c>
      <c r="J17" s="3">
        <v>0.22477677</v>
      </c>
      <c r="K17" s="3">
        <v>0.043127156</v>
      </c>
      <c r="M17" s="7" t="s">
        <v>418</v>
      </c>
      <c r="N17" s="2">
        <v>0.40625</v>
      </c>
      <c r="O17" s="2">
        <v>0.048387857</v>
      </c>
      <c r="P17" s="2">
        <v>0.0072</v>
      </c>
    </row>
    <row r="18" spans="1:16" ht="15">
      <c r="A18" s="7">
        <v>19.3127</v>
      </c>
      <c r="B18" s="8" t="s">
        <v>19</v>
      </c>
      <c r="C18" s="2" t="s">
        <v>446</v>
      </c>
      <c r="D18" s="2">
        <v>0.404907975</v>
      </c>
      <c r="E18" s="2">
        <v>0.115425289</v>
      </c>
      <c r="F18" s="6">
        <v>0.0318</v>
      </c>
      <c r="H18" s="37" t="s">
        <v>106</v>
      </c>
      <c r="I18" s="3">
        <v>0.350087413</v>
      </c>
      <c r="J18" s="3">
        <v>0.01916111</v>
      </c>
      <c r="K18" s="3">
        <v>0.013440509</v>
      </c>
      <c r="M18" s="7" t="s">
        <v>420</v>
      </c>
      <c r="N18" s="2">
        <v>0.213114754</v>
      </c>
      <c r="O18" s="2">
        <v>0.022541479</v>
      </c>
      <c r="P18" s="2">
        <v>0.004312224</v>
      </c>
    </row>
    <row r="19" spans="1:16" ht="15">
      <c r="A19" s="7">
        <v>19.2331</v>
      </c>
      <c r="B19" s="8" t="s">
        <v>21</v>
      </c>
      <c r="H19" s="37" t="s">
        <v>157</v>
      </c>
      <c r="I19" s="3">
        <v>0.342470588</v>
      </c>
      <c r="J19" s="3">
        <v>0.12661371</v>
      </c>
      <c r="K19" s="3">
        <v>0.025894918</v>
      </c>
      <c r="M19" s="57" t="s">
        <v>500</v>
      </c>
      <c r="N19" s="58">
        <v>0.33</v>
      </c>
      <c r="O19" s="58">
        <v>0.02</v>
      </c>
      <c r="P19" s="58">
        <v>0.04</v>
      </c>
    </row>
    <row r="20" spans="1:16" ht="15">
      <c r="A20" s="7">
        <v>19.3187</v>
      </c>
      <c r="B20" s="8" t="s">
        <v>23</v>
      </c>
      <c r="C20" s="2" t="s">
        <v>447</v>
      </c>
      <c r="D20" s="2">
        <v>0.300613497</v>
      </c>
      <c r="E20" s="2">
        <v>0.078761663</v>
      </c>
      <c r="F20" s="6">
        <v>0.0164</v>
      </c>
      <c r="H20" s="37" t="s">
        <v>87</v>
      </c>
      <c r="I20" s="3">
        <v>0.336470588</v>
      </c>
      <c r="J20" s="3">
        <v>0.15954978</v>
      </c>
      <c r="K20" s="3">
        <v>0.038244155</v>
      </c>
      <c r="M20" s="7" t="s">
        <v>421</v>
      </c>
      <c r="N20" s="2">
        <v>0.293650794</v>
      </c>
      <c r="O20" s="2">
        <v>0.028618188</v>
      </c>
      <c r="P20" s="2">
        <v>0.0036</v>
      </c>
    </row>
    <row r="21" spans="1:16" ht="15">
      <c r="A21" s="7">
        <v>19.2356</v>
      </c>
      <c r="B21" s="8" t="s">
        <v>25</v>
      </c>
      <c r="C21" s="2" t="s">
        <v>448</v>
      </c>
      <c r="D21" s="2">
        <v>0.132621951</v>
      </c>
      <c r="E21" s="2">
        <v>0.029900425</v>
      </c>
      <c r="F21" s="6">
        <v>0.0074</v>
      </c>
      <c r="H21" s="37" t="s">
        <v>147</v>
      </c>
      <c r="I21" s="3">
        <v>0.310470588</v>
      </c>
      <c r="J21" s="3">
        <v>0.08135887</v>
      </c>
      <c r="K21" s="3">
        <v>0.013962565</v>
      </c>
      <c r="M21" s="7" t="s">
        <v>422</v>
      </c>
      <c r="N21" s="2">
        <v>0.143939394</v>
      </c>
      <c r="O21" s="2">
        <v>0.063049022</v>
      </c>
      <c r="P21" s="2">
        <v>0.011468534</v>
      </c>
    </row>
    <row r="22" spans="1:16" ht="15">
      <c r="A22" s="10">
        <v>19.467</v>
      </c>
      <c r="B22" s="8" t="s">
        <v>27</v>
      </c>
      <c r="C22" s="2" t="s">
        <v>449</v>
      </c>
      <c r="D22" s="2">
        <v>0.2</v>
      </c>
      <c r="E22" s="2">
        <v>0.083448935</v>
      </c>
      <c r="F22" s="6">
        <v>0.0132</v>
      </c>
      <c r="H22" s="37" t="s">
        <v>91</v>
      </c>
      <c r="I22" s="3">
        <v>0.302526316</v>
      </c>
      <c r="J22" s="3">
        <v>0.16762152</v>
      </c>
      <c r="K22" s="3">
        <v>0.013744417</v>
      </c>
      <c r="M22" s="7" t="s">
        <v>423</v>
      </c>
      <c r="N22" s="2">
        <v>0.241758242</v>
      </c>
      <c r="O22" s="2">
        <v>0.003068045</v>
      </c>
      <c r="P22" s="2">
        <v>0.003580676</v>
      </c>
    </row>
    <row r="23" spans="1:16" ht="15">
      <c r="A23" s="10">
        <v>19.668</v>
      </c>
      <c r="B23" s="8" t="s">
        <v>29</v>
      </c>
      <c r="C23" s="2" t="s">
        <v>450</v>
      </c>
      <c r="D23" s="2">
        <v>0.549079755</v>
      </c>
      <c r="E23" s="2">
        <v>0.063592528</v>
      </c>
      <c r="F23" s="6">
        <v>0.0335</v>
      </c>
      <c r="H23" s="37" t="s">
        <v>358</v>
      </c>
      <c r="I23" s="3">
        <v>0.296968267</v>
      </c>
      <c r="J23" s="3">
        <v>0.01225454</v>
      </c>
      <c r="K23" s="3">
        <v>0.031342232</v>
      </c>
      <c r="M23" s="7" t="s">
        <v>424</v>
      </c>
      <c r="N23" s="2">
        <v>0.49</v>
      </c>
      <c r="O23" s="2">
        <v>0.041468443</v>
      </c>
      <c r="P23" s="2">
        <v>0.009475294</v>
      </c>
    </row>
    <row r="24" spans="1:16" ht="15">
      <c r="A24" s="7">
        <v>19.2012</v>
      </c>
      <c r="B24" s="8" t="s">
        <v>31</v>
      </c>
      <c r="H24" s="37" t="s">
        <v>458</v>
      </c>
      <c r="I24" s="3">
        <v>0.294117647</v>
      </c>
      <c r="J24" s="3">
        <v>0.16218881</v>
      </c>
      <c r="K24" s="3">
        <v>0.046671146</v>
      </c>
      <c r="M24" s="7" t="s">
        <v>425</v>
      </c>
      <c r="N24" s="2">
        <v>0.318181818</v>
      </c>
      <c r="O24" s="2">
        <v>0.045048116</v>
      </c>
      <c r="P24" s="2">
        <v>0.014020515</v>
      </c>
    </row>
    <row r="25" spans="1:16" ht="15">
      <c r="A25" s="7">
        <v>19.4767</v>
      </c>
      <c r="B25" s="8" t="s">
        <v>33</v>
      </c>
      <c r="C25" s="2" t="s">
        <v>451</v>
      </c>
      <c r="D25" s="2">
        <v>0.114840989</v>
      </c>
      <c r="E25" s="2">
        <v>0.043844599</v>
      </c>
      <c r="F25" s="6">
        <v>0.0077</v>
      </c>
      <c r="H25" s="37" t="s">
        <v>141</v>
      </c>
      <c r="I25" s="3">
        <v>0.293101291</v>
      </c>
      <c r="J25" s="3">
        <v>0.05345587</v>
      </c>
      <c r="K25" s="3">
        <v>0.049424397</v>
      </c>
      <c r="M25" s="7" t="s">
        <v>426</v>
      </c>
      <c r="N25" s="2">
        <v>0.225115741</v>
      </c>
      <c r="O25" s="2">
        <v>0.009002517</v>
      </c>
      <c r="P25" s="2">
        <v>0.0024</v>
      </c>
    </row>
    <row r="26" spans="1:16" ht="15">
      <c r="A26" s="3">
        <v>19.4062</v>
      </c>
      <c r="B26" s="9" t="s">
        <v>34</v>
      </c>
      <c r="H26" s="38" t="s">
        <v>399</v>
      </c>
      <c r="I26" s="3">
        <v>0.284313725</v>
      </c>
      <c r="J26" s="3">
        <v>0.062728518</v>
      </c>
      <c r="K26" s="3">
        <v>0.016293996</v>
      </c>
      <c r="M26" s="3" t="s">
        <v>427</v>
      </c>
      <c r="N26" s="2">
        <v>0.279264536</v>
      </c>
      <c r="O26" s="2">
        <v>0.005309427</v>
      </c>
      <c r="P26" s="2">
        <v>0.0027</v>
      </c>
    </row>
    <row r="27" spans="1:16" ht="15">
      <c r="A27" s="7">
        <v>19.723</v>
      </c>
      <c r="B27" s="8" t="s">
        <v>36</v>
      </c>
      <c r="C27" s="2" t="s">
        <v>452</v>
      </c>
      <c r="D27" s="2">
        <v>0.26</v>
      </c>
      <c r="E27" s="2">
        <v>0.06</v>
      </c>
      <c r="F27" s="6">
        <v>0.0124</v>
      </c>
      <c r="H27" s="37" t="s">
        <v>96</v>
      </c>
      <c r="I27" s="3">
        <v>0.268561438</v>
      </c>
      <c r="J27" s="3">
        <v>0.08760018</v>
      </c>
      <c r="K27" s="3">
        <v>0.005896278</v>
      </c>
      <c r="M27" s="7" t="s">
        <v>428</v>
      </c>
      <c r="N27" s="3">
        <v>0.16708438</v>
      </c>
      <c r="O27" s="3">
        <v>0.078533</v>
      </c>
      <c r="P27" s="2">
        <v>0.0064</v>
      </c>
    </row>
    <row r="28" spans="1:16" ht="15">
      <c r="A28" s="7">
        <v>19.6182</v>
      </c>
      <c r="B28" s="8" t="s">
        <v>38</v>
      </c>
      <c r="C28" s="2" t="s">
        <v>453</v>
      </c>
      <c r="D28" s="36">
        <f>'[3]Sheet6'!B20/'[3]Sheet6'!B5</f>
        <v>0.19434628975265017</v>
      </c>
      <c r="E28" s="36">
        <f>STDEV(('[3]Sheet6'!B18/'[3]Sheet6'!B3),('[3]Sheet6'!B18/'[3]Sheet6'!B4),('[3]Sheet6'!B19/'[3]Sheet6'!B4),('[3]Sheet6'!B19/'[3]Sheet6'!B3))</f>
        <v>0.04440510017606564</v>
      </c>
      <c r="F28" s="2">
        <v>0.0107</v>
      </c>
      <c r="H28" s="37" t="s">
        <v>119</v>
      </c>
      <c r="I28" s="3">
        <v>0.267365121</v>
      </c>
      <c r="J28" s="3">
        <v>0.00998642</v>
      </c>
      <c r="K28" s="3">
        <v>0.013440509</v>
      </c>
      <c r="M28" s="7" t="s">
        <v>429</v>
      </c>
      <c r="N28" s="2">
        <v>0.294029304</v>
      </c>
      <c r="O28" s="2">
        <v>0.152617794</v>
      </c>
      <c r="P28" s="2">
        <v>0.0252</v>
      </c>
    </row>
    <row r="29" spans="1:16" ht="15">
      <c r="A29" s="3">
        <v>19.3252</v>
      </c>
      <c r="B29" s="9" t="s">
        <v>40</v>
      </c>
      <c r="C29" s="2" t="s">
        <v>454</v>
      </c>
      <c r="D29" s="2">
        <v>0.607773852</v>
      </c>
      <c r="E29" s="2">
        <v>0.070771498</v>
      </c>
      <c r="F29" s="6">
        <v>0.0463</v>
      </c>
      <c r="H29" s="38" t="s">
        <v>400</v>
      </c>
      <c r="I29" s="3">
        <v>0.244897959</v>
      </c>
      <c r="J29" s="3">
        <v>0.050482104</v>
      </c>
      <c r="K29" s="3">
        <v>0.009362828</v>
      </c>
      <c r="M29" s="3" t="s">
        <v>430</v>
      </c>
      <c r="N29" s="2">
        <v>0.373015873</v>
      </c>
      <c r="O29" s="2">
        <v>0.035623206</v>
      </c>
      <c r="P29" s="2">
        <v>0.0051</v>
      </c>
    </row>
    <row r="30" spans="1:16" ht="15">
      <c r="A30" s="3">
        <v>19.6824</v>
      </c>
      <c r="B30" s="9" t="s">
        <v>41</v>
      </c>
      <c r="C30" s="2" t="s">
        <v>455</v>
      </c>
      <c r="D30" s="2">
        <v>0.12195122</v>
      </c>
      <c r="E30" s="2">
        <v>0.03422564</v>
      </c>
      <c r="F30" s="6">
        <v>0.0074</v>
      </c>
      <c r="H30" s="38" t="s">
        <v>401</v>
      </c>
      <c r="I30" s="3">
        <v>0.215686275</v>
      </c>
      <c r="J30" s="3">
        <v>0.071315712</v>
      </c>
      <c r="K30" s="3">
        <v>0.015268072</v>
      </c>
      <c r="M30" s="3" t="s">
        <v>431</v>
      </c>
      <c r="N30" s="2">
        <v>0.268656716</v>
      </c>
      <c r="O30" s="2">
        <v>0.077360412</v>
      </c>
      <c r="P30" s="2">
        <v>0.0081</v>
      </c>
    </row>
    <row r="31" spans="1:16" ht="15">
      <c r="A31" s="3">
        <v>19.5312</v>
      </c>
      <c r="B31" s="9" t="s">
        <v>42</v>
      </c>
      <c r="H31" s="38" t="s">
        <v>402</v>
      </c>
      <c r="I31" s="3">
        <v>0.202702703</v>
      </c>
      <c r="J31" s="3">
        <v>0.110439814</v>
      </c>
      <c r="K31" s="3">
        <v>0.018165547</v>
      </c>
      <c r="M31" s="3" t="s">
        <v>432</v>
      </c>
      <c r="N31" s="2">
        <v>0.261904762</v>
      </c>
      <c r="O31" s="2">
        <v>0.036792673</v>
      </c>
      <c r="P31" s="2">
        <v>0.0038</v>
      </c>
    </row>
    <row r="32" spans="1:16" ht="15">
      <c r="A32" s="7">
        <v>19.6781</v>
      </c>
      <c r="B32" s="8" t="s">
        <v>503</v>
      </c>
      <c r="C32" s="2" t="s">
        <v>456</v>
      </c>
      <c r="D32" s="2">
        <v>0.225490196</v>
      </c>
      <c r="E32" s="2">
        <v>0.118345267</v>
      </c>
      <c r="F32" s="6">
        <v>0.0197</v>
      </c>
      <c r="H32" s="37" t="s">
        <v>186</v>
      </c>
      <c r="I32" s="3">
        <v>0.197268017</v>
      </c>
      <c r="J32" s="3">
        <v>0.13242848</v>
      </c>
      <c r="K32" s="3">
        <v>0.011976873</v>
      </c>
      <c r="M32" s="7" t="s">
        <v>433</v>
      </c>
      <c r="N32" s="2">
        <v>0.237704918</v>
      </c>
      <c r="O32" s="2">
        <v>0.031547015</v>
      </c>
      <c r="P32" s="2">
        <v>0.005162657</v>
      </c>
    </row>
    <row r="33" spans="1:16" ht="15">
      <c r="A33" s="7">
        <v>19.798</v>
      </c>
      <c r="B33" s="8" t="s">
        <v>44</v>
      </c>
      <c r="H33" s="37" t="s">
        <v>154</v>
      </c>
      <c r="I33" s="3">
        <v>0.066283293</v>
      </c>
      <c r="J33" s="3">
        <v>0.05778415</v>
      </c>
      <c r="K33" s="3">
        <v>0.007905262</v>
      </c>
      <c r="M33" s="7" t="s">
        <v>407</v>
      </c>
      <c r="N33" s="2">
        <v>0.151515152</v>
      </c>
      <c r="O33" s="2">
        <v>0.106717128</v>
      </c>
      <c r="P33" s="2">
        <v>0.018901782</v>
      </c>
    </row>
    <row r="34" spans="1:16" ht="15">
      <c r="A34" s="7">
        <v>19.5871</v>
      </c>
      <c r="B34" s="8" t="s">
        <v>46</v>
      </c>
      <c r="H34" s="37" t="s">
        <v>270</v>
      </c>
      <c r="I34" s="3">
        <v>0.02739729</v>
      </c>
      <c r="J34" s="3">
        <v>0.01689471</v>
      </c>
      <c r="K34" s="2">
        <v>0.0065</v>
      </c>
      <c r="M34" s="7" t="s">
        <v>406</v>
      </c>
      <c r="N34" s="3">
        <v>0.03</v>
      </c>
      <c r="O34" s="3">
        <v>0.03086067</v>
      </c>
      <c r="P34" s="2">
        <v>0.0045961</v>
      </c>
    </row>
    <row r="35" spans="1:16" s="32" customFormat="1" ht="15">
      <c r="A35" s="2">
        <v>19.6124</v>
      </c>
      <c r="B35" s="39" t="s">
        <v>366</v>
      </c>
      <c r="C35" s="2" t="s">
        <v>434</v>
      </c>
      <c r="D35" s="40">
        <f>'[2]Sheet1'!C15/'[2]Sheet1'!$C$5</f>
        <v>0.3220338983050847</v>
      </c>
      <c r="E35" s="40">
        <f>STDEV(('[2]Sheet1'!C13/'[2]Sheet1'!$C$3),('[2]Sheet1'!C13/'[2]Sheet1'!$C$4),('[2]Sheet1'!C14/'[2]Sheet1'!$C$3),('[2]Sheet1'!C14/'[2]Sheet1'!$C$4))</f>
        <v>0.03740145516679735</v>
      </c>
      <c r="F35" s="40">
        <f>TTEST('[2]Sheet1'!C13:C14,'[2]Sheet1'!$C$3:$C$4,2,2)</f>
        <v>0.015864337388353387</v>
      </c>
      <c r="G35" s="2"/>
      <c r="H35" s="38" t="s">
        <v>403</v>
      </c>
      <c r="I35" s="2">
        <v>0.362238</v>
      </c>
      <c r="J35" s="2">
        <v>0.15578203</v>
      </c>
      <c r="K35" s="40">
        <v>0.0317</v>
      </c>
      <c r="L35" s="2"/>
      <c r="M35" s="2" t="s">
        <v>405</v>
      </c>
      <c r="N35" s="2">
        <f>('[1]Sheet1'!D10+'[1]Sheet1'!D15)/2</f>
        <v>0.39285714285714285</v>
      </c>
      <c r="O35" s="2">
        <f>STDEV('[1]Sheet1'!D10,'[1]Sheet1'!D15)</f>
        <v>0.1515228816828316</v>
      </c>
      <c r="P35" s="2">
        <v>0.015268072</v>
      </c>
    </row>
    <row r="36" spans="1:12" s="35" customFormat="1" ht="15">
      <c r="A36" s="2"/>
      <c r="B36" s="2"/>
      <c r="C36" s="2"/>
      <c r="D36" s="2"/>
      <c r="E36" s="2"/>
      <c r="F36" s="2"/>
      <c r="G36" s="2"/>
      <c r="H36" s="2"/>
      <c r="I36" s="2"/>
      <c r="J36" s="2"/>
      <c r="K36" s="2"/>
      <c r="L36" s="2"/>
    </row>
  </sheetData>
  <sheetProtection/>
  <printOptions/>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dimension ref="A4:G41"/>
  <sheetViews>
    <sheetView workbookViewId="0" topLeftCell="A1">
      <selection activeCell="B15" sqref="B15"/>
    </sheetView>
  </sheetViews>
  <sheetFormatPr defaultColWidth="8.875" defaultRowHeight="15.75"/>
  <cols>
    <col min="1" max="1" width="12.375" style="2" customWidth="1"/>
    <col min="2" max="2" width="16.625" style="39" bestFit="1" customWidth="1"/>
    <col min="3" max="3" width="16.00390625" style="2" bestFit="1" customWidth="1"/>
    <col min="4" max="4" width="19.625" style="2" bestFit="1" customWidth="1"/>
    <col min="5" max="5" width="9.125" style="2" customWidth="1"/>
    <col min="6" max="6" width="9.375" style="2" customWidth="1"/>
    <col min="7" max="7" width="7.875" style="2" bestFit="1" customWidth="1"/>
    <col min="8" max="16384" width="8.875" style="2" customWidth="1"/>
  </cols>
  <sheetData>
    <row r="1" ht="15"/>
    <row r="2" ht="15"/>
    <row r="4" spans="1:7" ht="15">
      <c r="A4" s="3" t="s">
        <v>396</v>
      </c>
      <c r="B4" s="9" t="s">
        <v>48</v>
      </c>
      <c r="C4" s="2" t="s">
        <v>469</v>
      </c>
      <c r="D4" s="3" t="s">
        <v>404</v>
      </c>
      <c r="E4" s="3" t="s">
        <v>0</v>
      </c>
      <c r="F4" s="3" t="s">
        <v>1</v>
      </c>
      <c r="G4" s="3" t="s">
        <v>47</v>
      </c>
    </row>
    <row r="5" spans="4:7" ht="15">
      <c r="D5" s="2" t="s">
        <v>367</v>
      </c>
      <c r="E5" s="51">
        <v>1</v>
      </c>
      <c r="F5" s="51">
        <v>0.052745787</v>
      </c>
      <c r="G5" s="51">
        <v>1</v>
      </c>
    </row>
    <row r="6" spans="1:7" ht="15">
      <c r="A6" s="7">
        <v>19.4766</v>
      </c>
      <c r="B6" s="49" t="s">
        <v>11</v>
      </c>
      <c r="C6" s="2" t="s">
        <v>468</v>
      </c>
      <c r="D6" s="7" t="s">
        <v>465</v>
      </c>
      <c r="E6" s="51">
        <v>0.231481481</v>
      </c>
      <c r="F6" s="51">
        <v>0.075648245</v>
      </c>
      <c r="G6" s="51">
        <v>0.009303859</v>
      </c>
    </row>
    <row r="7" spans="1:7" ht="15">
      <c r="A7" s="2" t="s">
        <v>464</v>
      </c>
      <c r="B7" s="50" t="s">
        <v>481</v>
      </c>
      <c r="C7" s="2" t="s">
        <v>464</v>
      </c>
      <c r="D7" s="2" t="s">
        <v>460</v>
      </c>
      <c r="E7" s="51">
        <v>0.820019</v>
      </c>
      <c r="F7" s="51">
        <v>0.298371</v>
      </c>
      <c r="G7" s="51">
        <v>0.4893</v>
      </c>
    </row>
    <row r="8" spans="1:7" ht="15">
      <c r="A8" s="2">
        <v>19.2331</v>
      </c>
      <c r="B8" s="39" t="s">
        <v>21</v>
      </c>
      <c r="C8" s="2" t="s">
        <v>468</v>
      </c>
      <c r="D8" s="2" t="s">
        <v>500</v>
      </c>
      <c r="E8" s="56">
        <f>('[5]Sheet1'!D10+'[5]Sheet1'!D15)/2</f>
        <v>0.32954545454545453</v>
      </c>
      <c r="F8" s="56">
        <f>STDEV('[5]Sheet1'!D10,'[5]Sheet1'!D15)</f>
        <v>0.01607060866333061</v>
      </c>
      <c r="G8" s="55">
        <v>0.044345503</v>
      </c>
    </row>
    <row r="9" spans="1:7" ht="15">
      <c r="A9" s="2" t="s">
        <v>464</v>
      </c>
      <c r="B9" s="39" t="s">
        <v>499</v>
      </c>
      <c r="C9" s="2" t="s">
        <v>464</v>
      </c>
      <c r="D9" s="2" t="s">
        <v>501</v>
      </c>
      <c r="E9" s="55">
        <v>1.204545455</v>
      </c>
      <c r="F9" s="55">
        <v>0.21824494</v>
      </c>
      <c r="G9" s="55">
        <v>0.925256491</v>
      </c>
    </row>
    <row r="10" spans="1:7" ht="15">
      <c r="A10" s="7">
        <v>19.2356</v>
      </c>
      <c r="B10" s="49" t="s">
        <v>25</v>
      </c>
      <c r="C10" s="2" t="s">
        <v>468</v>
      </c>
      <c r="D10" s="7" t="s">
        <v>466</v>
      </c>
      <c r="E10" s="51">
        <v>0.143939394</v>
      </c>
      <c r="F10" s="51">
        <v>0.063049022</v>
      </c>
      <c r="G10" s="51">
        <v>0.011468534</v>
      </c>
    </row>
    <row r="11" spans="1:7" ht="15">
      <c r="A11" s="2" t="s">
        <v>464</v>
      </c>
      <c r="B11" s="50" t="s">
        <v>482</v>
      </c>
      <c r="C11" s="2" t="s">
        <v>464</v>
      </c>
      <c r="D11" s="2" t="s">
        <v>459</v>
      </c>
      <c r="E11" s="52">
        <v>0.94</v>
      </c>
      <c r="F11" s="52">
        <v>0.04</v>
      </c>
      <c r="G11" s="53">
        <v>0.102416382</v>
      </c>
    </row>
    <row r="12" spans="1:7" ht="15">
      <c r="A12" s="7">
        <v>19.4767</v>
      </c>
      <c r="B12" s="49" t="s">
        <v>33</v>
      </c>
      <c r="C12" s="2" t="s">
        <v>468</v>
      </c>
      <c r="D12" s="7" t="s">
        <v>426</v>
      </c>
      <c r="E12" s="51">
        <v>0.225115741</v>
      </c>
      <c r="F12" s="51">
        <v>0.009002517</v>
      </c>
      <c r="G12" s="51">
        <v>0.0024</v>
      </c>
    </row>
    <row r="13" spans="1:7" ht="15">
      <c r="A13" s="2" t="s">
        <v>464</v>
      </c>
      <c r="B13" s="50" t="s">
        <v>483</v>
      </c>
      <c r="C13" s="2" t="s">
        <v>464</v>
      </c>
      <c r="D13" s="2" t="s">
        <v>460</v>
      </c>
      <c r="E13" s="52">
        <v>0.8991</v>
      </c>
      <c r="F13" s="52">
        <v>0.1245</v>
      </c>
      <c r="G13" s="51">
        <v>0.4019</v>
      </c>
    </row>
    <row r="14" spans="1:7" ht="15">
      <c r="A14" s="7">
        <v>19.6781</v>
      </c>
      <c r="B14" s="49" t="s">
        <v>503</v>
      </c>
      <c r="C14" s="2" t="s">
        <v>468</v>
      </c>
      <c r="D14" s="7" t="s">
        <v>433</v>
      </c>
      <c r="E14" s="51">
        <v>0.237704918</v>
      </c>
      <c r="F14" s="51">
        <v>0.031547015</v>
      </c>
      <c r="G14" s="51">
        <v>0.005162657</v>
      </c>
    </row>
    <row r="15" spans="1:7" ht="15">
      <c r="A15" s="2" t="s">
        <v>464</v>
      </c>
      <c r="B15" s="50" t="s">
        <v>502</v>
      </c>
      <c r="C15" s="2" t="s">
        <v>464</v>
      </c>
      <c r="D15" s="2" t="s">
        <v>461</v>
      </c>
      <c r="E15" s="52">
        <v>0.9981</v>
      </c>
      <c r="F15" s="52">
        <v>0.0441</v>
      </c>
      <c r="G15" s="51">
        <v>0.9724</v>
      </c>
    </row>
    <row r="16" spans="1:7" ht="15">
      <c r="A16" s="7">
        <v>19.5871</v>
      </c>
      <c r="B16" s="49" t="s">
        <v>46</v>
      </c>
      <c r="C16" s="2" t="s">
        <v>468</v>
      </c>
      <c r="D16" s="7" t="s">
        <v>406</v>
      </c>
      <c r="E16" s="54">
        <v>0.03</v>
      </c>
      <c r="F16" s="54">
        <v>0.03086067</v>
      </c>
      <c r="G16" s="51">
        <v>0.0045961</v>
      </c>
    </row>
    <row r="17" spans="1:7" ht="15">
      <c r="A17" s="2" t="s">
        <v>464</v>
      </c>
      <c r="B17" s="50" t="s">
        <v>484</v>
      </c>
      <c r="C17" s="2" t="s">
        <v>464</v>
      </c>
      <c r="D17" s="2" t="s">
        <v>462</v>
      </c>
      <c r="E17" s="52">
        <v>0.87</v>
      </c>
      <c r="F17" s="52">
        <v>0.113</v>
      </c>
      <c r="G17" s="51">
        <v>0.2783</v>
      </c>
    </row>
    <row r="18" spans="1:7" ht="15">
      <c r="A18" s="2">
        <v>19.6124</v>
      </c>
      <c r="B18" s="50" t="s">
        <v>366</v>
      </c>
      <c r="C18" s="2" t="s">
        <v>468</v>
      </c>
      <c r="D18" s="2" t="s">
        <v>405</v>
      </c>
      <c r="E18" s="51">
        <v>0.392857143</v>
      </c>
      <c r="F18" s="51">
        <v>0.151522882</v>
      </c>
      <c r="G18" s="51">
        <v>0.015268072</v>
      </c>
    </row>
    <row r="19" spans="1:7" ht="15">
      <c r="A19" s="2" t="s">
        <v>464</v>
      </c>
      <c r="B19" s="50" t="s">
        <v>485</v>
      </c>
      <c r="C19" s="2" t="s">
        <v>464</v>
      </c>
      <c r="D19" s="2" t="s">
        <v>463</v>
      </c>
      <c r="E19" s="52">
        <v>0.992389</v>
      </c>
      <c r="F19" s="52">
        <v>0.233901</v>
      </c>
      <c r="G19" s="51">
        <v>0.9683</v>
      </c>
    </row>
    <row r="20" spans="1:7" ht="15">
      <c r="A20" s="7">
        <v>19.7319</v>
      </c>
      <c r="B20" s="49" t="s">
        <v>5</v>
      </c>
      <c r="C20" s="2" t="s">
        <v>470</v>
      </c>
      <c r="D20" s="2" t="s">
        <v>409</v>
      </c>
      <c r="E20" s="55">
        <v>0.302325581</v>
      </c>
      <c r="F20" s="55">
        <v>0.044795405</v>
      </c>
      <c r="G20" s="55">
        <v>0.021276486</v>
      </c>
    </row>
    <row r="21" spans="1:7" ht="15">
      <c r="A21" s="2" t="s">
        <v>464</v>
      </c>
      <c r="B21" s="49" t="s">
        <v>471</v>
      </c>
      <c r="C21" s="2" t="s">
        <v>464</v>
      </c>
      <c r="D21" s="2" t="s">
        <v>493</v>
      </c>
      <c r="E21" s="55">
        <v>0.767441861</v>
      </c>
      <c r="F21" s="55">
        <v>0.054814479</v>
      </c>
      <c r="G21" s="55">
        <v>0.133928</v>
      </c>
    </row>
    <row r="22" spans="1:7" ht="15">
      <c r="A22" s="7">
        <v>19.7317</v>
      </c>
      <c r="B22" s="8" t="s">
        <v>6</v>
      </c>
      <c r="C22" s="2" t="s">
        <v>470</v>
      </c>
      <c r="D22" s="2" t="s">
        <v>410</v>
      </c>
      <c r="E22" s="55">
        <v>0.25</v>
      </c>
      <c r="F22" s="55">
        <v>0.034253785</v>
      </c>
      <c r="G22" s="55">
        <v>0.021393637</v>
      </c>
    </row>
    <row r="23" spans="1:7" ht="15">
      <c r="A23" s="2" t="s">
        <v>464</v>
      </c>
      <c r="B23" s="39" t="s">
        <v>472</v>
      </c>
      <c r="C23" s="2" t="s">
        <v>464</v>
      </c>
      <c r="D23" s="2" t="s">
        <v>492</v>
      </c>
      <c r="E23" s="55">
        <v>1.226851852</v>
      </c>
      <c r="F23" s="55">
        <v>0.202965835</v>
      </c>
      <c r="G23" s="55">
        <v>0.254747465</v>
      </c>
    </row>
    <row r="24" spans="1:7" ht="15">
      <c r="A24" s="3">
        <v>19.1718</v>
      </c>
      <c r="B24" s="9" t="s">
        <v>9</v>
      </c>
      <c r="C24" s="2" t="s">
        <v>470</v>
      </c>
      <c r="D24" s="2" t="s">
        <v>413</v>
      </c>
      <c r="E24" s="55">
        <v>0.166666667</v>
      </c>
      <c r="F24" s="55">
        <v>0.08978498</v>
      </c>
      <c r="G24" s="55">
        <v>0.024730409</v>
      </c>
    </row>
    <row r="25" spans="1:7" ht="15">
      <c r="A25" s="2" t="s">
        <v>464</v>
      </c>
      <c r="B25" s="39" t="s">
        <v>473</v>
      </c>
      <c r="C25" s="2" t="s">
        <v>464</v>
      </c>
      <c r="D25" s="2" t="s">
        <v>489</v>
      </c>
      <c r="E25" s="55">
        <v>1.138304094</v>
      </c>
      <c r="F25" s="55">
        <v>0.117024105</v>
      </c>
      <c r="G25" s="55">
        <v>0.236607083</v>
      </c>
    </row>
    <row r="26" spans="1:7" ht="15">
      <c r="A26" s="7">
        <v>19.3193</v>
      </c>
      <c r="B26" s="8" t="s">
        <v>12</v>
      </c>
      <c r="C26" s="2" t="s">
        <v>470</v>
      </c>
      <c r="D26" s="2" t="s">
        <v>416</v>
      </c>
      <c r="E26" s="55">
        <v>0.185185185</v>
      </c>
      <c r="F26" s="55">
        <v>0.069638617</v>
      </c>
      <c r="G26" s="55">
        <v>0.022463559</v>
      </c>
    </row>
    <row r="27" spans="1:7" ht="15">
      <c r="A27" s="2" t="s">
        <v>464</v>
      </c>
      <c r="B27" s="39" t="s">
        <v>475</v>
      </c>
      <c r="C27" s="2" t="s">
        <v>464</v>
      </c>
      <c r="D27" s="2" t="s">
        <v>490</v>
      </c>
      <c r="E27" s="55">
        <v>0.643518519</v>
      </c>
      <c r="F27" s="55">
        <v>0.019641854</v>
      </c>
      <c r="G27" s="55">
        <v>0.1514515</v>
      </c>
    </row>
    <row r="28" spans="1:7" ht="15">
      <c r="A28" s="7">
        <v>19.6182</v>
      </c>
      <c r="B28" s="8" t="s">
        <v>38</v>
      </c>
      <c r="C28" s="2" t="s">
        <v>470</v>
      </c>
      <c r="D28" s="2" t="s">
        <v>429</v>
      </c>
      <c r="E28" s="55">
        <v>0.388888889</v>
      </c>
      <c r="F28" s="55">
        <v>0.066710055</v>
      </c>
      <c r="G28" s="55">
        <v>0.034823622</v>
      </c>
    </row>
    <row r="29" spans="1:7" ht="15">
      <c r="A29" s="2" t="s">
        <v>464</v>
      </c>
      <c r="B29" s="39" t="s">
        <v>474</v>
      </c>
      <c r="C29" s="2" t="s">
        <v>464</v>
      </c>
      <c r="D29" s="2" t="s">
        <v>491</v>
      </c>
      <c r="E29" s="55">
        <v>0.851851852</v>
      </c>
      <c r="F29" s="55">
        <v>0.02618914</v>
      </c>
      <c r="G29" s="55">
        <v>0.15268072</v>
      </c>
    </row>
    <row r="30" spans="1:7" ht="15">
      <c r="A30" s="3">
        <v>19.3252</v>
      </c>
      <c r="B30" s="9" t="s">
        <v>40</v>
      </c>
      <c r="C30" s="2" t="s">
        <v>470</v>
      </c>
      <c r="D30" s="2" t="s">
        <v>430</v>
      </c>
      <c r="E30" s="55">
        <v>0.136842105</v>
      </c>
      <c r="F30" s="55">
        <v>0.013157839</v>
      </c>
      <c r="G30" s="55">
        <v>0.001483901</v>
      </c>
    </row>
    <row r="31" spans="1:7" ht="15">
      <c r="A31" s="2" t="s">
        <v>464</v>
      </c>
      <c r="B31" s="39" t="s">
        <v>476</v>
      </c>
      <c r="C31" s="2" t="s">
        <v>464</v>
      </c>
      <c r="D31" s="2" t="s">
        <v>488</v>
      </c>
      <c r="E31" s="55">
        <v>1.6</v>
      </c>
      <c r="F31" s="55">
        <v>0.157317091</v>
      </c>
      <c r="G31" s="55">
        <v>0.04400625</v>
      </c>
    </row>
    <row r="32" spans="1:7" ht="15">
      <c r="A32" s="3">
        <v>19.4062</v>
      </c>
      <c r="B32" s="9" t="s">
        <v>34</v>
      </c>
      <c r="C32" s="2" t="s">
        <v>470</v>
      </c>
      <c r="D32" s="2" t="s">
        <v>427</v>
      </c>
      <c r="E32" s="55">
        <v>0.342105263</v>
      </c>
      <c r="F32" s="55">
        <v>0.031382105</v>
      </c>
      <c r="G32" s="55">
        <v>0.014096242</v>
      </c>
    </row>
    <row r="33" spans="1:7" ht="15">
      <c r="A33" s="2" t="s">
        <v>464</v>
      </c>
      <c r="B33" s="39" t="s">
        <v>477</v>
      </c>
      <c r="C33" s="2" t="s">
        <v>464</v>
      </c>
      <c r="D33" s="2" t="s">
        <v>494</v>
      </c>
      <c r="E33" s="55">
        <v>1.447368421</v>
      </c>
      <c r="F33" s="55">
        <v>0.226929601</v>
      </c>
      <c r="G33" s="55">
        <v>0.126768655</v>
      </c>
    </row>
    <row r="34" spans="1:7" ht="15">
      <c r="A34" s="3">
        <v>19.1971</v>
      </c>
      <c r="B34" s="9" t="s">
        <v>10</v>
      </c>
      <c r="C34" s="2" t="s">
        <v>470</v>
      </c>
      <c r="D34" s="2" t="s">
        <v>414</v>
      </c>
      <c r="E34" s="55">
        <v>0.341085271</v>
      </c>
      <c r="F34" s="55">
        <v>0.11620304</v>
      </c>
      <c r="G34" s="55">
        <v>0.040695599</v>
      </c>
    </row>
    <row r="35" spans="1:7" ht="15">
      <c r="A35" s="2" t="s">
        <v>464</v>
      </c>
      <c r="B35" s="39" t="s">
        <v>478</v>
      </c>
      <c r="C35" s="2" t="s">
        <v>464</v>
      </c>
      <c r="D35" s="2" t="s">
        <v>495</v>
      </c>
      <c r="E35" s="55">
        <v>0.709302326</v>
      </c>
      <c r="F35" s="55">
        <v>0.115110406</v>
      </c>
      <c r="G35" s="55">
        <v>0.070239995</v>
      </c>
    </row>
    <row r="36" spans="1:7" ht="15">
      <c r="A36" s="7">
        <v>19.5975</v>
      </c>
      <c r="B36" s="8" t="s">
        <v>17</v>
      </c>
      <c r="C36" s="2" t="s">
        <v>470</v>
      </c>
      <c r="D36" s="2" t="s">
        <v>418</v>
      </c>
      <c r="E36" s="55">
        <v>0.486486486</v>
      </c>
      <c r="F36" s="55">
        <v>0.069170546</v>
      </c>
      <c r="G36" s="55">
        <v>0.04400625</v>
      </c>
    </row>
    <row r="37" spans="1:7" ht="15">
      <c r="A37" s="2" t="s">
        <v>464</v>
      </c>
      <c r="B37" s="39" t="s">
        <v>479</v>
      </c>
      <c r="C37" s="2" t="s">
        <v>464</v>
      </c>
      <c r="D37" s="2" t="s">
        <v>496</v>
      </c>
      <c r="E37" s="56">
        <f>('[4]Sheet1'!B29+'[4]Sheet1'!B30+'[4]Sheet1'!B31)/3</f>
        <v>0.8918918916666666</v>
      </c>
      <c r="F37" s="56">
        <f>STDEV('[4]Sheet1'!B29:B31)</f>
        <v>0.19629512229241083</v>
      </c>
      <c r="G37" s="56">
        <f>TTEST('[4]Sheet1'!$G$3:$G$4,'[4]Sheet1'!B29:B30,2,2)</f>
        <v>0.20163055607925492</v>
      </c>
    </row>
    <row r="38" spans="1:7" ht="15">
      <c r="A38" s="4">
        <v>19.3434</v>
      </c>
      <c r="B38" s="5" t="s">
        <v>4</v>
      </c>
      <c r="C38" s="2" t="s">
        <v>470</v>
      </c>
      <c r="D38" s="2" t="s">
        <v>486</v>
      </c>
      <c r="E38" s="55">
        <v>0.328947368</v>
      </c>
      <c r="F38" s="55">
        <v>0.141286513</v>
      </c>
      <c r="G38" s="55">
        <v>0.042158511</v>
      </c>
    </row>
    <row r="39" spans="1:7" ht="15">
      <c r="A39" s="2" t="s">
        <v>464</v>
      </c>
      <c r="B39" s="39" t="s">
        <v>480</v>
      </c>
      <c r="C39" s="2" t="s">
        <v>464</v>
      </c>
      <c r="D39" s="2" t="s">
        <v>497</v>
      </c>
      <c r="E39" s="55">
        <v>0.828947368</v>
      </c>
      <c r="F39" s="55">
        <v>0.131556674</v>
      </c>
      <c r="G39" s="55">
        <v>0.293936919</v>
      </c>
    </row>
    <row r="40" spans="1:7" ht="15">
      <c r="A40" s="3">
        <v>19.6824</v>
      </c>
      <c r="B40" s="9" t="s">
        <v>41</v>
      </c>
      <c r="C40" s="2" t="s">
        <v>470</v>
      </c>
      <c r="D40" s="2" t="s">
        <v>431</v>
      </c>
      <c r="E40" s="55">
        <v>0.368421053</v>
      </c>
      <c r="F40" s="55">
        <v>0.070038599</v>
      </c>
      <c r="G40" s="55">
        <v>0.021833025</v>
      </c>
    </row>
    <row r="41" spans="1:7" ht="15">
      <c r="A41" s="2" t="s">
        <v>464</v>
      </c>
      <c r="B41" s="39" t="s">
        <v>487</v>
      </c>
      <c r="C41" s="2" t="s">
        <v>464</v>
      </c>
      <c r="D41" s="2" t="s">
        <v>498</v>
      </c>
      <c r="E41" s="55">
        <v>1.105263158</v>
      </c>
      <c r="F41" s="55">
        <v>0.148864586</v>
      </c>
      <c r="G41" s="55">
        <v>0.422649731</v>
      </c>
    </row>
  </sheetData>
  <sheetProtection/>
  <printOptions/>
  <pageMargins left="0.75" right="0.75" top="1" bottom="1" header="0.5" footer="0.5"/>
  <pageSetup orientation="portrait"/>
  <drawing r:id="rId1"/>
</worksheet>
</file>

<file path=xl/worksheets/sheet4.xml><?xml version="1.0" encoding="utf-8"?>
<worksheet xmlns="http://schemas.openxmlformats.org/spreadsheetml/2006/main" xmlns:r="http://schemas.openxmlformats.org/officeDocument/2006/relationships">
  <dimension ref="A1:A1"/>
  <sheetViews>
    <sheetView tabSelected="1" zoomScale="85" zoomScaleNormal="85" workbookViewId="0" topLeftCell="A1">
      <selection activeCell="J23" sqref="J23"/>
    </sheetView>
  </sheetViews>
  <sheetFormatPr defaultColWidth="8.875" defaultRowHeight="15.75"/>
  <sheetData/>
  <sheetProtection/>
  <printOptions/>
  <pageMargins left="0.75" right="0.75" top="1" bottom="1" header="0.5" footer="0.5"/>
  <pageSetup horizontalDpi="1200" verticalDpi="1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Finkel</dc:creator>
  <cp:keywords/>
  <dc:description/>
  <cp:lastModifiedBy>Aaron Mitchell</cp:lastModifiedBy>
  <cp:lastPrinted>2011-12-14T17:11:28Z</cp:lastPrinted>
  <dcterms:created xsi:type="dcterms:W3CDTF">2011-10-11T15:26:06Z</dcterms:created>
  <dcterms:modified xsi:type="dcterms:W3CDTF">2011-12-16T18:24:50Z</dcterms:modified>
  <cp:category/>
  <cp:version/>
  <cp:contentType/>
  <cp:contentStatus/>
</cp:coreProperties>
</file>