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Y:\Production\21118103L\BLDY\"/>
    </mc:Choice>
  </mc:AlternateContent>
  <xr:revisionPtr revIDLastSave="0" documentId="13_ncr:1_{EF9961B6-F232-42D3-B6C6-2CE6AE79C4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4 Fil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85" i="4" l="1"/>
  <c r="AB116" i="4" l="1"/>
  <c r="BK119" i="4" l="1"/>
  <c r="BL119" i="4" s="1"/>
  <c r="BK118" i="4"/>
  <c r="BL118" i="4" s="1"/>
  <c r="BK117" i="4"/>
  <c r="BL117" i="4" s="1"/>
  <c r="BK116" i="4"/>
  <c r="BL116" i="4" s="1"/>
  <c r="BK115" i="4"/>
  <c r="BL115" i="4" s="1"/>
  <c r="BK114" i="4"/>
  <c r="BL114" i="4" s="1"/>
  <c r="BK113" i="4"/>
  <c r="BL113" i="4" s="1"/>
  <c r="BK112" i="4"/>
  <c r="BL112" i="4" s="1"/>
  <c r="BK111" i="4"/>
  <c r="BL111" i="4" s="1"/>
  <c r="BK110" i="4"/>
  <c r="BL110" i="4" s="1"/>
  <c r="BK109" i="4"/>
  <c r="BL109" i="4" s="1"/>
  <c r="BK108" i="4"/>
  <c r="BL108" i="4" s="1"/>
  <c r="BK107" i="4"/>
  <c r="BL107" i="4" s="1"/>
  <c r="BK106" i="4"/>
  <c r="BL106" i="4" s="1"/>
  <c r="BK105" i="4"/>
  <c r="BL105" i="4" s="1"/>
  <c r="BK104" i="4"/>
  <c r="BL104" i="4" s="1"/>
  <c r="BK103" i="4"/>
  <c r="BL103" i="4" s="1"/>
  <c r="BK102" i="4"/>
  <c r="BL102" i="4" s="1"/>
  <c r="BK101" i="4"/>
  <c r="BL101" i="4" s="1"/>
  <c r="BK100" i="4"/>
  <c r="BL100" i="4" s="1"/>
  <c r="BK99" i="4"/>
  <c r="BL99" i="4" s="1"/>
  <c r="BK98" i="4"/>
  <c r="BL98" i="4" s="1"/>
  <c r="BK97" i="4"/>
  <c r="BL97" i="4" s="1"/>
  <c r="BK96" i="4"/>
  <c r="BL96" i="4" s="1"/>
  <c r="BK95" i="4"/>
  <c r="BL95" i="4" s="1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R119" i="4" l="1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BR87" i="4" l="1"/>
  <c r="BR86" i="4"/>
  <c r="BR85" i="4"/>
  <c r="BR82" i="4"/>
  <c r="BR81" i="4"/>
  <c r="BR77" i="4"/>
  <c r="BR76" i="4"/>
  <c r="BR75" i="4"/>
  <c r="BR74" i="4"/>
  <c r="BR73" i="4"/>
  <c r="BR72" i="4"/>
  <c r="BR67" i="4"/>
  <c r="BK94" i="4"/>
  <c r="BL94" i="4" s="1"/>
  <c r="BK93" i="4"/>
  <c r="BL93" i="4" s="1"/>
  <c r="BK92" i="4"/>
  <c r="BL92" i="4" s="1"/>
  <c r="BK91" i="4"/>
  <c r="BL91" i="4" s="1"/>
  <c r="BK90" i="4"/>
  <c r="BL90" i="4" s="1"/>
  <c r="BL89" i="4"/>
  <c r="BK88" i="4"/>
  <c r="BL88" i="4" s="1"/>
  <c r="BK87" i="4"/>
  <c r="BL87" i="4" s="1"/>
  <c r="BK86" i="4"/>
  <c r="BL86" i="4" s="1"/>
  <c r="BK85" i="4"/>
  <c r="BL85" i="4" s="1"/>
  <c r="BK84" i="4"/>
  <c r="BL84" i="4" s="1"/>
  <c r="BK83" i="4"/>
  <c r="BL83" i="4" s="1"/>
  <c r="BK82" i="4"/>
  <c r="BL82" i="4" s="1"/>
  <c r="BK81" i="4"/>
  <c r="BL81" i="4" s="1"/>
  <c r="BK80" i="4"/>
  <c r="BL80" i="4" s="1"/>
  <c r="BK79" i="4"/>
  <c r="BL79" i="4" s="1"/>
  <c r="BK78" i="4"/>
  <c r="BL78" i="4" s="1"/>
  <c r="BK77" i="4"/>
  <c r="BL77" i="4" s="1"/>
  <c r="BK76" i="4"/>
  <c r="BL76" i="4" s="1"/>
  <c r="BK75" i="4"/>
  <c r="BL75" i="4" s="1"/>
  <c r="BK74" i="4"/>
  <c r="BL74" i="4" s="1"/>
  <c r="BK73" i="4"/>
  <c r="BL73" i="4" s="1"/>
  <c r="BK72" i="4"/>
  <c r="BL72" i="4" s="1"/>
  <c r="BK71" i="4"/>
  <c r="BL71" i="4" s="1"/>
  <c r="BK70" i="4"/>
  <c r="BL70" i="4" s="1"/>
  <c r="BK69" i="4"/>
  <c r="BL69" i="4" s="1"/>
  <c r="BK68" i="4"/>
  <c r="BL68" i="4" s="1"/>
  <c r="BK67" i="4"/>
  <c r="BL67" i="4" s="1"/>
  <c r="BK66" i="4"/>
  <c r="BL66" i="4" s="1"/>
  <c r="BK65" i="4"/>
  <c r="BL65" i="4" s="1"/>
  <c r="BK64" i="4"/>
  <c r="BL64" i="4" s="1"/>
  <c r="BK63" i="4"/>
  <c r="BL63" i="4" s="1"/>
  <c r="BK62" i="4"/>
  <c r="BL62" i="4" s="1"/>
  <c r="BK61" i="4"/>
  <c r="BL61" i="4" s="1"/>
  <c r="BK60" i="4"/>
  <c r="BL60" i="4" s="1"/>
  <c r="BK59" i="4"/>
  <c r="BL59" i="4" s="1"/>
  <c r="BK58" i="4"/>
  <c r="BL58" i="4" s="1"/>
  <c r="BK57" i="4"/>
  <c r="BL57" i="4" s="1"/>
  <c r="BK56" i="4"/>
  <c r="BL56" i="4" s="1"/>
  <c r="BK55" i="4"/>
  <c r="BL55" i="4" s="1"/>
  <c r="BK54" i="4"/>
  <c r="BL54" i="4" s="1"/>
  <c r="BK53" i="4"/>
  <c r="BL53" i="4" s="1"/>
  <c r="BK52" i="4"/>
  <c r="BL52" i="4" s="1"/>
  <c r="BK51" i="4"/>
  <c r="BL51" i="4" s="1"/>
  <c r="BK50" i="4"/>
  <c r="BL50" i="4" s="1"/>
  <c r="J85" i="4" l="1"/>
  <c r="G85" i="4"/>
  <c r="R85" i="4" s="1"/>
  <c r="V2" i="4" l="1"/>
  <c r="BK49" i="4"/>
  <c r="BL49" i="4" s="1"/>
  <c r="V49" i="4"/>
  <c r="R49" i="4"/>
  <c r="BK3" i="4" l="1"/>
  <c r="BL3" i="4" s="1"/>
  <c r="BK4" i="4"/>
  <c r="BL4" i="4" s="1"/>
  <c r="BK5" i="4"/>
  <c r="BL5" i="4" s="1"/>
  <c r="BK6" i="4"/>
  <c r="BL6" i="4" s="1"/>
  <c r="BK7" i="4"/>
  <c r="BL7" i="4" s="1"/>
  <c r="BK8" i="4"/>
  <c r="BL8" i="4" s="1"/>
  <c r="BK9" i="4"/>
  <c r="BL9" i="4" s="1"/>
  <c r="BK10" i="4"/>
  <c r="BL10" i="4" s="1"/>
  <c r="BK11" i="4"/>
  <c r="BL11" i="4" s="1"/>
  <c r="BK12" i="4"/>
  <c r="BL12" i="4" s="1"/>
  <c r="BK13" i="4"/>
  <c r="BL13" i="4" s="1"/>
  <c r="BK14" i="4"/>
  <c r="BL14" i="4" s="1"/>
  <c r="BK15" i="4"/>
  <c r="BL15" i="4" s="1"/>
  <c r="BK16" i="4"/>
  <c r="BL16" i="4" s="1"/>
  <c r="BK17" i="4"/>
  <c r="BL17" i="4" s="1"/>
  <c r="BK18" i="4"/>
  <c r="BL18" i="4" s="1"/>
  <c r="BK19" i="4"/>
  <c r="BL19" i="4" s="1"/>
  <c r="BK20" i="4"/>
  <c r="BL20" i="4" s="1"/>
  <c r="BK21" i="4"/>
  <c r="BL21" i="4" s="1"/>
  <c r="BK22" i="4"/>
  <c r="BL22" i="4" s="1"/>
  <c r="BK23" i="4"/>
  <c r="BL23" i="4" s="1"/>
  <c r="BK24" i="4"/>
  <c r="BL24" i="4" s="1"/>
  <c r="BK25" i="4"/>
  <c r="BL25" i="4" s="1"/>
  <c r="BK26" i="4"/>
  <c r="BL26" i="4" s="1"/>
  <c r="BK27" i="4"/>
  <c r="BL27" i="4" s="1"/>
  <c r="BK28" i="4"/>
  <c r="BL28" i="4" s="1"/>
  <c r="BK29" i="4"/>
  <c r="BL29" i="4" s="1"/>
  <c r="BK30" i="4"/>
  <c r="BL30" i="4" s="1"/>
  <c r="BK31" i="4"/>
  <c r="BL31" i="4" s="1"/>
  <c r="BK32" i="4"/>
  <c r="BL32" i="4" s="1"/>
  <c r="BK33" i="4"/>
  <c r="BL33" i="4" s="1"/>
  <c r="BK34" i="4"/>
  <c r="BL34" i="4" s="1"/>
  <c r="BK35" i="4"/>
  <c r="BL35" i="4" s="1"/>
  <c r="BK36" i="4"/>
  <c r="BL36" i="4" s="1"/>
  <c r="BK37" i="4"/>
  <c r="BL37" i="4" s="1"/>
  <c r="BK38" i="4"/>
  <c r="BL38" i="4" s="1"/>
  <c r="BK39" i="4"/>
  <c r="BL39" i="4" s="1"/>
  <c r="BK40" i="4"/>
  <c r="BL40" i="4" s="1"/>
  <c r="BK41" i="4"/>
  <c r="BL41" i="4" s="1"/>
  <c r="BK42" i="4"/>
  <c r="BL42" i="4" s="1"/>
  <c r="BK43" i="4"/>
  <c r="BL43" i="4" s="1"/>
  <c r="BK44" i="4"/>
  <c r="BL44" i="4" s="1"/>
  <c r="BK45" i="4"/>
  <c r="BL45" i="4" s="1"/>
  <c r="BK46" i="4"/>
  <c r="BL46" i="4" s="1"/>
  <c r="BK47" i="4"/>
  <c r="BL47" i="4" s="1"/>
  <c r="BK48" i="4"/>
  <c r="BL48" i="4" s="1"/>
  <c r="BK2" i="4"/>
  <c r="BL2" i="4" s="1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20" i="4"/>
  <c r="R21" i="4"/>
  <c r="R22" i="4"/>
  <c r="R23" i="4"/>
  <c r="R2" i="4"/>
  <c r="R48" i="4"/>
  <c r="R46" i="4"/>
  <c r="R44" i="4"/>
  <c r="R43" i="4"/>
  <c r="R40" i="4"/>
  <c r="R41" i="4"/>
  <c r="R39" i="4"/>
  <c r="R30" i="4"/>
  <c r="R31" i="4"/>
  <c r="R32" i="4"/>
  <c r="R33" i="4"/>
  <c r="R34" i="4"/>
  <c r="R35" i="4"/>
  <c r="R36" i="4"/>
  <c r="R37" i="4"/>
  <c r="R29" i="4"/>
  <c r="R24" i="4"/>
  <c r="R25" i="4"/>
  <c r="R26" i="4"/>
  <c r="R27" i="4"/>
</calcChain>
</file>

<file path=xl/sharedStrings.xml><?xml version="1.0" encoding="utf-8"?>
<sst xmlns="http://schemas.openxmlformats.org/spreadsheetml/2006/main" count="1012" uniqueCount="233">
  <si>
    <t>setting</t>
  </si>
  <si>
    <t>year</t>
  </si>
  <si>
    <t xml:space="preserve">superinfect </t>
  </si>
  <si>
    <t>discharged</t>
  </si>
  <si>
    <t>died_coinf</t>
  </si>
  <si>
    <t>died_superinf</t>
  </si>
  <si>
    <t>coninfnum</t>
  </si>
  <si>
    <t>superinfnum</t>
  </si>
  <si>
    <t>Arentz</t>
  </si>
  <si>
    <t>unknworg</t>
  </si>
  <si>
    <t>virusnum</t>
  </si>
  <si>
    <t>virus_seen</t>
  </si>
  <si>
    <t>bactnum</t>
  </si>
  <si>
    <t>bact_seen</t>
  </si>
  <si>
    <t>fungnum</t>
  </si>
  <si>
    <t>fung_seen</t>
  </si>
  <si>
    <t xml:space="preserve">coinfect </t>
  </si>
  <si>
    <t>Barrasa</t>
  </si>
  <si>
    <t>study_design</t>
  </si>
  <si>
    <t>country</t>
  </si>
  <si>
    <t>USA</t>
  </si>
  <si>
    <t>Spain</t>
  </si>
  <si>
    <t>age group</t>
  </si>
  <si>
    <t>Adults</t>
  </si>
  <si>
    <t>Campochiaro</t>
  </si>
  <si>
    <t>Italy</t>
  </si>
  <si>
    <t>Chen</t>
  </si>
  <si>
    <t>China</t>
  </si>
  <si>
    <t>Cuadrado-Payán</t>
  </si>
  <si>
    <t xml:space="preserve">Ding </t>
  </si>
  <si>
    <t>Dong</t>
  </si>
  <si>
    <t>Du</t>
  </si>
  <si>
    <t>Fan</t>
  </si>
  <si>
    <t>Feng</t>
  </si>
  <si>
    <t>Garazzino</t>
  </si>
  <si>
    <t>Children</t>
  </si>
  <si>
    <t>rsv</t>
  </si>
  <si>
    <t>ebv</t>
  </si>
  <si>
    <t>Gayam</t>
  </si>
  <si>
    <t>Huang</t>
  </si>
  <si>
    <t>Kakuya</t>
  </si>
  <si>
    <t>Japan</t>
  </si>
  <si>
    <t>Khodamoradi</t>
  </si>
  <si>
    <t>Iran</t>
  </si>
  <si>
    <t>Kim</t>
  </si>
  <si>
    <t>parainflu</t>
  </si>
  <si>
    <t>Koehler</t>
  </si>
  <si>
    <t>Germany</t>
  </si>
  <si>
    <t>Lian</t>
  </si>
  <si>
    <t>Lin</t>
  </si>
  <si>
    <t>case series</t>
  </si>
  <si>
    <t>Liu</t>
  </si>
  <si>
    <t>retrospective cohort</t>
  </si>
  <si>
    <t>Lv</t>
  </si>
  <si>
    <t>Ma</t>
  </si>
  <si>
    <t>Mannheim</t>
  </si>
  <si>
    <t>Mo</t>
  </si>
  <si>
    <t>Nowak</t>
  </si>
  <si>
    <t>Ozaras</t>
  </si>
  <si>
    <t>Turkey</t>
  </si>
  <si>
    <t>Palmieri</t>
  </si>
  <si>
    <t>Peng</t>
  </si>
  <si>
    <t>Pongpirul</t>
  </si>
  <si>
    <t>Thailand</t>
  </si>
  <si>
    <t>Richardson</t>
  </si>
  <si>
    <t>Sun</t>
  </si>
  <si>
    <t>Tagarro</t>
  </si>
  <si>
    <t>Wan</t>
  </si>
  <si>
    <t>staph</t>
  </si>
  <si>
    <t>Wang, Y.</t>
  </si>
  <si>
    <t>Wang, L.</t>
  </si>
  <si>
    <t>Wang, R.</t>
  </si>
  <si>
    <t>clinical trial</t>
  </si>
  <si>
    <t>Wee</t>
  </si>
  <si>
    <t>Singapore</t>
  </si>
  <si>
    <t>Wu, C.</t>
  </si>
  <si>
    <t>Xia</t>
  </si>
  <si>
    <t>Yang, X.</t>
  </si>
  <si>
    <t>Yi</t>
  </si>
  <si>
    <t>Zhang, J.</t>
  </si>
  <si>
    <t>Zhang, G.</t>
  </si>
  <si>
    <t>Zhao</t>
  </si>
  <si>
    <t>Zheng</t>
  </si>
  <si>
    <t>Zhou</t>
  </si>
  <si>
    <t>Zhu</t>
  </si>
  <si>
    <t>notconinfnum</t>
  </si>
  <si>
    <t>num_pts</t>
  </si>
  <si>
    <t>study</t>
  </si>
  <si>
    <t>num_icu</t>
  </si>
  <si>
    <t>pct_male</t>
  </si>
  <si>
    <t>pct_icu</t>
  </si>
  <si>
    <t>numb_vent</t>
  </si>
  <si>
    <t>pseudomonas</t>
  </si>
  <si>
    <t>efaecium</t>
  </si>
  <si>
    <t>hinfluenza</t>
  </si>
  <si>
    <t>mycoplasm</t>
  </si>
  <si>
    <t>ecoli</t>
  </si>
  <si>
    <t>stenotropho</t>
  </si>
  <si>
    <t>kpneumo</t>
  </si>
  <si>
    <t>candidaspps</t>
  </si>
  <si>
    <t>acinetobacspps</t>
  </si>
  <si>
    <t>flua</t>
  </si>
  <si>
    <t>flub</t>
  </si>
  <si>
    <t>other_cov</t>
  </si>
  <si>
    <t>strepa</t>
  </si>
  <si>
    <t>hmpv</t>
  </si>
  <si>
    <t>rhinovirus</t>
  </si>
  <si>
    <t>adenovirus</t>
  </si>
  <si>
    <t>mucor</t>
  </si>
  <si>
    <t>moraxellac</t>
  </si>
  <si>
    <t>chlamydiap</t>
  </si>
  <si>
    <t>bordatella</t>
  </si>
  <si>
    <t>avglos_icu</t>
  </si>
  <si>
    <t>avglos_all</t>
  </si>
  <si>
    <t>vent_coinf</t>
  </si>
  <si>
    <t>pct_comorb_all</t>
  </si>
  <si>
    <t>comorb_yesno</t>
  </si>
  <si>
    <t xml:space="preserve"> </t>
  </si>
  <si>
    <t>prospective cohort</t>
  </si>
  <si>
    <t>Adults/Children</t>
  </si>
  <si>
    <t>coinf-and- superinf</t>
  </si>
  <si>
    <t>ICU</t>
  </si>
  <si>
    <t>died_confandsupf</t>
  </si>
  <si>
    <t>didnotdie_both</t>
  </si>
  <si>
    <t>died_overall</t>
  </si>
  <si>
    <t>coinf-and- superinf2</t>
  </si>
  <si>
    <t>num_pts2</t>
  </si>
  <si>
    <t>mort_data</t>
  </si>
  <si>
    <t>comorb_number</t>
  </si>
  <si>
    <t>inpatient</t>
  </si>
  <si>
    <t>ICU and non-ICU</t>
  </si>
  <si>
    <t>UK</t>
  </si>
  <si>
    <t xml:space="preserve">White P </t>
  </si>
  <si>
    <t xml:space="preserve">Wang L </t>
  </si>
  <si>
    <t>Sharifipour E</t>
  </si>
  <si>
    <t xml:space="preserve">Segrelles-Calvo G </t>
  </si>
  <si>
    <t>Rothe K</t>
  </si>
  <si>
    <t>Ripa M</t>
  </si>
  <si>
    <t>Reig S</t>
  </si>
  <si>
    <t>Egypt</t>
  </si>
  <si>
    <t>Ramadan H</t>
  </si>
  <si>
    <t>Chicago</t>
  </si>
  <si>
    <t>Pickens</t>
  </si>
  <si>
    <t>New York</t>
  </si>
  <si>
    <t xml:space="preserve">case control </t>
  </si>
  <si>
    <t>Pereira</t>
  </si>
  <si>
    <t>Canada</t>
  </si>
  <si>
    <t>cross-sectional</t>
  </si>
  <si>
    <t>Peci A</t>
  </si>
  <si>
    <t>Pakistan</t>
  </si>
  <si>
    <t>Nasir N</t>
  </si>
  <si>
    <t>Zhang H</t>
  </si>
  <si>
    <t>Zhang C</t>
  </si>
  <si>
    <t>Netherlands</t>
  </si>
  <si>
    <t>case-control</t>
  </si>
  <si>
    <t>Yusuf E</t>
  </si>
  <si>
    <t>Yue H</t>
  </si>
  <si>
    <t>Yu C</t>
  </si>
  <si>
    <t>Yao T</t>
  </si>
  <si>
    <t>Xu W</t>
  </si>
  <si>
    <t>Xu S</t>
  </si>
  <si>
    <t>Xu J</t>
  </si>
  <si>
    <t>Xia P</t>
  </si>
  <si>
    <t>Wu Q</t>
  </si>
  <si>
    <t>Wei L</t>
  </si>
  <si>
    <t>Belgium</t>
  </si>
  <si>
    <t>Verroken</t>
  </si>
  <si>
    <t>Ireland</t>
  </si>
  <si>
    <t>Townsend</t>
  </si>
  <si>
    <t>Torrego</t>
  </si>
  <si>
    <t>Tang</t>
  </si>
  <si>
    <t>Soriano</t>
  </si>
  <si>
    <t>Switzerland</t>
  </si>
  <si>
    <t>Sogaard</t>
  </si>
  <si>
    <t>Pettit</t>
  </si>
  <si>
    <t>Papamanoli</t>
  </si>
  <si>
    <t>Oliva</t>
  </si>
  <si>
    <t>Obata</t>
  </si>
  <si>
    <t>Brazil</t>
  </si>
  <si>
    <t>Nucci</t>
  </si>
  <si>
    <t>Nori</t>
  </si>
  <si>
    <t>Ng K F</t>
  </si>
  <si>
    <t>Mughal</t>
  </si>
  <si>
    <t>Kumar</t>
  </si>
  <si>
    <t>France</t>
  </si>
  <si>
    <t>Kolenda</t>
  </si>
  <si>
    <t>He Bing</t>
  </si>
  <si>
    <t>Garcia-Vidal</t>
  </si>
  <si>
    <t>Garcia-Menino</t>
  </si>
  <si>
    <t>Falces-Romero</t>
  </si>
  <si>
    <t>Cheng</t>
  </si>
  <si>
    <t>abx_given</t>
  </si>
  <si>
    <t>Alvares P</t>
  </si>
  <si>
    <t xml:space="preserve">Borman </t>
  </si>
  <si>
    <t>Chauhdary W</t>
  </si>
  <si>
    <t>Brunei Darussalam</t>
  </si>
  <si>
    <t>Cheng L</t>
  </si>
  <si>
    <t>Hong Kong</t>
  </si>
  <si>
    <t>Cheng Y</t>
  </si>
  <si>
    <t>Contou D</t>
  </si>
  <si>
    <t>Dupont D</t>
  </si>
  <si>
    <t>Elabbadi A</t>
  </si>
  <si>
    <t>Falcone M</t>
  </si>
  <si>
    <t>Fu Y</t>
  </si>
  <si>
    <t>Gouzien</t>
  </si>
  <si>
    <t>Hashemi S</t>
  </si>
  <si>
    <t>Hazra A</t>
  </si>
  <si>
    <t>Hirotsu Y</t>
  </si>
  <si>
    <t>Hughes</t>
  </si>
  <si>
    <t>Karaba</t>
  </si>
  <si>
    <t>Denmark</t>
  </si>
  <si>
    <t>Lardaro T</t>
  </si>
  <si>
    <t>Lehmann C</t>
  </si>
  <si>
    <t>Lendorf</t>
  </si>
  <si>
    <t>Li J</t>
  </si>
  <si>
    <t>Li Z</t>
  </si>
  <si>
    <t>Ma L</t>
  </si>
  <si>
    <t>Mahmoudi H</t>
  </si>
  <si>
    <t>Mendes N</t>
  </si>
  <si>
    <t>asperg_seen</t>
  </si>
  <si>
    <t>asperg_numb</t>
  </si>
  <si>
    <t xml:space="preserve">Adults </t>
  </si>
  <si>
    <t xml:space="preserve">superinfect2 </t>
  </si>
  <si>
    <t>Yes</t>
  </si>
  <si>
    <t>No</t>
  </si>
  <si>
    <t xml:space="preserve">coinfect2 </t>
  </si>
  <si>
    <t>con_or_sup</t>
  </si>
  <si>
    <t>Co-infection</t>
  </si>
  <si>
    <t>Co-infection and superinfections</t>
  </si>
  <si>
    <t>Non-ICU</t>
  </si>
  <si>
    <t>bactnum2</t>
  </si>
  <si>
    <t xml:space="preserve">Superinfection </t>
  </si>
  <si>
    <t>num_pts_3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</si>
</sst>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 wrapText="1"/>
    </xf>
    <xf numFmtId="0" fontId="0" fillId="3" borderId="0" xfId="0" applyFill="1" applyAlignment="1">
      <alignment horizontal="right"/>
    </xf>
    <xf numFmtId="0" fontId="0" fillId="3" borderId="0" xfId="0" applyFill="1" applyAlignment="1"/>
    <xf numFmtId="0" fontId="1" fillId="0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left"/>
    </xf>
    <xf numFmtId="0" fontId="1" fillId="0" borderId="0" xfId="0" applyNumberFormat="1" applyFont="1" applyAlignment="1">
      <alignment wrapText="1"/>
    </xf>
    <xf numFmtId="0" fontId="0" fillId="0" borderId="0" xfId="0" applyNumberFormat="1"/>
    <xf numFmtId="0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NumberFormat="1" applyFill="1" applyAlignment="1">
      <alignment horizontal="right" wrapText="1"/>
    </xf>
    <xf numFmtId="49" fontId="0" fillId="3" borderId="0" xfId="0" applyNumberFormat="1" applyFill="1" applyAlignment="1">
      <alignment horizontal="right" wrapText="1"/>
    </xf>
    <xf numFmtId="49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85"/>
  <sheetViews>
    <sheetView tabSelected="1" workbookViewId="0">
      <pane xSplit="1" topLeftCell="BP1" activePane="topRight" state="frozen"/>
      <selection pane="topRight"/>
    </sheetView>
  </sheetViews>
  <sheetFormatPr defaultRowHeight="15" x14ac:dyDescent="0.25"/>
  <cols>
    <col min="1" max="1" width="17.140625" customWidth="1"/>
    <col min="2" max="2" width="8.7109375" style="12" customWidth="1"/>
    <col min="3" max="3" width="31.85546875" style="1" customWidth="1"/>
    <col min="4" max="4" width="15.85546875" style="1" customWidth="1"/>
    <col min="5" max="5" width="22.85546875" style="1" customWidth="1"/>
    <col min="6" max="6" width="11.85546875" style="1" customWidth="1"/>
    <col min="7" max="7" width="8.7109375" style="22" customWidth="1"/>
    <col min="8" max="8" width="8.7109375" style="17" customWidth="1"/>
    <col min="9" max="9" width="15.85546875" style="19" customWidth="1"/>
    <col min="10" max="10" width="9.85546875" style="1" customWidth="1"/>
    <col min="11" max="11" width="8.7109375" style="1" customWidth="1"/>
    <col min="12" max="12" width="12.85546875" style="1" customWidth="1"/>
    <col min="13" max="13" width="11" style="1" customWidth="1"/>
    <col min="14" max="14" width="10.140625" style="34" customWidth="1"/>
    <col min="15" max="15" width="10.140625" style="30" customWidth="1"/>
    <col min="16" max="16" width="10.140625" style="1" customWidth="1"/>
    <col min="17" max="17" width="40.7109375" style="44" customWidth="1"/>
    <col min="18" max="18" width="10.140625" style="1" customWidth="1"/>
    <col min="19" max="19" width="13.5703125" style="34" customWidth="1"/>
    <col min="20" max="20" width="13.5703125" style="30" customWidth="1"/>
    <col min="21" max="21" width="13.85546875" style="1" customWidth="1"/>
    <col min="22" max="22" width="13.85546875" style="22" customWidth="1"/>
    <col min="23" max="23" width="9.140625" style="1" customWidth="1"/>
    <col min="24" max="24" width="11" style="1" customWidth="1"/>
    <col min="25" max="26" width="10.5703125" style="2" customWidth="1"/>
    <col min="27" max="28" width="10" style="2" customWidth="1"/>
    <col min="29" max="29" width="12.42578125" style="12" customWidth="1"/>
    <col min="30" max="30" width="13.5703125" style="12" customWidth="1"/>
    <col min="31" max="31" width="10" style="2" customWidth="1"/>
    <col min="32" max="32" width="13.5703125" style="2" customWidth="1"/>
    <col min="33" max="36" width="11.140625" customWidth="1"/>
    <col min="37" max="40" width="10.42578125" customWidth="1"/>
    <col min="41" max="50" width="10.42578125" style="1" customWidth="1"/>
    <col min="51" max="51" width="12.140625" style="1" customWidth="1"/>
    <col min="52" max="55" width="10.42578125" style="1" customWidth="1"/>
    <col min="56" max="56" width="12" style="1" customWidth="1"/>
    <col min="57" max="58" width="12.140625" customWidth="1"/>
    <col min="59" max="59" width="11.85546875" style="1" customWidth="1"/>
    <col min="60" max="60" width="8.7109375" style="1" customWidth="1"/>
    <col min="61" max="61" width="12.85546875" style="1" customWidth="1"/>
    <col min="62" max="62" width="10.85546875" customWidth="1"/>
    <col min="63" max="64" width="12.85546875" style="1" customWidth="1"/>
    <col min="65" max="65" width="12.140625" customWidth="1"/>
    <col min="66" max="66" width="10.5703125" style="1" customWidth="1"/>
    <col min="67" max="67" width="12.140625" customWidth="1"/>
    <col min="68" max="68" width="8.7109375" style="22" customWidth="1"/>
    <col min="69" max="69" width="10.5703125" style="7" customWidth="1"/>
    <col min="70" max="70" width="11.28515625" style="7" customWidth="1"/>
    <col min="71" max="71" width="10.5703125" style="1" customWidth="1"/>
    <col min="72" max="72" width="12.140625" style="12" customWidth="1"/>
  </cols>
  <sheetData>
    <row r="1" spans="1:72" ht="30" x14ac:dyDescent="0.25">
      <c r="A1" s="5" t="s">
        <v>87</v>
      </c>
      <c r="B1" s="28" t="s">
        <v>1</v>
      </c>
      <c r="C1" s="5" t="s">
        <v>18</v>
      </c>
      <c r="D1" s="5" t="s">
        <v>19</v>
      </c>
      <c r="E1" s="5" t="s">
        <v>0</v>
      </c>
      <c r="F1" s="5" t="s">
        <v>129</v>
      </c>
      <c r="G1" s="26" t="s">
        <v>86</v>
      </c>
      <c r="H1" s="39" t="s">
        <v>12</v>
      </c>
      <c r="I1" s="18" t="s">
        <v>22</v>
      </c>
      <c r="J1" s="5" t="s">
        <v>89</v>
      </c>
      <c r="K1" s="5" t="s">
        <v>90</v>
      </c>
      <c r="L1" s="5" t="s">
        <v>91</v>
      </c>
      <c r="M1" s="5" t="s">
        <v>88</v>
      </c>
      <c r="N1" s="33" t="s">
        <v>16</v>
      </c>
      <c r="O1" s="29" t="s">
        <v>225</v>
      </c>
      <c r="P1" s="5" t="s">
        <v>6</v>
      </c>
      <c r="Q1" s="42" t="s">
        <v>226</v>
      </c>
      <c r="R1" s="6" t="s">
        <v>85</v>
      </c>
      <c r="S1" s="33" t="s">
        <v>2</v>
      </c>
      <c r="T1" s="29" t="s">
        <v>222</v>
      </c>
      <c r="U1" s="5" t="s">
        <v>7</v>
      </c>
      <c r="V1" s="26" t="s">
        <v>120</v>
      </c>
      <c r="W1" s="5" t="s">
        <v>10</v>
      </c>
      <c r="X1" s="5" t="s">
        <v>11</v>
      </c>
      <c r="Y1" s="5" t="s">
        <v>230</v>
      </c>
      <c r="Z1" s="5" t="s">
        <v>13</v>
      </c>
      <c r="AA1" s="5" t="s">
        <v>14</v>
      </c>
      <c r="AB1" s="5" t="s">
        <v>15</v>
      </c>
      <c r="AC1" s="28" t="s">
        <v>219</v>
      </c>
      <c r="AD1" s="28" t="s">
        <v>220</v>
      </c>
      <c r="AE1" s="5" t="s">
        <v>9</v>
      </c>
      <c r="AF1" s="5" t="s">
        <v>92</v>
      </c>
      <c r="AG1" s="5" t="s">
        <v>93</v>
      </c>
      <c r="AH1" s="5" t="s">
        <v>68</v>
      </c>
      <c r="AI1" s="5" t="s">
        <v>94</v>
      </c>
      <c r="AJ1" s="5" t="s">
        <v>95</v>
      </c>
      <c r="AK1" s="6" t="s">
        <v>100</v>
      </c>
      <c r="AL1" s="5" t="s">
        <v>96</v>
      </c>
      <c r="AM1" s="5" t="s">
        <v>97</v>
      </c>
      <c r="AN1" s="5" t="s">
        <v>98</v>
      </c>
      <c r="AO1" s="6" t="s">
        <v>99</v>
      </c>
      <c r="AP1" s="6" t="s">
        <v>101</v>
      </c>
      <c r="AQ1" s="6" t="s">
        <v>102</v>
      </c>
      <c r="AR1" s="6" t="s">
        <v>36</v>
      </c>
      <c r="AS1" s="6" t="s">
        <v>45</v>
      </c>
      <c r="AT1" s="6" t="s">
        <v>37</v>
      </c>
      <c r="AU1" s="6" t="s">
        <v>103</v>
      </c>
      <c r="AV1" s="6" t="s">
        <v>104</v>
      </c>
      <c r="AW1" s="6" t="s">
        <v>105</v>
      </c>
      <c r="AX1" s="6" t="s">
        <v>106</v>
      </c>
      <c r="AY1" s="6" t="s">
        <v>107</v>
      </c>
      <c r="AZ1" s="6" t="s">
        <v>108</v>
      </c>
      <c r="BA1" s="6" t="s">
        <v>109</v>
      </c>
      <c r="BB1" s="6" t="s">
        <v>110</v>
      </c>
      <c r="BC1" s="6" t="s">
        <v>111</v>
      </c>
      <c r="BD1" s="5" t="s">
        <v>112</v>
      </c>
      <c r="BE1" s="5" t="s">
        <v>113</v>
      </c>
      <c r="BF1" s="6" t="s">
        <v>125</v>
      </c>
      <c r="BG1" s="6" t="s">
        <v>126</v>
      </c>
      <c r="BH1" s="6" t="s">
        <v>127</v>
      </c>
      <c r="BI1" s="5" t="s">
        <v>124</v>
      </c>
      <c r="BJ1" s="6" t="s">
        <v>3</v>
      </c>
      <c r="BK1" s="6" t="s">
        <v>122</v>
      </c>
      <c r="BL1" s="6" t="s">
        <v>123</v>
      </c>
      <c r="BM1" s="6" t="s">
        <v>4</v>
      </c>
      <c r="BN1" s="6" t="s">
        <v>5</v>
      </c>
      <c r="BO1" s="6" t="s">
        <v>114</v>
      </c>
      <c r="BP1" s="26" t="s">
        <v>232</v>
      </c>
      <c r="BQ1" s="47" t="s">
        <v>128</v>
      </c>
      <c r="BR1" s="6" t="s">
        <v>115</v>
      </c>
      <c r="BS1" s="6" t="s">
        <v>116</v>
      </c>
      <c r="BT1" s="28" t="s">
        <v>191</v>
      </c>
    </row>
    <row r="2" spans="1:72" s="4" customFormat="1" x14ac:dyDescent="0.25">
      <c r="A2" t="s">
        <v>8</v>
      </c>
      <c r="B2" s="12">
        <v>2020</v>
      </c>
      <c r="C2" t="s">
        <v>50</v>
      </c>
      <c r="D2" t="s">
        <v>20</v>
      </c>
      <c r="E2" t="s">
        <v>121</v>
      </c>
      <c r="F2">
        <v>1</v>
      </c>
      <c r="G2" s="21">
        <v>21</v>
      </c>
      <c r="H2" s="3">
        <v>1</v>
      </c>
      <c r="I2" s="16" t="s">
        <v>23</v>
      </c>
      <c r="J2">
        <v>52</v>
      </c>
      <c r="K2">
        <v>100</v>
      </c>
      <c r="L2">
        <v>15</v>
      </c>
      <c r="M2">
        <v>21</v>
      </c>
      <c r="N2" s="34">
        <v>0</v>
      </c>
      <c r="O2" s="30" t="s">
        <v>224</v>
      </c>
      <c r="P2">
        <v>0</v>
      </c>
      <c r="Q2" s="43" t="s">
        <v>231</v>
      </c>
      <c r="R2" s="1">
        <f t="shared" ref="R2:R18" si="0">G2-P2</f>
        <v>21</v>
      </c>
      <c r="S2" s="34">
        <v>1</v>
      </c>
      <c r="T2" s="30" t="s">
        <v>223</v>
      </c>
      <c r="U2">
        <v>4</v>
      </c>
      <c r="V2" s="21">
        <f t="shared" ref="V2:V47" si="1">P2+U2</f>
        <v>4</v>
      </c>
      <c r="W2">
        <v>3</v>
      </c>
      <c r="X2">
        <v>1</v>
      </c>
      <c r="Y2">
        <v>1</v>
      </c>
      <c r="Z2">
        <v>1</v>
      </c>
      <c r="AA2">
        <v>0</v>
      </c>
      <c r="AB2">
        <v>0</v>
      </c>
      <c r="AC2" s="12">
        <v>0</v>
      </c>
      <c r="AD2" s="12">
        <v>0</v>
      </c>
      <c r="AE2">
        <v>1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/>
      <c r="BE2">
        <v>7.5</v>
      </c>
      <c r="BF2">
        <v>4</v>
      </c>
      <c r="BG2">
        <v>21</v>
      </c>
      <c r="BH2">
        <v>1</v>
      </c>
      <c r="BI2">
        <v>11</v>
      </c>
      <c r="BJ2" s="1">
        <v>2</v>
      </c>
      <c r="BK2">
        <f t="shared" ref="BK2:BK64" si="2">BM2+BN2</f>
        <v>0</v>
      </c>
      <c r="BL2">
        <f t="shared" ref="BL2:BL64" si="3">BF2-BK2</f>
        <v>4</v>
      </c>
      <c r="BM2" s="1"/>
      <c r="BN2" s="1"/>
      <c r="BO2" s="1"/>
      <c r="BP2" s="21">
        <v>21</v>
      </c>
      <c r="BQ2" s="48">
        <v>18</v>
      </c>
      <c r="BR2">
        <v>85.7</v>
      </c>
      <c r="BS2">
        <v>1</v>
      </c>
      <c r="BT2" s="12"/>
    </row>
    <row r="3" spans="1:72" s="4" customFormat="1" x14ac:dyDescent="0.25">
      <c r="A3" t="s">
        <v>17</v>
      </c>
      <c r="B3" s="12">
        <v>2020</v>
      </c>
      <c r="C3" t="s">
        <v>50</v>
      </c>
      <c r="D3" t="s">
        <v>21</v>
      </c>
      <c r="E3" t="s">
        <v>121</v>
      </c>
      <c r="F3">
        <v>1</v>
      </c>
      <c r="G3" s="21">
        <v>48</v>
      </c>
      <c r="H3" s="3">
        <v>6</v>
      </c>
      <c r="I3" s="16" t="s">
        <v>23</v>
      </c>
      <c r="J3">
        <v>56</v>
      </c>
      <c r="K3">
        <v>100</v>
      </c>
      <c r="L3">
        <v>45</v>
      </c>
      <c r="M3">
        <v>48</v>
      </c>
      <c r="N3" s="34">
        <v>0</v>
      </c>
      <c r="O3" s="30" t="s">
        <v>224</v>
      </c>
      <c r="P3">
        <v>0</v>
      </c>
      <c r="Q3" s="43" t="s">
        <v>231</v>
      </c>
      <c r="R3" s="1">
        <f t="shared" si="0"/>
        <v>48</v>
      </c>
      <c r="S3" s="34">
        <v>1</v>
      </c>
      <c r="T3" s="30" t="s">
        <v>223</v>
      </c>
      <c r="U3">
        <v>6</v>
      </c>
      <c r="V3" s="21">
        <f t="shared" si="1"/>
        <v>6</v>
      </c>
      <c r="W3">
        <v>0</v>
      </c>
      <c r="X3">
        <v>0</v>
      </c>
      <c r="Y3">
        <v>6</v>
      </c>
      <c r="Z3">
        <v>1</v>
      </c>
      <c r="AA3">
        <v>0</v>
      </c>
      <c r="AB3">
        <v>0</v>
      </c>
      <c r="AC3" s="12">
        <v>0</v>
      </c>
      <c r="AD3" s="12">
        <v>0</v>
      </c>
      <c r="AE3">
        <v>0</v>
      </c>
      <c r="AF3" s="1">
        <v>3</v>
      </c>
      <c r="AG3" s="1">
        <v>1</v>
      </c>
      <c r="AH3" s="1">
        <v>1</v>
      </c>
      <c r="AI3" s="1">
        <v>1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15</v>
      </c>
      <c r="BE3" s="1"/>
      <c r="BF3" s="1">
        <v>6</v>
      </c>
      <c r="BG3">
        <v>48</v>
      </c>
      <c r="BH3">
        <v>1</v>
      </c>
      <c r="BI3">
        <v>16</v>
      </c>
      <c r="BJ3" s="1">
        <v>13</v>
      </c>
      <c r="BK3">
        <f t="shared" si="2"/>
        <v>1</v>
      </c>
      <c r="BL3">
        <f t="shared" si="3"/>
        <v>5</v>
      </c>
      <c r="BM3" s="1">
        <v>0</v>
      </c>
      <c r="BN3" s="1">
        <v>1</v>
      </c>
      <c r="BO3" s="1">
        <v>0</v>
      </c>
      <c r="BP3" s="21">
        <v>48</v>
      </c>
      <c r="BQ3" s="48">
        <v>23</v>
      </c>
      <c r="BR3">
        <v>48</v>
      </c>
      <c r="BS3">
        <v>1</v>
      </c>
      <c r="BT3" s="12">
        <v>1</v>
      </c>
    </row>
    <row r="4" spans="1:72" x14ac:dyDescent="0.25">
      <c r="A4" t="s">
        <v>24</v>
      </c>
      <c r="B4" s="12">
        <v>2020</v>
      </c>
      <c r="C4" t="s">
        <v>118</v>
      </c>
      <c r="D4" t="s">
        <v>25</v>
      </c>
      <c r="E4" t="s">
        <v>130</v>
      </c>
      <c r="F4">
        <v>1</v>
      </c>
      <c r="G4" s="21">
        <v>65</v>
      </c>
      <c r="H4" s="3">
        <v>4</v>
      </c>
      <c r="I4" s="16" t="s">
        <v>23</v>
      </c>
      <c r="J4">
        <v>29</v>
      </c>
      <c r="K4">
        <v>6</v>
      </c>
      <c r="L4">
        <v>25</v>
      </c>
      <c r="M4">
        <v>4</v>
      </c>
      <c r="N4" s="34">
        <v>0</v>
      </c>
      <c r="O4" s="30" t="s">
        <v>224</v>
      </c>
      <c r="P4">
        <v>0</v>
      </c>
      <c r="Q4" s="43" t="s">
        <v>231</v>
      </c>
      <c r="R4" s="1">
        <f t="shared" si="0"/>
        <v>65</v>
      </c>
      <c r="S4" s="34">
        <v>1</v>
      </c>
      <c r="T4" s="30" t="s">
        <v>223</v>
      </c>
      <c r="U4">
        <v>8</v>
      </c>
      <c r="V4" s="21">
        <f t="shared" si="1"/>
        <v>8</v>
      </c>
      <c r="W4">
        <v>0</v>
      </c>
      <c r="X4">
        <v>1</v>
      </c>
      <c r="Y4">
        <v>4</v>
      </c>
      <c r="Z4">
        <v>1</v>
      </c>
      <c r="AA4">
        <v>0</v>
      </c>
      <c r="AB4">
        <v>0</v>
      </c>
      <c r="AC4" s="12">
        <v>1</v>
      </c>
      <c r="AD4" s="12">
        <v>1</v>
      </c>
      <c r="AE4">
        <v>1</v>
      </c>
      <c r="AF4">
        <v>0</v>
      </c>
      <c r="AG4">
        <v>0</v>
      </c>
      <c r="AH4">
        <v>0</v>
      </c>
      <c r="AI4">
        <v>0</v>
      </c>
      <c r="AJ4" s="1">
        <v>0</v>
      </c>
      <c r="AK4">
        <v>0</v>
      </c>
      <c r="AL4" s="1">
        <v>0</v>
      </c>
      <c r="AM4" s="1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/>
      <c r="BE4">
        <v>8.5</v>
      </c>
      <c r="BF4">
        <v>8</v>
      </c>
      <c r="BG4">
        <v>65</v>
      </c>
      <c r="BH4">
        <v>1</v>
      </c>
      <c r="BI4">
        <v>16</v>
      </c>
      <c r="BJ4">
        <v>36</v>
      </c>
      <c r="BK4">
        <f t="shared" si="2"/>
        <v>0</v>
      </c>
      <c r="BL4">
        <f t="shared" si="3"/>
        <v>8</v>
      </c>
      <c r="BM4">
        <v>0</v>
      </c>
      <c r="BN4"/>
      <c r="BO4">
        <v>0</v>
      </c>
      <c r="BP4" s="21">
        <v>65</v>
      </c>
      <c r="BQ4" s="48">
        <v>40</v>
      </c>
      <c r="BR4">
        <v>62</v>
      </c>
      <c r="BS4">
        <v>1</v>
      </c>
      <c r="BT4" s="12">
        <v>1</v>
      </c>
    </row>
    <row r="5" spans="1:72" s="4" customFormat="1" x14ac:dyDescent="0.25">
      <c r="A5" t="s">
        <v>26</v>
      </c>
      <c r="B5" s="12">
        <v>2020</v>
      </c>
      <c r="C5" t="s">
        <v>50</v>
      </c>
      <c r="D5" t="s">
        <v>27</v>
      </c>
      <c r="E5" t="s">
        <v>121</v>
      </c>
      <c r="F5">
        <v>1</v>
      </c>
      <c r="G5" s="21">
        <v>99</v>
      </c>
      <c r="H5" s="3">
        <v>1</v>
      </c>
      <c r="I5" s="16" t="s">
        <v>23</v>
      </c>
      <c r="J5">
        <v>68</v>
      </c>
      <c r="K5">
        <v>100</v>
      </c>
      <c r="L5">
        <v>17</v>
      </c>
      <c r="M5"/>
      <c r="N5" s="34">
        <v>1</v>
      </c>
      <c r="O5" s="30" t="s">
        <v>223</v>
      </c>
      <c r="P5">
        <v>5</v>
      </c>
      <c r="Q5" s="43" t="s">
        <v>227</v>
      </c>
      <c r="R5" s="1">
        <f t="shared" si="0"/>
        <v>94</v>
      </c>
      <c r="S5" s="34">
        <v>0</v>
      </c>
      <c r="T5" s="30" t="s">
        <v>224</v>
      </c>
      <c r="U5">
        <v>0</v>
      </c>
      <c r="V5" s="21">
        <f t="shared" si="1"/>
        <v>5</v>
      </c>
      <c r="W5">
        <v>0</v>
      </c>
      <c r="X5">
        <v>0</v>
      </c>
      <c r="Y5">
        <v>1</v>
      </c>
      <c r="Z5">
        <v>1</v>
      </c>
      <c r="AA5">
        <v>4</v>
      </c>
      <c r="AB5">
        <v>1</v>
      </c>
      <c r="AC5" s="12">
        <v>1</v>
      </c>
      <c r="AD5" s="12">
        <v>1</v>
      </c>
      <c r="AE5">
        <v>0</v>
      </c>
      <c r="AF5">
        <v>0</v>
      </c>
      <c r="AG5">
        <v>0</v>
      </c>
      <c r="AH5">
        <v>0</v>
      </c>
      <c r="AI5">
        <v>0</v>
      </c>
      <c r="AJ5" s="1">
        <v>0</v>
      </c>
      <c r="AK5">
        <v>1</v>
      </c>
      <c r="AL5" s="1">
        <v>0</v>
      </c>
      <c r="AM5" s="1">
        <v>0</v>
      </c>
      <c r="AN5">
        <v>1</v>
      </c>
      <c r="AO5">
        <v>4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>
        <v>9</v>
      </c>
      <c r="BE5">
        <v>9</v>
      </c>
      <c r="BF5">
        <v>5</v>
      </c>
      <c r="BG5">
        <v>99</v>
      </c>
      <c r="BH5">
        <v>1</v>
      </c>
      <c r="BI5">
        <v>11</v>
      </c>
      <c r="BJ5">
        <v>31</v>
      </c>
      <c r="BK5">
        <f t="shared" si="2"/>
        <v>1</v>
      </c>
      <c r="BL5">
        <f t="shared" si="3"/>
        <v>4</v>
      </c>
      <c r="BM5">
        <v>1</v>
      </c>
      <c r="BN5">
        <v>0</v>
      </c>
      <c r="BO5">
        <v>17</v>
      </c>
      <c r="BP5" s="21">
        <v>99</v>
      </c>
      <c r="BQ5" s="48">
        <v>32</v>
      </c>
      <c r="BR5">
        <v>33</v>
      </c>
      <c r="BS5">
        <v>1</v>
      </c>
      <c r="BT5" s="12">
        <v>1</v>
      </c>
    </row>
    <row r="6" spans="1:72" x14ac:dyDescent="0.25">
      <c r="A6" t="s">
        <v>28</v>
      </c>
      <c r="B6" s="12">
        <v>2020</v>
      </c>
      <c r="C6" t="s">
        <v>50</v>
      </c>
      <c r="D6" t="s">
        <v>21</v>
      </c>
      <c r="E6" t="s">
        <v>121</v>
      </c>
      <c r="F6">
        <v>1</v>
      </c>
      <c r="G6" s="21">
        <v>4</v>
      </c>
      <c r="H6" s="3">
        <v>0</v>
      </c>
      <c r="I6" s="16" t="s">
        <v>23</v>
      </c>
      <c r="J6">
        <v>75</v>
      </c>
      <c r="K6">
        <v>75</v>
      </c>
      <c r="L6">
        <v>3</v>
      </c>
      <c r="M6">
        <v>3</v>
      </c>
      <c r="N6" s="34">
        <v>1</v>
      </c>
      <c r="O6" s="30" t="s">
        <v>223</v>
      </c>
      <c r="P6">
        <v>4</v>
      </c>
      <c r="Q6" s="43" t="s">
        <v>227</v>
      </c>
      <c r="R6" s="1">
        <f t="shared" si="0"/>
        <v>0</v>
      </c>
      <c r="S6" s="34">
        <v>0</v>
      </c>
      <c r="T6" s="30" t="s">
        <v>224</v>
      </c>
      <c r="U6">
        <v>0</v>
      </c>
      <c r="V6" s="21">
        <f t="shared" si="1"/>
        <v>4</v>
      </c>
      <c r="W6">
        <v>4</v>
      </c>
      <c r="X6">
        <v>1</v>
      </c>
      <c r="Y6">
        <v>0</v>
      </c>
      <c r="Z6">
        <v>0</v>
      </c>
      <c r="AA6">
        <v>0</v>
      </c>
      <c r="AB6">
        <v>0</v>
      </c>
      <c r="AC6" s="12">
        <v>0</v>
      </c>
      <c r="AD6" s="12">
        <v>0</v>
      </c>
      <c r="AE6">
        <v>0</v>
      </c>
      <c r="AF6">
        <v>0</v>
      </c>
      <c r="AG6">
        <v>0</v>
      </c>
      <c r="AH6">
        <v>0</v>
      </c>
      <c r="AI6">
        <v>0</v>
      </c>
      <c r="AJ6" s="1">
        <v>0</v>
      </c>
      <c r="AK6">
        <v>0</v>
      </c>
      <c r="AL6" s="1">
        <v>0</v>
      </c>
      <c r="AM6" s="1">
        <v>0</v>
      </c>
      <c r="AN6">
        <v>0</v>
      </c>
      <c r="AO6">
        <v>0</v>
      </c>
      <c r="AP6">
        <v>3</v>
      </c>
      <c r="AQ6">
        <v>2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>
        <v>2</v>
      </c>
      <c r="BE6">
        <v>2</v>
      </c>
      <c r="BF6">
        <v>4</v>
      </c>
      <c r="BG6">
        <v>4</v>
      </c>
      <c r="BH6">
        <v>0</v>
      </c>
      <c r="BI6">
        <v>0</v>
      </c>
      <c r="BJ6">
        <v>1</v>
      </c>
      <c r="BK6">
        <f t="shared" si="2"/>
        <v>0</v>
      </c>
      <c r="BL6">
        <f t="shared" si="3"/>
        <v>4</v>
      </c>
      <c r="BM6">
        <v>0</v>
      </c>
      <c r="BN6">
        <v>0</v>
      </c>
      <c r="BO6">
        <v>3</v>
      </c>
      <c r="BP6" s="21">
        <v>4</v>
      </c>
      <c r="BQ6" s="48">
        <v>4</v>
      </c>
      <c r="BR6">
        <v>100</v>
      </c>
      <c r="BS6">
        <v>1</v>
      </c>
      <c r="BT6" s="12">
        <v>0</v>
      </c>
    </row>
    <row r="7" spans="1:72" x14ac:dyDescent="0.25">
      <c r="A7" t="s">
        <v>29</v>
      </c>
      <c r="B7" s="12">
        <v>2020</v>
      </c>
      <c r="C7" t="s">
        <v>50</v>
      </c>
      <c r="D7" t="s">
        <v>27</v>
      </c>
      <c r="E7" t="s">
        <v>229</v>
      </c>
      <c r="F7">
        <v>1</v>
      </c>
      <c r="G7" s="21">
        <v>115</v>
      </c>
      <c r="H7" s="3">
        <v>0</v>
      </c>
      <c r="I7" s="16" t="s">
        <v>23</v>
      </c>
      <c r="J7"/>
      <c r="K7">
        <v>0</v>
      </c>
      <c r="L7">
        <v>0</v>
      </c>
      <c r="M7">
        <v>0</v>
      </c>
      <c r="N7" s="34">
        <v>1</v>
      </c>
      <c r="O7" s="30" t="s">
        <v>223</v>
      </c>
      <c r="P7">
        <v>5</v>
      </c>
      <c r="Q7" s="43" t="s">
        <v>227</v>
      </c>
      <c r="R7" s="1">
        <f t="shared" si="0"/>
        <v>110</v>
      </c>
      <c r="S7" s="34">
        <v>0</v>
      </c>
      <c r="T7" s="30" t="s">
        <v>224</v>
      </c>
      <c r="U7">
        <v>0</v>
      </c>
      <c r="V7" s="21">
        <f t="shared" si="1"/>
        <v>5</v>
      </c>
      <c r="W7">
        <v>5</v>
      </c>
      <c r="X7">
        <v>1</v>
      </c>
      <c r="Y7">
        <v>0</v>
      </c>
      <c r="Z7">
        <v>0</v>
      </c>
      <c r="AA7">
        <v>0</v>
      </c>
      <c r="AB7">
        <v>0</v>
      </c>
      <c r="AC7" s="12">
        <v>0</v>
      </c>
      <c r="AD7" s="12">
        <v>0</v>
      </c>
      <c r="AE7">
        <v>0</v>
      </c>
      <c r="AF7">
        <v>0</v>
      </c>
      <c r="AG7">
        <v>0</v>
      </c>
      <c r="AH7">
        <v>0</v>
      </c>
      <c r="AI7">
        <v>0</v>
      </c>
      <c r="AJ7" s="1">
        <v>0</v>
      </c>
      <c r="AK7">
        <v>0</v>
      </c>
      <c r="AL7" s="1">
        <v>0</v>
      </c>
      <c r="AM7" s="1">
        <v>0</v>
      </c>
      <c r="AN7">
        <v>0</v>
      </c>
      <c r="AO7">
        <v>0</v>
      </c>
      <c r="AP7">
        <v>3</v>
      </c>
      <c r="AQ7">
        <v>2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>
        <v>0</v>
      </c>
      <c r="BE7">
        <v>28</v>
      </c>
      <c r="BF7">
        <v>5</v>
      </c>
      <c r="BG7">
        <v>115</v>
      </c>
      <c r="BH7">
        <v>1</v>
      </c>
      <c r="BI7">
        <v>0</v>
      </c>
      <c r="BK7">
        <f t="shared" si="2"/>
        <v>0</v>
      </c>
      <c r="BL7">
        <f t="shared" si="3"/>
        <v>5</v>
      </c>
      <c r="BM7">
        <v>0</v>
      </c>
      <c r="BN7">
        <v>0</v>
      </c>
      <c r="BO7">
        <v>0</v>
      </c>
      <c r="BP7" s="21">
        <v>115</v>
      </c>
      <c r="BQ7" s="48">
        <v>0</v>
      </c>
      <c r="BR7"/>
      <c r="BS7"/>
      <c r="BT7" s="12">
        <v>1</v>
      </c>
    </row>
    <row r="8" spans="1:72" s="3" customFormat="1" x14ac:dyDescent="0.25">
      <c r="A8" s="3" t="s">
        <v>30</v>
      </c>
      <c r="B8" s="11">
        <v>2020</v>
      </c>
      <c r="C8" s="3" t="s">
        <v>50</v>
      </c>
      <c r="D8" s="3" t="s">
        <v>27</v>
      </c>
      <c r="E8" s="3" t="s">
        <v>229</v>
      </c>
      <c r="F8" s="3">
        <v>1</v>
      </c>
      <c r="G8" s="21">
        <v>11</v>
      </c>
      <c r="H8" s="3">
        <v>0</v>
      </c>
      <c r="I8" s="14" t="s">
        <v>119</v>
      </c>
      <c r="J8" s="3">
        <v>54</v>
      </c>
      <c r="K8" s="3">
        <v>0</v>
      </c>
      <c r="L8" s="3">
        <v>1</v>
      </c>
      <c r="M8" s="3">
        <v>0</v>
      </c>
      <c r="N8" s="35">
        <v>1</v>
      </c>
      <c r="O8" s="31" t="s">
        <v>223</v>
      </c>
      <c r="P8" s="3">
        <v>2</v>
      </c>
      <c r="Q8" s="43" t="s">
        <v>227</v>
      </c>
      <c r="R8" s="17">
        <f t="shared" si="0"/>
        <v>9</v>
      </c>
      <c r="S8" s="35">
        <v>0</v>
      </c>
      <c r="T8" s="31" t="s">
        <v>224</v>
      </c>
      <c r="U8" s="3">
        <v>1</v>
      </c>
      <c r="V8" s="21">
        <f t="shared" si="1"/>
        <v>3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12">
        <v>0</v>
      </c>
      <c r="AD8" s="12">
        <v>0</v>
      </c>
      <c r="AE8" s="3">
        <v>1</v>
      </c>
      <c r="AF8" s="3">
        <v>0</v>
      </c>
      <c r="AG8" s="3">
        <v>0</v>
      </c>
      <c r="AH8" s="3">
        <v>0</v>
      </c>
      <c r="AI8" s="3">
        <v>0</v>
      </c>
      <c r="AJ8" s="17">
        <v>0</v>
      </c>
      <c r="AK8" s="3">
        <v>0</v>
      </c>
      <c r="AL8" s="17">
        <v>0</v>
      </c>
      <c r="AM8" s="17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3">
        <v>0</v>
      </c>
      <c r="BE8" s="3">
        <v>13</v>
      </c>
      <c r="BF8" s="3">
        <v>3</v>
      </c>
      <c r="BG8" s="3">
        <v>11</v>
      </c>
      <c r="BH8" s="3">
        <v>0</v>
      </c>
      <c r="BI8" s="3">
        <v>0</v>
      </c>
      <c r="BJ8" s="3">
        <v>11</v>
      </c>
      <c r="BK8" s="3">
        <f t="shared" si="2"/>
        <v>0</v>
      </c>
      <c r="BL8" s="3">
        <f t="shared" si="3"/>
        <v>3</v>
      </c>
      <c r="BM8" s="3">
        <v>0</v>
      </c>
      <c r="BN8" s="3">
        <v>0</v>
      </c>
      <c r="BO8" s="3">
        <v>0</v>
      </c>
      <c r="BP8" s="21">
        <v>11</v>
      </c>
      <c r="BQ8" s="20">
        <v>4</v>
      </c>
      <c r="BR8" s="3">
        <v>45</v>
      </c>
      <c r="BS8" s="3">
        <v>1</v>
      </c>
      <c r="BT8" s="11">
        <v>1</v>
      </c>
    </row>
    <row r="9" spans="1:72" s="3" customFormat="1" x14ac:dyDescent="0.25">
      <c r="A9" t="s">
        <v>31</v>
      </c>
      <c r="B9" s="12">
        <v>2020</v>
      </c>
      <c r="C9" t="s">
        <v>50</v>
      </c>
      <c r="D9" t="s">
        <v>27</v>
      </c>
      <c r="E9" t="s">
        <v>121</v>
      </c>
      <c r="F9">
        <v>1</v>
      </c>
      <c r="G9" s="21">
        <v>109</v>
      </c>
      <c r="I9" s="16" t="s">
        <v>23</v>
      </c>
      <c r="J9">
        <v>67.900000000000006</v>
      </c>
      <c r="K9">
        <v>48.6</v>
      </c>
      <c r="L9">
        <v>33</v>
      </c>
      <c r="M9">
        <v>51</v>
      </c>
      <c r="N9" s="34">
        <v>0</v>
      </c>
      <c r="O9" s="30" t="s">
        <v>224</v>
      </c>
      <c r="P9">
        <v>0</v>
      </c>
      <c r="Q9" s="43" t="s">
        <v>231</v>
      </c>
      <c r="R9" s="1">
        <f t="shared" si="0"/>
        <v>109</v>
      </c>
      <c r="S9" s="34">
        <v>1</v>
      </c>
      <c r="T9" s="30" t="s">
        <v>223</v>
      </c>
      <c r="U9">
        <v>42</v>
      </c>
      <c r="V9" s="21">
        <f t="shared" si="1"/>
        <v>42</v>
      </c>
      <c r="W9">
        <v>0</v>
      </c>
      <c r="X9">
        <v>0</v>
      </c>
      <c r="Y9"/>
      <c r="Z9">
        <v>1</v>
      </c>
      <c r="AA9"/>
      <c r="AB9">
        <v>1</v>
      </c>
      <c r="AC9" s="12">
        <v>0</v>
      </c>
      <c r="AD9" s="12">
        <v>0</v>
      </c>
      <c r="AE9">
        <v>1</v>
      </c>
      <c r="AF9">
        <v>0</v>
      </c>
      <c r="AG9">
        <v>0</v>
      </c>
      <c r="AH9">
        <v>0</v>
      </c>
      <c r="AI9">
        <v>0</v>
      </c>
      <c r="AJ9" s="1">
        <v>0</v>
      </c>
      <c r="AK9">
        <v>0</v>
      </c>
      <c r="AL9" s="1">
        <v>0</v>
      </c>
      <c r="AM9" s="1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>
        <v>15.9</v>
      </c>
      <c r="BE9">
        <v>12.5</v>
      </c>
      <c r="BF9">
        <v>42</v>
      </c>
      <c r="BG9">
        <v>109</v>
      </c>
      <c r="BH9">
        <v>0</v>
      </c>
      <c r="BI9">
        <v>109</v>
      </c>
      <c r="BJ9">
        <v>0</v>
      </c>
      <c r="BK9">
        <f t="shared" si="2"/>
        <v>42</v>
      </c>
      <c r="BL9">
        <f t="shared" si="3"/>
        <v>0</v>
      </c>
      <c r="BM9">
        <v>0</v>
      </c>
      <c r="BN9">
        <v>42</v>
      </c>
      <c r="BO9">
        <v>0</v>
      </c>
      <c r="BP9" s="21">
        <v>109</v>
      </c>
      <c r="BQ9" s="48">
        <v>64</v>
      </c>
      <c r="BR9">
        <v>59</v>
      </c>
      <c r="BS9">
        <v>1</v>
      </c>
      <c r="BT9" s="12">
        <v>1</v>
      </c>
    </row>
    <row r="10" spans="1:72" x14ac:dyDescent="0.25">
      <c r="A10" t="s">
        <v>32</v>
      </c>
      <c r="B10" s="12">
        <v>2020</v>
      </c>
      <c r="C10" t="s">
        <v>52</v>
      </c>
      <c r="D10" s="1" t="s">
        <v>27</v>
      </c>
      <c r="E10" t="s">
        <v>130</v>
      </c>
      <c r="F10">
        <v>1</v>
      </c>
      <c r="G10" s="22">
        <v>50</v>
      </c>
      <c r="H10" s="17">
        <v>5</v>
      </c>
      <c r="I10" s="16" t="s">
        <v>23</v>
      </c>
      <c r="J10" s="1">
        <v>83</v>
      </c>
      <c r="K10" s="1">
        <v>54</v>
      </c>
      <c r="L10" s="1">
        <v>23</v>
      </c>
      <c r="M10" s="1">
        <v>27</v>
      </c>
      <c r="N10" s="34">
        <v>0</v>
      </c>
      <c r="O10" s="30" t="s">
        <v>224</v>
      </c>
      <c r="P10" s="1">
        <v>0</v>
      </c>
      <c r="Q10" s="43" t="s">
        <v>231</v>
      </c>
      <c r="R10" s="1">
        <f t="shared" si="0"/>
        <v>50</v>
      </c>
      <c r="S10" s="34">
        <v>1</v>
      </c>
      <c r="T10" s="30" t="s">
        <v>223</v>
      </c>
      <c r="U10" s="1">
        <v>10</v>
      </c>
      <c r="V10" s="21">
        <f t="shared" si="1"/>
        <v>10</v>
      </c>
      <c r="W10" s="1">
        <v>0</v>
      </c>
      <c r="X10" s="1">
        <v>0</v>
      </c>
      <c r="Y10" s="1">
        <v>5</v>
      </c>
      <c r="Z10" s="1">
        <v>1</v>
      </c>
      <c r="AA10" s="1">
        <v>5</v>
      </c>
      <c r="AB10" s="1">
        <v>1</v>
      </c>
      <c r="AC10" s="10">
        <v>0</v>
      </c>
      <c r="AD10" s="10">
        <v>0</v>
      </c>
      <c r="AE10" s="1">
        <v>1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11</v>
      </c>
      <c r="BE10">
        <v>11</v>
      </c>
      <c r="BF10">
        <v>10</v>
      </c>
      <c r="BG10" s="1">
        <v>50</v>
      </c>
      <c r="BH10">
        <v>1</v>
      </c>
      <c r="BI10" s="1">
        <v>12</v>
      </c>
      <c r="BJ10" s="1">
        <v>10</v>
      </c>
      <c r="BK10">
        <f t="shared" si="2"/>
        <v>0</v>
      </c>
      <c r="BL10">
        <f t="shared" si="3"/>
        <v>10</v>
      </c>
      <c r="BM10" s="1">
        <v>0</v>
      </c>
      <c r="BO10" s="1">
        <v>0</v>
      </c>
      <c r="BP10" s="22">
        <v>50</v>
      </c>
      <c r="BQ10" s="7">
        <v>50</v>
      </c>
      <c r="BR10" s="7">
        <v>100</v>
      </c>
      <c r="BS10" s="1">
        <v>1</v>
      </c>
      <c r="BT10" s="10">
        <v>1</v>
      </c>
    </row>
    <row r="11" spans="1:72" x14ac:dyDescent="0.25">
      <c r="A11" t="s">
        <v>33</v>
      </c>
      <c r="B11" s="12">
        <v>2020</v>
      </c>
      <c r="C11" s="1" t="s">
        <v>50</v>
      </c>
      <c r="D11" s="1" t="s">
        <v>27</v>
      </c>
      <c r="E11" s="1" t="s">
        <v>130</v>
      </c>
      <c r="F11" s="1">
        <v>1</v>
      </c>
      <c r="G11" s="22">
        <v>476</v>
      </c>
      <c r="H11" s="17">
        <v>35</v>
      </c>
      <c r="I11" s="16" t="s">
        <v>23</v>
      </c>
      <c r="J11" s="1">
        <v>56.9</v>
      </c>
      <c r="K11" s="1">
        <v>26</v>
      </c>
      <c r="L11" s="1">
        <v>70</v>
      </c>
      <c r="M11" s="1">
        <v>124</v>
      </c>
      <c r="N11" s="34">
        <v>0</v>
      </c>
      <c r="O11" s="30" t="s">
        <v>224</v>
      </c>
      <c r="P11" s="1">
        <v>0</v>
      </c>
      <c r="Q11" s="43" t="s">
        <v>231</v>
      </c>
      <c r="R11" s="1">
        <f t="shared" si="0"/>
        <v>476</v>
      </c>
      <c r="S11" s="34">
        <v>1</v>
      </c>
      <c r="T11" s="30" t="s">
        <v>223</v>
      </c>
      <c r="U11" s="1">
        <v>35</v>
      </c>
      <c r="V11" s="21">
        <f t="shared" si="1"/>
        <v>35</v>
      </c>
      <c r="W11" s="1">
        <v>0</v>
      </c>
      <c r="X11" s="1">
        <v>0</v>
      </c>
      <c r="Y11">
        <v>35</v>
      </c>
      <c r="Z11">
        <v>1</v>
      </c>
      <c r="AA11" s="2">
        <v>0</v>
      </c>
      <c r="AB11">
        <v>0</v>
      </c>
      <c r="AC11" s="12">
        <v>0</v>
      </c>
      <c r="AD11" s="12">
        <v>0</v>
      </c>
      <c r="AE11">
        <v>1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21</v>
      </c>
      <c r="BE11">
        <v>16</v>
      </c>
      <c r="BF11">
        <v>35</v>
      </c>
      <c r="BG11" s="1">
        <v>476</v>
      </c>
      <c r="BH11">
        <v>1</v>
      </c>
      <c r="BI11" s="1">
        <v>38</v>
      </c>
      <c r="BJ11">
        <v>403</v>
      </c>
      <c r="BK11">
        <f t="shared" si="2"/>
        <v>0</v>
      </c>
      <c r="BL11">
        <f t="shared" si="3"/>
        <v>35</v>
      </c>
      <c r="BM11" s="1">
        <v>0</v>
      </c>
      <c r="BO11" s="1">
        <v>0</v>
      </c>
      <c r="BP11" s="22">
        <v>476</v>
      </c>
      <c r="BQ11" s="7">
        <v>204</v>
      </c>
      <c r="BR11" s="7">
        <v>43</v>
      </c>
      <c r="BS11" s="1">
        <v>1</v>
      </c>
      <c r="BT11" s="12">
        <v>1</v>
      </c>
    </row>
    <row r="12" spans="1:72" s="4" customFormat="1" ht="15.75" customHeight="1" x14ac:dyDescent="0.25">
      <c r="A12" t="s">
        <v>34</v>
      </c>
      <c r="B12" s="12">
        <v>2020</v>
      </c>
      <c r="C12" s="1" t="s">
        <v>52</v>
      </c>
      <c r="D12" s="1" t="s">
        <v>25</v>
      </c>
      <c r="E12" s="1" t="s">
        <v>130</v>
      </c>
      <c r="F12" s="1">
        <v>1</v>
      </c>
      <c r="G12" s="22">
        <v>168</v>
      </c>
      <c r="H12" s="17">
        <v>1</v>
      </c>
      <c r="I12" s="19" t="s">
        <v>35</v>
      </c>
      <c r="J12" s="1">
        <v>55.9</v>
      </c>
      <c r="K12" s="1">
        <v>1.1000000000000001</v>
      </c>
      <c r="L12" s="1">
        <v>2</v>
      </c>
      <c r="M12" s="1">
        <v>2</v>
      </c>
      <c r="N12" s="34">
        <v>1</v>
      </c>
      <c r="O12" s="30" t="s">
        <v>223</v>
      </c>
      <c r="P12" s="1">
        <v>10</v>
      </c>
      <c r="Q12" s="44" t="s">
        <v>227</v>
      </c>
      <c r="R12" s="1">
        <f t="shared" si="0"/>
        <v>158</v>
      </c>
      <c r="S12" s="34">
        <v>0</v>
      </c>
      <c r="T12" s="30" t="s">
        <v>224</v>
      </c>
      <c r="U12" s="1">
        <v>0</v>
      </c>
      <c r="V12" s="21">
        <f t="shared" si="1"/>
        <v>10</v>
      </c>
      <c r="W12" s="1">
        <v>10</v>
      </c>
      <c r="X12" s="1">
        <v>1</v>
      </c>
      <c r="Y12" s="1">
        <v>1</v>
      </c>
      <c r="Z12" s="1">
        <v>1</v>
      </c>
      <c r="AA12" s="1">
        <v>0</v>
      </c>
      <c r="AB12" s="1">
        <v>0</v>
      </c>
      <c r="AC12" s="10">
        <v>0</v>
      </c>
      <c r="AD12" s="10">
        <v>0</v>
      </c>
      <c r="AE12" s="1">
        <v>0</v>
      </c>
      <c r="AF12" s="1">
        <v>0</v>
      </c>
      <c r="AG12" s="1">
        <v>0</v>
      </c>
      <c r="AH12" s="1">
        <v>0</v>
      </c>
      <c r="AI12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</v>
      </c>
      <c r="AQ12" s="1">
        <v>0</v>
      </c>
      <c r="AR12" s="1">
        <v>3</v>
      </c>
      <c r="AS12" s="1">
        <v>0</v>
      </c>
      <c r="AT12" s="1">
        <v>2</v>
      </c>
      <c r="AU12" s="1">
        <v>1</v>
      </c>
      <c r="AV12" s="1">
        <v>1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/>
      <c r="BE12">
        <v>14</v>
      </c>
      <c r="BF12">
        <v>10</v>
      </c>
      <c r="BG12" s="1">
        <v>168</v>
      </c>
      <c r="BH12">
        <v>0</v>
      </c>
      <c r="BI12" s="1">
        <v>0</v>
      </c>
      <c r="BJ12">
        <v>168</v>
      </c>
      <c r="BK12">
        <f t="shared" si="2"/>
        <v>0</v>
      </c>
      <c r="BL12">
        <f t="shared" si="3"/>
        <v>10</v>
      </c>
      <c r="BM12">
        <v>0</v>
      </c>
      <c r="BN12" s="1">
        <v>0</v>
      </c>
      <c r="BO12">
        <v>0</v>
      </c>
      <c r="BP12" s="22">
        <v>168</v>
      </c>
      <c r="BQ12" s="7">
        <v>33</v>
      </c>
      <c r="BR12" s="7">
        <v>19.600000000000001</v>
      </c>
      <c r="BS12" s="1">
        <v>1</v>
      </c>
      <c r="BT12" s="10">
        <v>1</v>
      </c>
    </row>
    <row r="13" spans="1:72" x14ac:dyDescent="0.25">
      <c r="A13" t="s">
        <v>38</v>
      </c>
      <c r="B13" s="12">
        <v>2020</v>
      </c>
      <c r="C13" s="1" t="s">
        <v>50</v>
      </c>
      <c r="D13" s="1" t="s">
        <v>20</v>
      </c>
      <c r="E13" s="1" t="s">
        <v>130</v>
      </c>
      <c r="F13" s="1">
        <v>1</v>
      </c>
      <c r="G13" s="22">
        <v>350</v>
      </c>
      <c r="H13" s="17">
        <v>6</v>
      </c>
      <c r="I13" s="16" t="s">
        <v>23</v>
      </c>
      <c r="J13" s="1">
        <v>33</v>
      </c>
      <c r="N13" s="34">
        <v>1</v>
      </c>
      <c r="O13" s="30" t="s">
        <v>223</v>
      </c>
      <c r="P13" s="1">
        <v>6</v>
      </c>
      <c r="Q13" s="44" t="s">
        <v>227</v>
      </c>
      <c r="R13" s="1">
        <f t="shared" si="0"/>
        <v>344</v>
      </c>
      <c r="S13" s="34">
        <v>0</v>
      </c>
      <c r="T13" s="30" t="s">
        <v>224</v>
      </c>
      <c r="U13" s="1">
        <v>0</v>
      </c>
      <c r="V13" s="21">
        <f t="shared" si="1"/>
        <v>6</v>
      </c>
      <c r="W13" s="1">
        <v>0</v>
      </c>
      <c r="X13" s="1">
        <v>0</v>
      </c>
      <c r="Y13" s="1">
        <v>6</v>
      </c>
      <c r="Z13" s="1">
        <v>1</v>
      </c>
      <c r="AA13" s="1">
        <v>0</v>
      </c>
      <c r="AB13" s="1">
        <v>0</v>
      </c>
      <c r="AC13" s="10">
        <v>0</v>
      </c>
      <c r="AD13" s="10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E13" s="1"/>
      <c r="BF13" s="1">
        <v>6</v>
      </c>
      <c r="BG13" s="1">
        <v>350</v>
      </c>
      <c r="BH13">
        <v>1</v>
      </c>
      <c r="BI13" s="1">
        <v>1</v>
      </c>
      <c r="BJ13" s="1">
        <v>0</v>
      </c>
      <c r="BK13">
        <f t="shared" si="2"/>
        <v>1</v>
      </c>
      <c r="BL13">
        <f t="shared" si="3"/>
        <v>5</v>
      </c>
      <c r="BM13">
        <v>1</v>
      </c>
      <c r="BO13">
        <v>1</v>
      </c>
      <c r="BP13" s="22">
        <v>350</v>
      </c>
      <c r="BQ13" s="7">
        <v>0</v>
      </c>
      <c r="BS13" s="1">
        <v>1</v>
      </c>
      <c r="BT13" s="10">
        <v>1</v>
      </c>
    </row>
    <row r="14" spans="1:72" s="4" customFormat="1" ht="16.5" customHeight="1" x14ac:dyDescent="0.25">
      <c r="A14" t="s">
        <v>39</v>
      </c>
      <c r="B14" s="12">
        <v>2020</v>
      </c>
      <c r="C14" s="1" t="s">
        <v>50</v>
      </c>
      <c r="D14" s="1" t="s">
        <v>27</v>
      </c>
      <c r="E14" s="1" t="s">
        <v>130</v>
      </c>
      <c r="F14" s="1">
        <v>1</v>
      </c>
      <c r="G14" s="22">
        <v>41</v>
      </c>
      <c r="H14" s="17">
        <v>4</v>
      </c>
      <c r="I14" s="16" t="s">
        <v>23</v>
      </c>
      <c r="J14" s="1">
        <v>73</v>
      </c>
      <c r="K14" s="1">
        <v>32</v>
      </c>
      <c r="L14" s="1">
        <v>4</v>
      </c>
      <c r="M14" s="1">
        <v>13</v>
      </c>
      <c r="N14" s="34">
        <v>0</v>
      </c>
      <c r="O14" s="30" t="s">
        <v>224</v>
      </c>
      <c r="P14" s="1">
        <v>0</v>
      </c>
      <c r="Q14" s="44" t="s">
        <v>231</v>
      </c>
      <c r="R14" s="1">
        <f t="shared" si="0"/>
        <v>41</v>
      </c>
      <c r="S14" s="34">
        <v>1</v>
      </c>
      <c r="T14" s="30" t="s">
        <v>223</v>
      </c>
      <c r="U14" s="1">
        <v>4</v>
      </c>
      <c r="V14" s="21">
        <f t="shared" si="1"/>
        <v>4</v>
      </c>
      <c r="W14" s="1">
        <v>0</v>
      </c>
      <c r="X14" s="1">
        <v>0</v>
      </c>
      <c r="Y14" s="1">
        <v>4</v>
      </c>
      <c r="Z14" s="1">
        <v>1</v>
      </c>
      <c r="AA14" s="1">
        <v>0</v>
      </c>
      <c r="AB14" s="1">
        <v>0</v>
      </c>
      <c r="AC14" s="12">
        <v>0</v>
      </c>
      <c r="AD14" s="12">
        <v>0</v>
      </c>
      <c r="AE14" s="1">
        <v>1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/>
      <c r="BE14" s="1"/>
      <c r="BF14" s="1">
        <v>4</v>
      </c>
      <c r="BG14" s="1">
        <v>41</v>
      </c>
      <c r="BH14">
        <v>1</v>
      </c>
      <c r="BI14" s="1">
        <v>6</v>
      </c>
      <c r="BJ14">
        <v>28</v>
      </c>
      <c r="BK14">
        <f t="shared" si="2"/>
        <v>0</v>
      </c>
      <c r="BL14">
        <f t="shared" si="3"/>
        <v>4</v>
      </c>
      <c r="BM14" s="1"/>
      <c r="BN14" s="1"/>
      <c r="BO14" s="1">
        <v>0</v>
      </c>
      <c r="BP14" s="22">
        <v>41</v>
      </c>
      <c r="BQ14" s="7">
        <v>5</v>
      </c>
      <c r="BR14" s="7">
        <v>13</v>
      </c>
      <c r="BS14" s="1">
        <v>1</v>
      </c>
      <c r="BT14" s="12">
        <v>1</v>
      </c>
    </row>
    <row r="15" spans="1:72" x14ac:dyDescent="0.25">
      <c r="A15" t="s">
        <v>40</v>
      </c>
      <c r="B15" s="12">
        <v>2020</v>
      </c>
      <c r="C15" s="1" t="s">
        <v>50</v>
      </c>
      <c r="D15" s="1" t="s">
        <v>41</v>
      </c>
      <c r="E15" t="s">
        <v>229</v>
      </c>
      <c r="F15" s="1">
        <v>1</v>
      </c>
      <c r="G15" s="22">
        <v>3</v>
      </c>
      <c r="H15" s="17">
        <v>0</v>
      </c>
      <c r="I15" s="19" t="s">
        <v>35</v>
      </c>
      <c r="J15" s="1">
        <v>100</v>
      </c>
      <c r="K15" s="1">
        <v>0</v>
      </c>
      <c r="L15" s="1">
        <v>0</v>
      </c>
      <c r="M15" s="1">
        <v>0</v>
      </c>
      <c r="N15" s="34">
        <v>1</v>
      </c>
      <c r="O15" s="30" t="s">
        <v>223</v>
      </c>
      <c r="P15" s="1">
        <v>2</v>
      </c>
      <c r="Q15" s="44" t="s">
        <v>227</v>
      </c>
      <c r="R15" s="1">
        <f t="shared" si="0"/>
        <v>1</v>
      </c>
      <c r="S15" s="34">
        <v>0</v>
      </c>
      <c r="T15" s="30" t="s">
        <v>224</v>
      </c>
      <c r="U15" s="1">
        <v>0</v>
      </c>
      <c r="V15" s="21">
        <f t="shared" si="1"/>
        <v>2</v>
      </c>
      <c r="W15" s="1">
        <v>2</v>
      </c>
      <c r="X15" s="1">
        <v>1</v>
      </c>
      <c r="Y15" s="1">
        <v>0</v>
      </c>
      <c r="Z15" s="1">
        <v>0</v>
      </c>
      <c r="AA15" s="1">
        <v>0</v>
      </c>
      <c r="AB15" s="1">
        <v>0</v>
      </c>
      <c r="AC15" s="10">
        <v>0</v>
      </c>
      <c r="AD15" s="10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2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E15" s="1">
        <v>12</v>
      </c>
      <c r="BF15" s="1">
        <v>2</v>
      </c>
      <c r="BG15" s="1">
        <v>3</v>
      </c>
      <c r="BH15">
        <v>0</v>
      </c>
      <c r="BI15" s="1">
        <v>0</v>
      </c>
      <c r="BJ15" s="1">
        <v>3</v>
      </c>
      <c r="BK15">
        <f t="shared" si="2"/>
        <v>0</v>
      </c>
      <c r="BL15">
        <f t="shared" si="3"/>
        <v>2</v>
      </c>
      <c r="BM15">
        <v>0</v>
      </c>
      <c r="BN15" s="1">
        <v>0</v>
      </c>
      <c r="BO15" s="1">
        <v>0</v>
      </c>
      <c r="BP15" s="22">
        <v>3</v>
      </c>
      <c r="BQ15" s="7">
        <v>0</v>
      </c>
      <c r="BR15" s="7">
        <v>0</v>
      </c>
      <c r="BS15" s="1">
        <v>0</v>
      </c>
      <c r="BT15" s="10">
        <v>1</v>
      </c>
    </row>
    <row r="16" spans="1:72" x14ac:dyDescent="0.25">
      <c r="A16" t="s">
        <v>42</v>
      </c>
      <c r="B16" s="12">
        <v>2020</v>
      </c>
      <c r="C16" s="1" t="s">
        <v>50</v>
      </c>
      <c r="D16" s="1" t="s">
        <v>43</v>
      </c>
      <c r="E16" t="s">
        <v>229</v>
      </c>
      <c r="F16" s="1">
        <v>1</v>
      </c>
      <c r="G16" s="22">
        <v>4</v>
      </c>
      <c r="H16" s="17">
        <v>0</v>
      </c>
      <c r="I16" s="16" t="s">
        <v>23</v>
      </c>
      <c r="J16" s="1">
        <v>75</v>
      </c>
      <c r="K16" s="1">
        <v>0</v>
      </c>
      <c r="L16" s="1">
        <v>0</v>
      </c>
      <c r="M16" s="1">
        <v>0</v>
      </c>
      <c r="N16" s="34">
        <v>1</v>
      </c>
      <c r="O16" s="30" t="s">
        <v>223</v>
      </c>
      <c r="P16" s="1">
        <v>4</v>
      </c>
      <c r="Q16" s="44" t="s">
        <v>227</v>
      </c>
      <c r="R16" s="1">
        <f t="shared" si="0"/>
        <v>0</v>
      </c>
      <c r="S16" s="34">
        <v>0</v>
      </c>
      <c r="T16" s="30" t="s">
        <v>224</v>
      </c>
      <c r="U16" s="1">
        <v>0</v>
      </c>
      <c r="V16" s="21">
        <f t="shared" si="1"/>
        <v>4</v>
      </c>
      <c r="W16" s="1">
        <v>4</v>
      </c>
      <c r="X16" s="1">
        <v>1</v>
      </c>
      <c r="Y16" s="1">
        <v>0</v>
      </c>
      <c r="Z16" s="1">
        <v>0</v>
      </c>
      <c r="AA16" s="1">
        <v>0</v>
      </c>
      <c r="AB16" s="1">
        <v>0</v>
      </c>
      <c r="AC16" s="10">
        <v>0</v>
      </c>
      <c r="AD16" s="10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4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E16" s="1"/>
      <c r="BF16" s="1">
        <v>4</v>
      </c>
      <c r="BG16" s="1">
        <v>4</v>
      </c>
      <c r="BH16">
        <v>0</v>
      </c>
      <c r="BI16" s="1">
        <v>0</v>
      </c>
      <c r="BJ16" s="1">
        <v>4</v>
      </c>
      <c r="BK16">
        <f t="shared" si="2"/>
        <v>0</v>
      </c>
      <c r="BL16">
        <f t="shared" si="3"/>
        <v>4</v>
      </c>
      <c r="BM16">
        <v>0</v>
      </c>
      <c r="BN16" s="1">
        <v>0</v>
      </c>
      <c r="BO16" s="1">
        <v>0</v>
      </c>
      <c r="BP16" s="22">
        <v>4</v>
      </c>
      <c r="BQ16" s="7">
        <v>0</v>
      </c>
      <c r="BT16" s="10"/>
    </row>
    <row r="17" spans="1:72" x14ac:dyDescent="0.25">
      <c r="A17" t="s">
        <v>44</v>
      </c>
      <c r="B17" s="12">
        <v>2020</v>
      </c>
      <c r="C17" s="1" t="s">
        <v>52</v>
      </c>
      <c r="D17" s="1" t="s">
        <v>20</v>
      </c>
      <c r="E17" t="s">
        <v>229</v>
      </c>
      <c r="F17" s="1">
        <v>0</v>
      </c>
      <c r="G17" s="22">
        <v>115</v>
      </c>
      <c r="H17" s="17">
        <v>0</v>
      </c>
      <c r="I17" s="19" t="s">
        <v>119</v>
      </c>
      <c r="J17" s="1">
        <v>45</v>
      </c>
      <c r="K17" s="1">
        <v>0</v>
      </c>
      <c r="L17" s="1">
        <v>0</v>
      </c>
      <c r="M17" s="1">
        <v>0</v>
      </c>
      <c r="N17" s="34">
        <v>1</v>
      </c>
      <c r="O17" s="30" t="s">
        <v>223</v>
      </c>
      <c r="P17" s="1">
        <v>25</v>
      </c>
      <c r="Q17" s="44" t="s">
        <v>227</v>
      </c>
      <c r="R17" s="1">
        <f t="shared" si="0"/>
        <v>90</v>
      </c>
      <c r="S17" s="34">
        <v>0</v>
      </c>
      <c r="T17" s="30" t="s">
        <v>224</v>
      </c>
      <c r="U17" s="1">
        <v>0</v>
      </c>
      <c r="V17" s="21">
        <f t="shared" si="1"/>
        <v>25</v>
      </c>
      <c r="W17" s="1">
        <v>25</v>
      </c>
      <c r="X17" s="1">
        <v>1</v>
      </c>
      <c r="Y17" s="1">
        <v>0</v>
      </c>
      <c r="Z17" s="1">
        <v>0</v>
      </c>
      <c r="AA17" s="1">
        <v>0</v>
      </c>
      <c r="AB17" s="1">
        <v>0</v>
      </c>
      <c r="AC17" s="10">
        <v>0</v>
      </c>
      <c r="AD17" s="10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</v>
      </c>
      <c r="AQ17" s="1">
        <v>0</v>
      </c>
      <c r="AR17" s="1">
        <v>6</v>
      </c>
      <c r="AS17" s="1">
        <v>3</v>
      </c>
      <c r="AT17" s="1">
        <v>0</v>
      </c>
      <c r="AU17" s="1">
        <v>5</v>
      </c>
      <c r="AV17" s="1">
        <v>0</v>
      </c>
      <c r="AW17" s="1">
        <v>2</v>
      </c>
      <c r="AX17" s="1">
        <v>8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E17" s="1"/>
      <c r="BF17" s="1">
        <v>25</v>
      </c>
      <c r="BG17" s="1">
        <v>115</v>
      </c>
      <c r="BH17">
        <v>0</v>
      </c>
      <c r="BI17" s="1">
        <v>0</v>
      </c>
      <c r="BJ17">
        <v>122</v>
      </c>
      <c r="BK17">
        <f t="shared" si="2"/>
        <v>0</v>
      </c>
      <c r="BL17">
        <f t="shared" si="3"/>
        <v>25</v>
      </c>
      <c r="BM17">
        <v>0</v>
      </c>
      <c r="BN17" s="1">
        <v>0</v>
      </c>
      <c r="BO17" s="1">
        <v>0</v>
      </c>
      <c r="BP17" s="22">
        <v>115</v>
      </c>
      <c r="BQ17" s="7">
        <v>0</v>
      </c>
      <c r="BT17" s="10"/>
    </row>
    <row r="18" spans="1:72" s="12" customFormat="1" x14ac:dyDescent="0.25">
      <c r="A18" s="15" t="s">
        <v>46</v>
      </c>
      <c r="B18" s="11">
        <v>2020</v>
      </c>
      <c r="C18" s="8" t="s">
        <v>50</v>
      </c>
      <c r="D18" s="8" t="s">
        <v>47</v>
      </c>
      <c r="E18" s="8" t="s">
        <v>121</v>
      </c>
      <c r="F18" s="15">
        <v>1</v>
      </c>
      <c r="G18" s="22">
        <v>19</v>
      </c>
      <c r="H18" s="17">
        <v>0</v>
      </c>
      <c r="I18" s="16" t="s">
        <v>23</v>
      </c>
      <c r="J18" s="9"/>
      <c r="K18" s="17">
        <v>100</v>
      </c>
      <c r="L18" s="9"/>
      <c r="M18" s="17">
        <v>19</v>
      </c>
      <c r="N18" s="34">
        <v>0</v>
      </c>
      <c r="O18" s="30" t="s">
        <v>224</v>
      </c>
      <c r="P18" s="9">
        <v>0</v>
      </c>
      <c r="Q18" s="45" t="s">
        <v>231</v>
      </c>
      <c r="R18" s="1">
        <f t="shared" si="0"/>
        <v>19</v>
      </c>
      <c r="S18" s="34">
        <v>1</v>
      </c>
      <c r="T18" s="30" t="s">
        <v>223</v>
      </c>
      <c r="U18" s="9">
        <v>5</v>
      </c>
      <c r="V18" s="21">
        <f t="shared" si="1"/>
        <v>5</v>
      </c>
      <c r="W18" s="9">
        <v>2</v>
      </c>
      <c r="X18" s="9">
        <v>1</v>
      </c>
      <c r="Y18" s="17">
        <v>0</v>
      </c>
      <c r="Z18" s="17">
        <v>0</v>
      </c>
      <c r="AA18" s="17">
        <v>5</v>
      </c>
      <c r="AB18" s="17">
        <v>1</v>
      </c>
      <c r="AC18" s="9">
        <v>1</v>
      </c>
      <c r="AD18" s="9">
        <v>5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">
        <v>0</v>
      </c>
      <c r="AO18" s="17">
        <v>0</v>
      </c>
      <c r="AP18" s="17">
        <v>0</v>
      </c>
      <c r="AQ18" s="17">
        <v>0</v>
      </c>
      <c r="AR18" s="17">
        <v>0</v>
      </c>
      <c r="AS18" s="1">
        <v>0</v>
      </c>
      <c r="AT18" s="1">
        <v>0</v>
      </c>
      <c r="AU18" s="17">
        <v>0</v>
      </c>
      <c r="AV18" s="1">
        <v>0</v>
      </c>
      <c r="AW18" s="17">
        <v>2</v>
      </c>
      <c r="AX18" s="17">
        <v>0</v>
      </c>
      <c r="AY18" s="17">
        <v>0</v>
      </c>
      <c r="AZ18" s="1">
        <v>0</v>
      </c>
      <c r="BA18" s="1">
        <v>0</v>
      </c>
      <c r="BB18" s="1">
        <v>0</v>
      </c>
      <c r="BC18" s="1">
        <v>0</v>
      </c>
      <c r="BD18" s="17"/>
      <c r="BE18" s="17"/>
      <c r="BF18" s="17">
        <v>5</v>
      </c>
      <c r="BG18" s="17">
        <v>19</v>
      </c>
      <c r="BH18">
        <v>1</v>
      </c>
      <c r="BI18" s="9">
        <v>3</v>
      </c>
      <c r="BJ18" s="15"/>
      <c r="BK18">
        <f t="shared" si="2"/>
        <v>3</v>
      </c>
      <c r="BL18">
        <f t="shared" si="3"/>
        <v>2</v>
      </c>
      <c r="BM18" s="17">
        <v>0</v>
      </c>
      <c r="BN18" s="17">
        <v>3</v>
      </c>
      <c r="BO18" s="17">
        <v>0</v>
      </c>
      <c r="BP18" s="22">
        <v>19</v>
      </c>
      <c r="BQ18" s="49">
        <v>0</v>
      </c>
      <c r="BR18" s="17"/>
      <c r="BS18" s="17"/>
      <c r="BT18" s="9"/>
    </row>
    <row r="19" spans="1:72" s="12" customFormat="1" x14ac:dyDescent="0.25">
      <c r="A19" s="15" t="s">
        <v>48</v>
      </c>
      <c r="B19" s="11">
        <v>2020</v>
      </c>
      <c r="C19" s="8" t="s">
        <v>52</v>
      </c>
      <c r="D19" s="8" t="s">
        <v>27</v>
      </c>
      <c r="E19" s="16" t="s">
        <v>130</v>
      </c>
      <c r="F19" s="12">
        <v>1</v>
      </c>
      <c r="G19" s="22">
        <v>788</v>
      </c>
      <c r="H19" s="17">
        <v>0</v>
      </c>
      <c r="I19" s="8" t="s">
        <v>119</v>
      </c>
      <c r="J19" s="9">
        <v>52</v>
      </c>
      <c r="K19" s="17"/>
      <c r="L19" s="9">
        <v>18</v>
      </c>
      <c r="M19" s="17">
        <v>22</v>
      </c>
      <c r="N19" s="34">
        <v>1</v>
      </c>
      <c r="O19" s="30" t="s">
        <v>223</v>
      </c>
      <c r="P19" s="9"/>
      <c r="Q19" s="45" t="s">
        <v>227</v>
      </c>
      <c r="R19" s="1"/>
      <c r="S19" s="34">
        <v>0</v>
      </c>
      <c r="T19" s="30" t="s">
        <v>224</v>
      </c>
      <c r="U19" s="9">
        <v>0</v>
      </c>
      <c r="V19" s="21">
        <f t="shared" si="1"/>
        <v>0</v>
      </c>
      <c r="W19" s="9"/>
      <c r="X19" s="9"/>
      <c r="Y19" s="17">
        <v>0</v>
      </c>
      <c r="Z19" s="17">
        <v>0</v>
      </c>
      <c r="AA19" s="17">
        <v>0</v>
      </c>
      <c r="AB19" s="17">
        <v>0</v>
      </c>
      <c r="AC19" s="9">
        <v>0</v>
      </c>
      <c r="AD19" s="9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">
        <v>0</v>
      </c>
      <c r="AO19" s="17">
        <v>0</v>
      </c>
      <c r="AP19" s="17">
        <v>0</v>
      </c>
      <c r="AQ19" s="17">
        <v>0</v>
      </c>
      <c r="AR19" s="17">
        <v>0</v>
      </c>
      <c r="AS19" s="1">
        <v>0</v>
      </c>
      <c r="AT19" s="1">
        <v>0</v>
      </c>
      <c r="AU19" s="17">
        <v>0</v>
      </c>
      <c r="AV19" s="1">
        <v>0</v>
      </c>
      <c r="AW19" s="17">
        <v>0</v>
      </c>
      <c r="AX19" s="17">
        <v>0</v>
      </c>
      <c r="AY19" s="17">
        <v>0</v>
      </c>
      <c r="AZ19" s="1">
        <v>0</v>
      </c>
      <c r="BA19" s="1">
        <v>0</v>
      </c>
      <c r="BB19" s="1">
        <v>0</v>
      </c>
      <c r="BC19" s="1">
        <v>0</v>
      </c>
      <c r="BD19" s="17"/>
      <c r="BE19" s="17"/>
      <c r="BF19" s="17">
        <v>0</v>
      </c>
      <c r="BG19" s="17">
        <v>788</v>
      </c>
      <c r="BH19">
        <v>0</v>
      </c>
      <c r="BI19" s="9">
        <v>0</v>
      </c>
      <c r="BJ19" s="15">
        <v>322</v>
      </c>
      <c r="BK19">
        <f t="shared" si="2"/>
        <v>0</v>
      </c>
      <c r="BL19">
        <f t="shared" si="3"/>
        <v>0</v>
      </c>
      <c r="BM19" s="17"/>
      <c r="BN19" s="17"/>
      <c r="BO19" s="17"/>
      <c r="BP19" s="22">
        <v>788</v>
      </c>
      <c r="BQ19" s="49">
        <v>218</v>
      </c>
      <c r="BR19" s="17">
        <v>27.66</v>
      </c>
      <c r="BS19" s="17">
        <v>1</v>
      </c>
      <c r="BT19" s="9">
        <v>1</v>
      </c>
    </row>
    <row r="20" spans="1:72" s="12" customFormat="1" x14ac:dyDescent="0.25">
      <c r="A20" s="15" t="s">
        <v>49</v>
      </c>
      <c r="B20" s="11">
        <v>2020</v>
      </c>
      <c r="C20" s="8" t="s">
        <v>50</v>
      </c>
      <c r="D20" s="8" t="s">
        <v>27</v>
      </c>
      <c r="E20" s="16" t="s">
        <v>130</v>
      </c>
      <c r="F20" s="2">
        <v>1</v>
      </c>
      <c r="G20" s="22">
        <v>92</v>
      </c>
      <c r="H20" s="17"/>
      <c r="I20" s="16" t="s">
        <v>23</v>
      </c>
      <c r="J20" s="9"/>
      <c r="K20" s="17"/>
      <c r="L20" s="9"/>
      <c r="M20" s="17"/>
      <c r="N20" s="34">
        <v>1</v>
      </c>
      <c r="O20" s="30" t="s">
        <v>223</v>
      </c>
      <c r="P20" s="9">
        <v>6</v>
      </c>
      <c r="Q20" s="45" t="s">
        <v>227</v>
      </c>
      <c r="R20" s="1">
        <f t="shared" ref="R20:R27" si="4">G20-P20</f>
        <v>86</v>
      </c>
      <c r="S20" s="34">
        <v>0</v>
      </c>
      <c r="T20" s="30" t="s">
        <v>224</v>
      </c>
      <c r="U20" s="9"/>
      <c r="V20" s="21">
        <f t="shared" si="1"/>
        <v>6</v>
      </c>
      <c r="W20" s="9">
        <v>6</v>
      </c>
      <c r="X20" s="9">
        <v>1</v>
      </c>
      <c r="Y20" s="15"/>
      <c r="Z20" s="17">
        <v>0</v>
      </c>
      <c r="AA20" s="17"/>
      <c r="AB20" s="17"/>
      <c r="AC20" s="9">
        <v>0</v>
      </c>
      <c r="AD20" s="9">
        <v>0</v>
      </c>
      <c r="AE20" s="17"/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">
        <v>0</v>
      </c>
      <c r="AO20" s="17">
        <v>0</v>
      </c>
      <c r="AP20" s="17">
        <v>0</v>
      </c>
      <c r="AQ20" s="17">
        <v>0</v>
      </c>
      <c r="AR20" s="17">
        <v>3</v>
      </c>
      <c r="AS20" s="1">
        <v>0</v>
      </c>
      <c r="AT20" s="1">
        <v>0</v>
      </c>
      <c r="AU20" s="17">
        <v>1</v>
      </c>
      <c r="AV20" s="1">
        <v>0</v>
      </c>
      <c r="AW20" s="17">
        <v>1</v>
      </c>
      <c r="AX20" s="17">
        <v>0</v>
      </c>
      <c r="AY20" s="17">
        <v>0</v>
      </c>
      <c r="AZ20" s="1">
        <v>0</v>
      </c>
      <c r="BA20" s="1">
        <v>0</v>
      </c>
      <c r="BB20" s="1">
        <v>0</v>
      </c>
      <c r="BC20" s="1">
        <v>0</v>
      </c>
      <c r="BD20" s="17"/>
      <c r="BE20" s="17"/>
      <c r="BF20" s="17">
        <v>6</v>
      </c>
      <c r="BG20" s="17">
        <v>92</v>
      </c>
      <c r="BH20">
        <v>1</v>
      </c>
      <c r="BI20" s="9"/>
      <c r="BJ20" s="15"/>
      <c r="BK20">
        <f t="shared" si="2"/>
        <v>0</v>
      </c>
      <c r="BL20">
        <f t="shared" si="3"/>
        <v>6</v>
      </c>
      <c r="BM20" s="17"/>
      <c r="BN20" s="17"/>
      <c r="BO20" s="17"/>
      <c r="BP20" s="22">
        <v>92</v>
      </c>
      <c r="BQ20" s="49">
        <v>0</v>
      </c>
      <c r="BR20" s="17"/>
      <c r="BS20" s="17"/>
      <c r="BT20" s="9"/>
    </row>
    <row r="21" spans="1:72" s="12" customFormat="1" x14ac:dyDescent="0.25">
      <c r="A21" s="15" t="s">
        <v>51</v>
      </c>
      <c r="B21" s="11">
        <v>2020</v>
      </c>
      <c r="C21" s="8" t="s">
        <v>52</v>
      </c>
      <c r="D21" s="8" t="s">
        <v>27</v>
      </c>
      <c r="E21" s="16" t="s">
        <v>130</v>
      </c>
      <c r="F21" s="2">
        <v>1</v>
      </c>
      <c r="G21" s="22">
        <v>12</v>
      </c>
      <c r="H21" s="17">
        <v>2</v>
      </c>
      <c r="I21" s="8" t="s">
        <v>119</v>
      </c>
      <c r="J21" s="9">
        <v>66</v>
      </c>
      <c r="K21" s="17"/>
      <c r="L21" s="9">
        <v>6</v>
      </c>
      <c r="M21" s="17"/>
      <c r="N21" s="34">
        <v>1</v>
      </c>
      <c r="O21" s="30" t="s">
        <v>223</v>
      </c>
      <c r="P21" s="9">
        <v>2</v>
      </c>
      <c r="Q21" s="45" t="s">
        <v>227</v>
      </c>
      <c r="R21" s="1">
        <f t="shared" si="4"/>
        <v>10</v>
      </c>
      <c r="S21" s="34">
        <v>0</v>
      </c>
      <c r="T21" s="30" t="s">
        <v>224</v>
      </c>
      <c r="U21" s="9"/>
      <c r="V21" s="21">
        <f t="shared" si="1"/>
        <v>2</v>
      </c>
      <c r="W21" s="9">
        <v>0</v>
      </c>
      <c r="X21" s="9">
        <v>0</v>
      </c>
      <c r="Y21" s="17">
        <v>2</v>
      </c>
      <c r="Z21" s="17">
        <v>1</v>
      </c>
      <c r="AA21" s="17">
        <v>0</v>
      </c>
      <c r="AB21" s="17">
        <v>0</v>
      </c>
      <c r="AC21" s="9">
        <v>0</v>
      </c>
      <c r="AD21" s="9">
        <v>0</v>
      </c>
      <c r="AE21" s="17">
        <v>1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">
        <v>0</v>
      </c>
      <c r="AO21" s="17">
        <v>0</v>
      </c>
      <c r="AP21" s="17">
        <v>0</v>
      </c>
      <c r="AQ21" s="17">
        <v>0</v>
      </c>
      <c r="AR21" s="17">
        <v>0</v>
      </c>
      <c r="AS21" s="1">
        <v>0</v>
      </c>
      <c r="AT21" s="1">
        <v>0</v>
      </c>
      <c r="AU21" s="17">
        <v>0</v>
      </c>
      <c r="AV21" s="1">
        <v>0</v>
      </c>
      <c r="AW21" s="17">
        <v>0</v>
      </c>
      <c r="AX21" s="17">
        <v>0</v>
      </c>
      <c r="AY21" s="17">
        <v>0</v>
      </c>
      <c r="AZ21" s="1">
        <v>0</v>
      </c>
      <c r="BA21" s="1">
        <v>0</v>
      </c>
      <c r="BB21" s="1">
        <v>0</v>
      </c>
      <c r="BC21" s="1">
        <v>0</v>
      </c>
      <c r="BD21" s="17"/>
      <c r="BE21" s="17"/>
      <c r="BF21" s="17">
        <v>2</v>
      </c>
      <c r="BG21" s="17">
        <v>12</v>
      </c>
      <c r="BH21">
        <v>1</v>
      </c>
      <c r="BI21" s="9"/>
      <c r="BJ21" s="15">
        <v>1</v>
      </c>
      <c r="BK21">
        <f t="shared" si="2"/>
        <v>0</v>
      </c>
      <c r="BL21">
        <f t="shared" si="3"/>
        <v>2</v>
      </c>
      <c r="BM21" s="17"/>
      <c r="BN21" s="17"/>
      <c r="BO21" s="17"/>
      <c r="BP21" s="22">
        <v>12</v>
      </c>
      <c r="BQ21" s="49">
        <v>6</v>
      </c>
      <c r="BR21" s="17">
        <v>50</v>
      </c>
      <c r="BS21" s="17">
        <v>1</v>
      </c>
      <c r="BT21" s="9">
        <v>1</v>
      </c>
    </row>
    <row r="22" spans="1:72" s="12" customFormat="1" x14ac:dyDescent="0.25">
      <c r="A22" s="15" t="s">
        <v>53</v>
      </c>
      <c r="B22" s="11">
        <v>2020</v>
      </c>
      <c r="C22" s="8" t="s">
        <v>52</v>
      </c>
      <c r="D22" s="8" t="s">
        <v>27</v>
      </c>
      <c r="E22" s="16" t="s">
        <v>130</v>
      </c>
      <c r="F22" s="2">
        <v>1</v>
      </c>
      <c r="G22" s="22">
        <v>354</v>
      </c>
      <c r="H22" s="17">
        <v>32</v>
      </c>
      <c r="I22" s="16" t="s">
        <v>23</v>
      </c>
      <c r="J22" s="9">
        <v>49</v>
      </c>
      <c r="K22" s="17"/>
      <c r="L22" s="9"/>
      <c r="M22" s="17"/>
      <c r="N22" s="34">
        <v>0</v>
      </c>
      <c r="O22" s="30" t="s">
        <v>224</v>
      </c>
      <c r="P22" s="9">
        <v>0</v>
      </c>
      <c r="Q22" s="45" t="s">
        <v>231</v>
      </c>
      <c r="R22" s="1">
        <f t="shared" si="4"/>
        <v>354</v>
      </c>
      <c r="S22" s="34">
        <v>1</v>
      </c>
      <c r="T22" s="30" t="s">
        <v>223</v>
      </c>
      <c r="U22" s="9">
        <v>23</v>
      </c>
      <c r="V22" s="21">
        <f t="shared" si="1"/>
        <v>23</v>
      </c>
      <c r="W22" s="9">
        <v>1</v>
      </c>
      <c r="X22" s="9">
        <v>1</v>
      </c>
      <c r="Y22" s="17">
        <v>32</v>
      </c>
      <c r="Z22" s="17">
        <v>1</v>
      </c>
      <c r="AA22" s="17">
        <v>6</v>
      </c>
      <c r="AB22" s="17">
        <v>1</v>
      </c>
      <c r="AC22" s="9">
        <v>0</v>
      </c>
      <c r="AD22" s="9">
        <v>0</v>
      </c>
      <c r="AE22" s="17">
        <v>0</v>
      </c>
      <c r="AF22" s="17">
        <v>4</v>
      </c>
      <c r="AG22" s="17">
        <v>2</v>
      </c>
      <c r="AH22" s="17">
        <v>4</v>
      </c>
      <c r="AI22" s="17">
        <v>0</v>
      </c>
      <c r="AJ22" s="17">
        <v>2</v>
      </c>
      <c r="AK22" s="17">
        <v>9</v>
      </c>
      <c r="AL22" s="17">
        <v>9</v>
      </c>
      <c r="AM22" s="17">
        <v>2</v>
      </c>
      <c r="AN22" s="1">
        <v>0</v>
      </c>
      <c r="AO22" s="17">
        <v>6</v>
      </c>
      <c r="AP22" s="17">
        <v>0</v>
      </c>
      <c r="AQ22" s="17">
        <v>0</v>
      </c>
      <c r="AR22" s="17">
        <v>0</v>
      </c>
      <c r="AS22" s="1">
        <v>0</v>
      </c>
      <c r="AT22" s="1">
        <v>0</v>
      </c>
      <c r="AU22" s="17">
        <v>0</v>
      </c>
      <c r="AV22" s="1">
        <v>0</v>
      </c>
      <c r="AW22" s="17">
        <v>0</v>
      </c>
      <c r="AX22" s="17">
        <v>0</v>
      </c>
      <c r="AY22" s="17">
        <v>0</v>
      </c>
      <c r="AZ22" s="1">
        <v>0</v>
      </c>
      <c r="BA22" s="1">
        <v>0</v>
      </c>
      <c r="BB22" s="1">
        <v>0</v>
      </c>
      <c r="BC22" s="1">
        <v>0</v>
      </c>
      <c r="BD22" s="17"/>
      <c r="BE22" s="15"/>
      <c r="BF22" s="15">
        <v>23</v>
      </c>
      <c r="BG22" s="17">
        <v>354</v>
      </c>
      <c r="BH22">
        <v>1</v>
      </c>
      <c r="BI22" s="9">
        <v>11</v>
      </c>
      <c r="BJ22" s="15">
        <v>343</v>
      </c>
      <c r="BK22">
        <f t="shared" si="2"/>
        <v>7</v>
      </c>
      <c r="BL22">
        <f t="shared" si="3"/>
        <v>16</v>
      </c>
      <c r="BM22" s="15">
        <v>0</v>
      </c>
      <c r="BN22" s="17">
        <v>7</v>
      </c>
      <c r="BO22" s="15">
        <v>0</v>
      </c>
      <c r="BP22" s="22">
        <v>354</v>
      </c>
      <c r="BQ22" s="49">
        <v>114</v>
      </c>
      <c r="BR22" s="17">
        <v>32.200000000000003</v>
      </c>
      <c r="BS22" s="17">
        <v>1</v>
      </c>
      <c r="BT22" s="9"/>
    </row>
    <row r="23" spans="1:72" s="12" customFormat="1" x14ac:dyDescent="0.25">
      <c r="A23" s="15" t="s">
        <v>54</v>
      </c>
      <c r="B23" s="11">
        <v>2020</v>
      </c>
      <c r="C23" s="8" t="s">
        <v>52</v>
      </c>
      <c r="D23" s="8" t="s">
        <v>27</v>
      </c>
      <c r="E23" s="16" t="s">
        <v>130</v>
      </c>
      <c r="F23" s="2">
        <v>1</v>
      </c>
      <c r="G23" s="22">
        <v>93</v>
      </c>
      <c r="H23" s="17">
        <v>0</v>
      </c>
      <c r="I23" s="16" t="s">
        <v>23</v>
      </c>
      <c r="J23" s="9">
        <v>55</v>
      </c>
      <c r="K23" s="17"/>
      <c r="L23" s="9"/>
      <c r="M23" s="17"/>
      <c r="N23" s="34">
        <v>1</v>
      </c>
      <c r="O23" s="30" t="s">
        <v>223</v>
      </c>
      <c r="P23" s="9">
        <v>46</v>
      </c>
      <c r="Q23" s="45" t="s">
        <v>227</v>
      </c>
      <c r="R23" s="1">
        <f t="shared" si="4"/>
        <v>47</v>
      </c>
      <c r="S23" s="34">
        <v>0</v>
      </c>
      <c r="T23" s="30" t="s">
        <v>224</v>
      </c>
      <c r="U23" s="9">
        <v>0</v>
      </c>
      <c r="V23" s="21">
        <f t="shared" si="1"/>
        <v>46</v>
      </c>
      <c r="W23" s="9">
        <v>46</v>
      </c>
      <c r="X23" s="9">
        <v>1</v>
      </c>
      <c r="Y23" s="15">
        <v>0</v>
      </c>
      <c r="Z23" s="15">
        <v>0</v>
      </c>
      <c r="AA23" s="15">
        <v>0</v>
      </c>
      <c r="AB23" s="15">
        <v>0</v>
      </c>
      <c r="AC23" s="9">
        <v>0</v>
      </c>
      <c r="AD23" s="9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">
        <v>0</v>
      </c>
      <c r="AO23" s="15">
        <v>0</v>
      </c>
      <c r="AP23" s="17">
        <v>44</v>
      </c>
      <c r="AQ23" s="17">
        <v>2</v>
      </c>
      <c r="AR23" s="17">
        <v>0</v>
      </c>
      <c r="AS23" s="1">
        <v>0</v>
      </c>
      <c r="AT23" s="1">
        <v>0</v>
      </c>
      <c r="AU23" s="17">
        <v>0</v>
      </c>
      <c r="AV23" s="1">
        <v>0</v>
      </c>
      <c r="AW23" s="17">
        <v>0</v>
      </c>
      <c r="AX23" s="17">
        <v>0</v>
      </c>
      <c r="AY23" s="17">
        <v>1</v>
      </c>
      <c r="AZ23" s="1">
        <v>0</v>
      </c>
      <c r="BA23" s="1">
        <v>0</v>
      </c>
      <c r="BB23" s="1">
        <v>0</v>
      </c>
      <c r="BC23" s="1">
        <v>0</v>
      </c>
      <c r="BD23" s="17"/>
      <c r="BE23" s="15"/>
      <c r="BF23" s="15">
        <v>46</v>
      </c>
      <c r="BG23" s="17">
        <v>93</v>
      </c>
      <c r="BH23">
        <v>1</v>
      </c>
      <c r="BI23" s="9">
        <v>44</v>
      </c>
      <c r="BJ23" s="15">
        <v>49</v>
      </c>
      <c r="BK23">
        <f t="shared" si="2"/>
        <v>22</v>
      </c>
      <c r="BL23">
        <f t="shared" si="3"/>
        <v>24</v>
      </c>
      <c r="BM23" s="15">
        <v>22</v>
      </c>
      <c r="BN23" s="17">
        <v>0</v>
      </c>
      <c r="BO23" s="15"/>
      <c r="BP23" s="22">
        <v>93</v>
      </c>
      <c r="BQ23" s="49">
        <v>50</v>
      </c>
      <c r="BR23" s="17">
        <v>53.8</v>
      </c>
      <c r="BS23" s="17">
        <v>1</v>
      </c>
      <c r="BT23" s="9"/>
    </row>
    <row r="24" spans="1:72" s="13" customFormat="1" x14ac:dyDescent="0.25">
      <c r="A24" s="15" t="s">
        <v>55</v>
      </c>
      <c r="B24" s="11">
        <v>2020</v>
      </c>
      <c r="C24" s="8" t="s">
        <v>50</v>
      </c>
      <c r="D24" s="8" t="s">
        <v>20</v>
      </c>
      <c r="E24" s="16" t="s">
        <v>130</v>
      </c>
      <c r="F24" s="2">
        <v>0</v>
      </c>
      <c r="G24" s="22">
        <v>64</v>
      </c>
      <c r="H24" s="17">
        <v>1</v>
      </c>
      <c r="I24" s="8" t="s">
        <v>35</v>
      </c>
      <c r="J24" s="9">
        <v>56</v>
      </c>
      <c r="K24" s="17">
        <v>11</v>
      </c>
      <c r="L24" s="9"/>
      <c r="M24" s="17">
        <v>7</v>
      </c>
      <c r="N24" s="34">
        <v>1</v>
      </c>
      <c r="O24" s="30" t="s">
        <v>223</v>
      </c>
      <c r="P24" s="9">
        <v>4</v>
      </c>
      <c r="Q24" s="45" t="s">
        <v>227</v>
      </c>
      <c r="R24" s="9">
        <f t="shared" si="4"/>
        <v>60</v>
      </c>
      <c r="S24" s="34">
        <v>0</v>
      </c>
      <c r="T24" s="30" t="s">
        <v>224</v>
      </c>
      <c r="U24" s="9">
        <v>0</v>
      </c>
      <c r="V24" s="21">
        <f t="shared" si="1"/>
        <v>4</v>
      </c>
      <c r="W24" s="9">
        <v>3</v>
      </c>
      <c r="X24" s="9">
        <v>1</v>
      </c>
      <c r="Y24" s="15">
        <v>1</v>
      </c>
      <c r="Z24" s="15">
        <v>1</v>
      </c>
      <c r="AA24" s="15">
        <v>0</v>
      </c>
      <c r="AB24" s="15">
        <v>0</v>
      </c>
      <c r="AC24" s="9">
        <v>0</v>
      </c>
      <c r="AD24" s="9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</v>
      </c>
      <c r="AK24" s="15">
        <v>0</v>
      </c>
      <c r="AL24" s="15">
        <v>1</v>
      </c>
      <c r="AM24" s="15">
        <v>0</v>
      </c>
      <c r="AN24" s="1">
        <v>0</v>
      </c>
      <c r="AO24" s="15">
        <v>0</v>
      </c>
      <c r="AP24" s="17">
        <v>0</v>
      </c>
      <c r="AQ24" s="17">
        <v>0</v>
      </c>
      <c r="AR24" s="17">
        <v>0</v>
      </c>
      <c r="AS24" s="1">
        <v>0</v>
      </c>
      <c r="AT24" s="1">
        <v>0</v>
      </c>
      <c r="AU24" s="17">
        <v>0</v>
      </c>
      <c r="AV24" s="1">
        <v>0</v>
      </c>
      <c r="AW24" s="17">
        <v>0</v>
      </c>
      <c r="AX24" s="17">
        <v>1</v>
      </c>
      <c r="AY24" s="17">
        <v>2</v>
      </c>
      <c r="AZ24" s="1">
        <v>0</v>
      </c>
      <c r="BA24" s="1">
        <v>0</v>
      </c>
      <c r="BB24" s="1">
        <v>0</v>
      </c>
      <c r="BC24" s="1">
        <v>0</v>
      </c>
      <c r="BD24" s="17"/>
      <c r="BE24" s="15">
        <v>4</v>
      </c>
      <c r="BF24" s="15">
        <v>4</v>
      </c>
      <c r="BG24" s="17">
        <v>64</v>
      </c>
      <c r="BH24">
        <v>0</v>
      </c>
      <c r="BI24" s="9">
        <v>0</v>
      </c>
      <c r="BJ24" s="15">
        <v>9</v>
      </c>
      <c r="BK24">
        <f t="shared" si="2"/>
        <v>0</v>
      </c>
      <c r="BL24">
        <f t="shared" si="3"/>
        <v>4</v>
      </c>
      <c r="BM24" s="15">
        <v>0</v>
      </c>
      <c r="BN24" s="17">
        <v>0</v>
      </c>
      <c r="BO24" s="15"/>
      <c r="BP24" s="22">
        <v>64</v>
      </c>
      <c r="BQ24" s="49">
        <v>17</v>
      </c>
      <c r="BR24" s="17">
        <v>26</v>
      </c>
      <c r="BS24" s="17">
        <v>1</v>
      </c>
      <c r="BT24" s="9"/>
    </row>
    <row r="25" spans="1:72" s="12" customFormat="1" x14ac:dyDescent="0.25">
      <c r="A25" s="15" t="s">
        <v>56</v>
      </c>
      <c r="B25" s="11">
        <v>2020</v>
      </c>
      <c r="C25" s="8" t="s">
        <v>50</v>
      </c>
      <c r="D25" s="8" t="s">
        <v>27</v>
      </c>
      <c r="E25" s="16" t="s">
        <v>130</v>
      </c>
      <c r="F25" s="2">
        <v>1</v>
      </c>
      <c r="G25" s="22">
        <v>155</v>
      </c>
      <c r="H25" s="17">
        <v>2</v>
      </c>
      <c r="I25" s="16" t="s">
        <v>23</v>
      </c>
      <c r="J25" s="9">
        <v>55</v>
      </c>
      <c r="K25" s="17"/>
      <c r="L25" s="9">
        <v>36</v>
      </c>
      <c r="M25" s="17"/>
      <c r="N25" s="34">
        <v>1</v>
      </c>
      <c r="O25" s="30" t="s">
        <v>223</v>
      </c>
      <c r="P25" s="9">
        <v>12</v>
      </c>
      <c r="Q25" s="45" t="s">
        <v>227</v>
      </c>
      <c r="R25" s="9">
        <f t="shared" si="4"/>
        <v>143</v>
      </c>
      <c r="S25" s="34">
        <v>0</v>
      </c>
      <c r="T25" s="30" t="s">
        <v>224</v>
      </c>
      <c r="U25" s="9">
        <v>0</v>
      </c>
      <c r="V25" s="21">
        <f t="shared" si="1"/>
        <v>12</v>
      </c>
      <c r="W25" s="9">
        <v>13</v>
      </c>
      <c r="X25" s="9">
        <v>1</v>
      </c>
      <c r="Y25" s="15">
        <v>2</v>
      </c>
      <c r="Z25" s="15">
        <v>1</v>
      </c>
      <c r="AA25" s="15">
        <v>0</v>
      </c>
      <c r="AB25" s="15">
        <v>0</v>
      </c>
      <c r="AC25" s="9">
        <v>0</v>
      </c>
      <c r="AD25" s="9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2</v>
      </c>
      <c r="AK25" s="15">
        <v>0</v>
      </c>
      <c r="AL25" s="15">
        <v>0</v>
      </c>
      <c r="AM25" s="15">
        <v>0</v>
      </c>
      <c r="AN25" s="1">
        <v>0</v>
      </c>
      <c r="AO25" s="15">
        <v>0</v>
      </c>
      <c r="AP25" s="17">
        <v>2</v>
      </c>
      <c r="AQ25" s="17">
        <v>2</v>
      </c>
      <c r="AR25" s="17">
        <v>3</v>
      </c>
      <c r="AS25" s="1">
        <v>0</v>
      </c>
      <c r="AT25" s="1">
        <v>0</v>
      </c>
      <c r="AU25" s="17">
        <v>0</v>
      </c>
      <c r="AV25" s="1">
        <v>0</v>
      </c>
      <c r="AW25" s="17">
        <v>0</v>
      </c>
      <c r="AX25" s="17">
        <v>0</v>
      </c>
      <c r="AY25" s="17">
        <v>3</v>
      </c>
      <c r="AZ25" s="1">
        <v>0</v>
      </c>
      <c r="BA25" s="1">
        <v>0</v>
      </c>
      <c r="BB25" s="1">
        <v>0</v>
      </c>
      <c r="BC25" s="1">
        <v>0</v>
      </c>
      <c r="BD25" s="17"/>
      <c r="BE25" s="15">
        <v>10</v>
      </c>
      <c r="BF25" s="15">
        <v>12</v>
      </c>
      <c r="BG25" s="17">
        <v>155</v>
      </c>
      <c r="BH25">
        <v>1</v>
      </c>
      <c r="BI25" s="9">
        <v>22</v>
      </c>
      <c r="BJ25" s="15"/>
      <c r="BK25">
        <f t="shared" si="2"/>
        <v>0</v>
      </c>
      <c r="BL25">
        <f t="shared" si="3"/>
        <v>12</v>
      </c>
      <c r="BM25" s="15"/>
      <c r="BN25" s="17">
        <v>0</v>
      </c>
      <c r="BO25" s="15"/>
      <c r="BP25" s="22">
        <v>155</v>
      </c>
      <c r="BQ25" s="49">
        <v>71</v>
      </c>
      <c r="BR25" s="17">
        <v>45.8</v>
      </c>
      <c r="BS25" s="17">
        <v>1</v>
      </c>
      <c r="BT25" s="9"/>
    </row>
    <row r="26" spans="1:72" s="12" customFormat="1" x14ac:dyDescent="0.25">
      <c r="A26" s="15" t="s">
        <v>57</v>
      </c>
      <c r="B26" s="11">
        <v>2020</v>
      </c>
      <c r="C26" s="8" t="s">
        <v>50</v>
      </c>
      <c r="D26" s="8" t="s">
        <v>20</v>
      </c>
      <c r="E26" s="16" t="s">
        <v>130</v>
      </c>
      <c r="F26" s="2">
        <v>0</v>
      </c>
      <c r="G26" s="22">
        <v>1204</v>
      </c>
      <c r="H26" s="17">
        <v>0</v>
      </c>
      <c r="I26" s="16" t="s">
        <v>23</v>
      </c>
      <c r="J26" s="9">
        <v>56</v>
      </c>
      <c r="K26" s="17"/>
      <c r="L26" s="9"/>
      <c r="M26" s="17"/>
      <c r="N26" s="34">
        <v>1</v>
      </c>
      <c r="O26" s="30" t="s">
        <v>223</v>
      </c>
      <c r="P26" s="9">
        <v>36</v>
      </c>
      <c r="Q26" s="45" t="s">
        <v>227</v>
      </c>
      <c r="R26" s="9">
        <f t="shared" si="4"/>
        <v>1168</v>
      </c>
      <c r="S26" s="34">
        <v>0</v>
      </c>
      <c r="T26" s="30" t="s">
        <v>224</v>
      </c>
      <c r="U26" s="9">
        <v>0</v>
      </c>
      <c r="V26" s="21">
        <f t="shared" si="1"/>
        <v>36</v>
      </c>
      <c r="W26" s="9">
        <v>36</v>
      </c>
      <c r="X26" s="9">
        <v>1</v>
      </c>
      <c r="Y26" s="15">
        <v>0</v>
      </c>
      <c r="Z26" s="15">
        <v>0</v>
      </c>
      <c r="AA26" s="15">
        <v>0</v>
      </c>
      <c r="AB26" s="15">
        <v>0</v>
      </c>
      <c r="AC26" s="9">
        <v>0</v>
      </c>
      <c r="AD26" s="9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">
        <v>0</v>
      </c>
      <c r="AO26" s="15">
        <v>0</v>
      </c>
      <c r="AP26" s="17">
        <v>1</v>
      </c>
      <c r="AQ26" s="17">
        <v>0</v>
      </c>
      <c r="AR26" s="17">
        <v>4</v>
      </c>
      <c r="AS26" s="1">
        <v>0</v>
      </c>
      <c r="AT26" s="1">
        <v>0</v>
      </c>
      <c r="AU26" s="17">
        <v>17</v>
      </c>
      <c r="AV26" s="1">
        <v>0</v>
      </c>
      <c r="AW26" s="17">
        <v>4</v>
      </c>
      <c r="AX26" s="17">
        <v>8</v>
      </c>
      <c r="AY26" s="17">
        <v>2</v>
      </c>
      <c r="AZ26" s="1">
        <v>0</v>
      </c>
      <c r="BA26" s="1">
        <v>0</v>
      </c>
      <c r="BB26" s="1">
        <v>0</v>
      </c>
      <c r="BC26" s="1">
        <v>0</v>
      </c>
      <c r="BD26" s="17"/>
      <c r="BE26" s="15"/>
      <c r="BF26" s="15">
        <v>36</v>
      </c>
      <c r="BG26" s="17">
        <v>1204</v>
      </c>
      <c r="BH26">
        <v>1</v>
      </c>
      <c r="BI26" s="9"/>
      <c r="BJ26" s="15"/>
      <c r="BK26">
        <f t="shared" si="2"/>
        <v>0</v>
      </c>
      <c r="BL26">
        <f t="shared" si="3"/>
        <v>36</v>
      </c>
      <c r="BM26" s="15"/>
      <c r="BN26" s="17">
        <v>0</v>
      </c>
      <c r="BO26" s="15"/>
      <c r="BP26" s="22">
        <v>1204</v>
      </c>
      <c r="BQ26" s="49">
        <v>0</v>
      </c>
      <c r="BR26" s="17"/>
      <c r="BS26" s="17"/>
      <c r="BT26" s="9"/>
    </row>
    <row r="27" spans="1:72" s="12" customFormat="1" x14ac:dyDescent="0.25">
      <c r="A27" s="15" t="s">
        <v>58</v>
      </c>
      <c r="B27" s="11">
        <v>2020</v>
      </c>
      <c r="C27" s="8" t="s">
        <v>50</v>
      </c>
      <c r="D27" s="8" t="s">
        <v>59</v>
      </c>
      <c r="E27" s="16" t="s">
        <v>130</v>
      </c>
      <c r="F27" s="2">
        <v>0</v>
      </c>
      <c r="G27" s="22">
        <v>1103</v>
      </c>
      <c r="H27" s="17">
        <v>0</v>
      </c>
      <c r="I27" s="16" t="s">
        <v>23</v>
      </c>
      <c r="J27" s="9">
        <v>50</v>
      </c>
      <c r="K27" s="17"/>
      <c r="L27" s="9"/>
      <c r="M27" s="17"/>
      <c r="N27" s="34">
        <v>1</v>
      </c>
      <c r="O27" s="30" t="s">
        <v>223</v>
      </c>
      <c r="P27" s="9">
        <v>6</v>
      </c>
      <c r="Q27" s="45" t="s">
        <v>227</v>
      </c>
      <c r="R27" s="9">
        <f t="shared" si="4"/>
        <v>1097</v>
      </c>
      <c r="S27" s="34">
        <v>0</v>
      </c>
      <c r="T27" s="30" t="s">
        <v>224</v>
      </c>
      <c r="U27" s="9">
        <v>0</v>
      </c>
      <c r="V27" s="21">
        <f t="shared" si="1"/>
        <v>6</v>
      </c>
      <c r="W27" s="9">
        <v>6</v>
      </c>
      <c r="X27" s="9">
        <v>1</v>
      </c>
      <c r="Y27" s="15">
        <v>0</v>
      </c>
      <c r="Z27" s="15">
        <v>0</v>
      </c>
      <c r="AA27" s="15">
        <v>0</v>
      </c>
      <c r="AB27" s="15">
        <v>0</v>
      </c>
      <c r="AC27" s="9">
        <v>0</v>
      </c>
      <c r="AD27" s="9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">
        <v>0</v>
      </c>
      <c r="AO27" s="15">
        <v>0</v>
      </c>
      <c r="AP27" s="17">
        <v>2</v>
      </c>
      <c r="AQ27" s="17">
        <v>5</v>
      </c>
      <c r="AR27" s="17">
        <v>0</v>
      </c>
      <c r="AS27" s="1">
        <v>0</v>
      </c>
      <c r="AT27" s="1">
        <v>0</v>
      </c>
      <c r="AU27" s="17">
        <v>0</v>
      </c>
      <c r="AV27" s="1">
        <v>0</v>
      </c>
      <c r="AW27" s="17">
        <v>0</v>
      </c>
      <c r="AX27" s="17">
        <v>0</v>
      </c>
      <c r="AY27" s="17">
        <v>0</v>
      </c>
      <c r="AZ27" s="1">
        <v>0</v>
      </c>
      <c r="BA27" s="1">
        <v>0</v>
      </c>
      <c r="BB27" s="1">
        <v>0</v>
      </c>
      <c r="BC27" s="1">
        <v>0</v>
      </c>
      <c r="BD27" s="17"/>
      <c r="BE27" s="15"/>
      <c r="BF27" s="15">
        <v>6</v>
      </c>
      <c r="BG27" s="17">
        <v>1103</v>
      </c>
      <c r="BH27">
        <v>1</v>
      </c>
      <c r="BI27" s="9"/>
      <c r="BJ27" s="15"/>
      <c r="BK27">
        <f t="shared" si="2"/>
        <v>0</v>
      </c>
      <c r="BL27">
        <f t="shared" si="3"/>
        <v>6</v>
      </c>
      <c r="BM27" s="15"/>
      <c r="BN27" s="17">
        <v>0</v>
      </c>
      <c r="BO27" s="15">
        <v>0</v>
      </c>
      <c r="BP27" s="22">
        <v>1103</v>
      </c>
      <c r="BQ27" s="49">
        <v>0</v>
      </c>
      <c r="BR27" s="17"/>
      <c r="BS27" s="17"/>
      <c r="BT27" s="9">
        <v>1</v>
      </c>
    </row>
    <row r="28" spans="1:72" s="12" customFormat="1" x14ac:dyDescent="0.25">
      <c r="A28" s="15" t="s">
        <v>60</v>
      </c>
      <c r="B28" s="11">
        <v>2020</v>
      </c>
      <c r="C28" s="8" t="s">
        <v>52</v>
      </c>
      <c r="D28" s="8" t="s">
        <v>25</v>
      </c>
      <c r="E28" s="16" t="s">
        <v>130</v>
      </c>
      <c r="F28" s="2">
        <v>1</v>
      </c>
      <c r="G28" s="22">
        <v>3032</v>
      </c>
      <c r="H28" s="17"/>
      <c r="I28" s="8" t="s">
        <v>119</v>
      </c>
      <c r="J28" s="9">
        <v>67</v>
      </c>
      <c r="K28" s="17"/>
      <c r="L28" s="9"/>
      <c r="M28" s="17"/>
      <c r="N28" s="34">
        <v>0</v>
      </c>
      <c r="O28" s="30" t="s">
        <v>224</v>
      </c>
      <c r="P28" s="9"/>
      <c r="Q28" s="45" t="s">
        <v>231</v>
      </c>
      <c r="R28" s="9"/>
      <c r="S28" s="34">
        <v>1</v>
      </c>
      <c r="T28" s="30" t="s">
        <v>223</v>
      </c>
      <c r="U28" s="9">
        <v>364</v>
      </c>
      <c r="V28" s="21">
        <f t="shared" si="1"/>
        <v>364</v>
      </c>
      <c r="W28" s="9"/>
      <c r="X28" s="9"/>
      <c r="Y28" s="15"/>
      <c r="Z28" s="15">
        <v>0</v>
      </c>
      <c r="AA28" s="15"/>
      <c r="AB28" s="15"/>
      <c r="AC28" s="9">
        <v>0</v>
      </c>
      <c r="AD28" s="9">
        <v>0</v>
      </c>
      <c r="AE28" s="15"/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">
        <v>0</v>
      </c>
      <c r="AO28" s="15">
        <v>0</v>
      </c>
      <c r="AP28" s="17">
        <v>0</v>
      </c>
      <c r="AQ28" s="17">
        <v>0</v>
      </c>
      <c r="AR28" s="17">
        <v>0</v>
      </c>
      <c r="AS28" s="1">
        <v>0</v>
      </c>
      <c r="AT28" s="1">
        <v>0</v>
      </c>
      <c r="AU28" s="17">
        <v>0</v>
      </c>
      <c r="AV28" s="1">
        <v>0</v>
      </c>
      <c r="AW28" s="17">
        <v>0</v>
      </c>
      <c r="AX28" s="17">
        <v>0</v>
      </c>
      <c r="AY28" s="17">
        <v>0</v>
      </c>
      <c r="AZ28" s="1">
        <v>0</v>
      </c>
      <c r="BA28" s="1">
        <v>0</v>
      </c>
      <c r="BB28" s="1">
        <v>0</v>
      </c>
      <c r="BC28" s="1">
        <v>0</v>
      </c>
      <c r="BD28" s="17"/>
      <c r="BE28" s="15">
        <v>6</v>
      </c>
      <c r="BF28" s="15">
        <v>364</v>
      </c>
      <c r="BG28" s="17">
        <v>3032</v>
      </c>
      <c r="BH28">
        <v>0</v>
      </c>
      <c r="BI28" s="9">
        <v>3032</v>
      </c>
      <c r="BJ28" s="15">
        <v>0</v>
      </c>
      <c r="BK28">
        <f t="shared" si="2"/>
        <v>364</v>
      </c>
      <c r="BL28">
        <f t="shared" si="3"/>
        <v>0</v>
      </c>
      <c r="BM28" s="15">
        <v>0</v>
      </c>
      <c r="BN28" s="17">
        <v>364</v>
      </c>
      <c r="BO28" s="15">
        <v>0</v>
      </c>
      <c r="BP28" s="22">
        <v>3032</v>
      </c>
      <c r="BQ28" s="49">
        <v>2908</v>
      </c>
      <c r="BR28" s="17">
        <v>95.9</v>
      </c>
      <c r="BS28" s="17">
        <v>1</v>
      </c>
      <c r="BT28" s="9">
        <v>1</v>
      </c>
    </row>
    <row r="29" spans="1:72" s="12" customFormat="1" x14ac:dyDescent="0.25">
      <c r="A29" s="15" t="s">
        <v>61</v>
      </c>
      <c r="B29" s="11">
        <v>2020</v>
      </c>
      <c r="C29" s="8" t="s">
        <v>52</v>
      </c>
      <c r="D29" s="8" t="s">
        <v>27</v>
      </c>
      <c r="E29" s="16" t="s">
        <v>130</v>
      </c>
      <c r="F29" s="2">
        <v>1</v>
      </c>
      <c r="G29" s="22">
        <v>75</v>
      </c>
      <c r="H29" s="17">
        <v>31</v>
      </c>
      <c r="I29" s="8" t="s">
        <v>35</v>
      </c>
      <c r="J29" s="9">
        <v>58</v>
      </c>
      <c r="K29" s="17"/>
      <c r="L29" s="9"/>
      <c r="M29" s="17"/>
      <c r="N29" s="34">
        <v>1</v>
      </c>
      <c r="O29" s="30" t="s">
        <v>223</v>
      </c>
      <c r="P29" s="9">
        <v>42</v>
      </c>
      <c r="Q29" s="45" t="s">
        <v>227</v>
      </c>
      <c r="R29" s="9">
        <f t="shared" ref="R29:R37" si="5">G29-P29</f>
        <v>33</v>
      </c>
      <c r="S29" s="34">
        <v>0</v>
      </c>
      <c r="T29" s="30" t="s">
        <v>224</v>
      </c>
      <c r="U29" s="9">
        <v>0</v>
      </c>
      <c r="V29" s="21">
        <f t="shared" si="1"/>
        <v>42</v>
      </c>
      <c r="W29" s="9">
        <v>8</v>
      </c>
      <c r="X29" s="9">
        <v>1</v>
      </c>
      <c r="Y29" s="15">
        <v>31</v>
      </c>
      <c r="Z29" s="15">
        <v>1</v>
      </c>
      <c r="AA29" s="15">
        <v>0</v>
      </c>
      <c r="AB29" s="15">
        <v>0</v>
      </c>
      <c r="AC29" s="9">
        <v>0</v>
      </c>
      <c r="AD29" s="9">
        <v>0</v>
      </c>
      <c r="AE29" s="15">
        <v>0</v>
      </c>
      <c r="AF29" s="15">
        <v>0</v>
      </c>
      <c r="AG29" s="15">
        <v>0</v>
      </c>
      <c r="AH29" s="15">
        <v>1</v>
      </c>
      <c r="AI29" s="15">
        <v>0</v>
      </c>
      <c r="AJ29" s="15">
        <v>28</v>
      </c>
      <c r="AK29" s="15">
        <v>0</v>
      </c>
      <c r="AL29" s="15">
        <v>0</v>
      </c>
      <c r="AM29" s="15">
        <v>0</v>
      </c>
      <c r="AN29" s="1">
        <v>0</v>
      </c>
      <c r="AO29" s="15">
        <v>0</v>
      </c>
      <c r="AP29" s="17">
        <v>1</v>
      </c>
      <c r="AQ29" s="17">
        <v>3</v>
      </c>
      <c r="AR29" s="17">
        <v>1</v>
      </c>
      <c r="AS29" s="1">
        <v>0</v>
      </c>
      <c r="AT29" s="1">
        <v>0</v>
      </c>
      <c r="AU29" s="17">
        <v>0</v>
      </c>
      <c r="AV29" s="1">
        <v>0</v>
      </c>
      <c r="AW29" s="17">
        <v>0</v>
      </c>
      <c r="AX29" s="17">
        <v>0</v>
      </c>
      <c r="AY29" s="17">
        <v>2</v>
      </c>
      <c r="AZ29" s="1">
        <v>0</v>
      </c>
      <c r="BA29" s="1">
        <v>0</v>
      </c>
      <c r="BB29" s="1">
        <v>0</v>
      </c>
      <c r="BC29" s="1">
        <v>0</v>
      </c>
      <c r="BD29" s="17"/>
      <c r="BE29" s="15">
        <v>10.6</v>
      </c>
      <c r="BF29" s="15">
        <v>42</v>
      </c>
      <c r="BG29" s="17">
        <v>75</v>
      </c>
      <c r="BH29">
        <v>0</v>
      </c>
      <c r="BI29" s="9">
        <v>0</v>
      </c>
      <c r="BJ29" s="15">
        <v>75</v>
      </c>
      <c r="BK29">
        <f t="shared" si="2"/>
        <v>0</v>
      </c>
      <c r="BL29">
        <f t="shared" si="3"/>
        <v>42</v>
      </c>
      <c r="BM29" s="15">
        <v>0</v>
      </c>
      <c r="BN29" s="17">
        <v>0</v>
      </c>
      <c r="BO29" s="15"/>
      <c r="BP29" s="22">
        <v>75</v>
      </c>
      <c r="BQ29" s="49">
        <v>7</v>
      </c>
      <c r="BR29" s="17">
        <v>9.3000000000000007</v>
      </c>
      <c r="BS29" s="17">
        <v>1</v>
      </c>
      <c r="BT29" s="9">
        <v>1</v>
      </c>
    </row>
    <row r="30" spans="1:72" s="12" customFormat="1" x14ac:dyDescent="0.25">
      <c r="A30" s="15" t="s">
        <v>62</v>
      </c>
      <c r="B30" s="11">
        <v>2020</v>
      </c>
      <c r="C30" s="8" t="s">
        <v>50</v>
      </c>
      <c r="D30" s="8" t="s">
        <v>63</v>
      </c>
      <c r="E30" s="16" t="s">
        <v>130</v>
      </c>
      <c r="F30" s="2">
        <v>1</v>
      </c>
      <c r="G30" s="22">
        <v>11</v>
      </c>
      <c r="H30" s="17">
        <v>5</v>
      </c>
      <c r="I30" s="16" t="s">
        <v>23</v>
      </c>
      <c r="J30" s="9">
        <v>54</v>
      </c>
      <c r="K30" s="17"/>
      <c r="L30" s="9">
        <v>0</v>
      </c>
      <c r="M30" s="17"/>
      <c r="N30" s="34">
        <v>1</v>
      </c>
      <c r="O30" s="30" t="s">
        <v>223</v>
      </c>
      <c r="P30" s="9">
        <v>6</v>
      </c>
      <c r="Q30" s="45" t="s">
        <v>227</v>
      </c>
      <c r="R30" s="9">
        <f t="shared" si="5"/>
        <v>5</v>
      </c>
      <c r="S30" s="34">
        <v>0</v>
      </c>
      <c r="T30" s="30" t="s">
        <v>224</v>
      </c>
      <c r="U30" s="9">
        <v>0</v>
      </c>
      <c r="V30" s="21">
        <f t="shared" si="1"/>
        <v>6</v>
      </c>
      <c r="W30" s="9">
        <v>2</v>
      </c>
      <c r="X30" s="9">
        <v>1</v>
      </c>
      <c r="Y30" s="15">
        <v>5</v>
      </c>
      <c r="Z30" s="15">
        <v>1</v>
      </c>
      <c r="AA30" s="15">
        <v>0</v>
      </c>
      <c r="AB30" s="15">
        <v>0</v>
      </c>
      <c r="AC30" s="9">
        <v>0</v>
      </c>
      <c r="AD30" s="9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4</v>
      </c>
      <c r="AJ30" s="15">
        <v>0</v>
      </c>
      <c r="AK30" s="15">
        <v>0</v>
      </c>
      <c r="AL30" s="15">
        <v>0</v>
      </c>
      <c r="AM30" s="15">
        <v>0</v>
      </c>
      <c r="AN30" s="1">
        <v>0</v>
      </c>
      <c r="AO30" s="15">
        <v>0</v>
      </c>
      <c r="AP30" s="17">
        <v>1</v>
      </c>
      <c r="AQ30" s="17">
        <v>0</v>
      </c>
      <c r="AR30" s="17">
        <v>0</v>
      </c>
      <c r="AS30" s="1">
        <v>0</v>
      </c>
      <c r="AT30" s="1">
        <v>0</v>
      </c>
      <c r="AU30" s="17">
        <v>0</v>
      </c>
      <c r="AV30" s="1">
        <v>0</v>
      </c>
      <c r="AW30" s="17">
        <v>0</v>
      </c>
      <c r="AX30" s="17">
        <v>0</v>
      </c>
      <c r="AY30" s="17">
        <v>1</v>
      </c>
      <c r="AZ30" s="1">
        <v>0</v>
      </c>
      <c r="BA30" s="1">
        <v>0</v>
      </c>
      <c r="BB30" s="1">
        <v>0</v>
      </c>
      <c r="BC30" s="1">
        <v>0</v>
      </c>
      <c r="BD30" s="17"/>
      <c r="BE30" s="15">
        <v>14.5</v>
      </c>
      <c r="BF30" s="15">
        <v>6</v>
      </c>
      <c r="BG30" s="17">
        <v>11</v>
      </c>
      <c r="BH30">
        <v>0</v>
      </c>
      <c r="BI30" s="9">
        <v>0</v>
      </c>
      <c r="BJ30" s="15">
        <v>11</v>
      </c>
      <c r="BK30">
        <f t="shared" si="2"/>
        <v>0</v>
      </c>
      <c r="BL30">
        <f t="shared" si="3"/>
        <v>6</v>
      </c>
      <c r="BM30" s="15">
        <v>0</v>
      </c>
      <c r="BN30" s="17">
        <v>0</v>
      </c>
      <c r="BO30" s="15">
        <v>0</v>
      </c>
      <c r="BP30" s="22">
        <v>11</v>
      </c>
      <c r="BQ30" s="49">
        <v>7</v>
      </c>
      <c r="BR30" s="17">
        <v>63.6</v>
      </c>
      <c r="BS30" s="17">
        <v>1</v>
      </c>
      <c r="BT30" s="9">
        <v>1</v>
      </c>
    </row>
    <row r="31" spans="1:72" s="12" customFormat="1" x14ac:dyDescent="0.25">
      <c r="A31" s="15" t="s">
        <v>64</v>
      </c>
      <c r="B31" s="11">
        <v>2020</v>
      </c>
      <c r="C31" s="8" t="s">
        <v>50</v>
      </c>
      <c r="D31" s="8" t="s">
        <v>20</v>
      </c>
      <c r="E31" s="16" t="s">
        <v>130</v>
      </c>
      <c r="F31" s="2">
        <v>1</v>
      </c>
      <c r="G31" s="22">
        <v>5700</v>
      </c>
      <c r="H31" s="17">
        <v>3</v>
      </c>
      <c r="I31" s="16" t="s">
        <v>23</v>
      </c>
      <c r="J31" s="9">
        <v>60</v>
      </c>
      <c r="K31" s="17">
        <v>14.2</v>
      </c>
      <c r="L31" s="9">
        <v>1151</v>
      </c>
      <c r="M31" s="17">
        <v>373</v>
      </c>
      <c r="N31" s="34">
        <v>1</v>
      </c>
      <c r="O31" s="30" t="s">
        <v>223</v>
      </c>
      <c r="P31" s="9">
        <v>42</v>
      </c>
      <c r="Q31" s="45" t="s">
        <v>227</v>
      </c>
      <c r="R31" s="9">
        <f t="shared" si="5"/>
        <v>5658</v>
      </c>
      <c r="S31" s="34">
        <v>0</v>
      </c>
      <c r="T31" s="30" t="s">
        <v>224</v>
      </c>
      <c r="U31" s="9">
        <v>0</v>
      </c>
      <c r="V31" s="21">
        <f t="shared" si="1"/>
        <v>42</v>
      </c>
      <c r="W31" s="9">
        <v>39</v>
      </c>
      <c r="X31" s="9">
        <v>1</v>
      </c>
      <c r="Y31" s="15">
        <v>3</v>
      </c>
      <c r="Z31" s="15">
        <v>1</v>
      </c>
      <c r="AA31" s="15">
        <v>0</v>
      </c>
      <c r="AB31" s="15">
        <v>0</v>
      </c>
      <c r="AC31" s="9">
        <v>0</v>
      </c>
      <c r="AD31" s="9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</v>
      </c>
      <c r="AK31" s="15">
        <v>0</v>
      </c>
      <c r="AL31" s="15">
        <v>0</v>
      </c>
      <c r="AM31" s="15">
        <v>0</v>
      </c>
      <c r="AN31" s="1">
        <v>0</v>
      </c>
      <c r="AO31" s="15">
        <v>0</v>
      </c>
      <c r="AP31" s="17">
        <v>1</v>
      </c>
      <c r="AQ31" s="17">
        <v>0</v>
      </c>
      <c r="AR31" s="17">
        <v>4</v>
      </c>
      <c r="AS31" s="1">
        <v>0</v>
      </c>
      <c r="AT31" s="1">
        <v>0</v>
      </c>
      <c r="AU31" s="17">
        <v>7</v>
      </c>
      <c r="AV31" s="1">
        <v>0</v>
      </c>
      <c r="AW31" s="17">
        <v>2</v>
      </c>
      <c r="AX31" s="17">
        <v>22</v>
      </c>
      <c r="AY31" s="17">
        <v>0</v>
      </c>
      <c r="AZ31" s="1">
        <v>0</v>
      </c>
      <c r="BA31" s="1">
        <v>0</v>
      </c>
      <c r="BB31" s="1">
        <v>0</v>
      </c>
      <c r="BC31" s="1">
        <v>0</v>
      </c>
      <c r="BD31" s="17"/>
      <c r="BE31" s="15">
        <v>4.5</v>
      </c>
      <c r="BF31" s="15">
        <v>42</v>
      </c>
      <c r="BG31" s="17">
        <v>5700</v>
      </c>
      <c r="BH31">
        <v>1</v>
      </c>
      <c r="BI31" s="9">
        <v>553</v>
      </c>
      <c r="BJ31" s="15">
        <v>2081</v>
      </c>
      <c r="BK31">
        <f t="shared" si="2"/>
        <v>0</v>
      </c>
      <c r="BL31">
        <f t="shared" si="3"/>
        <v>42</v>
      </c>
      <c r="BM31" s="15"/>
      <c r="BN31" s="17">
        <v>0</v>
      </c>
      <c r="BO31" s="15"/>
      <c r="BP31" s="22">
        <v>5700</v>
      </c>
      <c r="BQ31" s="49">
        <v>3220</v>
      </c>
      <c r="BR31" s="17">
        <v>56.5</v>
      </c>
      <c r="BS31" s="17">
        <v>1</v>
      </c>
      <c r="BT31" s="9"/>
    </row>
    <row r="32" spans="1:72" s="12" customFormat="1" x14ac:dyDescent="0.25">
      <c r="A32" s="15" t="s">
        <v>65</v>
      </c>
      <c r="B32" s="11">
        <v>2020</v>
      </c>
      <c r="C32" s="8" t="s">
        <v>52</v>
      </c>
      <c r="D32" s="8" t="s">
        <v>27</v>
      </c>
      <c r="E32" s="16" t="s">
        <v>130</v>
      </c>
      <c r="F32" s="2">
        <v>1</v>
      </c>
      <c r="G32" s="22">
        <v>36</v>
      </c>
      <c r="H32" s="17">
        <v>1</v>
      </c>
      <c r="I32" s="8" t="s">
        <v>35</v>
      </c>
      <c r="J32" s="9">
        <v>61</v>
      </c>
      <c r="K32" s="17"/>
      <c r="L32" s="9"/>
      <c r="M32" s="17"/>
      <c r="N32" s="34">
        <v>1</v>
      </c>
      <c r="O32" s="30" t="s">
        <v>223</v>
      </c>
      <c r="P32" s="9">
        <v>0</v>
      </c>
      <c r="Q32" s="45" t="s">
        <v>227</v>
      </c>
      <c r="R32" s="9">
        <f t="shared" si="5"/>
        <v>36</v>
      </c>
      <c r="S32" s="34">
        <v>0</v>
      </c>
      <c r="T32" s="30" t="s">
        <v>224</v>
      </c>
      <c r="U32" s="9">
        <v>0</v>
      </c>
      <c r="V32" s="21">
        <f t="shared" si="1"/>
        <v>0</v>
      </c>
      <c r="W32" s="9">
        <v>1</v>
      </c>
      <c r="X32" s="9">
        <v>1</v>
      </c>
      <c r="Y32" s="15">
        <v>1</v>
      </c>
      <c r="Z32" s="15">
        <v>1</v>
      </c>
      <c r="AA32" s="15">
        <v>0</v>
      </c>
      <c r="AB32" s="15">
        <v>0</v>
      </c>
      <c r="AC32" s="9">
        <v>0</v>
      </c>
      <c r="AD32" s="9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1</v>
      </c>
      <c r="AK32" s="15">
        <v>0</v>
      </c>
      <c r="AL32" s="15">
        <v>0</v>
      </c>
      <c r="AM32" s="15">
        <v>0</v>
      </c>
      <c r="AN32" s="1">
        <v>0</v>
      </c>
      <c r="AO32" s="15">
        <v>0</v>
      </c>
      <c r="AP32" s="17">
        <v>1</v>
      </c>
      <c r="AQ32" s="17">
        <v>0</v>
      </c>
      <c r="AR32" s="17">
        <v>0</v>
      </c>
      <c r="AS32" s="1">
        <v>0</v>
      </c>
      <c r="AT32" s="1">
        <v>0</v>
      </c>
      <c r="AU32" s="17">
        <v>0</v>
      </c>
      <c r="AV32" s="1">
        <v>0</v>
      </c>
      <c r="AW32" s="17">
        <v>0</v>
      </c>
      <c r="AX32" s="17">
        <v>0</v>
      </c>
      <c r="AY32" s="17">
        <v>0</v>
      </c>
      <c r="AZ32" s="1">
        <v>0</v>
      </c>
      <c r="BA32" s="1">
        <v>0</v>
      </c>
      <c r="BB32" s="1">
        <v>0</v>
      </c>
      <c r="BC32" s="1">
        <v>0</v>
      </c>
      <c r="BD32" s="17"/>
      <c r="BE32" s="15"/>
      <c r="BF32" s="15">
        <v>0</v>
      </c>
      <c r="BG32" s="17">
        <v>36</v>
      </c>
      <c r="BH32">
        <v>0</v>
      </c>
      <c r="BI32" s="9">
        <v>1</v>
      </c>
      <c r="BJ32" s="15">
        <v>35</v>
      </c>
      <c r="BK32">
        <f t="shared" si="2"/>
        <v>0</v>
      </c>
      <c r="BL32">
        <f t="shared" si="3"/>
        <v>0</v>
      </c>
      <c r="BM32" s="15"/>
      <c r="BN32" s="17">
        <v>0</v>
      </c>
      <c r="BO32" s="15"/>
      <c r="BP32" s="22">
        <v>36</v>
      </c>
      <c r="BQ32" s="49">
        <v>9</v>
      </c>
      <c r="BR32" s="17">
        <v>25</v>
      </c>
      <c r="BS32" s="17">
        <v>1</v>
      </c>
      <c r="BT32" s="9">
        <v>1</v>
      </c>
    </row>
    <row r="33" spans="1:72" s="12" customFormat="1" x14ac:dyDescent="0.25">
      <c r="A33" s="15" t="s">
        <v>66</v>
      </c>
      <c r="B33" s="11">
        <v>2020</v>
      </c>
      <c r="C33" s="8" t="s">
        <v>52</v>
      </c>
      <c r="D33" s="8" t="s">
        <v>21</v>
      </c>
      <c r="E33" s="16" t="s">
        <v>130</v>
      </c>
      <c r="F33" s="2">
        <v>1</v>
      </c>
      <c r="G33" s="22">
        <v>41</v>
      </c>
      <c r="H33" s="17">
        <v>0</v>
      </c>
      <c r="I33" s="8" t="s">
        <v>35</v>
      </c>
      <c r="J33" s="9">
        <v>44</v>
      </c>
      <c r="K33" s="17">
        <v>9.6999999999999993</v>
      </c>
      <c r="L33" s="9">
        <v>4</v>
      </c>
      <c r="M33" s="17">
        <v>4</v>
      </c>
      <c r="N33" s="34">
        <v>1</v>
      </c>
      <c r="O33" s="30" t="s">
        <v>223</v>
      </c>
      <c r="P33" s="9">
        <v>2</v>
      </c>
      <c r="Q33" s="45" t="s">
        <v>227</v>
      </c>
      <c r="R33" s="9">
        <f t="shared" si="5"/>
        <v>39</v>
      </c>
      <c r="S33" s="34">
        <v>0</v>
      </c>
      <c r="T33" s="30" t="s">
        <v>224</v>
      </c>
      <c r="U33" s="9">
        <v>0</v>
      </c>
      <c r="V33" s="21">
        <f t="shared" si="1"/>
        <v>2</v>
      </c>
      <c r="W33" s="9">
        <v>2</v>
      </c>
      <c r="X33" s="9">
        <v>1</v>
      </c>
      <c r="Y33" s="15">
        <v>0</v>
      </c>
      <c r="Z33" s="15">
        <v>0</v>
      </c>
      <c r="AA33" s="15">
        <v>0</v>
      </c>
      <c r="AB33" s="15">
        <v>0</v>
      </c>
      <c r="AC33" s="9">
        <v>0</v>
      </c>
      <c r="AD33" s="9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">
        <v>0</v>
      </c>
      <c r="AO33" s="15">
        <v>0</v>
      </c>
      <c r="AP33" s="17">
        <v>0</v>
      </c>
      <c r="AQ33" s="17">
        <v>2</v>
      </c>
      <c r="AR33" s="17">
        <v>0</v>
      </c>
      <c r="AS33" s="1">
        <v>0</v>
      </c>
      <c r="AT33" s="1">
        <v>0</v>
      </c>
      <c r="AU33" s="17">
        <v>0</v>
      </c>
      <c r="AV33" s="1">
        <v>0</v>
      </c>
      <c r="AW33" s="17">
        <v>0</v>
      </c>
      <c r="AX33" s="17">
        <v>0</v>
      </c>
      <c r="AY33" s="17">
        <v>0</v>
      </c>
      <c r="AZ33" s="1">
        <v>0</v>
      </c>
      <c r="BA33" s="1">
        <v>0</v>
      </c>
      <c r="BB33" s="1">
        <v>0</v>
      </c>
      <c r="BC33" s="1">
        <v>0</v>
      </c>
      <c r="BD33" s="17"/>
      <c r="BE33" s="15"/>
      <c r="BF33" s="15">
        <v>2</v>
      </c>
      <c r="BG33" s="17">
        <v>41</v>
      </c>
      <c r="BH33">
        <v>1</v>
      </c>
      <c r="BI33" s="9">
        <v>0</v>
      </c>
      <c r="BJ33" s="15"/>
      <c r="BK33">
        <f t="shared" si="2"/>
        <v>0</v>
      </c>
      <c r="BL33">
        <f t="shared" si="3"/>
        <v>2</v>
      </c>
      <c r="BM33" s="15"/>
      <c r="BN33" s="17">
        <v>0</v>
      </c>
      <c r="BO33" s="15"/>
      <c r="BP33" s="22">
        <v>41</v>
      </c>
      <c r="BQ33" s="49">
        <v>11</v>
      </c>
      <c r="BR33" s="17">
        <v>26.8</v>
      </c>
      <c r="BS33" s="17">
        <v>1</v>
      </c>
      <c r="BT33" s="9"/>
    </row>
    <row r="34" spans="1:72" s="12" customFormat="1" x14ac:dyDescent="0.25">
      <c r="A34" s="14" t="s">
        <v>67</v>
      </c>
      <c r="B34" s="11">
        <v>2020</v>
      </c>
      <c r="C34" s="8" t="s">
        <v>50</v>
      </c>
      <c r="D34" s="8" t="s">
        <v>27</v>
      </c>
      <c r="E34" s="16" t="s">
        <v>130</v>
      </c>
      <c r="F34" s="2">
        <v>1</v>
      </c>
      <c r="G34" s="22">
        <v>135</v>
      </c>
      <c r="H34" s="17"/>
      <c r="I34" s="16" t="s">
        <v>23</v>
      </c>
      <c r="J34" s="9">
        <v>53</v>
      </c>
      <c r="K34" s="17"/>
      <c r="L34" s="9">
        <v>28</v>
      </c>
      <c r="M34" s="17"/>
      <c r="N34" s="34">
        <v>0</v>
      </c>
      <c r="O34" s="30" t="s">
        <v>224</v>
      </c>
      <c r="P34" s="9">
        <v>0</v>
      </c>
      <c r="Q34" s="45" t="s">
        <v>231</v>
      </c>
      <c r="R34" s="9">
        <f t="shared" si="5"/>
        <v>135</v>
      </c>
      <c r="S34" s="34">
        <v>1</v>
      </c>
      <c r="T34" s="30" t="s">
        <v>223</v>
      </c>
      <c r="U34" s="9">
        <v>7</v>
      </c>
      <c r="V34" s="21">
        <f t="shared" si="1"/>
        <v>7</v>
      </c>
      <c r="W34" s="9"/>
      <c r="X34" s="9"/>
      <c r="Y34" s="15"/>
      <c r="Z34" s="15">
        <v>0</v>
      </c>
      <c r="AA34" s="15"/>
      <c r="AB34" s="15"/>
      <c r="AC34" s="9">
        <v>0</v>
      </c>
      <c r="AD34" s="9">
        <v>0</v>
      </c>
      <c r="AE34" s="15"/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">
        <v>0</v>
      </c>
      <c r="AO34" s="15">
        <v>0</v>
      </c>
      <c r="AP34" s="17">
        <v>0</v>
      </c>
      <c r="AQ34" s="17">
        <v>0</v>
      </c>
      <c r="AR34" s="17">
        <v>0</v>
      </c>
      <c r="AS34" s="1">
        <v>0</v>
      </c>
      <c r="AT34" s="1">
        <v>0</v>
      </c>
      <c r="AU34" s="17">
        <v>0</v>
      </c>
      <c r="AV34" s="1">
        <v>0</v>
      </c>
      <c r="AW34" s="17">
        <v>0</v>
      </c>
      <c r="AX34" s="17">
        <v>0</v>
      </c>
      <c r="AY34" s="17">
        <v>0</v>
      </c>
      <c r="AZ34" s="1">
        <v>0</v>
      </c>
      <c r="BA34" s="1">
        <v>0</v>
      </c>
      <c r="BB34" s="1">
        <v>0</v>
      </c>
      <c r="BC34" s="1">
        <v>0</v>
      </c>
      <c r="BD34" s="17"/>
      <c r="BE34" s="15"/>
      <c r="BF34" s="15">
        <v>7</v>
      </c>
      <c r="BG34" s="17">
        <v>135</v>
      </c>
      <c r="BH34">
        <v>1</v>
      </c>
      <c r="BI34" s="9">
        <v>1</v>
      </c>
      <c r="BJ34" s="15">
        <v>15</v>
      </c>
      <c r="BK34">
        <f t="shared" si="2"/>
        <v>0</v>
      </c>
      <c r="BL34">
        <f t="shared" si="3"/>
        <v>7</v>
      </c>
      <c r="BM34" s="15">
        <v>0</v>
      </c>
      <c r="BN34" s="17"/>
      <c r="BO34" s="15">
        <v>0</v>
      </c>
      <c r="BP34" s="22">
        <v>135</v>
      </c>
      <c r="BQ34" s="49">
        <v>43</v>
      </c>
      <c r="BR34" s="17">
        <v>31.9</v>
      </c>
      <c r="BS34" s="17">
        <v>1</v>
      </c>
      <c r="BT34" s="9">
        <v>1</v>
      </c>
    </row>
    <row r="35" spans="1:72" s="12" customFormat="1" x14ac:dyDescent="0.25">
      <c r="A35" t="s">
        <v>69</v>
      </c>
      <c r="B35" s="12">
        <v>2020</v>
      </c>
      <c r="C35" s="1" t="s">
        <v>50</v>
      </c>
      <c r="D35" s="1" t="s">
        <v>27</v>
      </c>
      <c r="E35" s="1" t="s">
        <v>130</v>
      </c>
      <c r="F35" s="1">
        <v>1</v>
      </c>
      <c r="G35" s="22">
        <v>55</v>
      </c>
      <c r="H35" s="17">
        <v>1</v>
      </c>
      <c r="I35" s="16" t="s">
        <v>23</v>
      </c>
      <c r="J35" s="1">
        <v>40</v>
      </c>
      <c r="K35" s="1">
        <v>0</v>
      </c>
      <c r="L35" s="1">
        <v>0</v>
      </c>
      <c r="M35" s="1">
        <v>0</v>
      </c>
      <c r="N35" s="34">
        <v>0</v>
      </c>
      <c r="O35" s="30" t="s">
        <v>224</v>
      </c>
      <c r="P35" s="1">
        <v>0</v>
      </c>
      <c r="Q35" s="45" t="s">
        <v>231</v>
      </c>
      <c r="R35" s="9">
        <f t="shared" si="5"/>
        <v>55</v>
      </c>
      <c r="S35" s="34">
        <v>1</v>
      </c>
      <c r="T35" s="30" t="s">
        <v>223</v>
      </c>
      <c r="U35" s="1">
        <v>4</v>
      </c>
      <c r="V35" s="21">
        <f t="shared" si="1"/>
        <v>4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0</v>
      </c>
      <c r="AC35" s="10">
        <v>0</v>
      </c>
      <c r="AD35" s="10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>
        <v>1</v>
      </c>
      <c r="AK35" s="17">
        <v>0</v>
      </c>
      <c r="AL35" s="17">
        <v>0</v>
      </c>
      <c r="AM35" s="12">
        <v>0</v>
      </c>
      <c r="AN35" s="1">
        <v>0</v>
      </c>
      <c r="AO35" s="17">
        <v>0</v>
      </c>
      <c r="AP35" s="17">
        <v>0</v>
      </c>
      <c r="AQ35" s="17">
        <v>0</v>
      </c>
      <c r="AR35" s="17">
        <v>0</v>
      </c>
      <c r="AS35" s="1">
        <v>0</v>
      </c>
      <c r="AT35">
        <v>1</v>
      </c>
      <c r="AU35" s="17">
        <v>0</v>
      </c>
      <c r="AV35" s="1">
        <v>0</v>
      </c>
      <c r="AW35" s="17">
        <v>0</v>
      </c>
      <c r="AX35" s="17">
        <v>0</v>
      </c>
      <c r="AY35" s="17">
        <v>0</v>
      </c>
      <c r="AZ35" s="1">
        <v>0</v>
      </c>
      <c r="BA35" s="1">
        <v>0</v>
      </c>
      <c r="BB35" s="1">
        <v>0</v>
      </c>
      <c r="BC35" s="1">
        <v>0</v>
      </c>
      <c r="BD35" s="1"/>
      <c r="BE35" s="1"/>
      <c r="BF35" s="1">
        <v>4</v>
      </c>
      <c r="BG35" s="1">
        <v>55</v>
      </c>
      <c r="BH35">
        <v>0</v>
      </c>
      <c r="BI35" s="1">
        <v>0</v>
      </c>
      <c r="BJ35">
        <v>55</v>
      </c>
      <c r="BK35">
        <f t="shared" si="2"/>
        <v>0</v>
      </c>
      <c r="BL35">
        <f t="shared" si="3"/>
        <v>4</v>
      </c>
      <c r="BM35">
        <v>0</v>
      </c>
      <c r="BN35" s="1">
        <v>0</v>
      </c>
      <c r="BO35">
        <v>0</v>
      </c>
      <c r="BP35" s="22">
        <v>55</v>
      </c>
      <c r="BQ35" s="7">
        <v>0</v>
      </c>
      <c r="BR35" s="1"/>
      <c r="BS35" s="10"/>
      <c r="BT35" s="10">
        <v>1</v>
      </c>
    </row>
    <row r="36" spans="1:72" ht="16.5" customHeight="1" x14ac:dyDescent="0.25">
      <c r="A36" t="s">
        <v>70</v>
      </c>
      <c r="B36" s="12">
        <v>2020</v>
      </c>
      <c r="C36" s="1" t="s">
        <v>50</v>
      </c>
      <c r="D36" s="1" t="s">
        <v>27</v>
      </c>
      <c r="E36" s="1" t="s">
        <v>130</v>
      </c>
      <c r="F36" s="1">
        <v>1</v>
      </c>
      <c r="G36" s="22">
        <v>339</v>
      </c>
      <c r="H36" s="17">
        <v>1</v>
      </c>
      <c r="I36" s="16" t="s">
        <v>23</v>
      </c>
      <c r="J36" s="1">
        <v>49</v>
      </c>
      <c r="N36" s="34">
        <v>0</v>
      </c>
      <c r="O36" s="30" t="s">
        <v>224</v>
      </c>
      <c r="P36" s="1">
        <v>0</v>
      </c>
      <c r="Q36" s="45" t="s">
        <v>231</v>
      </c>
      <c r="R36" s="9">
        <f t="shared" si="5"/>
        <v>339</v>
      </c>
      <c r="S36" s="34">
        <v>1</v>
      </c>
      <c r="T36" s="30" t="s">
        <v>223</v>
      </c>
      <c r="U36" s="1">
        <v>143</v>
      </c>
      <c r="V36" s="21">
        <f t="shared" si="1"/>
        <v>143</v>
      </c>
      <c r="W36" s="1">
        <v>0</v>
      </c>
      <c r="X36" s="1">
        <v>0</v>
      </c>
      <c r="Y36" s="1">
        <v>1</v>
      </c>
      <c r="Z36" s="17">
        <v>0</v>
      </c>
      <c r="AA36" s="1">
        <v>1</v>
      </c>
      <c r="AB36">
        <v>0</v>
      </c>
      <c r="AC36" s="10">
        <v>0</v>
      </c>
      <c r="AD36" s="10">
        <v>0</v>
      </c>
      <c r="AE36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2">
        <v>0</v>
      </c>
      <c r="AN36" s="1">
        <v>0</v>
      </c>
      <c r="AO36" s="15">
        <v>0</v>
      </c>
      <c r="AP36" s="17">
        <v>0</v>
      </c>
      <c r="AQ36" s="17">
        <v>0</v>
      </c>
      <c r="AR36" s="17">
        <v>0</v>
      </c>
      <c r="AS36" s="1">
        <v>0</v>
      </c>
      <c r="AT36" s="1">
        <v>0</v>
      </c>
      <c r="AU36" s="17">
        <v>0</v>
      </c>
      <c r="AV36" s="1">
        <v>0</v>
      </c>
      <c r="AW36" s="17">
        <v>0</v>
      </c>
      <c r="AX36" s="17">
        <v>0</v>
      </c>
      <c r="AY36" s="17">
        <v>0</v>
      </c>
      <c r="AZ36" s="1">
        <v>0</v>
      </c>
      <c r="BA36" s="1">
        <v>0</v>
      </c>
      <c r="BB36" s="1">
        <v>0</v>
      </c>
      <c r="BC36" s="1">
        <v>0</v>
      </c>
      <c r="BE36" s="1"/>
      <c r="BF36" s="1">
        <v>143</v>
      </c>
      <c r="BG36" s="1">
        <v>339</v>
      </c>
      <c r="BH36">
        <v>1</v>
      </c>
      <c r="BI36" s="1">
        <v>65</v>
      </c>
      <c r="BJ36">
        <v>307</v>
      </c>
      <c r="BK36">
        <f t="shared" si="2"/>
        <v>0</v>
      </c>
      <c r="BL36">
        <f t="shared" si="3"/>
        <v>143</v>
      </c>
      <c r="BM36" s="1"/>
      <c r="BO36" s="1"/>
      <c r="BP36" s="22">
        <v>339</v>
      </c>
      <c r="BQ36" s="7">
        <v>206</v>
      </c>
      <c r="BR36" s="1">
        <v>60.7</v>
      </c>
      <c r="BS36" s="1">
        <v>1</v>
      </c>
      <c r="BT36" s="10"/>
    </row>
    <row r="37" spans="1:72" x14ac:dyDescent="0.25">
      <c r="A37" t="s">
        <v>71</v>
      </c>
      <c r="B37" s="12">
        <v>2020</v>
      </c>
      <c r="C37" s="1" t="s">
        <v>50</v>
      </c>
      <c r="D37" s="1" t="s">
        <v>27</v>
      </c>
      <c r="E37" s="1" t="s">
        <v>130</v>
      </c>
      <c r="F37" s="1">
        <v>1</v>
      </c>
      <c r="G37" s="22">
        <v>125</v>
      </c>
      <c r="H37" s="17">
        <v>9</v>
      </c>
      <c r="I37" s="16" t="s">
        <v>23</v>
      </c>
      <c r="J37" s="1">
        <v>56.8</v>
      </c>
      <c r="K37" s="1">
        <v>15.2</v>
      </c>
      <c r="L37" s="1">
        <v>4</v>
      </c>
      <c r="M37" s="1">
        <v>19</v>
      </c>
      <c r="N37" s="34">
        <v>0</v>
      </c>
      <c r="O37" s="30" t="s">
        <v>224</v>
      </c>
      <c r="P37" s="1">
        <v>1</v>
      </c>
      <c r="Q37" s="45" t="s">
        <v>231</v>
      </c>
      <c r="R37" s="9">
        <f t="shared" si="5"/>
        <v>124</v>
      </c>
      <c r="S37" s="34">
        <v>1</v>
      </c>
      <c r="T37" s="30" t="s">
        <v>223</v>
      </c>
      <c r="U37" s="1">
        <v>71</v>
      </c>
      <c r="V37" s="21">
        <f t="shared" si="1"/>
        <v>72</v>
      </c>
      <c r="W37" s="1">
        <v>1</v>
      </c>
      <c r="X37" s="1">
        <v>1</v>
      </c>
      <c r="Y37">
        <v>9</v>
      </c>
      <c r="Z37" s="1">
        <v>1</v>
      </c>
      <c r="AA37">
        <v>9</v>
      </c>
      <c r="AB37"/>
      <c r="AC37" s="10">
        <v>0</v>
      </c>
      <c r="AD37" s="10">
        <v>0</v>
      </c>
      <c r="AE37"/>
      <c r="AF37" s="15">
        <v>0</v>
      </c>
      <c r="AG37" s="15">
        <v>0</v>
      </c>
      <c r="AH37" s="15">
        <v>0</v>
      </c>
      <c r="AI37" s="15">
        <v>0</v>
      </c>
      <c r="AJ37">
        <v>1</v>
      </c>
      <c r="AK37" s="15">
        <v>0</v>
      </c>
      <c r="AL37" s="15">
        <v>0</v>
      </c>
      <c r="AM37" s="12">
        <v>0</v>
      </c>
      <c r="AN37" s="1">
        <v>0</v>
      </c>
      <c r="AO37" s="15">
        <v>0</v>
      </c>
      <c r="AP37" s="17">
        <v>0</v>
      </c>
      <c r="AQ37" s="17">
        <v>0</v>
      </c>
      <c r="AR37" s="17">
        <v>0</v>
      </c>
      <c r="AS37" s="1">
        <v>0</v>
      </c>
      <c r="AT37" s="1">
        <v>0</v>
      </c>
      <c r="AU37" s="17">
        <v>0</v>
      </c>
      <c r="AV37" s="1">
        <v>0</v>
      </c>
      <c r="AW37" s="17">
        <v>0</v>
      </c>
      <c r="AX37" s="17">
        <v>0</v>
      </c>
      <c r="AY37" s="17">
        <v>0</v>
      </c>
      <c r="AZ37" s="1">
        <v>0</v>
      </c>
      <c r="BA37" s="1">
        <v>0</v>
      </c>
      <c r="BB37" s="1">
        <v>0</v>
      </c>
      <c r="BC37" s="1">
        <v>0</v>
      </c>
      <c r="BE37">
        <v>14.8</v>
      </c>
      <c r="BF37">
        <v>72</v>
      </c>
      <c r="BG37" s="1">
        <v>125</v>
      </c>
      <c r="BH37">
        <v>0</v>
      </c>
      <c r="BI37" s="1">
        <v>0</v>
      </c>
      <c r="BJ37">
        <v>58</v>
      </c>
      <c r="BK37">
        <f t="shared" si="2"/>
        <v>0</v>
      </c>
      <c r="BL37">
        <f t="shared" si="3"/>
        <v>72</v>
      </c>
      <c r="BM37" s="1"/>
      <c r="BO37" s="1"/>
      <c r="BP37" s="22">
        <v>125</v>
      </c>
      <c r="BQ37" s="7">
        <v>24</v>
      </c>
      <c r="BR37" s="1">
        <v>19.100000000000001</v>
      </c>
      <c r="BS37" s="1">
        <v>1</v>
      </c>
      <c r="BT37" s="10">
        <v>1</v>
      </c>
    </row>
    <row r="38" spans="1:72" x14ac:dyDescent="0.25">
      <c r="A38" t="s">
        <v>69</v>
      </c>
      <c r="B38" s="12">
        <v>2020</v>
      </c>
      <c r="C38" s="1" t="s">
        <v>72</v>
      </c>
      <c r="D38" s="1" t="s">
        <v>27</v>
      </c>
      <c r="E38" s="1" t="s">
        <v>130</v>
      </c>
      <c r="F38" s="1">
        <v>1</v>
      </c>
      <c r="G38" s="22">
        <v>237</v>
      </c>
      <c r="I38" s="16" t="s">
        <v>23</v>
      </c>
      <c r="J38" s="1">
        <v>56</v>
      </c>
      <c r="L38" s="1">
        <v>21</v>
      </c>
      <c r="N38" s="34">
        <v>0</v>
      </c>
      <c r="O38" s="30" t="s">
        <v>224</v>
      </c>
      <c r="Q38" s="45" t="s">
        <v>231</v>
      </c>
      <c r="S38" s="34">
        <v>1</v>
      </c>
      <c r="T38" s="30" t="s">
        <v>223</v>
      </c>
      <c r="U38" s="1">
        <v>11</v>
      </c>
      <c r="V38" s="21">
        <f t="shared" si="1"/>
        <v>11</v>
      </c>
      <c r="Y38" s="1"/>
      <c r="Z38" s="1">
        <v>0</v>
      </c>
      <c r="AA38" s="1"/>
      <c r="AB38"/>
      <c r="AC38" s="10">
        <v>0</v>
      </c>
      <c r="AD38" s="10">
        <v>0</v>
      </c>
      <c r="AE38"/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2">
        <v>0</v>
      </c>
      <c r="AN38" s="1">
        <v>0</v>
      </c>
      <c r="AO38" s="15">
        <v>0</v>
      </c>
      <c r="AP38" s="17">
        <v>0</v>
      </c>
      <c r="AQ38" s="17">
        <v>0</v>
      </c>
      <c r="AR38" s="17">
        <v>0</v>
      </c>
      <c r="AS38" s="1">
        <v>0</v>
      </c>
      <c r="AT38" s="1">
        <v>0</v>
      </c>
      <c r="AU38" s="17">
        <v>0</v>
      </c>
      <c r="AV38" s="1">
        <v>0</v>
      </c>
      <c r="AW38" s="17">
        <v>0</v>
      </c>
      <c r="AX38" s="17">
        <v>0</v>
      </c>
      <c r="AY38" s="17">
        <v>0</v>
      </c>
      <c r="AZ38" s="1">
        <v>0</v>
      </c>
      <c r="BA38" s="1">
        <v>0</v>
      </c>
      <c r="BB38" s="1">
        <v>0</v>
      </c>
      <c r="BC38" s="1">
        <v>0</v>
      </c>
      <c r="BE38">
        <v>24.5</v>
      </c>
      <c r="BF38">
        <v>11</v>
      </c>
      <c r="BG38" s="1">
        <v>237</v>
      </c>
      <c r="BH38">
        <v>1</v>
      </c>
      <c r="BI38" s="1">
        <v>14</v>
      </c>
      <c r="BJ38">
        <v>342</v>
      </c>
      <c r="BK38">
        <f t="shared" si="2"/>
        <v>0</v>
      </c>
      <c r="BL38">
        <f t="shared" si="3"/>
        <v>11</v>
      </c>
      <c r="BM38" s="1"/>
      <c r="BO38" s="1"/>
      <c r="BP38" s="22">
        <v>237</v>
      </c>
      <c r="BQ38" s="7">
        <v>168</v>
      </c>
      <c r="BR38" s="1">
        <v>71</v>
      </c>
      <c r="BS38" s="1">
        <v>1</v>
      </c>
      <c r="BT38" s="10">
        <v>1</v>
      </c>
    </row>
    <row r="39" spans="1:72" x14ac:dyDescent="0.25">
      <c r="A39" s="3" t="s">
        <v>73</v>
      </c>
      <c r="B39" s="11">
        <v>2020</v>
      </c>
      <c r="C39" t="s">
        <v>118</v>
      </c>
      <c r="D39" s="17" t="s">
        <v>74</v>
      </c>
      <c r="E39" s="17" t="s">
        <v>130</v>
      </c>
      <c r="F39" s="17">
        <v>1</v>
      </c>
      <c r="G39" s="22">
        <v>3807</v>
      </c>
      <c r="I39" s="16" t="s">
        <v>23</v>
      </c>
      <c r="J39" s="17"/>
      <c r="K39" s="17"/>
      <c r="L39" s="17"/>
      <c r="M39" s="17"/>
      <c r="N39" s="34">
        <v>1</v>
      </c>
      <c r="O39" s="30" t="s">
        <v>223</v>
      </c>
      <c r="P39" s="17">
        <v>6</v>
      </c>
      <c r="Q39" s="45" t="s">
        <v>227</v>
      </c>
      <c r="R39" s="17">
        <f>G39-P39</f>
        <v>3801</v>
      </c>
      <c r="S39" s="34">
        <v>0</v>
      </c>
      <c r="T39" s="30" t="s">
        <v>224</v>
      </c>
      <c r="U39" s="17"/>
      <c r="V39" s="21">
        <f t="shared" si="1"/>
        <v>6</v>
      </c>
      <c r="W39" s="17">
        <v>3</v>
      </c>
      <c r="X39" s="17">
        <v>1</v>
      </c>
      <c r="Y39" s="17"/>
      <c r="Z39" s="17">
        <v>0</v>
      </c>
      <c r="AA39" s="17"/>
      <c r="AB39" s="17"/>
      <c r="AC39" s="9">
        <v>0</v>
      </c>
      <c r="AD39" s="9">
        <v>0</v>
      </c>
      <c r="AE39" s="17"/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2">
        <v>0</v>
      </c>
      <c r="AN39" s="17">
        <v>0</v>
      </c>
      <c r="AO39" s="17">
        <v>0</v>
      </c>
      <c r="AP39" s="3">
        <v>0</v>
      </c>
      <c r="AQ39" s="3">
        <v>0</v>
      </c>
      <c r="AR39" s="17">
        <v>0</v>
      </c>
      <c r="AS39" s="3">
        <v>2</v>
      </c>
      <c r="AT39" s="3">
        <v>0</v>
      </c>
      <c r="AU39" s="3">
        <v>1</v>
      </c>
      <c r="AV39" s="17">
        <v>0</v>
      </c>
      <c r="AW39" s="17">
        <v>0</v>
      </c>
      <c r="AX39" s="3">
        <v>3</v>
      </c>
      <c r="AY39" s="17">
        <v>0</v>
      </c>
      <c r="AZ39" s="1">
        <v>0</v>
      </c>
      <c r="BA39" s="1">
        <v>0</v>
      </c>
      <c r="BB39" s="1">
        <v>0</v>
      </c>
      <c r="BC39" s="1">
        <v>0</v>
      </c>
      <c r="BD39" s="17"/>
      <c r="BE39" s="17"/>
      <c r="BF39" s="17">
        <v>6</v>
      </c>
      <c r="BG39" s="17">
        <v>3807</v>
      </c>
      <c r="BH39">
        <v>1</v>
      </c>
      <c r="BI39" s="17">
        <v>1</v>
      </c>
      <c r="BK39">
        <f t="shared" si="2"/>
        <v>0</v>
      </c>
      <c r="BL39">
        <f t="shared" si="3"/>
        <v>6</v>
      </c>
      <c r="BM39" s="3">
        <v>0</v>
      </c>
      <c r="BN39" s="17">
        <v>0</v>
      </c>
      <c r="BO39" s="20">
        <v>0</v>
      </c>
      <c r="BP39" s="22">
        <v>3807</v>
      </c>
      <c r="BQ39" s="49">
        <v>0</v>
      </c>
      <c r="BR39" s="17"/>
      <c r="BT39" s="9"/>
    </row>
    <row r="40" spans="1:72" x14ac:dyDescent="0.25">
      <c r="A40" t="s">
        <v>75</v>
      </c>
      <c r="B40" s="12">
        <v>2020</v>
      </c>
      <c r="C40" s="8" t="s">
        <v>52</v>
      </c>
      <c r="D40" s="1" t="s">
        <v>27</v>
      </c>
      <c r="E40" s="1" t="s">
        <v>130</v>
      </c>
      <c r="F40" s="1">
        <v>1</v>
      </c>
      <c r="G40" s="22">
        <v>201</v>
      </c>
      <c r="H40" s="17">
        <v>0</v>
      </c>
      <c r="I40" s="16" t="s">
        <v>23</v>
      </c>
      <c r="J40" s="1">
        <v>63.7</v>
      </c>
      <c r="K40" s="1">
        <v>26.4</v>
      </c>
      <c r="L40" s="1">
        <v>67</v>
      </c>
      <c r="M40" s="1">
        <v>53</v>
      </c>
      <c r="N40" s="34">
        <v>1</v>
      </c>
      <c r="O40" s="30" t="s">
        <v>223</v>
      </c>
      <c r="P40" s="1">
        <v>1</v>
      </c>
      <c r="Q40" s="45" t="s">
        <v>227</v>
      </c>
      <c r="R40" s="17">
        <f>G40-P40</f>
        <v>200</v>
      </c>
      <c r="S40" s="34">
        <v>0</v>
      </c>
      <c r="T40" s="30" t="s">
        <v>224</v>
      </c>
      <c r="V40" s="21">
        <f t="shared" si="1"/>
        <v>1</v>
      </c>
      <c r="W40" s="1">
        <v>1</v>
      </c>
      <c r="X40" s="1">
        <v>1</v>
      </c>
      <c r="Y40">
        <v>0</v>
      </c>
      <c r="Z40" s="1">
        <v>0</v>
      </c>
      <c r="AA40">
        <v>0</v>
      </c>
      <c r="AB40" s="1">
        <v>0</v>
      </c>
      <c r="AC40" s="10">
        <v>0</v>
      </c>
      <c r="AD40" s="10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7">
        <v>0</v>
      </c>
      <c r="AL40" s="1">
        <v>0</v>
      </c>
      <c r="AM40" s="12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E40">
        <v>13</v>
      </c>
      <c r="BF40">
        <v>1</v>
      </c>
      <c r="BG40" s="1">
        <v>201</v>
      </c>
      <c r="BH40">
        <v>1</v>
      </c>
      <c r="BI40" s="1">
        <v>44</v>
      </c>
      <c r="BJ40">
        <v>289</v>
      </c>
      <c r="BK40">
        <f t="shared" si="2"/>
        <v>0</v>
      </c>
      <c r="BL40">
        <f t="shared" si="3"/>
        <v>1</v>
      </c>
      <c r="BM40" s="1"/>
      <c r="BO40" s="1"/>
      <c r="BP40" s="22">
        <v>201</v>
      </c>
      <c r="BQ40" s="7">
        <v>66</v>
      </c>
      <c r="BR40" s="1">
        <v>32.799999999999997</v>
      </c>
      <c r="BS40" s="1">
        <v>1</v>
      </c>
      <c r="BT40" s="10">
        <v>1</v>
      </c>
    </row>
    <row r="41" spans="1:72" x14ac:dyDescent="0.25">
      <c r="A41" t="s">
        <v>76</v>
      </c>
      <c r="B41" s="12">
        <v>2020</v>
      </c>
      <c r="C41" s="1" t="s">
        <v>50</v>
      </c>
      <c r="D41" s="1" t="s">
        <v>27</v>
      </c>
      <c r="E41" s="1" t="s">
        <v>130</v>
      </c>
      <c r="F41" s="1">
        <v>1</v>
      </c>
      <c r="G41" s="22">
        <v>20</v>
      </c>
      <c r="H41" s="17">
        <v>1</v>
      </c>
      <c r="I41" s="19" t="s">
        <v>35</v>
      </c>
      <c r="J41" s="1">
        <v>65</v>
      </c>
      <c r="L41" s="1">
        <v>0</v>
      </c>
      <c r="N41" s="34">
        <v>1</v>
      </c>
      <c r="O41" s="30" t="s">
        <v>223</v>
      </c>
      <c r="P41" s="1">
        <v>8</v>
      </c>
      <c r="Q41" s="45" t="s">
        <v>227</v>
      </c>
      <c r="R41" s="17">
        <f>G41-P41</f>
        <v>12</v>
      </c>
      <c r="S41" s="34">
        <v>0</v>
      </c>
      <c r="T41" s="30" t="s">
        <v>224</v>
      </c>
      <c r="V41" s="21">
        <f t="shared" si="1"/>
        <v>8</v>
      </c>
      <c r="W41" s="1">
        <v>4</v>
      </c>
      <c r="X41" s="1">
        <v>1</v>
      </c>
      <c r="Y41" s="1">
        <v>1</v>
      </c>
      <c r="Z41" s="1">
        <v>1</v>
      </c>
      <c r="AA41" s="1">
        <v>1</v>
      </c>
      <c r="AB41" s="1"/>
      <c r="AC41" s="10">
        <v>0</v>
      </c>
      <c r="AD41" s="10">
        <v>0</v>
      </c>
      <c r="AE41" s="1"/>
      <c r="AF41" s="1">
        <v>0</v>
      </c>
      <c r="AG41" s="1">
        <v>0</v>
      </c>
      <c r="AH41" s="1">
        <v>0</v>
      </c>
      <c r="AI41" s="1">
        <v>0</v>
      </c>
      <c r="AJ41">
        <v>4</v>
      </c>
      <c r="AK41" s="17">
        <v>0</v>
      </c>
      <c r="AL41" s="1">
        <v>0</v>
      </c>
      <c r="AM41" s="12">
        <v>0</v>
      </c>
      <c r="AN41" s="1">
        <v>0</v>
      </c>
      <c r="AO41" s="1">
        <v>0</v>
      </c>
      <c r="AP41">
        <v>1</v>
      </c>
      <c r="AQ41">
        <v>2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E41">
        <v>12.9</v>
      </c>
      <c r="BF41">
        <v>8</v>
      </c>
      <c r="BG41" s="1">
        <v>20</v>
      </c>
      <c r="BH41">
        <v>0</v>
      </c>
      <c r="BI41" s="1">
        <v>0</v>
      </c>
      <c r="BJ41">
        <v>3</v>
      </c>
      <c r="BK41">
        <f t="shared" si="2"/>
        <v>0</v>
      </c>
      <c r="BL41">
        <f t="shared" si="3"/>
        <v>8</v>
      </c>
      <c r="BM41">
        <v>0</v>
      </c>
      <c r="BN41" s="1">
        <v>0</v>
      </c>
      <c r="BO41">
        <v>0</v>
      </c>
      <c r="BP41" s="22">
        <v>20</v>
      </c>
      <c r="BQ41" s="7">
        <v>2</v>
      </c>
      <c r="BR41" s="1">
        <v>10</v>
      </c>
      <c r="BS41" s="1">
        <v>1</v>
      </c>
      <c r="BT41" s="10">
        <v>1</v>
      </c>
    </row>
    <row r="42" spans="1:72" x14ac:dyDescent="0.25">
      <c r="A42" t="s">
        <v>77</v>
      </c>
      <c r="B42" s="12">
        <v>2020</v>
      </c>
      <c r="C42" s="1" t="s">
        <v>50</v>
      </c>
      <c r="D42" s="1" t="s">
        <v>27</v>
      </c>
      <c r="E42" s="1" t="s">
        <v>121</v>
      </c>
      <c r="F42" s="1">
        <v>1</v>
      </c>
      <c r="G42" s="22">
        <v>710</v>
      </c>
      <c r="H42" s="17">
        <v>4</v>
      </c>
      <c r="I42" s="16" t="s">
        <v>23</v>
      </c>
      <c r="J42" s="1">
        <v>67</v>
      </c>
      <c r="K42" s="1">
        <v>100</v>
      </c>
      <c r="L42" s="1">
        <v>37</v>
      </c>
      <c r="M42" s="1">
        <v>52</v>
      </c>
      <c r="N42" s="34">
        <v>0</v>
      </c>
      <c r="O42" s="30" t="s">
        <v>224</v>
      </c>
      <c r="P42" s="1">
        <v>0</v>
      </c>
      <c r="Q42" s="44" t="s">
        <v>231</v>
      </c>
      <c r="R42" s="1">
        <v>0</v>
      </c>
      <c r="S42" s="34">
        <v>1</v>
      </c>
      <c r="T42" s="30" t="s">
        <v>223</v>
      </c>
      <c r="U42" s="1">
        <v>7</v>
      </c>
      <c r="V42" s="21">
        <f t="shared" si="1"/>
        <v>7</v>
      </c>
      <c r="W42" s="1">
        <v>0</v>
      </c>
      <c r="X42" s="1">
        <v>0</v>
      </c>
      <c r="Y42" s="1">
        <v>4</v>
      </c>
      <c r="Z42" s="1">
        <v>1</v>
      </c>
      <c r="AA42" s="1">
        <v>4</v>
      </c>
      <c r="AB42">
        <v>1</v>
      </c>
      <c r="AC42" s="10">
        <v>1</v>
      </c>
      <c r="AD42" s="10">
        <v>5</v>
      </c>
      <c r="AE42">
        <v>1</v>
      </c>
      <c r="AF42" s="1">
        <v>1</v>
      </c>
      <c r="AG42" s="1">
        <v>0</v>
      </c>
      <c r="AH42" s="1">
        <v>0</v>
      </c>
      <c r="AI42" s="1">
        <v>0</v>
      </c>
      <c r="AJ42" s="1">
        <v>0</v>
      </c>
      <c r="AK42" s="3">
        <v>2</v>
      </c>
      <c r="AL42" s="1">
        <v>0</v>
      </c>
      <c r="AM42" s="12">
        <v>0</v>
      </c>
      <c r="AN42" s="1">
        <v>2</v>
      </c>
      <c r="AO42">
        <v>1</v>
      </c>
      <c r="AP42">
        <v>0</v>
      </c>
      <c r="AQ42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E42" s="1"/>
      <c r="BF42" s="1">
        <v>7</v>
      </c>
      <c r="BG42" s="1">
        <v>710</v>
      </c>
      <c r="BH42">
        <v>1</v>
      </c>
      <c r="BI42" s="1">
        <v>32</v>
      </c>
      <c r="BJ42">
        <v>776</v>
      </c>
      <c r="BK42">
        <f t="shared" si="2"/>
        <v>0</v>
      </c>
      <c r="BL42">
        <f t="shared" si="3"/>
        <v>7</v>
      </c>
      <c r="BM42" s="1"/>
      <c r="BO42" s="1"/>
      <c r="BP42" s="22">
        <v>710</v>
      </c>
      <c r="BQ42" s="7">
        <v>284</v>
      </c>
      <c r="BR42" s="1">
        <v>40</v>
      </c>
      <c r="BS42" s="1">
        <v>1</v>
      </c>
      <c r="BT42" s="10">
        <v>1</v>
      </c>
    </row>
    <row r="43" spans="1:72" x14ac:dyDescent="0.25">
      <c r="A43" t="s">
        <v>78</v>
      </c>
      <c r="B43" s="12">
        <v>2020</v>
      </c>
      <c r="C43" s="1" t="s">
        <v>50</v>
      </c>
      <c r="D43" s="1" t="s">
        <v>20</v>
      </c>
      <c r="E43" s="1" t="s">
        <v>130</v>
      </c>
      <c r="F43" s="1">
        <v>1</v>
      </c>
      <c r="G43" s="22">
        <v>132</v>
      </c>
      <c r="I43" s="16" t="s">
        <v>23</v>
      </c>
      <c r="J43" s="1">
        <v>62</v>
      </c>
      <c r="K43" s="1">
        <v>50</v>
      </c>
      <c r="L43" s="1">
        <v>5</v>
      </c>
      <c r="M43" s="1">
        <v>7</v>
      </c>
      <c r="N43" s="34">
        <v>1</v>
      </c>
      <c r="O43" s="30" t="s">
        <v>223</v>
      </c>
      <c r="P43" s="1">
        <v>7</v>
      </c>
      <c r="Q43" s="44" t="s">
        <v>227</v>
      </c>
      <c r="R43" s="1">
        <f>G43-P43</f>
        <v>125</v>
      </c>
      <c r="S43" s="34">
        <v>0</v>
      </c>
      <c r="T43" s="30" t="s">
        <v>224</v>
      </c>
      <c r="U43" s="1">
        <v>0</v>
      </c>
      <c r="V43" s="21">
        <f t="shared" si="1"/>
        <v>7</v>
      </c>
      <c r="Y43" s="1"/>
      <c r="Z43" s="1">
        <v>0</v>
      </c>
      <c r="AA43" s="1"/>
      <c r="AB43" s="1"/>
      <c r="AC43" s="10">
        <v>0</v>
      </c>
      <c r="AD43" s="10">
        <v>0</v>
      </c>
      <c r="AE43" s="1"/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7">
        <v>0</v>
      </c>
      <c r="AL43" s="1">
        <v>0</v>
      </c>
      <c r="AM43" s="12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5</v>
      </c>
      <c r="BE43">
        <v>6</v>
      </c>
      <c r="BF43">
        <v>7</v>
      </c>
      <c r="BG43" s="1">
        <v>132</v>
      </c>
      <c r="BH43">
        <v>1</v>
      </c>
      <c r="BI43" s="1">
        <v>1</v>
      </c>
      <c r="BJ43">
        <v>99</v>
      </c>
      <c r="BK43">
        <f t="shared" si="2"/>
        <v>0</v>
      </c>
      <c r="BL43">
        <f t="shared" si="3"/>
        <v>7</v>
      </c>
      <c r="BO43" s="1"/>
      <c r="BP43" s="22">
        <v>132</v>
      </c>
      <c r="BQ43" s="7">
        <v>119</v>
      </c>
      <c r="BR43" s="1">
        <v>90</v>
      </c>
      <c r="BS43" s="1">
        <v>1</v>
      </c>
      <c r="BT43" s="10">
        <v>1</v>
      </c>
    </row>
    <row r="44" spans="1:72" x14ac:dyDescent="0.25">
      <c r="A44" t="s">
        <v>79</v>
      </c>
      <c r="B44" s="12">
        <v>2020</v>
      </c>
      <c r="C44" s="1" t="s">
        <v>50</v>
      </c>
      <c r="D44" s="1" t="s">
        <v>27</v>
      </c>
      <c r="E44" s="1" t="s">
        <v>130</v>
      </c>
      <c r="F44" s="1">
        <v>1</v>
      </c>
      <c r="G44" s="22">
        <v>140</v>
      </c>
      <c r="H44" s="17">
        <v>1</v>
      </c>
      <c r="I44" s="16" t="s">
        <v>23</v>
      </c>
      <c r="J44" s="1">
        <v>50.7</v>
      </c>
      <c r="N44" s="34">
        <v>1</v>
      </c>
      <c r="O44" s="30" t="s">
        <v>223</v>
      </c>
      <c r="P44" s="1">
        <v>3</v>
      </c>
      <c r="Q44" s="44" t="s">
        <v>227</v>
      </c>
      <c r="R44" s="1">
        <f>G44-P44</f>
        <v>137</v>
      </c>
      <c r="S44" s="34">
        <v>0</v>
      </c>
      <c r="T44" s="30" t="s">
        <v>224</v>
      </c>
      <c r="V44" s="21">
        <f t="shared" si="1"/>
        <v>3</v>
      </c>
      <c r="W44" s="1">
        <v>2</v>
      </c>
      <c r="X44" s="1">
        <v>1</v>
      </c>
      <c r="Y44" s="1">
        <v>1</v>
      </c>
      <c r="Z44" s="1">
        <v>1</v>
      </c>
      <c r="AA44" s="1">
        <v>1</v>
      </c>
      <c r="AB44"/>
      <c r="AC44" s="10">
        <v>0</v>
      </c>
      <c r="AD44" s="10">
        <v>0</v>
      </c>
      <c r="AE44"/>
      <c r="AF44" s="1">
        <v>0</v>
      </c>
      <c r="AG44" s="1">
        <v>0</v>
      </c>
      <c r="AH44" s="1">
        <v>0</v>
      </c>
      <c r="AI44" s="1">
        <v>0</v>
      </c>
      <c r="AJ44">
        <v>5</v>
      </c>
      <c r="AK44" s="17">
        <v>0</v>
      </c>
      <c r="AL44" s="1">
        <v>0</v>
      </c>
      <c r="AM44" s="12">
        <v>0</v>
      </c>
      <c r="AN44" s="1">
        <v>0</v>
      </c>
      <c r="AO44" s="1">
        <v>0</v>
      </c>
      <c r="AP44">
        <v>0</v>
      </c>
      <c r="AQ44">
        <v>0</v>
      </c>
      <c r="AR44">
        <v>1</v>
      </c>
      <c r="AS44">
        <v>0</v>
      </c>
      <c r="AT44" s="1">
        <v>1</v>
      </c>
      <c r="AU44" s="1">
        <v>0</v>
      </c>
      <c r="AV44" s="1">
        <v>0</v>
      </c>
      <c r="AW44" s="1">
        <v>0</v>
      </c>
      <c r="AX44" s="1">
        <v>0</v>
      </c>
      <c r="AY44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>
        <v>0</v>
      </c>
      <c r="BF44">
        <v>3</v>
      </c>
      <c r="BG44" s="1">
        <v>140</v>
      </c>
      <c r="BH44">
        <v>1</v>
      </c>
      <c r="BK44">
        <f t="shared" si="2"/>
        <v>0</v>
      </c>
      <c r="BL44">
        <f t="shared" si="3"/>
        <v>3</v>
      </c>
      <c r="BM44" s="1"/>
      <c r="BO44" s="1"/>
      <c r="BP44" s="22">
        <v>140</v>
      </c>
      <c r="BQ44" s="7">
        <v>90</v>
      </c>
      <c r="BR44" s="1">
        <v>64.3</v>
      </c>
      <c r="BS44" s="1">
        <v>1</v>
      </c>
      <c r="BT44" s="10">
        <v>1</v>
      </c>
    </row>
    <row r="45" spans="1:72" s="3" customFormat="1" x14ac:dyDescent="0.25">
      <c r="A45" s="3" t="s">
        <v>81</v>
      </c>
      <c r="B45" s="11">
        <v>2020</v>
      </c>
      <c r="C45" s="17" t="s">
        <v>50</v>
      </c>
      <c r="D45" s="17" t="s">
        <v>27</v>
      </c>
      <c r="E45" s="17" t="s">
        <v>130</v>
      </c>
      <c r="F45" s="17">
        <v>1</v>
      </c>
      <c r="G45" s="22">
        <v>34</v>
      </c>
      <c r="H45" s="17">
        <v>1</v>
      </c>
      <c r="I45" s="14" t="s">
        <v>23</v>
      </c>
      <c r="J45" s="17">
        <v>57.9</v>
      </c>
      <c r="K45" s="17">
        <v>0</v>
      </c>
      <c r="L45" s="17">
        <v>0</v>
      </c>
      <c r="M45" s="17">
        <v>0</v>
      </c>
      <c r="N45" s="35">
        <v>1</v>
      </c>
      <c r="O45" s="31" t="s">
        <v>223</v>
      </c>
      <c r="P45" s="17">
        <v>2</v>
      </c>
      <c r="Q45" s="44" t="s">
        <v>227</v>
      </c>
      <c r="R45" s="17">
        <v>0</v>
      </c>
      <c r="S45" s="35">
        <v>0</v>
      </c>
      <c r="T45" s="31" t="s">
        <v>224</v>
      </c>
      <c r="U45" s="17">
        <v>0</v>
      </c>
      <c r="V45" s="3">
        <f t="shared" si="1"/>
        <v>2</v>
      </c>
      <c r="W45" s="17">
        <v>1</v>
      </c>
      <c r="X45" s="17">
        <v>1</v>
      </c>
      <c r="Y45" s="17">
        <v>1</v>
      </c>
      <c r="Z45" s="17">
        <v>1</v>
      </c>
      <c r="AA45" s="17">
        <v>0</v>
      </c>
      <c r="AB45" s="17">
        <v>0</v>
      </c>
      <c r="AC45" s="23">
        <v>0</v>
      </c>
      <c r="AD45" s="23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1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/>
      <c r="BF45" s="17">
        <v>0</v>
      </c>
      <c r="BG45" s="17">
        <v>34</v>
      </c>
      <c r="BH45" s="3">
        <v>1</v>
      </c>
      <c r="BI45" s="17">
        <v>0</v>
      </c>
      <c r="BK45" s="3">
        <f t="shared" si="2"/>
        <v>0</v>
      </c>
      <c r="BL45" s="3">
        <f t="shared" si="3"/>
        <v>0</v>
      </c>
      <c r="BM45" s="3">
        <v>0</v>
      </c>
      <c r="BN45" s="17">
        <v>0</v>
      </c>
      <c r="BO45" s="3">
        <v>0</v>
      </c>
      <c r="BP45" s="22">
        <v>34</v>
      </c>
      <c r="BQ45" s="49">
        <v>6</v>
      </c>
      <c r="BR45" s="17">
        <v>18.75</v>
      </c>
      <c r="BS45" s="17">
        <v>1</v>
      </c>
      <c r="BT45" s="9">
        <v>1</v>
      </c>
    </row>
    <row r="46" spans="1:72" ht="18" customHeight="1" x14ac:dyDescent="0.25">
      <c r="A46" t="s">
        <v>82</v>
      </c>
      <c r="B46" s="12">
        <v>2020</v>
      </c>
      <c r="C46" s="1" t="s">
        <v>50</v>
      </c>
      <c r="D46" s="1" t="s">
        <v>27</v>
      </c>
      <c r="E46" s="1" t="s">
        <v>130</v>
      </c>
      <c r="F46" s="1">
        <v>0</v>
      </c>
      <c r="G46" s="22">
        <v>1001</v>
      </c>
      <c r="I46" s="19" t="s">
        <v>119</v>
      </c>
      <c r="N46" s="34">
        <v>1</v>
      </c>
      <c r="O46" s="30" t="s">
        <v>223</v>
      </c>
      <c r="P46" s="1">
        <v>4</v>
      </c>
      <c r="Q46" s="44" t="s">
        <v>227</v>
      </c>
      <c r="R46" s="1">
        <f>G46-P46</f>
        <v>997</v>
      </c>
      <c r="S46" s="34">
        <v>0</v>
      </c>
      <c r="T46" s="30" t="s">
        <v>224</v>
      </c>
      <c r="V46" s="21">
        <f t="shared" si="1"/>
        <v>4</v>
      </c>
      <c r="W46" s="1">
        <v>2</v>
      </c>
      <c r="X46" s="1">
        <v>1</v>
      </c>
      <c r="Y46" s="1"/>
      <c r="Z46" s="1">
        <v>0</v>
      </c>
      <c r="AA46" s="1"/>
      <c r="AB46" s="1"/>
      <c r="AC46" s="10">
        <v>0</v>
      </c>
      <c r="AD46" s="10">
        <v>0</v>
      </c>
      <c r="AE46" s="1"/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7">
        <v>0</v>
      </c>
      <c r="AL46" s="1">
        <v>0</v>
      </c>
      <c r="AM46" s="12">
        <v>0</v>
      </c>
      <c r="AN46" s="1">
        <v>0</v>
      </c>
      <c r="AO46" s="1">
        <v>0</v>
      </c>
      <c r="AP46" s="1">
        <v>0</v>
      </c>
      <c r="AQ46">
        <v>2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E46" s="1"/>
      <c r="BF46" s="1">
        <v>4</v>
      </c>
      <c r="BG46" s="1">
        <v>1001</v>
      </c>
      <c r="BH46">
        <v>1</v>
      </c>
      <c r="BK46">
        <f t="shared" si="2"/>
        <v>0</v>
      </c>
      <c r="BL46">
        <f t="shared" si="3"/>
        <v>4</v>
      </c>
      <c r="BM46" s="1"/>
      <c r="BO46" s="1"/>
      <c r="BP46" s="22">
        <v>1001</v>
      </c>
      <c r="BQ46" s="7">
        <v>0</v>
      </c>
      <c r="BR46" s="1"/>
      <c r="BT46" s="10">
        <v>1</v>
      </c>
    </row>
    <row r="47" spans="1:72" x14ac:dyDescent="0.25">
      <c r="A47" t="s">
        <v>83</v>
      </c>
      <c r="B47" s="12">
        <v>2020</v>
      </c>
      <c r="C47" s="8" t="s">
        <v>52</v>
      </c>
      <c r="D47" s="1" t="s">
        <v>27</v>
      </c>
      <c r="E47" s="1" t="s">
        <v>130</v>
      </c>
      <c r="F47" s="1">
        <v>1</v>
      </c>
      <c r="G47" s="22">
        <v>191</v>
      </c>
      <c r="I47" s="16" t="s">
        <v>23</v>
      </c>
      <c r="J47" s="1">
        <v>62</v>
      </c>
      <c r="K47" s="1">
        <v>26</v>
      </c>
      <c r="L47" s="1">
        <v>32</v>
      </c>
      <c r="M47" s="1">
        <v>50</v>
      </c>
      <c r="N47" s="34">
        <v>0</v>
      </c>
      <c r="O47" s="30" t="s">
        <v>224</v>
      </c>
      <c r="Q47" s="44" t="s">
        <v>231</v>
      </c>
      <c r="S47" s="34">
        <v>1</v>
      </c>
      <c r="T47" s="30" t="s">
        <v>223</v>
      </c>
      <c r="U47" s="1">
        <v>28</v>
      </c>
      <c r="V47" s="21">
        <f t="shared" si="1"/>
        <v>28</v>
      </c>
      <c r="Y47" s="1"/>
      <c r="Z47" s="1">
        <v>0</v>
      </c>
      <c r="AA47" s="1"/>
      <c r="AB47" s="1"/>
      <c r="AC47" s="10">
        <v>0</v>
      </c>
      <c r="AD47" s="10">
        <v>0</v>
      </c>
      <c r="AE47" s="1"/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7">
        <v>0</v>
      </c>
      <c r="AL47" s="1">
        <v>0</v>
      </c>
      <c r="AM47" s="12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8</v>
      </c>
      <c r="BE47">
        <v>11</v>
      </c>
      <c r="BF47">
        <v>28</v>
      </c>
      <c r="BG47" s="1">
        <v>191</v>
      </c>
      <c r="BH47">
        <v>1</v>
      </c>
      <c r="BI47" s="1">
        <v>54</v>
      </c>
      <c r="BJ47">
        <v>261</v>
      </c>
      <c r="BK47">
        <f t="shared" si="2"/>
        <v>27</v>
      </c>
      <c r="BL47">
        <f t="shared" si="3"/>
        <v>1</v>
      </c>
      <c r="BM47" s="1"/>
      <c r="BN47" s="1">
        <v>27</v>
      </c>
      <c r="BO47" s="1"/>
      <c r="BP47" s="22">
        <v>191</v>
      </c>
      <c r="BQ47" s="7">
        <v>92</v>
      </c>
      <c r="BR47" s="1">
        <v>48</v>
      </c>
      <c r="BS47" s="1">
        <v>1</v>
      </c>
      <c r="BT47" s="10">
        <v>1</v>
      </c>
    </row>
    <row r="48" spans="1:72" ht="15" customHeight="1" x14ac:dyDescent="0.25">
      <c r="A48" t="s">
        <v>84</v>
      </c>
      <c r="B48" s="12">
        <v>2020</v>
      </c>
      <c r="C48" s="8" t="s">
        <v>52</v>
      </c>
      <c r="D48" s="1" t="s">
        <v>27</v>
      </c>
      <c r="E48" s="1" t="s">
        <v>130</v>
      </c>
      <c r="F48" s="1">
        <v>1</v>
      </c>
      <c r="G48" s="22">
        <v>257</v>
      </c>
      <c r="H48" s="17">
        <v>11</v>
      </c>
      <c r="I48" s="19" t="s">
        <v>119</v>
      </c>
      <c r="J48" s="1">
        <v>53.7</v>
      </c>
      <c r="K48" s="1">
        <v>1.1599999999999999</v>
      </c>
      <c r="L48" s="1">
        <v>0</v>
      </c>
      <c r="M48" s="1">
        <v>3</v>
      </c>
      <c r="N48" s="34">
        <v>1</v>
      </c>
      <c r="O48" s="30" t="s">
        <v>223</v>
      </c>
      <c r="P48" s="1">
        <v>243</v>
      </c>
      <c r="Q48" s="44" t="s">
        <v>227</v>
      </c>
      <c r="R48" s="1">
        <f t="shared" ref="R48:R79" si="6">G48-P48</f>
        <v>14</v>
      </c>
      <c r="S48" s="34">
        <v>0</v>
      </c>
      <c r="T48" s="30" t="s">
        <v>224</v>
      </c>
      <c r="W48" s="1">
        <v>9</v>
      </c>
      <c r="X48" s="1">
        <v>1</v>
      </c>
      <c r="Y48">
        <v>11</v>
      </c>
      <c r="Z48" s="1">
        <v>1</v>
      </c>
      <c r="AA48">
        <v>11</v>
      </c>
      <c r="AB48" s="1">
        <v>1</v>
      </c>
      <c r="AC48" s="10">
        <v>1</v>
      </c>
      <c r="AD48" s="10">
        <v>60</v>
      </c>
      <c r="AE48">
        <v>0</v>
      </c>
      <c r="AF48" s="1">
        <v>12</v>
      </c>
      <c r="AG48" s="1">
        <v>0</v>
      </c>
      <c r="AH48">
        <v>21</v>
      </c>
      <c r="AI48">
        <v>103</v>
      </c>
      <c r="AJ48">
        <v>4</v>
      </c>
      <c r="AK48">
        <v>67</v>
      </c>
      <c r="AL48">
        <v>24</v>
      </c>
      <c r="AM48" s="12">
        <v>0</v>
      </c>
      <c r="AN48">
        <v>143</v>
      </c>
      <c r="AO48">
        <v>2</v>
      </c>
      <c r="AP48">
        <v>2</v>
      </c>
      <c r="AQ48">
        <v>5</v>
      </c>
      <c r="AR48" s="1">
        <v>0</v>
      </c>
      <c r="AS48" s="1">
        <v>0</v>
      </c>
      <c r="AT48">
        <v>52</v>
      </c>
      <c r="AU48" s="1">
        <v>0</v>
      </c>
      <c r="AV48">
        <v>153</v>
      </c>
      <c r="AW48">
        <v>1</v>
      </c>
      <c r="AX48">
        <v>12</v>
      </c>
      <c r="AY48">
        <v>10</v>
      </c>
      <c r="AZ48" s="1">
        <v>6</v>
      </c>
      <c r="BA48" s="1">
        <v>11</v>
      </c>
      <c r="BB48" s="1">
        <v>6</v>
      </c>
      <c r="BC48" s="1">
        <v>3</v>
      </c>
      <c r="BD48" s="1">
        <v>0</v>
      </c>
      <c r="BE48" s="1"/>
      <c r="BF48" s="1"/>
      <c r="BG48" s="1">
        <v>257</v>
      </c>
      <c r="BH48">
        <v>1</v>
      </c>
      <c r="BI48" s="1">
        <v>0</v>
      </c>
      <c r="BJ48">
        <v>0</v>
      </c>
      <c r="BK48">
        <f t="shared" si="2"/>
        <v>0</v>
      </c>
      <c r="BL48">
        <f t="shared" si="3"/>
        <v>0</v>
      </c>
      <c r="BM48">
        <v>0</v>
      </c>
      <c r="BN48" s="1">
        <v>0</v>
      </c>
      <c r="BO48" s="1"/>
      <c r="BP48" s="22">
        <v>257</v>
      </c>
      <c r="BQ48" s="7">
        <v>0</v>
      </c>
      <c r="BR48" s="1"/>
      <c r="BT48" s="10">
        <v>1</v>
      </c>
    </row>
    <row r="49" spans="1:72" s="3" customFormat="1" ht="15.75" customHeight="1" x14ac:dyDescent="0.25">
      <c r="A49" s="3" t="s">
        <v>80</v>
      </c>
      <c r="B49" s="11">
        <v>2020</v>
      </c>
      <c r="C49" s="17" t="s">
        <v>50</v>
      </c>
      <c r="D49" s="17" t="s">
        <v>27</v>
      </c>
      <c r="E49" s="17" t="s">
        <v>130</v>
      </c>
      <c r="F49" s="17">
        <v>1</v>
      </c>
      <c r="G49" s="22">
        <v>221</v>
      </c>
      <c r="H49" s="17">
        <v>6</v>
      </c>
      <c r="I49" s="14" t="s">
        <v>23</v>
      </c>
      <c r="J49" s="17">
        <v>48.9</v>
      </c>
      <c r="K49" s="17">
        <v>80</v>
      </c>
      <c r="L49" s="17">
        <v>26</v>
      </c>
      <c r="M49" s="17">
        <v>44</v>
      </c>
      <c r="N49" s="35">
        <v>1</v>
      </c>
      <c r="O49" s="31" t="s">
        <v>223</v>
      </c>
      <c r="P49" s="17">
        <v>2</v>
      </c>
      <c r="Q49" s="45" t="s">
        <v>228</v>
      </c>
      <c r="R49" s="17">
        <f t="shared" si="6"/>
        <v>219</v>
      </c>
      <c r="S49" s="35">
        <v>1</v>
      </c>
      <c r="T49" s="31" t="s">
        <v>223</v>
      </c>
      <c r="U49" s="17">
        <v>19</v>
      </c>
      <c r="V49" s="3">
        <f>P49+U49</f>
        <v>21</v>
      </c>
      <c r="W49" s="17">
        <v>2</v>
      </c>
      <c r="X49" s="17">
        <v>1</v>
      </c>
      <c r="Y49" s="17">
        <v>6</v>
      </c>
      <c r="Z49" s="17">
        <v>1</v>
      </c>
      <c r="AA49" s="17">
        <v>6</v>
      </c>
      <c r="AB49" s="17">
        <v>1</v>
      </c>
      <c r="AC49" s="10">
        <v>0</v>
      </c>
      <c r="AD49" s="10">
        <v>0</v>
      </c>
      <c r="AE49" s="17">
        <v>1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1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8</v>
      </c>
      <c r="BE49" s="17"/>
      <c r="BF49" s="17">
        <v>21</v>
      </c>
      <c r="BG49" s="17">
        <v>221</v>
      </c>
      <c r="BH49" s="3">
        <v>1</v>
      </c>
      <c r="BI49" s="17">
        <v>5</v>
      </c>
      <c r="BJ49" s="3">
        <v>92</v>
      </c>
      <c r="BK49" s="3">
        <f t="shared" si="2"/>
        <v>0</v>
      </c>
      <c r="BL49" s="3">
        <f t="shared" si="3"/>
        <v>21</v>
      </c>
      <c r="BM49" s="17"/>
      <c r="BN49" s="17"/>
      <c r="BO49" s="17"/>
      <c r="BP49" s="22">
        <v>221</v>
      </c>
      <c r="BQ49" s="49">
        <v>78</v>
      </c>
      <c r="BR49" s="17">
        <v>35.299999999999997</v>
      </c>
      <c r="BS49" s="17">
        <v>1</v>
      </c>
      <c r="BT49" s="9">
        <v>1</v>
      </c>
    </row>
    <row r="50" spans="1:72" x14ac:dyDescent="0.25">
      <c r="A50" s="14" t="s">
        <v>190</v>
      </c>
      <c r="B50" s="11">
        <v>2020</v>
      </c>
      <c r="C50" s="14" t="s">
        <v>52</v>
      </c>
      <c r="D50" s="15" t="s">
        <v>27</v>
      </c>
      <c r="E50" s="17" t="s">
        <v>130</v>
      </c>
      <c r="F50" s="15"/>
      <c r="G50" s="38">
        <v>212</v>
      </c>
      <c r="H50" s="15">
        <v>13</v>
      </c>
      <c r="I50" s="15" t="s">
        <v>119</v>
      </c>
      <c r="J50" s="1">
        <v>51</v>
      </c>
      <c r="L50" s="15">
        <v>19</v>
      </c>
      <c r="N50" s="34">
        <v>0</v>
      </c>
      <c r="O50" s="30" t="s">
        <v>224</v>
      </c>
      <c r="P50" s="1">
        <v>0</v>
      </c>
      <c r="Q50" s="44" t="s">
        <v>231</v>
      </c>
      <c r="R50" s="1">
        <f t="shared" si="6"/>
        <v>212</v>
      </c>
      <c r="S50" s="35">
        <v>1</v>
      </c>
      <c r="T50" s="31" t="s">
        <v>223</v>
      </c>
      <c r="U50" s="15">
        <v>13</v>
      </c>
      <c r="V50" s="22">
        <f t="shared" ref="V50:V110" si="7">P50+U50</f>
        <v>13</v>
      </c>
      <c r="W50" s="15"/>
      <c r="X50" s="15"/>
      <c r="Y50" s="15">
        <v>13</v>
      </c>
      <c r="Z50" s="15">
        <v>1</v>
      </c>
      <c r="AA50" s="15"/>
      <c r="AB50" s="14"/>
      <c r="AC50" s="11"/>
      <c r="AD50" s="11"/>
      <c r="AE50" s="15">
        <v>13</v>
      </c>
      <c r="AF50" s="15"/>
      <c r="AG50" s="15"/>
      <c r="AH50" s="15"/>
      <c r="AI50" s="15"/>
      <c r="AJ50" s="17"/>
      <c r="AK50" s="15"/>
      <c r="AL50" s="17"/>
      <c r="AM50" s="9"/>
      <c r="AN50" s="9"/>
      <c r="AO50" s="12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2"/>
      <c r="BA50" s="9"/>
      <c r="BB50" s="9"/>
      <c r="BC50" s="9"/>
      <c r="BD50" s="9"/>
      <c r="BE50" s="9"/>
      <c r="BF50">
        <v>13</v>
      </c>
      <c r="BG50">
        <v>212</v>
      </c>
      <c r="BH50" s="11">
        <v>0</v>
      </c>
      <c r="BI50" s="9"/>
      <c r="BJ50" s="9"/>
      <c r="BK50" s="1">
        <f t="shared" si="2"/>
        <v>0</v>
      </c>
      <c r="BL50" s="1">
        <f t="shared" si="3"/>
        <v>13</v>
      </c>
      <c r="BM50" s="9"/>
      <c r="BN50" s="9"/>
      <c r="BO50" s="15">
        <v>0</v>
      </c>
      <c r="BP50" s="38">
        <v>212</v>
      </c>
      <c r="BQ50" s="36">
        <v>0</v>
      </c>
      <c r="BR50" s="9"/>
      <c r="BS50" s="9"/>
      <c r="BT50" s="9"/>
    </row>
    <row r="51" spans="1:72" x14ac:dyDescent="0.25">
      <c r="A51" s="14" t="s">
        <v>189</v>
      </c>
      <c r="B51" s="11">
        <v>2020</v>
      </c>
      <c r="C51" s="14" t="s">
        <v>52</v>
      </c>
      <c r="D51" s="15" t="s">
        <v>21</v>
      </c>
      <c r="E51" s="15" t="s">
        <v>130</v>
      </c>
      <c r="F51" s="15">
        <v>1</v>
      </c>
      <c r="G51" s="38">
        <v>10</v>
      </c>
      <c r="H51" s="15"/>
      <c r="I51" s="15" t="s">
        <v>23</v>
      </c>
      <c r="J51" s="1">
        <v>80</v>
      </c>
      <c r="K51" s="1">
        <v>70</v>
      </c>
      <c r="L51" s="15">
        <v>7</v>
      </c>
      <c r="M51" s="1">
        <v>7</v>
      </c>
      <c r="N51" s="34">
        <v>0</v>
      </c>
      <c r="O51" s="30" t="s">
        <v>224</v>
      </c>
      <c r="P51" s="1">
        <v>0</v>
      </c>
      <c r="Q51" s="44" t="s">
        <v>231</v>
      </c>
      <c r="R51" s="1">
        <f t="shared" si="6"/>
        <v>10</v>
      </c>
      <c r="S51" s="35">
        <v>1</v>
      </c>
      <c r="T51" s="31" t="s">
        <v>223</v>
      </c>
      <c r="U51" s="15">
        <v>10</v>
      </c>
      <c r="V51" s="22">
        <f t="shared" si="7"/>
        <v>10</v>
      </c>
      <c r="W51" s="15"/>
      <c r="X51" s="15"/>
      <c r="Y51" s="15"/>
      <c r="Z51" s="15"/>
      <c r="AA51" s="15">
        <v>10</v>
      </c>
      <c r="AB51" s="14">
        <v>1</v>
      </c>
      <c r="AC51" s="11">
        <v>1</v>
      </c>
      <c r="AD51" s="11">
        <v>10</v>
      </c>
      <c r="AE51" s="15"/>
      <c r="AF51" s="15"/>
      <c r="AG51" s="15"/>
      <c r="AH51" s="15"/>
      <c r="AI51" s="15"/>
      <c r="AJ51" s="17"/>
      <c r="AK51" s="15"/>
      <c r="AL51" s="17"/>
      <c r="AM51" s="9"/>
      <c r="AN51" s="9"/>
      <c r="AO51" s="12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2"/>
      <c r="BA51" s="9"/>
      <c r="BB51" s="9"/>
      <c r="BC51" s="9"/>
      <c r="BD51" s="9"/>
      <c r="BE51" s="9"/>
      <c r="BF51">
        <v>10</v>
      </c>
      <c r="BG51">
        <v>10</v>
      </c>
      <c r="BH51" s="11">
        <v>1</v>
      </c>
      <c r="BI51" s="11">
        <v>7</v>
      </c>
      <c r="BJ51" s="11">
        <v>1</v>
      </c>
      <c r="BK51" s="1">
        <f t="shared" si="2"/>
        <v>7</v>
      </c>
      <c r="BL51" s="1">
        <f t="shared" si="3"/>
        <v>3</v>
      </c>
      <c r="BM51" s="9"/>
      <c r="BN51" s="11">
        <v>7</v>
      </c>
      <c r="BO51" s="15">
        <v>0</v>
      </c>
      <c r="BP51" s="38">
        <v>10</v>
      </c>
      <c r="BQ51" s="35">
        <v>10</v>
      </c>
      <c r="BR51" s="11">
        <v>100</v>
      </c>
      <c r="BS51" s="11">
        <v>1</v>
      </c>
      <c r="BT51" s="11"/>
    </row>
    <row r="52" spans="1:72" x14ac:dyDescent="0.25">
      <c r="A52" s="14" t="s">
        <v>188</v>
      </c>
      <c r="B52" s="11">
        <v>2021</v>
      </c>
      <c r="C52" s="14" t="s">
        <v>50</v>
      </c>
      <c r="D52" s="15" t="s">
        <v>21</v>
      </c>
      <c r="E52" s="15" t="s">
        <v>121</v>
      </c>
      <c r="F52" s="15">
        <v>1</v>
      </c>
      <c r="G52" s="38">
        <v>7</v>
      </c>
      <c r="H52" s="15">
        <v>7</v>
      </c>
      <c r="I52" s="15" t="s">
        <v>23</v>
      </c>
      <c r="J52" s="1">
        <v>86</v>
      </c>
      <c r="K52" s="1">
        <v>100</v>
      </c>
      <c r="L52" s="15"/>
      <c r="M52" s="1">
        <v>7</v>
      </c>
      <c r="N52" s="34">
        <v>0</v>
      </c>
      <c r="O52" s="30" t="s">
        <v>224</v>
      </c>
      <c r="P52" s="1">
        <v>0</v>
      </c>
      <c r="Q52" s="44" t="s">
        <v>231</v>
      </c>
      <c r="R52" s="1">
        <f t="shared" si="6"/>
        <v>7</v>
      </c>
      <c r="S52" s="35">
        <v>1</v>
      </c>
      <c r="T52" s="31" t="s">
        <v>223</v>
      </c>
      <c r="U52" s="15">
        <v>7</v>
      </c>
      <c r="V52" s="22">
        <f t="shared" si="7"/>
        <v>7</v>
      </c>
      <c r="W52" s="15"/>
      <c r="X52" s="15"/>
      <c r="Y52" s="15">
        <v>7</v>
      </c>
      <c r="Z52" s="15">
        <v>1</v>
      </c>
      <c r="AA52" s="15"/>
      <c r="AB52" s="14"/>
      <c r="AC52" s="11"/>
      <c r="AD52" s="11"/>
      <c r="AE52" s="15"/>
      <c r="AF52" s="15">
        <v>0</v>
      </c>
      <c r="AG52" s="15">
        <v>0</v>
      </c>
      <c r="AH52" s="15">
        <v>0</v>
      </c>
      <c r="AI52" s="15">
        <v>0</v>
      </c>
      <c r="AJ52" s="17">
        <v>0</v>
      </c>
      <c r="AK52" s="15">
        <v>0</v>
      </c>
      <c r="AL52" s="17">
        <v>0</v>
      </c>
      <c r="AM52" s="9">
        <v>0</v>
      </c>
      <c r="AN52" s="11">
        <v>7</v>
      </c>
      <c r="AO52" s="12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12">
        <v>0</v>
      </c>
      <c r="BA52" s="9">
        <v>0</v>
      </c>
      <c r="BB52" s="9">
        <v>0</v>
      </c>
      <c r="BC52" s="9">
        <v>0</v>
      </c>
      <c r="BD52" s="9"/>
      <c r="BE52" s="9"/>
      <c r="BF52">
        <v>7</v>
      </c>
      <c r="BG52">
        <v>7</v>
      </c>
      <c r="BH52" s="11">
        <v>1</v>
      </c>
      <c r="BI52" s="11">
        <v>1</v>
      </c>
      <c r="BJ52" s="9">
        <v>6</v>
      </c>
      <c r="BK52" s="1">
        <f t="shared" si="2"/>
        <v>1</v>
      </c>
      <c r="BL52" s="1">
        <f t="shared" si="3"/>
        <v>6</v>
      </c>
      <c r="BM52" s="11"/>
      <c r="BN52" s="11">
        <v>1</v>
      </c>
      <c r="BO52" s="15"/>
      <c r="BP52" s="38">
        <v>7</v>
      </c>
      <c r="BQ52" s="35">
        <v>5</v>
      </c>
      <c r="BR52" s="11">
        <v>71</v>
      </c>
      <c r="BS52" s="11">
        <v>1</v>
      </c>
      <c r="BT52" s="11">
        <v>1</v>
      </c>
    </row>
    <row r="53" spans="1:72" x14ac:dyDescent="0.25">
      <c r="A53" s="14" t="s">
        <v>187</v>
      </c>
      <c r="B53" s="11">
        <v>2021</v>
      </c>
      <c r="C53" s="14" t="s">
        <v>118</v>
      </c>
      <c r="D53" s="15" t="s">
        <v>21</v>
      </c>
      <c r="E53" s="15" t="s">
        <v>130</v>
      </c>
      <c r="F53" s="15">
        <v>1</v>
      </c>
      <c r="G53" s="38">
        <v>989</v>
      </c>
      <c r="H53" s="15">
        <v>47</v>
      </c>
      <c r="I53" s="15" t="s">
        <v>23</v>
      </c>
      <c r="J53" s="1">
        <v>55.8</v>
      </c>
      <c r="K53" s="1">
        <v>15</v>
      </c>
      <c r="L53" s="15"/>
      <c r="M53" s="1">
        <v>146</v>
      </c>
      <c r="N53" s="34">
        <v>1</v>
      </c>
      <c r="O53" s="30" t="s">
        <v>223</v>
      </c>
      <c r="P53" s="1">
        <v>23</v>
      </c>
      <c r="Q53" s="44" t="s">
        <v>227</v>
      </c>
      <c r="R53" s="1">
        <f t="shared" si="6"/>
        <v>966</v>
      </c>
      <c r="S53" s="35">
        <v>0</v>
      </c>
      <c r="T53" s="31" t="s">
        <v>224</v>
      </c>
      <c r="U53" s="15">
        <v>72</v>
      </c>
      <c r="V53" s="22">
        <f t="shared" si="7"/>
        <v>95</v>
      </c>
      <c r="W53" s="15">
        <v>6</v>
      </c>
      <c r="X53" s="15">
        <v>1</v>
      </c>
      <c r="Y53" s="15">
        <v>47</v>
      </c>
      <c r="Z53" s="15">
        <v>1</v>
      </c>
      <c r="AA53" s="15">
        <v>7</v>
      </c>
      <c r="AB53" s="14">
        <v>1</v>
      </c>
      <c r="AC53" s="11">
        <v>1</v>
      </c>
      <c r="AD53" s="11">
        <v>3</v>
      </c>
      <c r="AE53" s="15">
        <v>0</v>
      </c>
      <c r="AF53" s="15">
        <v>9</v>
      </c>
      <c r="AG53" s="15">
        <v>0</v>
      </c>
      <c r="AH53" s="15">
        <v>12</v>
      </c>
      <c r="AI53" s="15">
        <v>2</v>
      </c>
      <c r="AJ53" s="17">
        <v>0</v>
      </c>
      <c r="AK53" s="15">
        <v>0</v>
      </c>
      <c r="AL53" s="17">
        <v>3</v>
      </c>
      <c r="AM53" s="9">
        <v>3</v>
      </c>
      <c r="AN53" s="11">
        <v>3</v>
      </c>
      <c r="AO53" s="12">
        <v>4</v>
      </c>
      <c r="AP53" s="9">
        <v>4</v>
      </c>
      <c r="AQ53" s="9">
        <v>1</v>
      </c>
      <c r="AR53" s="9">
        <v>1</v>
      </c>
      <c r="AS53" s="9">
        <v>0</v>
      </c>
      <c r="AT53" s="9">
        <v>0</v>
      </c>
      <c r="AU53" s="9">
        <v>0</v>
      </c>
      <c r="AV53" s="11">
        <v>1</v>
      </c>
      <c r="AW53" s="9">
        <v>0</v>
      </c>
      <c r="AX53" s="9">
        <v>0</v>
      </c>
      <c r="AY53" s="9">
        <v>0</v>
      </c>
      <c r="AZ53" s="12">
        <v>0</v>
      </c>
      <c r="BA53" s="9">
        <v>1</v>
      </c>
      <c r="BB53" s="9">
        <v>0</v>
      </c>
      <c r="BC53" s="9">
        <v>0</v>
      </c>
      <c r="BD53" s="11">
        <v>4</v>
      </c>
      <c r="BE53" s="11">
        <v>12</v>
      </c>
      <c r="BF53">
        <v>95</v>
      </c>
      <c r="BG53">
        <v>989</v>
      </c>
      <c r="BH53" s="11">
        <v>1</v>
      </c>
      <c r="BI53" s="11">
        <v>103</v>
      </c>
      <c r="BJ53" s="9">
        <v>886</v>
      </c>
      <c r="BK53" s="1">
        <f t="shared" si="2"/>
        <v>13</v>
      </c>
      <c r="BL53" s="1">
        <f t="shared" si="3"/>
        <v>82</v>
      </c>
      <c r="BM53" s="11">
        <v>5</v>
      </c>
      <c r="BN53" s="11">
        <v>8</v>
      </c>
      <c r="BO53" s="15"/>
      <c r="BP53" s="38">
        <v>989</v>
      </c>
      <c r="BQ53" s="35">
        <v>677</v>
      </c>
      <c r="BR53" s="11">
        <v>68</v>
      </c>
      <c r="BS53" s="11">
        <v>1</v>
      </c>
      <c r="BT53" s="11">
        <v>1</v>
      </c>
    </row>
    <row r="54" spans="1:72" x14ac:dyDescent="0.25">
      <c r="A54" s="14" t="s">
        <v>186</v>
      </c>
      <c r="B54" s="11">
        <v>2020</v>
      </c>
      <c r="C54" s="14" t="s">
        <v>52</v>
      </c>
      <c r="D54" s="15" t="s">
        <v>27</v>
      </c>
      <c r="E54" s="15" t="s">
        <v>130</v>
      </c>
      <c r="F54" s="15"/>
      <c r="G54" s="38">
        <v>21</v>
      </c>
      <c r="H54" s="15">
        <v>2</v>
      </c>
      <c r="I54" s="15" t="s">
        <v>119</v>
      </c>
      <c r="L54" s="15"/>
      <c r="N54" s="34">
        <v>1</v>
      </c>
      <c r="O54" s="30" t="s">
        <v>223</v>
      </c>
      <c r="P54" s="1">
        <v>6</v>
      </c>
      <c r="Q54" s="44" t="s">
        <v>227</v>
      </c>
      <c r="R54" s="1">
        <f t="shared" si="6"/>
        <v>15</v>
      </c>
      <c r="S54" s="35">
        <v>0</v>
      </c>
      <c r="T54" s="31"/>
      <c r="U54" s="15"/>
      <c r="V54" s="22">
        <f t="shared" si="7"/>
        <v>6</v>
      </c>
      <c r="W54" s="15"/>
      <c r="X54" s="15"/>
      <c r="Y54" s="15">
        <v>2</v>
      </c>
      <c r="Z54" s="15">
        <v>1</v>
      </c>
      <c r="AA54" s="15">
        <v>4</v>
      </c>
      <c r="AB54" s="14">
        <v>1</v>
      </c>
      <c r="AC54" s="11"/>
      <c r="AD54" s="11"/>
      <c r="AE54" s="15">
        <v>6</v>
      </c>
      <c r="AF54" s="15"/>
      <c r="AG54" s="15"/>
      <c r="AH54" s="15"/>
      <c r="AI54" s="15"/>
      <c r="AJ54" s="17"/>
      <c r="AK54" s="15"/>
      <c r="AL54" s="17"/>
      <c r="AM54" s="9"/>
      <c r="AN54" s="9"/>
      <c r="AO54" s="12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2"/>
      <c r="BA54" s="9"/>
      <c r="BB54" s="9"/>
      <c r="BC54" s="9"/>
      <c r="BD54" s="9"/>
      <c r="BE54" s="9"/>
      <c r="BF54">
        <v>6</v>
      </c>
      <c r="BG54">
        <v>21</v>
      </c>
      <c r="BH54" s="9">
        <v>0</v>
      </c>
      <c r="BI54" s="9"/>
      <c r="BJ54" s="9"/>
      <c r="BK54" s="1">
        <f t="shared" si="2"/>
        <v>0</v>
      </c>
      <c r="BL54" s="1">
        <f t="shared" si="3"/>
        <v>6</v>
      </c>
      <c r="BM54" s="9"/>
      <c r="BN54" s="9"/>
      <c r="BO54" s="15"/>
      <c r="BP54" s="38">
        <v>21</v>
      </c>
      <c r="BQ54" s="36">
        <v>0</v>
      </c>
      <c r="BR54" s="9"/>
      <c r="BS54" s="9"/>
      <c r="BT54" s="9"/>
    </row>
    <row r="55" spans="1:72" x14ac:dyDescent="0.25">
      <c r="A55" s="14" t="s">
        <v>185</v>
      </c>
      <c r="B55" s="11">
        <v>2020</v>
      </c>
      <c r="C55" s="14" t="s">
        <v>118</v>
      </c>
      <c r="D55" s="17" t="s">
        <v>184</v>
      </c>
      <c r="E55" s="15" t="s">
        <v>121</v>
      </c>
      <c r="F55" s="15">
        <v>1</v>
      </c>
      <c r="G55" s="22">
        <v>99</v>
      </c>
      <c r="H55" s="17">
        <v>17</v>
      </c>
      <c r="I55" s="15"/>
      <c r="K55" s="1">
        <v>100</v>
      </c>
      <c r="L55" s="17"/>
      <c r="M55" s="1">
        <v>99</v>
      </c>
      <c r="N55" s="34">
        <v>1</v>
      </c>
      <c r="O55" s="30" t="s">
        <v>223</v>
      </c>
      <c r="P55" s="1">
        <v>15</v>
      </c>
      <c r="Q55" s="44" t="s">
        <v>227</v>
      </c>
      <c r="R55" s="1">
        <f t="shared" si="6"/>
        <v>84</v>
      </c>
      <c r="S55" s="36">
        <v>0</v>
      </c>
      <c r="T55" s="32"/>
      <c r="U55" s="17"/>
      <c r="V55" s="22">
        <f t="shared" si="7"/>
        <v>15</v>
      </c>
      <c r="W55" s="17"/>
      <c r="X55" s="17"/>
      <c r="Y55" s="17">
        <v>17</v>
      </c>
      <c r="Z55" s="17">
        <v>1</v>
      </c>
      <c r="AA55" s="17"/>
      <c r="AB55" s="8"/>
      <c r="AC55" s="9"/>
      <c r="AD55" s="9"/>
      <c r="AE55" s="17">
        <v>0</v>
      </c>
      <c r="AF55" s="17">
        <v>0</v>
      </c>
      <c r="AG55" s="17">
        <v>0</v>
      </c>
      <c r="AH55" s="17">
        <v>7</v>
      </c>
      <c r="AI55" s="17">
        <v>4</v>
      </c>
      <c r="AJ55" s="17">
        <v>0</v>
      </c>
      <c r="AK55" s="17">
        <v>0</v>
      </c>
      <c r="AL55" s="17">
        <v>0</v>
      </c>
      <c r="AM55" s="9">
        <v>0</v>
      </c>
      <c r="AN55" s="9">
        <v>0</v>
      </c>
      <c r="AO55" s="12"/>
      <c r="AP55" s="9"/>
      <c r="AQ55" s="9"/>
      <c r="AR55" s="9"/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12">
        <v>0</v>
      </c>
      <c r="BA55" s="9">
        <v>1</v>
      </c>
      <c r="BB55" s="9">
        <v>0</v>
      </c>
      <c r="BC55" s="9">
        <v>0</v>
      </c>
      <c r="BD55" s="9"/>
      <c r="BE55" s="11"/>
      <c r="BF55">
        <v>15</v>
      </c>
      <c r="BG55">
        <v>99</v>
      </c>
      <c r="BH55" s="11">
        <v>0</v>
      </c>
      <c r="BI55" s="9"/>
      <c r="BJ55" s="9"/>
      <c r="BK55" s="1">
        <f t="shared" si="2"/>
        <v>0</v>
      </c>
      <c r="BL55" s="1">
        <f t="shared" si="3"/>
        <v>15</v>
      </c>
      <c r="BM55" s="9"/>
      <c r="BN55" s="9"/>
      <c r="BO55" s="17"/>
      <c r="BP55" s="22">
        <v>99</v>
      </c>
      <c r="BQ55" s="36">
        <v>0</v>
      </c>
      <c r="BR55" s="11"/>
      <c r="BS55" s="9"/>
      <c r="BT55" s="11">
        <v>1</v>
      </c>
    </row>
    <row r="56" spans="1:72" x14ac:dyDescent="0.25">
      <c r="A56" s="14" t="s">
        <v>183</v>
      </c>
      <c r="B56" s="11">
        <v>2021</v>
      </c>
      <c r="C56" s="8" t="s">
        <v>52</v>
      </c>
      <c r="D56" s="17" t="s">
        <v>20</v>
      </c>
      <c r="E56" s="17" t="s">
        <v>130</v>
      </c>
      <c r="F56" s="17">
        <v>1</v>
      </c>
      <c r="G56" s="22">
        <v>1573</v>
      </c>
      <c r="H56" s="17">
        <v>48</v>
      </c>
      <c r="I56" s="15" t="s">
        <v>23</v>
      </c>
      <c r="J56" s="1">
        <v>57.9</v>
      </c>
      <c r="K56" s="1">
        <v>31</v>
      </c>
      <c r="L56" s="17">
        <v>247</v>
      </c>
      <c r="M56" s="1">
        <v>480</v>
      </c>
      <c r="N56" s="34">
        <v>0</v>
      </c>
      <c r="O56" s="30" t="s">
        <v>224</v>
      </c>
      <c r="Q56" s="44" t="s">
        <v>231</v>
      </c>
      <c r="R56" s="1">
        <f t="shared" si="6"/>
        <v>1573</v>
      </c>
      <c r="S56" s="36">
        <v>1</v>
      </c>
      <c r="T56" s="32" t="s">
        <v>223</v>
      </c>
      <c r="U56" s="17">
        <v>67</v>
      </c>
      <c r="V56" s="22">
        <f t="shared" si="7"/>
        <v>67</v>
      </c>
      <c r="W56" s="17">
        <v>0</v>
      </c>
      <c r="X56" s="17">
        <v>0</v>
      </c>
      <c r="Y56" s="15">
        <v>48</v>
      </c>
      <c r="Z56" s="15">
        <v>1</v>
      </c>
      <c r="AA56" s="15">
        <v>9</v>
      </c>
      <c r="AB56" s="14">
        <v>1</v>
      </c>
      <c r="AC56" s="11"/>
      <c r="AD56" s="11"/>
      <c r="AE56" s="15">
        <v>4</v>
      </c>
      <c r="AF56" s="17">
        <v>10</v>
      </c>
      <c r="AG56" s="17">
        <v>6</v>
      </c>
      <c r="AH56" s="17">
        <v>16</v>
      </c>
      <c r="AI56" s="17">
        <v>0</v>
      </c>
      <c r="AJ56" s="17">
        <v>0</v>
      </c>
      <c r="AK56" s="17">
        <v>2</v>
      </c>
      <c r="AL56" s="17">
        <v>4</v>
      </c>
      <c r="AM56" s="9">
        <v>1</v>
      </c>
      <c r="AN56" s="9">
        <v>7</v>
      </c>
      <c r="AO56" s="12">
        <v>5</v>
      </c>
      <c r="AP56" s="9"/>
      <c r="AQ56" s="9"/>
      <c r="AR56" s="9"/>
      <c r="AS56" s="9"/>
      <c r="AT56" s="9"/>
      <c r="AU56" s="9"/>
      <c r="AV56" s="9">
        <v>0</v>
      </c>
      <c r="AW56" s="9"/>
      <c r="AX56" s="9"/>
      <c r="AY56" s="9"/>
      <c r="AZ56" s="12"/>
      <c r="BA56" s="9"/>
      <c r="BB56" s="9"/>
      <c r="BC56" s="9"/>
      <c r="BD56" s="9"/>
      <c r="BE56" s="11">
        <v>19.5</v>
      </c>
      <c r="BF56">
        <v>67</v>
      </c>
      <c r="BG56">
        <v>1573</v>
      </c>
      <c r="BH56" s="11">
        <v>1</v>
      </c>
      <c r="BI56" s="9">
        <v>413</v>
      </c>
      <c r="BJ56" s="11">
        <v>48.65</v>
      </c>
      <c r="BK56" s="1">
        <f t="shared" si="2"/>
        <v>24</v>
      </c>
      <c r="BL56" s="1">
        <f t="shared" si="3"/>
        <v>43</v>
      </c>
      <c r="BM56" s="9"/>
      <c r="BN56" s="9">
        <v>24</v>
      </c>
      <c r="BO56" s="17"/>
      <c r="BP56" s="22">
        <v>1573</v>
      </c>
      <c r="BQ56" s="36">
        <v>1052</v>
      </c>
      <c r="BR56" s="11">
        <v>66.900000000000006</v>
      </c>
      <c r="BS56" s="9">
        <v>1</v>
      </c>
      <c r="BT56" s="11">
        <v>1</v>
      </c>
    </row>
    <row r="57" spans="1:72" x14ac:dyDescent="0.25">
      <c r="A57" s="14" t="s">
        <v>182</v>
      </c>
      <c r="B57" s="11">
        <v>2020</v>
      </c>
      <c r="C57" s="8" t="s">
        <v>52</v>
      </c>
      <c r="D57" s="17" t="s">
        <v>20</v>
      </c>
      <c r="E57" s="17" t="s">
        <v>130</v>
      </c>
      <c r="F57" s="17">
        <v>1</v>
      </c>
      <c r="G57" s="22">
        <v>129</v>
      </c>
      <c r="I57" s="17" t="s">
        <v>23</v>
      </c>
      <c r="J57" s="1">
        <v>62.8</v>
      </c>
      <c r="K57" s="1">
        <v>30.232558139534881</v>
      </c>
      <c r="L57" s="17">
        <v>30</v>
      </c>
      <c r="M57" s="1">
        <v>39</v>
      </c>
      <c r="N57" s="34">
        <v>0</v>
      </c>
      <c r="O57" s="30" t="s">
        <v>224</v>
      </c>
      <c r="Q57" s="44" t="s">
        <v>231</v>
      </c>
      <c r="R57" s="1">
        <f t="shared" si="6"/>
        <v>129</v>
      </c>
      <c r="S57" s="36">
        <v>1</v>
      </c>
      <c r="T57" s="32" t="s">
        <v>223</v>
      </c>
      <c r="U57" s="17">
        <v>14</v>
      </c>
      <c r="V57" s="22">
        <f t="shared" si="7"/>
        <v>14</v>
      </c>
      <c r="W57" s="17"/>
      <c r="X57" s="17"/>
      <c r="Y57" s="17"/>
      <c r="Z57" s="17"/>
      <c r="AA57" s="17"/>
      <c r="AB57" s="8"/>
      <c r="AC57" s="9"/>
      <c r="AD57" s="9"/>
      <c r="AE57" s="17">
        <v>14</v>
      </c>
      <c r="AF57" s="17"/>
      <c r="AG57" s="17"/>
      <c r="AH57" s="17"/>
      <c r="AI57" s="15"/>
      <c r="AJ57" s="17"/>
      <c r="AK57" s="17"/>
      <c r="AL57" s="17"/>
      <c r="AM57" s="9"/>
      <c r="AN57" s="9"/>
      <c r="AO57" s="12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2"/>
      <c r="BA57" s="9"/>
      <c r="BB57" s="9"/>
      <c r="BC57" s="9"/>
      <c r="BD57" s="9"/>
      <c r="BE57" s="11"/>
      <c r="BF57">
        <v>14</v>
      </c>
      <c r="BG57">
        <v>129</v>
      </c>
      <c r="BH57" s="11">
        <v>1</v>
      </c>
      <c r="BI57" s="9">
        <v>20</v>
      </c>
      <c r="BJ57" s="11">
        <v>98</v>
      </c>
      <c r="BK57" s="1">
        <f t="shared" si="2"/>
        <v>0</v>
      </c>
      <c r="BL57" s="1">
        <f t="shared" si="3"/>
        <v>14</v>
      </c>
      <c r="BM57" s="11"/>
      <c r="BN57" s="9"/>
      <c r="BO57" s="17"/>
      <c r="BP57" s="22">
        <v>129</v>
      </c>
      <c r="BQ57" s="36">
        <v>56</v>
      </c>
      <c r="BR57" s="11">
        <v>43.4</v>
      </c>
      <c r="BS57" s="9">
        <v>1</v>
      </c>
      <c r="BT57" s="11"/>
    </row>
    <row r="58" spans="1:72" x14ac:dyDescent="0.25">
      <c r="A58" s="14" t="s">
        <v>181</v>
      </c>
      <c r="B58" s="11">
        <v>2020</v>
      </c>
      <c r="C58" s="8" t="s">
        <v>50</v>
      </c>
      <c r="D58" s="17" t="s">
        <v>27</v>
      </c>
      <c r="E58" s="17" t="s">
        <v>130</v>
      </c>
      <c r="F58" s="17">
        <v>1</v>
      </c>
      <c r="G58" s="22">
        <v>8</v>
      </c>
      <c r="H58" s="17">
        <v>0</v>
      </c>
      <c r="I58" s="15" t="s">
        <v>35</v>
      </c>
      <c r="J58" s="1">
        <v>25</v>
      </c>
      <c r="K58" s="1">
        <v>25</v>
      </c>
      <c r="L58" s="17"/>
      <c r="M58" s="1">
        <v>2</v>
      </c>
      <c r="N58" s="34">
        <v>1</v>
      </c>
      <c r="O58" s="30" t="s">
        <v>223</v>
      </c>
      <c r="P58" s="1">
        <v>3</v>
      </c>
      <c r="Q58" s="44" t="s">
        <v>227</v>
      </c>
      <c r="R58" s="1">
        <f t="shared" si="6"/>
        <v>5</v>
      </c>
      <c r="S58" s="36">
        <v>0</v>
      </c>
      <c r="T58" s="32" t="s">
        <v>224</v>
      </c>
      <c r="U58" s="17">
        <v>0</v>
      </c>
      <c r="V58" s="22">
        <f t="shared" si="7"/>
        <v>3</v>
      </c>
      <c r="W58" s="17">
        <v>5</v>
      </c>
      <c r="X58" s="17">
        <v>1</v>
      </c>
      <c r="Y58" s="17">
        <v>0</v>
      </c>
      <c r="Z58" s="17">
        <v>0</v>
      </c>
      <c r="AA58" s="17">
        <v>0</v>
      </c>
      <c r="AB58" s="8">
        <v>0</v>
      </c>
      <c r="AC58" s="9">
        <v>0</v>
      </c>
      <c r="AD58" s="9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9">
        <v>0</v>
      </c>
      <c r="AN58" s="9">
        <v>0</v>
      </c>
      <c r="AO58" s="12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1</v>
      </c>
      <c r="AV58" s="9">
        <v>0</v>
      </c>
      <c r="AW58" s="9">
        <v>0</v>
      </c>
      <c r="AX58" s="9">
        <v>1</v>
      </c>
      <c r="AY58" s="9">
        <v>2</v>
      </c>
      <c r="AZ58" s="12">
        <v>0</v>
      </c>
      <c r="BA58" s="9">
        <v>0</v>
      </c>
      <c r="BB58" s="9">
        <v>0</v>
      </c>
      <c r="BC58" s="9">
        <v>0</v>
      </c>
      <c r="BD58" s="9">
        <v>6</v>
      </c>
      <c r="BE58" s="9">
        <v>3</v>
      </c>
      <c r="BF58">
        <v>3</v>
      </c>
      <c r="BG58">
        <v>8</v>
      </c>
      <c r="BH58" s="11">
        <v>1</v>
      </c>
      <c r="BI58" s="9">
        <v>0</v>
      </c>
      <c r="BJ58" s="9">
        <v>8</v>
      </c>
      <c r="BK58" s="1">
        <f t="shared" si="2"/>
        <v>0</v>
      </c>
      <c r="BL58" s="1">
        <f t="shared" si="3"/>
        <v>3</v>
      </c>
      <c r="BM58" s="11">
        <v>0</v>
      </c>
      <c r="BN58" s="9">
        <v>0</v>
      </c>
      <c r="BO58" s="17"/>
      <c r="BP58" s="22">
        <v>8</v>
      </c>
      <c r="BQ58" s="36">
        <v>3</v>
      </c>
      <c r="BR58" s="11">
        <v>38</v>
      </c>
      <c r="BS58" s="9">
        <v>1</v>
      </c>
      <c r="BT58" s="11">
        <v>1</v>
      </c>
    </row>
    <row r="59" spans="1:72" x14ac:dyDescent="0.25">
      <c r="A59" s="14" t="s">
        <v>180</v>
      </c>
      <c r="B59" s="11">
        <v>2021</v>
      </c>
      <c r="C59" s="8" t="s">
        <v>52</v>
      </c>
      <c r="D59" s="17" t="s">
        <v>20</v>
      </c>
      <c r="E59" s="17" t="s">
        <v>130</v>
      </c>
      <c r="F59" s="17">
        <v>1</v>
      </c>
      <c r="G59" s="22">
        <v>152</v>
      </c>
      <c r="H59" s="17">
        <v>112</v>
      </c>
      <c r="I59" s="15" t="s">
        <v>119</v>
      </c>
      <c r="J59" s="1">
        <v>59</v>
      </c>
      <c r="K59" s="1">
        <v>55.921052631578952</v>
      </c>
      <c r="L59" s="17"/>
      <c r="M59" s="1">
        <v>85</v>
      </c>
      <c r="N59" s="34">
        <v>1</v>
      </c>
      <c r="O59" s="30" t="s">
        <v>223</v>
      </c>
      <c r="P59" s="1">
        <v>91</v>
      </c>
      <c r="Q59" s="44" t="s">
        <v>227</v>
      </c>
      <c r="R59" s="1">
        <f t="shared" si="6"/>
        <v>61</v>
      </c>
      <c r="S59" s="36">
        <v>0</v>
      </c>
      <c r="T59" s="32" t="s">
        <v>224</v>
      </c>
      <c r="U59" s="17">
        <v>0</v>
      </c>
      <c r="V59" s="22">
        <f t="shared" si="7"/>
        <v>91</v>
      </c>
      <c r="W59" s="17"/>
      <c r="X59" s="17"/>
      <c r="Y59" s="17">
        <v>112</v>
      </c>
      <c r="Z59" s="17">
        <v>1</v>
      </c>
      <c r="AA59" s="17">
        <v>3</v>
      </c>
      <c r="AB59" s="8">
        <v>1</v>
      </c>
      <c r="AC59" s="9">
        <v>1</v>
      </c>
      <c r="AD59" s="9">
        <v>1</v>
      </c>
      <c r="AE59" s="17">
        <v>10</v>
      </c>
      <c r="AF59" s="17">
        <v>18</v>
      </c>
      <c r="AG59" s="17">
        <v>9</v>
      </c>
      <c r="AH59" s="17">
        <v>49</v>
      </c>
      <c r="AI59" s="17">
        <v>0</v>
      </c>
      <c r="AJ59" s="17">
        <v>0</v>
      </c>
      <c r="AK59" s="17">
        <v>0</v>
      </c>
      <c r="AL59" s="17">
        <v>4</v>
      </c>
      <c r="AM59" s="9">
        <v>2</v>
      </c>
      <c r="AN59" s="9">
        <v>11</v>
      </c>
      <c r="AO59" s="12">
        <v>2</v>
      </c>
      <c r="AP59" s="9"/>
      <c r="AQ59" s="9"/>
      <c r="AR59" s="9"/>
      <c r="AS59" s="9"/>
      <c r="AT59" s="9"/>
      <c r="AU59" s="9"/>
      <c r="AV59" s="9">
        <v>0</v>
      </c>
      <c r="AW59" s="9"/>
      <c r="AX59" s="9"/>
      <c r="AY59" s="9"/>
      <c r="AZ59" s="12"/>
      <c r="BA59" s="9"/>
      <c r="BB59" s="9"/>
      <c r="BC59" s="9">
        <v>0</v>
      </c>
      <c r="BD59" s="9"/>
      <c r="BE59" s="9">
        <v>13</v>
      </c>
      <c r="BF59">
        <v>91</v>
      </c>
      <c r="BG59">
        <v>152</v>
      </c>
      <c r="BH59" s="11">
        <v>1</v>
      </c>
      <c r="BI59" s="9">
        <v>86</v>
      </c>
      <c r="BJ59" s="11">
        <v>24</v>
      </c>
      <c r="BK59" s="1">
        <f t="shared" si="2"/>
        <v>53</v>
      </c>
      <c r="BL59" s="1">
        <f t="shared" si="3"/>
        <v>38</v>
      </c>
      <c r="BM59" s="9">
        <v>53</v>
      </c>
      <c r="BN59" s="9"/>
      <c r="BO59" s="17"/>
      <c r="BP59" s="22">
        <v>152</v>
      </c>
      <c r="BQ59" s="36">
        <v>84</v>
      </c>
      <c r="BR59" s="11">
        <v>55</v>
      </c>
      <c r="BS59" s="9">
        <v>1</v>
      </c>
      <c r="BT59" s="11">
        <v>1</v>
      </c>
    </row>
    <row r="60" spans="1:72" ht="16.5" customHeight="1" x14ac:dyDescent="0.25">
      <c r="A60" s="14" t="s">
        <v>179</v>
      </c>
      <c r="B60" s="11">
        <v>2020</v>
      </c>
      <c r="C60" s="8" t="s">
        <v>52</v>
      </c>
      <c r="D60" s="17" t="s">
        <v>178</v>
      </c>
      <c r="E60" s="15" t="s">
        <v>130</v>
      </c>
      <c r="F60" s="17">
        <v>1</v>
      </c>
      <c r="G60" s="22">
        <v>41</v>
      </c>
      <c r="I60" s="17" t="s">
        <v>23</v>
      </c>
      <c r="J60" s="1">
        <v>51.2</v>
      </c>
      <c r="K60" s="1">
        <v>48.780487804878049</v>
      </c>
      <c r="L60" s="17">
        <v>20</v>
      </c>
      <c r="M60" s="1">
        <v>20</v>
      </c>
      <c r="N60" s="34">
        <v>1</v>
      </c>
      <c r="O60" s="30" t="s">
        <v>223</v>
      </c>
      <c r="Q60" s="45" t="s">
        <v>228</v>
      </c>
      <c r="R60" s="1">
        <f t="shared" si="6"/>
        <v>41</v>
      </c>
      <c r="S60" s="36">
        <v>1</v>
      </c>
      <c r="T60" s="32" t="s">
        <v>223</v>
      </c>
      <c r="U60" s="17"/>
      <c r="V60" s="22">
        <f t="shared" si="7"/>
        <v>0</v>
      </c>
      <c r="W60" s="17"/>
      <c r="X60" s="17"/>
      <c r="Y60" s="17"/>
      <c r="Z60" s="17"/>
      <c r="AA60" s="17">
        <v>38</v>
      </c>
      <c r="AB60" s="8">
        <v>1</v>
      </c>
      <c r="AC60" s="9">
        <v>0</v>
      </c>
      <c r="AD60" s="9">
        <v>0</v>
      </c>
      <c r="AE60" s="17">
        <v>3</v>
      </c>
      <c r="AF60" s="17"/>
      <c r="AG60" s="17"/>
      <c r="AH60" s="17"/>
      <c r="AI60" s="17"/>
      <c r="AJ60" s="17"/>
      <c r="AK60" s="17"/>
      <c r="AL60" s="17"/>
      <c r="AM60" s="9"/>
      <c r="AN60" s="9"/>
      <c r="AO60" s="12">
        <v>35</v>
      </c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2"/>
      <c r="BA60" s="9"/>
      <c r="BB60" s="9"/>
      <c r="BC60" s="9"/>
      <c r="BD60" s="9"/>
      <c r="BE60" s="9"/>
      <c r="BF60">
        <v>0</v>
      </c>
      <c r="BG60">
        <v>41</v>
      </c>
      <c r="BH60" s="11">
        <v>1</v>
      </c>
      <c r="BI60" s="9">
        <v>25</v>
      </c>
      <c r="BJ60" s="9"/>
      <c r="BK60" s="1">
        <f t="shared" si="2"/>
        <v>0</v>
      </c>
      <c r="BL60" s="1">
        <f t="shared" si="3"/>
        <v>0</v>
      </c>
      <c r="BM60" s="11"/>
      <c r="BN60" s="9"/>
      <c r="BO60" s="17"/>
      <c r="BP60" s="22">
        <v>41</v>
      </c>
      <c r="BQ60" s="36">
        <v>24</v>
      </c>
      <c r="BR60" s="11">
        <v>58.5</v>
      </c>
      <c r="BS60" s="9">
        <v>1</v>
      </c>
      <c r="BT60" s="11"/>
    </row>
    <row r="61" spans="1:72" x14ac:dyDescent="0.25">
      <c r="A61" s="14" t="s">
        <v>177</v>
      </c>
      <c r="B61" s="11">
        <v>2020</v>
      </c>
      <c r="C61" s="8" t="s">
        <v>52</v>
      </c>
      <c r="D61" s="17" t="s">
        <v>20</v>
      </c>
      <c r="E61" s="15" t="s">
        <v>130</v>
      </c>
      <c r="F61" s="17">
        <v>1</v>
      </c>
      <c r="G61" s="22">
        <v>226</v>
      </c>
      <c r="H61" s="17">
        <v>8</v>
      </c>
      <c r="I61" s="15" t="s">
        <v>23</v>
      </c>
      <c r="J61" s="1">
        <v>55.05</v>
      </c>
      <c r="K61" s="1">
        <v>24.778761061946902</v>
      </c>
      <c r="L61" s="17"/>
      <c r="M61" s="1">
        <v>56</v>
      </c>
      <c r="N61" s="34">
        <v>1</v>
      </c>
      <c r="O61" s="30" t="s">
        <v>223</v>
      </c>
      <c r="Q61" s="44" t="s">
        <v>227</v>
      </c>
      <c r="R61" s="1">
        <f t="shared" si="6"/>
        <v>226</v>
      </c>
      <c r="S61" s="36">
        <v>0</v>
      </c>
      <c r="T61" s="32" t="s">
        <v>224</v>
      </c>
      <c r="U61" s="17">
        <v>0</v>
      </c>
      <c r="V61" s="22">
        <f t="shared" si="7"/>
        <v>0</v>
      </c>
      <c r="W61" s="17"/>
      <c r="X61" s="17"/>
      <c r="Y61" s="17">
        <v>8</v>
      </c>
      <c r="Z61" s="17">
        <v>1</v>
      </c>
      <c r="AA61" s="17">
        <v>8</v>
      </c>
      <c r="AB61" s="8">
        <v>1</v>
      </c>
      <c r="AC61" s="9">
        <v>1</v>
      </c>
      <c r="AD61" s="9">
        <v>4</v>
      </c>
      <c r="AE61" s="17">
        <v>1</v>
      </c>
      <c r="AF61" s="17">
        <v>1</v>
      </c>
      <c r="AG61" s="17">
        <v>0</v>
      </c>
      <c r="AH61" s="17">
        <v>3</v>
      </c>
      <c r="AI61" s="17">
        <v>0</v>
      </c>
      <c r="AJ61" s="17">
        <v>0</v>
      </c>
      <c r="AK61" s="17">
        <v>0</v>
      </c>
      <c r="AL61" s="17">
        <v>1</v>
      </c>
      <c r="AM61" s="9">
        <v>2</v>
      </c>
      <c r="AN61" s="9">
        <v>1</v>
      </c>
      <c r="AO61" s="12">
        <v>4</v>
      </c>
      <c r="AP61" s="9"/>
      <c r="AQ61" s="9"/>
      <c r="AR61" s="9"/>
      <c r="AS61" s="9"/>
      <c r="AT61" s="9"/>
      <c r="AU61" s="9"/>
      <c r="AV61" s="9">
        <v>0</v>
      </c>
      <c r="AW61" s="9"/>
      <c r="AX61" s="9"/>
      <c r="AY61" s="9"/>
      <c r="AZ61" s="12">
        <v>0</v>
      </c>
      <c r="BA61" s="9">
        <v>0</v>
      </c>
      <c r="BB61" s="9">
        <v>0</v>
      </c>
      <c r="BC61" s="9">
        <v>0</v>
      </c>
      <c r="BD61" s="9"/>
      <c r="BE61" s="9">
        <v>11</v>
      </c>
      <c r="BF61">
        <v>0</v>
      </c>
      <c r="BG61">
        <v>226</v>
      </c>
      <c r="BH61" s="11">
        <v>1</v>
      </c>
      <c r="BI61" s="9">
        <v>41</v>
      </c>
      <c r="BJ61" s="9"/>
      <c r="BK61" s="1">
        <f t="shared" si="2"/>
        <v>0</v>
      </c>
      <c r="BL61" s="1">
        <f t="shared" si="3"/>
        <v>0</v>
      </c>
      <c r="BM61" s="11"/>
      <c r="BN61" s="9"/>
      <c r="BO61" s="17"/>
      <c r="BP61" s="22">
        <v>226</v>
      </c>
      <c r="BQ61" s="36">
        <v>92</v>
      </c>
      <c r="BR61" s="11">
        <v>54.4</v>
      </c>
      <c r="BS61" s="9">
        <v>1</v>
      </c>
      <c r="BT61" s="11">
        <v>1</v>
      </c>
    </row>
    <row r="62" spans="1:72" x14ac:dyDescent="0.25">
      <c r="A62" s="14" t="s">
        <v>176</v>
      </c>
      <c r="B62" s="11">
        <v>2020</v>
      </c>
      <c r="C62" s="8" t="s">
        <v>50</v>
      </c>
      <c r="D62" s="17" t="s">
        <v>25</v>
      </c>
      <c r="E62" s="15" t="s">
        <v>130</v>
      </c>
      <c r="F62" s="17">
        <v>1</v>
      </c>
      <c r="G62" s="22">
        <v>7</v>
      </c>
      <c r="H62" s="17">
        <v>7</v>
      </c>
      <c r="I62" s="17" t="s">
        <v>23</v>
      </c>
      <c r="J62" s="1">
        <v>57</v>
      </c>
      <c r="K62" s="1">
        <v>14.285714285714285</v>
      </c>
      <c r="L62" s="17">
        <v>0</v>
      </c>
      <c r="M62" s="1">
        <v>1</v>
      </c>
      <c r="N62" s="34">
        <v>1</v>
      </c>
      <c r="O62" s="30" t="s">
        <v>223</v>
      </c>
      <c r="P62" s="1">
        <v>7</v>
      </c>
      <c r="Q62" s="44" t="s">
        <v>227</v>
      </c>
      <c r="R62" s="1">
        <f t="shared" si="6"/>
        <v>0</v>
      </c>
      <c r="S62" s="36">
        <v>0</v>
      </c>
      <c r="T62" s="32" t="s">
        <v>224</v>
      </c>
      <c r="U62" s="17"/>
      <c r="V62" s="22">
        <f t="shared" si="7"/>
        <v>7</v>
      </c>
      <c r="W62" s="17"/>
      <c r="X62" s="17"/>
      <c r="Y62" s="17">
        <v>7</v>
      </c>
      <c r="Z62" s="17">
        <v>1</v>
      </c>
      <c r="AA62" s="17"/>
      <c r="AB62" s="8"/>
      <c r="AC62" s="9"/>
      <c r="AD62" s="9"/>
      <c r="AE62" s="17"/>
      <c r="AF62" s="17"/>
      <c r="AG62" s="17"/>
      <c r="AH62" s="17"/>
      <c r="AI62" s="17"/>
      <c r="AJ62" s="17"/>
      <c r="AK62" s="17"/>
      <c r="AL62" s="17"/>
      <c r="AM62" s="9"/>
      <c r="AN62" s="9"/>
      <c r="AO62" s="12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2"/>
      <c r="BA62" s="9">
        <v>2</v>
      </c>
      <c r="BB62" s="9">
        <v>5</v>
      </c>
      <c r="BC62" s="9"/>
      <c r="BD62" s="9">
        <v>41</v>
      </c>
      <c r="BE62" s="9">
        <v>25</v>
      </c>
      <c r="BF62">
        <v>7</v>
      </c>
      <c r="BG62">
        <v>7</v>
      </c>
      <c r="BH62" s="11">
        <v>1</v>
      </c>
      <c r="BI62" s="9">
        <v>0</v>
      </c>
      <c r="BJ62" s="11">
        <v>7</v>
      </c>
      <c r="BK62" s="1">
        <f t="shared" si="2"/>
        <v>0</v>
      </c>
      <c r="BL62" s="1">
        <f t="shared" si="3"/>
        <v>7</v>
      </c>
      <c r="BM62" s="11">
        <v>0</v>
      </c>
      <c r="BN62" s="9"/>
      <c r="BO62" s="17">
        <v>0</v>
      </c>
      <c r="BP62" s="22">
        <v>7</v>
      </c>
      <c r="BQ62" s="36">
        <v>4</v>
      </c>
      <c r="BR62" s="11">
        <v>57</v>
      </c>
      <c r="BS62" s="9">
        <v>1</v>
      </c>
      <c r="BT62" s="11">
        <v>1</v>
      </c>
    </row>
    <row r="63" spans="1:72" x14ac:dyDescent="0.25">
      <c r="A63" s="14" t="s">
        <v>175</v>
      </c>
      <c r="B63" s="11">
        <v>2020</v>
      </c>
      <c r="C63" s="8" t="s">
        <v>52</v>
      </c>
      <c r="D63" s="17" t="s">
        <v>20</v>
      </c>
      <c r="E63" s="17" t="s">
        <v>130</v>
      </c>
      <c r="F63" s="15">
        <v>1</v>
      </c>
      <c r="G63" s="22">
        <v>447</v>
      </c>
      <c r="I63" s="15" t="s">
        <v>23</v>
      </c>
      <c r="J63" s="1">
        <v>66</v>
      </c>
      <c r="K63" s="1">
        <v>45.190156599552573</v>
      </c>
      <c r="L63" s="17">
        <v>115</v>
      </c>
      <c r="M63" s="1">
        <v>202</v>
      </c>
      <c r="N63" s="34">
        <v>0</v>
      </c>
      <c r="O63" s="30" t="s">
        <v>224</v>
      </c>
      <c r="Q63" s="44" t="s">
        <v>231</v>
      </c>
      <c r="R63" s="1">
        <f t="shared" si="6"/>
        <v>447</v>
      </c>
      <c r="S63" s="36">
        <v>1</v>
      </c>
      <c r="T63" s="32" t="s">
        <v>223</v>
      </c>
      <c r="U63" s="17">
        <v>48</v>
      </c>
      <c r="V63" s="22">
        <f t="shared" si="7"/>
        <v>48</v>
      </c>
      <c r="W63" s="17"/>
      <c r="X63" s="17"/>
      <c r="Y63" s="17"/>
      <c r="Z63" s="17"/>
      <c r="AA63" s="17"/>
      <c r="AB63" s="8"/>
      <c r="AC63" s="9"/>
      <c r="AD63" s="9"/>
      <c r="AE63" s="17"/>
      <c r="AF63" s="17"/>
      <c r="AG63" s="17"/>
      <c r="AH63" s="17"/>
      <c r="AI63" s="17"/>
      <c r="AJ63" s="17"/>
      <c r="AK63" s="17"/>
      <c r="AL63" s="17"/>
      <c r="AM63" s="9"/>
      <c r="AN63" s="9"/>
      <c r="AO63" s="12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2"/>
      <c r="BA63" s="9"/>
      <c r="BB63" s="9"/>
      <c r="BC63" s="9"/>
      <c r="BD63" s="9"/>
      <c r="BE63" s="9"/>
      <c r="BF63">
        <v>48</v>
      </c>
      <c r="BG63">
        <v>447</v>
      </c>
      <c r="BH63" s="11">
        <v>1</v>
      </c>
      <c r="BI63" s="9">
        <v>102</v>
      </c>
      <c r="BJ63" s="11"/>
      <c r="BK63" s="1">
        <f t="shared" si="2"/>
        <v>0</v>
      </c>
      <c r="BL63" s="1">
        <f t="shared" si="3"/>
        <v>48</v>
      </c>
      <c r="BM63" s="9"/>
      <c r="BN63" s="9"/>
      <c r="BO63" s="17"/>
      <c r="BP63" s="22">
        <v>447</v>
      </c>
      <c r="BQ63" s="36">
        <v>254</v>
      </c>
      <c r="BR63" s="11">
        <v>57</v>
      </c>
      <c r="BS63" s="9">
        <v>1</v>
      </c>
      <c r="BT63" s="11">
        <v>1</v>
      </c>
    </row>
    <row r="64" spans="1:72" x14ac:dyDescent="0.25">
      <c r="A64" s="14" t="s">
        <v>174</v>
      </c>
      <c r="B64" s="11">
        <v>2020</v>
      </c>
      <c r="C64" s="8" t="s">
        <v>52</v>
      </c>
      <c r="D64" s="17" t="s">
        <v>20</v>
      </c>
      <c r="E64" s="15" t="s">
        <v>130</v>
      </c>
      <c r="F64" s="15">
        <v>1</v>
      </c>
      <c r="G64" s="22">
        <v>148</v>
      </c>
      <c r="H64" s="17">
        <v>14</v>
      </c>
      <c r="I64" s="17" t="s">
        <v>23</v>
      </c>
      <c r="J64" s="1">
        <v>37.5</v>
      </c>
      <c r="K64" s="1">
        <v>70.270270270270274</v>
      </c>
      <c r="L64" s="17">
        <v>48</v>
      </c>
      <c r="M64" s="1">
        <v>104</v>
      </c>
      <c r="N64" s="34">
        <v>0</v>
      </c>
      <c r="O64" s="30" t="s">
        <v>224</v>
      </c>
      <c r="Q64" s="44" t="s">
        <v>231</v>
      </c>
      <c r="R64" s="1">
        <f t="shared" si="6"/>
        <v>148</v>
      </c>
      <c r="S64" s="36">
        <v>1</v>
      </c>
      <c r="T64" s="32" t="s">
        <v>223</v>
      </c>
      <c r="U64" s="17">
        <v>23</v>
      </c>
      <c r="V64" s="22">
        <f t="shared" si="7"/>
        <v>23</v>
      </c>
      <c r="W64" s="17">
        <v>1</v>
      </c>
      <c r="X64" s="17">
        <v>1</v>
      </c>
      <c r="Y64" s="17">
        <v>14</v>
      </c>
      <c r="Z64" s="17">
        <v>1</v>
      </c>
      <c r="AA64" s="17">
        <v>2</v>
      </c>
      <c r="AB64" s="8">
        <v>1</v>
      </c>
      <c r="AC64" s="9">
        <v>1</v>
      </c>
      <c r="AD64" s="9">
        <v>1</v>
      </c>
      <c r="AE64" s="17">
        <v>0</v>
      </c>
      <c r="AF64" s="17">
        <v>3</v>
      </c>
      <c r="AG64" s="17">
        <v>1</v>
      </c>
      <c r="AH64" s="17">
        <v>6</v>
      </c>
      <c r="AI64" s="17">
        <v>0</v>
      </c>
      <c r="AJ64" s="17">
        <v>0</v>
      </c>
      <c r="AK64" s="17">
        <v>1</v>
      </c>
      <c r="AL64" s="17">
        <v>1</v>
      </c>
      <c r="AM64" s="9">
        <v>0</v>
      </c>
      <c r="AN64" s="9">
        <v>0</v>
      </c>
      <c r="AO64" s="12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12">
        <v>1</v>
      </c>
      <c r="BA64" s="9">
        <v>0</v>
      </c>
      <c r="BB64" s="9">
        <v>0</v>
      </c>
      <c r="BC64" s="9">
        <v>0</v>
      </c>
      <c r="BD64" s="9"/>
      <c r="BE64" s="9"/>
      <c r="BF64">
        <v>23</v>
      </c>
      <c r="BG64">
        <v>148</v>
      </c>
      <c r="BH64" s="11">
        <v>1</v>
      </c>
      <c r="BI64" s="9">
        <v>46</v>
      </c>
      <c r="BJ64" s="11"/>
      <c r="BK64" s="1">
        <f t="shared" si="2"/>
        <v>0</v>
      </c>
      <c r="BL64" s="1">
        <f t="shared" si="3"/>
        <v>23</v>
      </c>
      <c r="BM64" s="9"/>
      <c r="BN64" s="9"/>
      <c r="BO64" s="17"/>
      <c r="BP64" s="22">
        <v>148</v>
      </c>
      <c r="BQ64" s="36">
        <v>88</v>
      </c>
      <c r="BR64" s="11">
        <v>59</v>
      </c>
      <c r="BS64" s="9">
        <v>1</v>
      </c>
      <c r="BT64" s="11"/>
    </row>
    <row r="65" spans="1:72" ht="13.5" customHeight="1" x14ac:dyDescent="0.25">
      <c r="A65" s="14" t="s">
        <v>173</v>
      </c>
      <c r="B65" s="11">
        <v>2021</v>
      </c>
      <c r="C65" s="8" t="s">
        <v>52</v>
      </c>
      <c r="D65" s="17" t="s">
        <v>172</v>
      </c>
      <c r="E65" s="15" t="s">
        <v>130</v>
      </c>
      <c r="F65" s="15">
        <v>1</v>
      </c>
      <c r="G65" s="22">
        <v>162</v>
      </c>
      <c r="H65" s="17">
        <v>19</v>
      </c>
      <c r="I65" s="15" t="s">
        <v>23</v>
      </c>
      <c r="J65" s="1">
        <v>61.1</v>
      </c>
      <c r="K65" s="1">
        <v>25.308641975308642</v>
      </c>
      <c r="L65" s="17"/>
      <c r="M65" s="1">
        <v>41</v>
      </c>
      <c r="N65" s="34">
        <v>1</v>
      </c>
      <c r="O65" s="30" t="s">
        <v>223</v>
      </c>
      <c r="P65" s="1">
        <v>6</v>
      </c>
      <c r="Q65" s="44" t="s">
        <v>228</v>
      </c>
      <c r="R65" s="1">
        <f t="shared" si="6"/>
        <v>156</v>
      </c>
      <c r="S65" s="36">
        <v>1</v>
      </c>
      <c r="T65" s="32" t="s">
        <v>223</v>
      </c>
      <c r="U65" s="17">
        <v>17</v>
      </c>
      <c r="V65" s="22">
        <f t="shared" si="7"/>
        <v>23</v>
      </c>
      <c r="W65" s="17">
        <v>5</v>
      </c>
      <c r="X65" s="17">
        <v>1</v>
      </c>
      <c r="Y65" s="15">
        <v>19</v>
      </c>
      <c r="Z65" s="17">
        <v>1</v>
      </c>
      <c r="AA65" s="17">
        <v>3</v>
      </c>
      <c r="AB65" s="8">
        <v>1</v>
      </c>
      <c r="AC65" s="9">
        <v>1</v>
      </c>
      <c r="AD65" s="9">
        <v>3</v>
      </c>
      <c r="AE65" s="17">
        <v>8</v>
      </c>
      <c r="AF65" s="17">
        <v>12</v>
      </c>
      <c r="AG65" s="17">
        <v>3</v>
      </c>
      <c r="AH65" s="17">
        <v>9</v>
      </c>
      <c r="AI65" s="17">
        <v>1</v>
      </c>
      <c r="AJ65" s="17">
        <v>0</v>
      </c>
      <c r="AK65" s="17">
        <v>1</v>
      </c>
      <c r="AL65" s="17">
        <v>5</v>
      </c>
      <c r="AM65" s="9">
        <v>4</v>
      </c>
      <c r="AN65" s="9">
        <v>9</v>
      </c>
      <c r="AO65" s="12">
        <v>15</v>
      </c>
      <c r="AP65" s="9">
        <v>1</v>
      </c>
      <c r="AQ65" s="9">
        <v>0</v>
      </c>
      <c r="AR65" s="9">
        <v>1</v>
      </c>
      <c r="AS65" s="9">
        <v>1</v>
      </c>
      <c r="AT65" s="9">
        <v>0</v>
      </c>
      <c r="AU65" s="9">
        <v>1</v>
      </c>
      <c r="AV65" s="9">
        <v>1</v>
      </c>
      <c r="AW65" s="9">
        <v>0</v>
      </c>
      <c r="AX65" s="9">
        <v>1</v>
      </c>
      <c r="AY65" s="9">
        <v>0</v>
      </c>
      <c r="AZ65" s="12">
        <v>0</v>
      </c>
      <c r="BA65" s="9">
        <v>0</v>
      </c>
      <c r="BB65" s="9">
        <v>0</v>
      </c>
      <c r="BC65" s="9">
        <v>0</v>
      </c>
      <c r="BD65" s="9"/>
      <c r="BE65" s="9">
        <v>7.7</v>
      </c>
      <c r="BF65">
        <v>23</v>
      </c>
      <c r="BG65">
        <v>162</v>
      </c>
      <c r="BH65" s="11">
        <v>1</v>
      </c>
      <c r="BI65" s="9">
        <v>17</v>
      </c>
      <c r="BJ65" s="11"/>
      <c r="BK65" s="1">
        <f t="shared" ref="BK65:BK119" si="8">BM65+BN65</f>
        <v>0</v>
      </c>
      <c r="BL65" s="1">
        <f t="shared" ref="BL65:BL119" si="9">BF65-BK65</f>
        <v>23</v>
      </c>
      <c r="BM65" s="9"/>
      <c r="BN65" s="9"/>
      <c r="BO65" s="17"/>
      <c r="BP65" s="22">
        <v>162</v>
      </c>
      <c r="BQ65" s="36">
        <v>0</v>
      </c>
      <c r="BR65" s="11"/>
      <c r="BS65" s="9"/>
      <c r="BT65" s="11">
        <v>1</v>
      </c>
    </row>
    <row r="66" spans="1:72" x14ac:dyDescent="0.25">
      <c r="A66" s="14" t="s">
        <v>171</v>
      </c>
      <c r="B66" s="11">
        <v>2021</v>
      </c>
      <c r="C66" s="8" t="s">
        <v>52</v>
      </c>
      <c r="D66" s="17" t="s">
        <v>21</v>
      </c>
      <c r="E66" s="15" t="s">
        <v>121</v>
      </c>
      <c r="F66" s="15">
        <v>1</v>
      </c>
      <c r="G66" s="22">
        <v>83</v>
      </c>
      <c r="H66" s="17">
        <v>7</v>
      </c>
      <c r="I66" s="17" t="s">
        <v>23</v>
      </c>
      <c r="J66" s="1">
        <v>79</v>
      </c>
      <c r="K66" s="1">
        <v>100</v>
      </c>
      <c r="L66" s="17">
        <v>78</v>
      </c>
      <c r="M66" s="1">
        <v>83</v>
      </c>
      <c r="N66" s="34">
        <v>1</v>
      </c>
      <c r="O66" s="30" t="s">
        <v>223</v>
      </c>
      <c r="P66" s="1">
        <v>20</v>
      </c>
      <c r="Q66" s="44" t="s">
        <v>228</v>
      </c>
      <c r="R66" s="1">
        <f t="shared" si="6"/>
        <v>63</v>
      </c>
      <c r="S66" s="36">
        <v>1</v>
      </c>
      <c r="T66" s="32" t="s">
        <v>223</v>
      </c>
      <c r="U66" s="17">
        <v>43</v>
      </c>
      <c r="V66" s="22">
        <f t="shared" si="7"/>
        <v>63</v>
      </c>
      <c r="W66" s="17"/>
      <c r="X66" s="17"/>
      <c r="Y66" s="17">
        <v>7</v>
      </c>
      <c r="Z66" s="17">
        <v>1</v>
      </c>
      <c r="AA66" s="17"/>
      <c r="AB66" s="8"/>
      <c r="AC66" s="9"/>
      <c r="AD66" s="9"/>
      <c r="AE66" s="17">
        <v>0</v>
      </c>
      <c r="AF66" s="17">
        <v>1</v>
      </c>
      <c r="AG66" s="17">
        <v>0</v>
      </c>
      <c r="AH66" s="17">
        <v>2</v>
      </c>
      <c r="AI66" s="17">
        <v>0</v>
      </c>
      <c r="AJ66" s="17">
        <v>0</v>
      </c>
      <c r="AK66" s="17">
        <v>0</v>
      </c>
      <c r="AL66" s="17">
        <v>0</v>
      </c>
      <c r="AM66" s="9">
        <v>0</v>
      </c>
      <c r="AN66" s="9">
        <v>0</v>
      </c>
      <c r="AO66" s="12"/>
      <c r="AP66" s="9"/>
      <c r="AQ66" s="9"/>
      <c r="AR66" s="9"/>
      <c r="AS66" s="9"/>
      <c r="AT66" s="9"/>
      <c r="AU66" s="9"/>
      <c r="AV66" s="9">
        <v>0</v>
      </c>
      <c r="AW66" s="9"/>
      <c r="AX66" s="9"/>
      <c r="AY66" s="9"/>
      <c r="AZ66" s="12"/>
      <c r="BA66" s="9">
        <v>0</v>
      </c>
      <c r="BB66" s="9">
        <v>0</v>
      </c>
      <c r="BC66" s="9">
        <v>0</v>
      </c>
      <c r="BD66" s="9">
        <v>19.7</v>
      </c>
      <c r="BE66" s="9">
        <v>19.7</v>
      </c>
      <c r="BF66">
        <v>63</v>
      </c>
      <c r="BG66">
        <v>83</v>
      </c>
      <c r="BH66" s="11">
        <v>1</v>
      </c>
      <c r="BI66" s="9">
        <v>20</v>
      </c>
      <c r="BJ66" s="11"/>
      <c r="BK66" s="1">
        <f t="shared" si="8"/>
        <v>0</v>
      </c>
      <c r="BL66" s="1">
        <f t="shared" si="9"/>
        <v>63</v>
      </c>
      <c r="BM66" s="9"/>
      <c r="BN66" s="9"/>
      <c r="BO66" s="17"/>
      <c r="BP66" s="22">
        <v>83</v>
      </c>
      <c r="BQ66" s="36">
        <v>0</v>
      </c>
      <c r="BR66" s="11"/>
      <c r="BS66" s="9"/>
      <c r="BT66" s="11"/>
    </row>
    <row r="67" spans="1:72" x14ac:dyDescent="0.25">
      <c r="A67" s="14" t="s">
        <v>170</v>
      </c>
      <c r="B67" s="11">
        <v>2021</v>
      </c>
      <c r="C67" s="8" t="s">
        <v>52</v>
      </c>
      <c r="D67" s="17" t="s">
        <v>27</v>
      </c>
      <c r="E67" s="15" t="s">
        <v>130</v>
      </c>
      <c r="F67" s="15">
        <v>1</v>
      </c>
      <c r="G67" s="22">
        <v>78</v>
      </c>
      <c r="H67" s="17">
        <v>5</v>
      </c>
      <c r="I67" s="15" t="s">
        <v>119</v>
      </c>
      <c r="J67" s="1">
        <v>53</v>
      </c>
      <c r="L67" s="17"/>
      <c r="N67" s="34">
        <v>1</v>
      </c>
      <c r="O67" s="30" t="s">
        <v>223</v>
      </c>
      <c r="P67" s="1">
        <v>11</v>
      </c>
      <c r="Q67" s="44" t="s">
        <v>227</v>
      </c>
      <c r="R67" s="1">
        <f t="shared" si="6"/>
        <v>67</v>
      </c>
      <c r="S67" s="36">
        <v>0</v>
      </c>
      <c r="T67" s="32" t="s">
        <v>224</v>
      </c>
      <c r="U67" s="17"/>
      <c r="V67" s="22">
        <f t="shared" si="7"/>
        <v>11</v>
      </c>
      <c r="W67" s="17">
        <v>4</v>
      </c>
      <c r="X67" s="17">
        <v>1</v>
      </c>
      <c r="Y67" s="17">
        <v>5</v>
      </c>
      <c r="Z67" s="17">
        <v>1</v>
      </c>
      <c r="AA67" s="17"/>
      <c r="AB67" s="8"/>
      <c r="AC67" s="9"/>
      <c r="AD67" s="9"/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9">
        <v>0</v>
      </c>
      <c r="AN67" s="9">
        <v>0</v>
      </c>
      <c r="AO67" s="12"/>
      <c r="AP67" s="9">
        <v>0</v>
      </c>
      <c r="AQ67" s="9">
        <v>0</v>
      </c>
      <c r="AR67" s="9">
        <v>4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12"/>
      <c r="BA67" s="9">
        <v>5</v>
      </c>
      <c r="BB67" s="9">
        <v>0</v>
      </c>
      <c r="BC67" s="9">
        <v>0</v>
      </c>
      <c r="BD67" s="9">
        <v>0</v>
      </c>
      <c r="BE67" s="11">
        <v>13</v>
      </c>
      <c r="BF67">
        <v>11</v>
      </c>
      <c r="BG67">
        <v>78</v>
      </c>
      <c r="BH67" s="11">
        <v>0</v>
      </c>
      <c r="BI67" s="9"/>
      <c r="BJ67" s="11">
        <v>0</v>
      </c>
      <c r="BK67" s="1">
        <f t="shared" si="8"/>
        <v>0</v>
      </c>
      <c r="BL67" s="1">
        <f t="shared" si="9"/>
        <v>11</v>
      </c>
      <c r="BM67" s="11"/>
      <c r="BN67" s="9"/>
      <c r="BO67" s="17"/>
      <c r="BP67" s="22">
        <v>78</v>
      </c>
      <c r="BQ67" s="36">
        <v>39</v>
      </c>
      <c r="BR67" s="11">
        <f>(BQ67/F67)*100</f>
        <v>3900</v>
      </c>
      <c r="BS67" s="9">
        <v>1</v>
      </c>
      <c r="BT67" s="11">
        <v>1</v>
      </c>
    </row>
    <row r="68" spans="1:72" x14ac:dyDescent="0.25">
      <c r="A68" s="14" t="s">
        <v>169</v>
      </c>
      <c r="B68" s="11">
        <v>2020</v>
      </c>
      <c r="C68" s="8" t="s">
        <v>52</v>
      </c>
      <c r="D68" s="17" t="s">
        <v>21</v>
      </c>
      <c r="E68" s="15" t="s">
        <v>121</v>
      </c>
      <c r="F68" s="15">
        <v>1</v>
      </c>
      <c r="G68" s="22">
        <v>163</v>
      </c>
      <c r="H68" s="17">
        <v>18</v>
      </c>
      <c r="I68" s="15"/>
      <c r="K68" s="1">
        <v>100</v>
      </c>
      <c r="L68" s="17">
        <v>139</v>
      </c>
      <c r="M68" s="1">
        <v>163</v>
      </c>
      <c r="N68" s="34">
        <v>0</v>
      </c>
      <c r="O68" s="30" t="s">
        <v>224</v>
      </c>
      <c r="Q68" s="44" t="s">
        <v>231</v>
      </c>
      <c r="R68" s="1">
        <f t="shared" si="6"/>
        <v>163</v>
      </c>
      <c r="S68" s="36">
        <v>1</v>
      </c>
      <c r="T68" s="32" t="s">
        <v>223</v>
      </c>
      <c r="U68" s="17">
        <v>18</v>
      </c>
      <c r="V68" s="22">
        <f t="shared" si="7"/>
        <v>18</v>
      </c>
      <c r="W68" s="17"/>
      <c r="X68" s="17"/>
      <c r="Y68" s="15">
        <v>18</v>
      </c>
      <c r="Z68" s="15">
        <v>1</v>
      </c>
      <c r="AA68" s="15"/>
      <c r="AB68" s="14"/>
      <c r="AC68" s="11"/>
      <c r="AD68" s="11"/>
      <c r="AE68" s="15">
        <v>0</v>
      </c>
      <c r="AF68" s="15">
        <v>7</v>
      </c>
      <c r="AG68" s="15">
        <v>2</v>
      </c>
      <c r="AH68" s="15">
        <v>0</v>
      </c>
      <c r="AI68" s="15">
        <v>0</v>
      </c>
      <c r="AJ68" s="15">
        <v>0</v>
      </c>
      <c r="AK68" s="15">
        <v>0</v>
      </c>
      <c r="AL68" s="15">
        <v>1</v>
      </c>
      <c r="AM68" s="11">
        <v>0</v>
      </c>
      <c r="AN68" s="9">
        <v>0</v>
      </c>
      <c r="AO68" s="12"/>
      <c r="AP68" s="9"/>
      <c r="AQ68" s="9"/>
      <c r="AR68" s="9"/>
      <c r="AS68" s="9"/>
      <c r="AT68" s="9"/>
      <c r="AU68" s="9"/>
      <c r="AV68" s="9">
        <v>1</v>
      </c>
      <c r="AW68" s="9"/>
      <c r="AX68" s="9"/>
      <c r="AY68" s="9"/>
      <c r="AZ68" s="12"/>
      <c r="BA68" s="9">
        <v>0</v>
      </c>
      <c r="BB68" s="9"/>
      <c r="BC68" s="9">
        <v>0</v>
      </c>
      <c r="BD68" s="9"/>
      <c r="BE68" s="11"/>
      <c r="BF68">
        <v>18</v>
      </c>
      <c r="BG68">
        <v>163</v>
      </c>
      <c r="BH68" s="11">
        <v>1</v>
      </c>
      <c r="BI68" s="9">
        <v>23</v>
      </c>
      <c r="BJ68" s="11">
        <v>59</v>
      </c>
      <c r="BK68" s="1">
        <f t="shared" si="8"/>
        <v>0</v>
      </c>
      <c r="BL68" s="1">
        <f t="shared" si="9"/>
        <v>18</v>
      </c>
      <c r="BM68" s="11"/>
      <c r="BN68" s="9"/>
      <c r="BO68" s="17"/>
      <c r="BP68" s="22">
        <v>163</v>
      </c>
      <c r="BQ68" s="36">
        <v>0</v>
      </c>
      <c r="BR68" s="11"/>
      <c r="BS68" s="9"/>
      <c r="BT68" s="11">
        <v>1</v>
      </c>
    </row>
    <row r="69" spans="1:72" x14ac:dyDescent="0.25">
      <c r="A69" s="14" t="s">
        <v>168</v>
      </c>
      <c r="B69" s="11">
        <v>2020</v>
      </c>
      <c r="C69" s="8" t="s">
        <v>118</v>
      </c>
      <c r="D69" s="17" t="s">
        <v>167</v>
      </c>
      <c r="E69" s="15" t="s">
        <v>130</v>
      </c>
      <c r="F69" s="15">
        <v>1</v>
      </c>
      <c r="G69" s="22">
        <v>117</v>
      </c>
      <c r="H69" s="17">
        <v>6</v>
      </c>
      <c r="I69" s="17" t="s">
        <v>23</v>
      </c>
      <c r="J69" s="1">
        <v>63</v>
      </c>
      <c r="K69" s="1">
        <v>29.059829059829063</v>
      </c>
      <c r="L69" s="17"/>
      <c r="M69" s="1">
        <v>34</v>
      </c>
      <c r="N69" s="34">
        <v>1</v>
      </c>
      <c r="O69" s="30" t="s">
        <v>223</v>
      </c>
      <c r="P69" s="1">
        <v>84</v>
      </c>
      <c r="Q69" s="44" t="s">
        <v>227</v>
      </c>
      <c r="R69" s="1">
        <f t="shared" si="6"/>
        <v>33</v>
      </c>
      <c r="S69" s="36">
        <v>0</v>
      </c>
      <c r="T69" s="32" t="s">
        <v>224</v>
      </c>
      <c r="U69" s="17"/>
      <c r="V69" s="22">
        <f t="shared" si="7"/>
        <v>84</v>
      </c>
      <c r="W69" s="17"/>
      <c r="X69" s="17"/>
      <c r="Y69" s="15">
        <v>6</v>
      </c>
      <c r="Z69" s="15">
        <v>1</v>
      </c>
      <c r="AA69" s="15">
        <v>1</v>
      </c>
      <c r="AB69" s="14">
        <v>0</v>
      </c>
      <c r="AC69" s="11">
        <v>0</v>
      </c>
      <c r="AD69" s="11">
        <v>0</v>
      </c>
      <c r="AE69" s="15">
        <v>2</v>
      </c>
      <c r="AF69" s="15">
        <v>1</v>
      </c>
      <c r="AG69" s="15">
        <v>0</v>
      </c>
      <c r="AH69" s="15">
        <v>1</v>
      </c>
      <c r="AI69" s="15">
        <v>0</v>
      </c>
      <c r="AJ69" s="15">
        <v>0</v>
      </c>
      <c r="AK69" s="15">
        <v>0</v>
      </c>
      <c r="AL69" s="15">
        <v>2</v>
      </c>
      <c r="AM69" s="11">
        <v>0</v>
      </c>
      <c r="AN69" s="9">
        <v>0</v>
      </c>
      <c r="AO69" s="12">
        <v>0</v>
      </c>
      <c r="AP69" s="9"/>
      <c r="AQ69" s="9"/>
      <c r="AR69" s="9"/>
      <c r="AS69" s="9"/>
      <c r="AT69" s="9"/>
      <c r="AU69" s="9"/>
      <c r="AV69" s="9">
        <v>0</v>
      </c>
      <c r="AW69" s="9"/>
      <c r="AX69" s="9"/>
      <c r="AY69" s="9"/>
      <c r="AZ69" s="12">
        <v>0</v>
      </c>
      <c r="BA69" s="9">
        <v>0</v>
      </c>
      <c r="BB69" s="9"/>
      <c r="BC69" s="9">
        <v>0</v>
      </c>
      <c r="BD69" s="9"/>
      <c r="BE69" s="11">
        <v>12</v>
      </c>
      <c r="BF69">
        <v>84</v>
      </c>
      <c r="BG69">
        <v>117</v>
      </c>
      <c r="BH69" s="11">
        <v>1</v>
      </c>
      <c r="BI69" s="9">
        <v>17</v>
      </c>
      <c r="BJ69" s="11"/>
      <c r="BK69" s="1">
        <f t="shared" si="8"/>
        <v>0</v>
      </c>
      <c r="BL69" s="1">
        <f t="shared" si="9"/>
        <v>84</v>
      </c>
      <c r="BM69" s="11"/>
      <c r="BN69" s="9"/>
      <c r="BO69" s="17"/>
      <c r="BP69" s="22">
        <v>117</v>
      </c>
      <c r="BQ69" s="36">
        <v>0</v>
      </c>
      <c r="BR69" s="11"/>
      <c r="BS69" s="9"/>
      <c r="BT69" s="11">
        <v>1</v>
      </c>
    </row>
    <row r="70" spans="1:72" x14ac:dyDescent="0.25">
      <c r="A70" s="14" t="s">
        <v>166</v>
      </c>
      <c r="B70" s="11">
        <v>2020</v>
      </c>
      <c r="C70" s="8" t="s">
        <v>118</v>
      </c>
      <c r="D70" s="17" t="s">
        <v>165</v>
      </c>
      <c r="E70" s="15" t="s">
        <v>121</v>
      </c>
      <c r="F70" s="15">
        <v>1</v>
      </c>
      <c r="G70" s="22">
        <v>32</v>
      </c>
      <c r="H70" s="17">
        <v>13</v>
      </c>
      <c r="I70" s="15"/>
      <c r="K70" s="1">
        <v>100</v>
      </c>
      <c r="L70" s="17"/>
      <c r="M70" s="1">
        <v>32</v>
      </c>
      <c r="N70" s="34">
        <v>1</v>
      </c>
      <c r="O70" s="30" t="s">
        <v>223</v>
      </c>
      <c r="P70" s="1">
        <v>13</v>
      </c>
      <c r="Q70" s="44" t="s">
        <v>227</v>
      </c>
      <c r="R70" s="1">
        <f t="shared" si="6"/>
        <v>19</v>
      </c>
      <c r="S70" s="36">
        <v>0</v>
      </c>
      <c r="T70" s="32" t="s">
        <v>224</v>
      </c>
      <c r="U70" s="17"/>
      <c r="V70" s="22">
        <f t="shared" si="7"/>
        <v>13</v>
      </c>
      <c r="W70" s="17"/>
      <c r="X70" s="17"/>
      <c r="Y70" s="15">
        <v>13</v>
      </c>
      <c r="Z70" s="15">
        <v>1</v>
      </c>
      <c r="AA70" s="15"/>
      <c r="AB70" s="14"/>
      <c r="AC70" s="11"/>
      <c r="AD70" s="11"/>
      <c r="AE70" s="15">
        <v>0</v>
      </c>
      <c r="AF70" s="15">
        <v>1</v>
      </c>
      <c r="AG70" s="15">
        <v>0</v>
      </c>
      <c r="AH70" s="15">
        <v>6</v>
      </c>
      <c r="AI70" s="15">
        <v>3</v>
      </c>
      <c r="AJ70" s="15">
        <v>0</v>
      </c>
      <c r="AK70" s="15">
        <v>0</v>
      </c>
      <c r="AL70" s="15">
        <v>0</v>
      </c>
      <c r="AM70" s="11">
        <v>0</v>
      </c>
      <c r="AN70" s="9">
        <v>0</v>
      </c>
      <c r="AO70" s="12"/>
      <c r="AP70" s="9"/>
      <c r="AQ70" s="9"/>
      <c r="AR70" s="9"/>
      <c r="AS70" s="9"/>
      <c r="AT70" s="9"/>
      <c r="AU70" s="9"/>
      <c r="AV70" s="9">
        <v>1</v>
      </c>
      <c r="AW70" s="9"/>
      <c r="AX70" s="9"/>
      <c r="AY70" s="9"/>
      <c r="AZ70" s="12"/>
      <c r="BA70" s="9">
        <v>1</v>
      </c>
      <c r="BB70" s="9">
        <v>0</v>
      </c>
      <c r="BC70" s="9">
        <v>0</v>
      </c>
      <c r="BD70" s="9"/>
      <c r="BE70" s="11"/>
      <c r="BF70">
        <v>13</v>
      </c>
      <c r="BG70">
        <v>32</v>
      </c>
      <c r="BH70" s="11">
        <v>0</v>
      </c>
      <c r="BI70" s="9"/>
      <c r="BJ70" s="11"/>
      <c r="BK70" s="1">
        <f t="shared" si="8"/>
        <v>0</v>
      </c>
      <c r="BL70" s="1">
        <f t="shared" si="9"/>
        <v>13</v>
      </c>
      <c r="BM70" s="11"/>
      <c r="BN70" s="9"/>
      <c r="BO70" s="17"/>
      <c r="BP70" s="22">
        <v>32</v>
      </c>
      <c r="BQ70" s="36">
        <v>0</v>
      </c>
      <c r="BR70" s="11"/>
      <c r="BS70" s="9"/>
      <c r="BT70" s="11">
        <v>1</v>
      </c>
    </row>
    <row r="71" spans="1:72" x14ac:dyDescent="0.25">
      <c r="A71" s="14" t="s">
        <v>164</v>
      </c>
      <c r="B71" s="11">
        <v>2020</v>
      </c>
      <c r="C71" s="8" t="s">
        <v>52</v>
      </c>
      <c r="D71" s="17" t="s">
        <v>27</v>
      </c>
      <c r="E71" s="15" t="s">
        <v>229</v>
      </c>
      <c r="F71" s="15">
        <v>1</v>
      </c>
      <c r="G71" s="22">
        <v>43</v>
      </c>
      <c r="I71" s="15" t="s">
        <v>23</v>
      </c>
      <c r="J71" s="1">
        <v>0</v>
      </c>
      <c r="K71" s="1">
        <v>0</v>
      </c>
      <c r="L71" s="17">
        <v>0</v>
      </c>
      <c r="M71" s="1">
        <v>0</v>
      </c>
      <c r="N71" s="34">
        <v>1</v>
      </c>
      <c r="O71" s="30" t="s">
        <v>223</v>
      </c>
      <c r="P71" s="1">
        <v>12</v>
      </c>
      <c r="Q71" s="44" t="s">
        <v>227</v>
      </c>
      <c r="R71" s="1">
        <f t="shared" si="6"/>
        <v>31</v>
      </c>
      <c r="S71" s="36">
        <v>0</v>
      </c>
      <c r="T71" s="32" t="s">
        <v>224</v>
      </c>
      <c r="U71" s="17"/>
      <c r="V71" s="22">
        <f t="shared" si="7"/>
        <v>12</v>
      </c>
      <c r="W71" s="17">
        <v>15</v>
      </c>
      <c r="X71" s="17">
        <v>1</v>
      </c>
      <c r="Y71" s="15"/>
      <c r="Z71" s="15"/>
      <c r="AA71" s="15"/>
      <c r="AB71" s="14"/>
      <c r="AC71" s="11"/>
      <c r="AD71" s="11"/>
      <c r="AE71" s="15"/>
      <c r="AF71" s="15"/>
      <c r="AG71" s="15"/>
      <c r="AH71" s="15"/>
      <c r="AI71" s="15"/>
      <c r="AJ71" s="15"/>
      <c r="AK71" s="15"/>
      <c r="AL71" s="15"/>
      <c r="AM71" s="11"/>
      <c r="AN71" s="9"/>
      <c r="AO71" s="12"/>
      <c r="AP71" s="9">
        <v>12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/>
      <c r="AW71" s="9">
        <v>0</v>
      </c>
      <c r="AX71" s="9">
        <v>0</v>
      </c>
      <c r="AY71" s="9">
        <v>0</v>
      </c>
      <c r="AZ71" s="12"/>
      <c r="BA71" s="9">
        <v>0</v>
      </c>
      <c r="BB71" s="9">
        <v>0</v>
      </c>
      <c r="BC71" s="9">
        <v>0</v>
      </c>
      <c r="BD71" s="9"/>
      <c r="BE71" s="11">
        <v>22</v>
      </c>
      <c r="BF71">
        <v>12</v>
      </c>
      <c r="BG71">
        <v>43</v>
      </c>
      <c r="BH71" s="11">
        <v>1</v>
      </c>
      <c r="BI71" s="9">
        <v>0</v>
      </c>
      <c r="BJ71" s="11">
        <v>43</v>
      </c>
      <c r="BK71" s="1">
        <f t="shared" si="8"/>
        <v>0</v>
      </c>
      <c r="BL71" s="1">
        <f t="shared" si="9"/>
        <v>12</v>
      </c>
      <c r="BM71" s="11">
        <v>0</v>
      </c>
      <c r="BN71" s="9">
        <v>0</v>
      </c>
      <c r="BO71" s="17">
        <v>0</v>
      </c>
      <c r="BP71" s="22">
        <v>43</v>
      </c>
      <c r="BQ71" s="36">
        <v>0</v>
      </c>
      <c r="BR71" s="11"/>
      <c r="BS71" s="9"/>
      <c r="BT71" s="11">
        <v>1</v>
      </c>
    </row>
    <row r="72" spans="1:72" x14ac:dyDescent="0.25">
      <c r="A72" s="14" t="s">
        <v>163</v>
      </c>
      <c r="B72" s="11">
        <v>2020</v>
      </c>
      <c r="C72" s="8" t="s">
        <v>52</v>
      </c>
      <c r="D72" s="17" t="s">
        <v>27</v>
      </c>
      <c r="E72" s="15" t="s">
        <v>229</v>
      </c>
      <c r="F72" s="15">
        <v>1</v>
      </c>
      <c r="G72" s="22">
        <v>74</v>
      </c>
      <c r="H72" s="17">
        <v>16</v>
      </c>
      <c r="I72" s="15" t="s">
        <v>35</v>
      </c>
      <c r="J72" s="1">
        <v>59.5</v>
      </c>
      <c r="L72" s="17">
        <v>1</v>
      </c>
      <c r="N72" s="34">
        <v>1</v>
      </c>
      <c r="O72" s="30" t="s">
        <v>223</v>
      </c>
      <c r="P72" s="1">
        <v>19</v>
      </c>
      <c r="Q72" s="44" t="s">
        <v>227</v>
      </c>
      <c r="R72" s="1">
        <f t="shared" si="6"/>
        <v>55</v>
      </c>
      <c r="S72" s="36">
        <v>0</v>
      </c>
      <c r="T72" s="32" t="s">
        <v>224</v>
      </c>
      <c r="U72" s="17"/>
      <c r="V72" s="22">
        <f t="shared" si="7"/>
        <v>19</v>
      </c>
      <c r="W72" s="17">
        <v>10</v>
      </c>
      <c r="X72" s="17">
        <v>1</v>
      </c>
      <c r="Y72" s="15">
        <v>16</v>
      </c>
      <c r="Z72" s="15">
        <v>1</v>
      </c>
      <c r="AA72" s="15"/>
      <c r="AB72" s="14"/>
      <c r="AC72" s="11"/>
      <c r="AD72" s="11"/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16</v>
      </c>
      <c r="AK72" s="15">
        <v>0</v>
      </c>
      <c r="AL72" s="15">
        <v>0</v>
      </c>
      <c r="AM72" s="11">
        <v>0</v>
      </c>
      <c r="AN72" s="9">
        <v>0</v>
      </c>
      <c r="AO72" s="12"/>
      <c r="AP72" s="9">
        <v>1</v>
      </c>
      <c r="AQ72" s="9">
        <v>1</v>
      </c>
      <c r="AR72" s="9">
        <v>3</v>
      </c>
      <c r="AS72" s="9">
        <v>0</v>
      </c>
      <c r="AT72" s="9">
        <v>3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12"/>
      <c r="BA72" s="9">
        <v>0</v>
      </c>
      <c r="BB72" s="9">
        <v>0</v>
      </c>
      <c r="BC72" s="9">
        <v>0</v>
      </c>
      <c r="BD72" s="9"/>
      <c r="BE72" s="11">
        <v>11</v>
      </c>
      <c r="BF72">
        <v>19</v>
      </c>
      <c r="BG72">
        <v>74</v>
      </c>
      <c r="BH72" s="11">
        <v>1</v>
      </c>
      <c r="BI72" s="9">
        <v>0</v>
      </c>
      <c r="BJ72" s="11">
        <v>74</v>
      </c>
      <c r="BK72" s="1">
        <f t="shared" si="8"/>
        <v>0</v>
      </c>
      <c r="BL72" s="1">
        <f t="shared" si="9"/>
        <v>19</v>
      </c>
      <c r="BM72" s="11">
        <v>0</v>
      </c>
      <c r="BN72" s="9"/>
      <c r="BO72" s="17"/>
      <c r="BP72" s="22">
        <v>74</v>
      </c>
      <c r="BQ72" s="36">
        <v>0</v>
      </c>
      <c r="BR72" s="11">
        <f t="shared" ref="BR72:BR77" si="10">(BQ72/F72)*100</f>
        <v>0</v>
      </c>
      <c r="BS72" s="9">
        <v>1</v>
      </c>
      <c r="BT72" s="11">
        <v>1</v>
      </c>
    </row>
    <row r="73" spans="1:72" x14ac:dyDescent="0.25">
      <c r="A73" s="14" t="s">
        <v>162</v>
      </c>
      <c r="B73" s="11">
        <v>2020</v>
      </c>
      <c r="C73" s="8" t="s">
        <v>52</v>
      </c>
      <c r="D73" s="17" t="s">
        <v>27</v>
      </c>
      <c r="E73" s="15" t="s">
        <v>121</v>
      </c>
      <c r="F73" s="15">
        <v>1</v>
      </c>
      <c r="G73" s="22">
        <v>81</v>
      </c>
      <c r="H73" s="17">
        <v>34</v>
      </c>
      <c r="I73" s="17" t="s">
        <v>23</v>
      </c>
      <c r="J73" s="1">
        <v>66.7</v>
      </c>
      <c r="K73" s="1">
        <v>100</v>
      </c>
      <c r="L73" s="17">
        <v>66</v>
      </c>
      <c r="M73" s="1">
        <v>81</v>
      </c>
      <c r="N73" s="34">
        <v>0</v>
      </c>
      <c r="O73" s="30" t="s">
        <v>224</v>
      </c>
      <c r="Q73" s="44" t="s">
        <v>231</v>
      </c>
      <c r="R73" s="1">
        <f t="shared" si="6"/>
        <v>81</v>
      </c>
      <c r="S73" s="36">
        <v>1</v>
      </c>
      <c r="T73" s="32" t="s">
        <v>223</v>
      </c>
      <c r="U73" s="17">
        <v>34</v>
      </c>
      <c r="V73" s="22">
        <f t="shared" si="7"/>
        <v>34</v>
      </c>
      <c r="W73" s="17"/>
      <c r="X73" s="17"/>
      <c r="Y73" s="15">
        <v>34</v>
      </c>
      <c r="Z73" s="15">
        <v>1</v>
      </c>
      <c r="AA73" s="15"/>
      <c r="AB73" s="14"/>
      <c r="AC73" s="11"/>
      <c r="AD73" s="11"/>
      <c r="AE73" s="15"/>
      <c r="AF73" s="15"/>
      <c r="AG73" s="15"/>
      <c r="AH73" s="15"/>
      <c r="AI73" s="15"/>
      <c r="AJ73" s="15"/>
      <c r="AK73" s="15"/>
      <c r="AL73" s="15"/>
      <c r="AM73" s="11"/>
      <c r="AN73" s="9"/>
      <c r="AO73" s="12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2"/>
      <c r="BA73" s="9"/>
      <c r="BB73" s="9"/>
      <c r="BC73" s="9"/>
      <c r="BD73" s="9"/>
      <c r="BE73" s="11"/>
      <c r="BF73">
        <v>34</v>
      </c>
      <c r="BG73">
        <v>81</v>
      </c>
      <c r="BH73" s="11">
        <v>1</v>
      </c>
      <c r="BI73" s="9">
        <v>60</v>
      </c>
      <c r="BJ73" s="11">
        <v>12</v>
      </c>
      <c r="BK73" s="1">
        <f t="shared" si="8"/>
        <v>0</v>
      </c>
      <c r="BL73" s="1">
        <f t="shared" si="9"/>
        <v>34</v>
      </c>
      <c r="BM73" s="11"/>
      <c r="BN73" s="9"/>
      <c r="BO73" s="17"/>
      <c r="BP73" s="22">
        <v>81</v>
      </c>
      <c r="BQ73" s="36">
        <v>43</v>
      </c>
      <c r="BR73" s="11">
        <f t="shared" si="10"/>
        <v>4300</v>
      </c>
      <c r="BS73" s="9">
        <v>1</v>
      </c>
      <c r="BT73" s="11">
        <v>1</v>
      </c>
    </row>
    <row r="74" spans="1:72" x14ac:dyDescent="0.25">
      <c r="A74" s="14" t="s">
        <v>161</v>
      </c>
      <c r="B74" s="11">
        <v>2020</v>
      </c>
      <c r="C74" s="8" t="s">
        <v>52</v>
      </c>
      <c r="D74" s="17" t="s">
        <v>27</v>
      </c>
      <c r="E74" s="15" t="s">
        <v>121</v>
      </c>
      <c r="F74" s="15">
        <v>1</v>
      </c>
      <c r="G74" s="22">
        <v>239</v>
      </c>
      <c r="H74" s="17">
        <v>25</v>
      </c>
      <c r="I74" s="17" t="s">
        <v>23</v>
      </c>
      <c r="J74" s="1">
        <v>59.8</v>
      </c>
      <c r="K74" s="1">
        <v>100</v>
      </c>
      <c r="L74" s="17">
        <v>165</v>
      </c>
      <c r="M74" s="1">
        <v>239</v>
      </c>
      <c r="N74" s="34">
        <v>0</v>
      </c>
      <c r="O74" s="30" t="s">
        <v>224</v>
      </c>
      <c r="Q74" s="44" t="s">
        <v>231</v>
      </c>
      <c r="R74" s="1">
        <f t="shared" si="6"/>
        <v>239</v>
      </c>
      <c r="S74" s="36">
        <v>1</v>
      </c>
      <c r="T74" s="32" t="s">
        <v>223</v>
      </c>
      <c r="U74" s="17">
        <v>25</v>
      </c>
      <c r="V74" s="22">
        <f t="shared" si="7"/>
        <v>25</v>
      </c>
      <c r="W74" s="17"/>
      <c r="X74" s="17"/>
      <c r="Y74" s="15">
        <v>25</v>
      </c>
      <c r="Z74" s="15">
        <v>1</v>
      </c>
      <c r="AA74" s="15"/>
      <c r="AB74" s="14"/>
      <c r="AC74" s="11"/>
      <c r="AD74" s="11"/>
      <c r="AE74" s="15"/>
      <c r="AF74" s="15"/>
      <c r="AG74" s="15"/>
      <c r="AH74" s="15"/>
      <c r="AI74" s="15"/>
      <c r="AJ74" s="15"/>
      <c r="AK74" s="15"/>
      <c r="AL74" s="15"/>
      <c r="AM74" s="11"/>
      <c r="AN74" s="9"/>
      <c r="AO74" s="12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2"/>
      <c r="BA74" s="9"/>
      <c r="BB74" s="9"/>
      <c r="BC74" s="9"/>
      <c r="BD74" s="9"/>
      <c r="BE74" s="11"/>
      <c r="BF74">
        <v>25</v>
      </c>
      <c r="BG74">
        <v>239</v>
      </c>
      <c r="BH74" s="11">
        <v>1</v>
      </c>
      <c r="BI74" s="9">
        <v>147</v>
      </c>
      <c r="BJ74" s="11">
        <v>85</v>
      </c>
      <c r="BK74" s="1">
        <f t="shared" si="8"/>
        <v>0</v>
      </c>
      <c r="BL74" s="1">
        <f t="shared" si="9"/>
        <v>25</v>
      </c>
      <c r="BM74" s="11"/>
      <c r="BN74" s="9"/>
      <c r="BO74" s="17"/>
      <c r="BP74" s="22">
        <v>239</v>
      </c>
      <c r="BQ74" s="36">
        <v>162</v>
      </c>
      <c r="BR74" s="11">
        <f t="shared" si="10"/>
        <v>16200</v>
      </c>
      <c r="BS74" s="9">
        <v>1</v>
      </c>
      <c r="BT74" s="11">
        <v>1</v>
      </c>
    </row>
    <row r="75" spans="1:72" x14ac:dyDescent="0.25">
      <c r="A75" s="14" t="s">
        <v>160</v>
      </c>
      <c r="B75" s="11">
        <v>2020</v>
      </c>
      <c r="C75" s="8" t="s">
        <v>52</v>
      </c>
      <c r="D75" s="17" t="s">
        <v>27</v>
      </c>
      <c r="E75" s="15" t="s">
        <v>130</v>
      </c>
      <c r="F75" s="15">
        <v>1</v>
      </c>
      <c r="G75" s="22">
        <v>64</v>
      </c>
      <c r="H75" s="17">
        <v>10</v>
      </c>
      <c r="I75" s="15" t="s">
        <v>23</v>
      </c>
      <c r="J75" s="1">
        <v>0</v>
      </c>
      <c r="K75" s="1">
        <v>1.5625</v>
      </c>
      <c r="L75" s="17"/>
      <c r="M75" s="1">
        <v>1</v>
      </c>
      <c r="N75" s="34">
        <v>1</v>
      </c>
      <c r="O75" s="30" t="s">
        <v>223</v>
      </c>
      <c r="P75" s="1">
        <v>19</v>
      </c>
      <c r="Q75" s="44" t="s">
        <v>227</v>
      </c>
      <c r="R75" s="1">
        <f t="shared" si="6"/>
        <v>45</v>
      </c>
      <c r="S75" s="36">
        <v>0</v>
      </c>
      <c r="T75" s="32" t="s">
        <v>224</v>
      </c>
      <c r="U75" s="17"/>
      <c r="V75" s="22">
        <f t="shared" si="7"/>
        <v>19</v>
      </c>
      <c r="W75" s="17">
        <v>9</v>
      </c>
      <c r="X75" s="17">
        <v>1</v>
      </c>
      <c r="Y75" s="15">
        <v>10</v>
      </c>
      <c r="Z75" s="15">
        <v>1</v>
      </c>
      <c r="AA75" s="15"/>
      <c r="AB75" s="14"/>
      <c r="AC75" s="11"/>
      <c r="AD75" s="11"/>
      <c r="AE75" s="15"/>
      <c r="AF75" s="15"/>
      <c r="AG75" s="15"/>
      <c r="AH75" s="15"/>
      <c r="AI75" s="15"/>
      <c r="AJ75" s="15">
        <v>5</v>
      </c>
      <c r="AK75" s="15"/>
      <c r="AL75" s="15"/>
      <c r="AM75" s="11"/>
      <c r="AN75" s="9"/>
      <c r="AO75" s="12"/>
      <c r="AP75" s="9"/>
      <c r="AQ75" s="9">
        <v>4</v>
      </c>
      <c r="AR75" s="9"/>
      <c r="AS75" s="9">
        <v>5</v>
      </c>
      <c r="AT75" s="9"/>
      <c r="AU75" s="9"/>
      <c r="AV75" s="9"/>
      <c r="AW75" s="9"/>
      <c r="AX75" s="9"/>
      <c r="AY75" s="9"/>
      <c r="AZ75" s="12"/>
      <c r="BA75" s="9"/>
      <c r="BB75" s="9">
        <v>5</v>
      </c>
      <c r="BC75" s="9"/>
      <c r="BD75" s="9"/>
      <c r="BE75" s="11"/>
      <c r="BF75">
        <v>19</v>
      </c>
      <c r="BG75">
        <v>64</v>
      </c>
      <c r="BH75" s="11">
        <v>1</v>
      </c>
      <c r="BI75" s="9">
        <v>0</v>
      </c>
      <c r="BJ75" s="11"/>
      <c r="BK75" s="1">
        <f t="shared" si="8"/>
        <v>0</v>
      </c>
      <c r="BL75" s="1">
        <f t="shared" si="9"/>
        <v>19</v>
      </c>
      <c r="BM75" s="11">
        <v>0</v>
      </c>
      <c r="BN75" s="9"/>
      <c r="BO75" s="17"/>
      <c r="BP75" s="22">
        <v>64</v>
      </c>
      <c r="BQ75" s="36">
        <v>3</v>
      </c>
      <c r="BR75" s="11">
        <f t="shared" si="10"/>
        <v>300</v>
      </c>
      <c r="BS75" s="9">
        <v>1</v>
      </c>
      <c r="BT75" s="11">
        <v>1</v>
      </c>
    </row>
    <row r="76" spans="1:72" x14ac:dyDescent="0.25">
      <c r="A76" s="14" t="s">
        <v>159</v>
      </c>
      <c r="B76" s="11">
        <v>2021</v>
      </c>
      <c r="C76" s="8" t="s">
        <v>52</v>
      </c>
      <c r="D76" s="17" t="s">
        <v>27</v>
      </c>
      <c r="E76" s="15" t="s">
        <v>130</v>
      </c>
      <c r="F76" s="15">
        <v>1</v>
      </c>
      <c r="G76" s="22">
        <v>659</v>
      </c>
      <c r="H76" s="17">
        <v>48</v>
      </c>
      <c r="I76" s="15" t="s">
        <v>119</v>
      </c>
      <c r="J76" s="1">
        <v>50.4</v>
      </c>
      <c r="K76" s="1">
        <v>5.0075872534142638</v>
      </c>
      <c r="L76" s="17"/>
      <c r="M76" s="1">
        <v>33</v>
      </c>
      <c r="N76" s="34">
        <v>0</v>
      </c>
      <c r="O76" s="30" t="s">
        <v>224</v>
      </c>
      <c r="Q76" s="44" t="s">
        <v>231</v>
      </c>
      <c r="R76" s="1">
        <f t="shared" si="6"/>
        <v>659</v>
      </c>
      <c r="S76" s="36">
        <v>1</v>
      </c>
      <c r="T76" s="32" t="s">
        <v>223</v>
      </c>
      <c r="U76" s="17">
        <v>48</v>
      </c>
      <c r="V76" s="22">
        <f t="shared" si="7"/>
        <v>48</v>
      </c>
      <c r="W76" s="17"/>
      <c r="X76" s="17"/>
      <c r="Y76" s="15">
        <v>48</v>
      </c>
      <c r="Z76" s="15">
        <v>1</v>
      </c>
      <c r="AA76" s="15"/>
      <c r="AB76" s="14"/>
      <c r="AC76" s="11"/>
      <c r="AD76" s="11"/>
      <c r="AE76" s="15"/>
      <c r="AF76" s="15"/>
      <c r="AG76" s="15"/>
      <c r="AH76" s="15"/>
      <c r="AI76" s="15"/>
      <c r="AJ76" s="15"/>
      <c r="AK76" s="15"/>
      <c r="AL76" s="15"/>
      <c r="AM76" s="11"/>
      <c r="AN76" s="9"/>
      <c r="AO76" s="12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2"/>
      <c r="BA76" s="9"/>
      <c r="BB76" s="9"/>
      <c r="BC76" s="9"/>
      <c r="BD76" s="9"/>
      <c r="BE76" s="11"/>
      <c r="BF76">
        <v>48</v>
      </c>
      <c r="BG76">
        <v>659</v>
      </c>
      <c r="BH76" s="11">
        <v>0</v>
      </c>
      <c r="BI76" s="9"/>
      <c r="BJ76" s="11"/>
      <c r="BK76" s="1">
        <f t="shared" si="8"/>
        <v>0</v>
      </c>
      <c r="BL76" s="1">
        <f t="shared" si="9"/>
        <v>48</v>
      </c>
      <c r="BM76" s="11"/>
      <c r="BN76" s="9"/>
      <c r="BO76" s="17"/>
      <c r="BP76" s="22">
        <v>659</v>
      </c>
      <c r="BQ76" s="36">
        <v>274</v>
      </c>
      <c r="BR76" s="11">
        <f t="shared" si="10"/>
        <v>27400</v>
      </c>
      <c r="BS76" s="9">
        <v>1</v>
      </c>
      <c r="BT76" s="11"/>
    </row>
    <row r="77" spans="1:72" x14ac:dyDescent="0.25">
      <c r="A77" s="14" t="s">
        <v>158</v>
      </c>
      <c r="B77" s="11">
        <v>2020</v>
      </c>
      <c r="C77" s="8" t="s">
        <v>52</v>
      </c>
      <c r="D77" s="17" t="s">
        <v>27</v>
      </c>
      <c r="E77" s="15" t="s">
        <v>130</v>
      </c>
      <c r="F77" s="15">
        <v>1</v>
      </c>
      <c r="G77" s="22">
        <v>83</v>
      </c>
      <c r="H77" s="17">
        <v>36</v>
      </c>
      <c r="I77" s="17" t="s">
        <v>23</v>
      </c>
      <c r="J77" s="1">
        <v>63.9</v>
      </c>
      <c r="L77" s="17">
        <v>71</v>
      </c>
      <c r="N77" s="34">
        <v>0</v>
      </c>
      <c r="O77" s="30" t="s">
        <v>224</v>
      </c>
      <c r="Q77" s="44" t="s">
        <v>231</v>
      </c>
      <c r="R77" s="1">
        <f t="shared" si="6"/>
        <v>83</v>
      </c>
      <c r="S77" s="36">
        <v>1</v>
      </c>
      <c r="T77" s="32" t="s">
        <v>223</v>
      </c>
      <c r="U77" s="17">
        <v>36</v>
      </c>
      <c r="V77" s="22">
        <f t="shared" si="7"/>
        <v>36</v>
      </c>
      <c r="W77" s="17"/>
      <c r="X77" s="17"/>
      <c r="Y77" s="15">
        <v>36</v>
      </c>
      <c r="Z77" s="15">
        <v>1</v>
      </c>
      <c r="AA77" s="15"/>
      <c r="AB77" s="14"/>
      <c r="AC77" s="11"/>
      <c r="AD77" s="11"/>
      <c r="AE77" s="15"/>
      <c r="AF77" s="15"/>
      <c r="AG77" s="15"/>
      <c r="AH77" s="15"/>
      <c r="AI77" s="15"/>
      <c r="AJ77" s="15"/>
      <c r="AK77" s="15"/>
      <c r="AL77" s="15"/>
      <c r="AM77" s="11"/>
      <c r="AN77" s="9"/>
      <c r="AO77" s="12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2"/>
      <c r="BA77" s="9"/>
      <c r="BB77" s="9"/>
      <c r="BC77" s="9"/>
      <c r="BD77" s="9"/>
      <c r="BE77" s="11"/>
      <c r="BF77">
        <v>36</v>
      </c>
      <c r="BG77">
        <v>83</v>
      </c>
      <c r="BH77" s="11">
        <v>1</v>
      </c>
      <c r="BI77" s="9">
        <v>83</v>
      </c>
      <c r="BJ77" s="11"/>
      <c r="BK77" s="1">
        <f t="shared" si="8"/>
        <v>36</v>
      </c>
      <c r="BL77" s="1">
        <f t="shared" si="9"/>
        <v>0</v>
      </c>
      <c r="BM77" s="11"/>
      <c r="BN77" s="9">
        <v>36</v>
      </c>
      <c r="BO77" s="17"/>
      <c r="BP77" s="22">
        <v>83</v>
      </c>
      <c r="BQ77" s="36">
        <v>66</v>
      </c>
      <c r="BR77" s="11">
        <f t="shared" si="10"/>
        <v>6600</v>
      </c>
      <c r="BS77" s="9">
        <v>1</v>
      </c>
      <c r="BT77" s="11">
        <v>1</v>
      </c>
    </row>
    <row r="78" spans="1:72" x14ac:dyDescent="0.25">
      <c r="A78" s="14" t="s">
        <v>157</v>
      </c>
      <c r="B78" s="11">
        <v>2020</v>
      </c>
      <c r="C78" s="8" t="s">
        <v>52</v>
      </c>
      <c r="D78" s="17" t="s">
        <v>27</v>
      </c>
      <c r="E78" s="15" t="s">
        <v>130</v>
      </c>
      <c r="F78" s="15"/>
      <c r="G78" s="22">
        <v>128</v>
      </c>
      <c r="H78" s="17">
        <v>5</v>
      </c>
      <c r="I78" s="17" t="s">
        <v>23</v>
      </c>
      <c r="J78" s="1">
        <v>43</v>
      </c>
      <c r="L78" s="17"/>
      <c r="N78" s="34">
        <v>1</v>
      </c>
      <c r="O78" s="30" t="s">
        <v>223</v>
      </c>
      <c r="P78" s="1">
        <v>69</v>
      </c>
      <c r="Q78" s="44" t="s">
        <v>227</v>
      </c>
      <c r="R78" s="1">
        <f t="shared" si="6"/>
        <v>59</v>
      </c>
      <c r="S78" s="36">
        <v>0</v>
      </c>
      <c r="T78" s="32" t="s">
        <v>224</v>
      </c>
      <c r="U78" s="17"/>
      <c r="V78" s="22">
        <f t="shared" si="7"/>
        <v>69</v>
      </c>
      <c r="W78" s="17">
        <v>64</v>
      </c>
      <c r="X78" s="17">
        <v>1</v>
      </c>
      <c r="Y78" s="15">
        <v>5</v>
      </c>
      <c r="Z78" s="15">
        <v>1</v>
      </c>
      <c r="AA78" s="15"/>
      <c r="AB78" s="14"/>
      <c r="AC78" s="11"/>
      <c r="AD78" s="11"/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4</v>
      </c>
      <c r="AK78" s="15">
        <v>0</v>
      </c>
      <c r="AL78" s="15">
        <v>0</v>
      </c>
      <c r="AM78" s="11">
        <v>0</v>
      </c>
      <c r="AN78" s="9">
        <v>0</v>
      </c>
      <c r="AO78" s="12"/>
      <c r="AP78" s="9">
        <v>54</v>
      </c>
      <c r="AQ78" s="9">
        <v>10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12"/>
      <c r="BA78" s="9">
        <v>0</v>
      </c>
      <c r="BB78" s="9">
        <v>0</v>
      </c>
      <c r="BC78" s="9">
        <v>0</v>
      </c>
      <c r="BD78" s="9"/>
      <c r="BE78" s="11"/>
      <c r="BF78">
        <v>69</v>
      </c>
      <c r="BG78">
        <v>128</v>
      </c>
      <c r="BH78" s="11">
        <v>1</v>
      </c>
      <c r="BI78" s="9">
        <v>14</v>
      </c>
      <c r="BJ78" s="11">
        <v>78</v>
      </c>
      <c r="BK78" s="1">
        <f t="shared" si="8"/>
        <v>7</v>
      </c>
      <c r="BL78" s="1">
        <f t="shared" si="9"/>
        <v>62</v>
      </c>
      <c r="BM78" s="11">
        <v>7</v>
      </c>
      <c r="BN78" s="9"/>
      <c r="BO78" s="17"/>
      <c r="BP78" s="22">
        <v>128</v>
      </c>
      <c r="BQ78" s="36">
        <v>70</v>
      </c>
      <c r="BR78" s="11">
        <v>54.6875</v>
      </c>
      <c r="BS78" s="9">
        <v>1</v>
      </c>
      <c r="BT78" s="11">
        <v>1</v>
      </c>
    </row>
    <row r="79" spans="1:72" x14ac:dyDescent="0.25">
      <c r="A79" s="14" t="s">
        <v>156</v>
      </c>
      <c r="B79" s="11">
        <v>2020</v>
      </c>
      <c r="C79" s="8" t="s">
        <v>52</v>
      </c>
      <c r="D79" s="17" t="s">
        <v>27</v>
      </c>
      <c r="E79" s="15" t="s">
        <v>130</v>
      </c>
      <c r="F79" s="15"/>
      <c r="G79" s="22">
        <v>307</v>
      </c>
      <c r="I79" s="15" t="s">
        <v>23</v>
      </c>
      <c r="J79" s="1">
        <v>47.3</v>
      </c>
      <c r="L79" s="17"/>
      <c r="N79" s="34">
        <v>1</v>
      </c>
      <c r="O79" s="30" t="s">
        <v>223</v>
      </c>
      <c r="P79" s="1">
        <v>176</v>
      </c>
      <c r="Q79" s="44" t="s">
        <v>227</v>
      </c>
      <c r="R79" s="1">
        <f t="shared" si="6"/>
        <v>131</v>
      </c>
      <c r="S79" s="36">
        <v>0</v>
      </c>
      <c r="T79" s="32" t="s">
        <v>224</v>
      </c>
      <c r="U79" s="17"/>
      <c r="V79" s="22">
        <f t="shared" si="7"/>
        <v>176</v>
      </c>
      <c r="W79" s="17">
        <v>176</v>
      </c>
      <c r="X79" s="17">
        <v>1</v>
      </c>
      <c r="Y79" s="15"/>
      <c r="Z79" s="15"/>
      <c r="AA79" s="15"/>
      <c r="AB79" s="14"/>
      <c r="AC79" s="11"/>
      <c r="AD79" s="11"/>
      <c r="AE79" s="15"/>
      <c r="AF79" s="15"/>
      <c r="AG79" s="15"/>
      <c r="AH79" s="15"/>
      <c r="AI79" s="15"/>
      <c r="AJ79" s="15"/>
      <c r="AK79" s="15"/>
      <c r="AL79" s="15"/>
      <c r="AM79" s="11"/>
      <c r="AN79" s="9"/>
      <c r="AO79" s="12"/>
      <c r="AP79" s="9">
        <v>153</v>
      </c>
      <c r="AQ79" s="9">
        <v>23</v>
      </c>
      <c r="AR79" s="9"/>
      <c r="AS79" s="9"/>
      <c r="AT79" s="9"/>
      <c r="AU79" s="9"/>
      <c r="AV79" s="9"/>
      <c r="AW79" s="9"/>
      <c r="AX79" s="9"/>
      <c r="AY79" s="9"/>
      <c r="AZ79" s="12"/>
      <c r="BA79" s="9"/>
      <c r="BB79" s="9"/>
      <c r="BC79" s="9"/>
      <c r="BD79" s="9"/>
      <c r="BE79" s="11"/>
      <c r="BF79">
        <v>176</v>
      </c>
      <c r="BG79">
        <v>307</v>
      </c>
      <c r="BH79" s="11">
        <v>0</v>
      </c>
      <c r="BI79" s="9"/>
      <c r="BJ79" s="11"/>
      <c r="BK79" s="1">
        <f t="shared" si="8"/>
        <v>0</v>
      </c>
      <c r="BL79" s="1">
        <f t="shared" si="9"/>
        <v>176</v>
      </c>
      <c r="BM79" s="11"/>
      <c r="BN79" s="9"/>
      <c r="BO79" s="17"/>
      <c r="BP79" s="22">
        <v>307</v>
      </c>
      <c r="BQ79" s="36">
        <v>0</v>
      </c>
      <c r="BR79" s="11"/>
      <c r="BS79" s="9"/>
      <c r="BT79" s="11"/>
    </row>
    <row r="80" spans="1:72" ht="14.25" customHeight="1" x14ac:dyDescent="0.25">
      <c r="A80" s="14" t="s">
        <v>155</v>
      </c>
      <c r="B80" s="11">
        <v>2021</v>
      </c>
      <c r="C80" s="8" t="s">
        <v>154</v>
      </c>
      <c r="D80" s="17" t="s">
        <v>153</v>
      </c>
      <c r="E80" s="17" t="s">
        <v>121</v>
      </c>
      <c r="F80" s="17">
        <v>1</v>
      </c>
      <c r="G80" s="22">
        <v>92</v>
      </c>
      <c r="I80" s="15" t="s">
        <v>23</v>
      </c>
      <c r="J80" s="1">
        <v>76.099999999999994</v>
      </c>
      <c r="K80" s="1">
        <v>100</v>
      </c>
      <c r="L80" s="17"/>
      <c r="M80" s="1">
        <v>92</v>
      </c>
      <c r="N80" s="34">
        <v>1</v>
      </c>
      <c r="O80" s="30" t="s">
        <v>223</v>
      </c>
      <c r="P80" s="1">
        <v>10</v>
      </c>
      <c r="Q80" s="44" t="s">
        <v>227</v>
      </c>
      <c r="R80" s="1">
        <f t="shared" ref="R80:R111" si="11">G80-P80</f>
        <v>82</v>
      </c>
      <c r="S80" s="36">
        <v>0</v>
      </c>
      <c r="T80" s="32" t="s">
        <v>224</v>
      </c>
      <c r="U80" s="17"/>
      <c r="V80" s="22">
        <f t="shared" si="7"/>
        <v>10</v>
      </c>
      <c r="W80" s="17"/>
      <c r="X80" s="17"/>
      <c r="Y80" s="17"/>
      <c r="Z80" s="17"/>
      <c r="AA80" s="17">
        <v>10</v>
      </c>
      <c r="AB80" s="8">
        <v>1</v>
      </c>
      <c r="AC80" s="9">
        <v>1</v>
      </c>
      <c r="AD80" s="9">
        <v>10</v>
      </c>
      <c r="AE80" s="17"/>
      <c r="AF80" s="17"/>
      <c r="AG80" s="17"/>
      <c r="AH80" s="17"/>
      <c r="AI80" s="17"/>
      <c r="AJ80" s="15"/>
      <c r="AK80" s="17"/>
      <c r="AL80" s="17"/>
      <c r="AM80" s="11"/>
      <c r="AN80" s="9"/>
      <c r="AO80" s="12"/>
      <c r="AP80" s="9"/>
      <c r="AQ80" s="9"/>
      <c r="AR80" s="9"/>
      <c r="AS80" s="9"/>
      <c r="AT80" s="11"/>
      <c r="AU80" s="9"/>
      <c r="AV80" s="9"/>
      <c r="AW80" s="9"/>
      <c r="AX80" s="9"/>
      <c r="AY80" s="9"/>
      <c r="AZ80" s="12"/>
      <c r="BA80" s="9"/>
      <c r="BB80" s="9"/>
      <c r="BC80" s="9"/>
      <c r="BD80" s="9"/>
      <c r="BE80" s="9"/>
      <c r="BF80">
        <v>10</v>
      </c>
      <c r="BG80">
        <v>92</v>
      </c>
      <c r="BH80" s="11">
        <v>0</v>
      </c>
      <c r="BI80" s="9"/>
      <c r="BJ80" s="11"/>
      <c r="BK80" s="1">
        <f t="shared" si="8"/>
        <v>0</v>
      </c>
      <c r="BL80" s="1">
        <f t="shared" si="9"/>
        <v>10</v>
      </c>
      <c r="BM80" s="11"/>
      <c r="BN80" s="9"/>
      <c r="BO80" s="17"/>
      <c r="BP80" s="22">
        <v>92</v>
      </c>
      <c r="BQ80" s="36">
        <v>0</v>
      </c>
      <c r="BR80" s="11"/>
      <c r="BS80" s="9"/>
      <c r="BT80" s="11"/>
    </row>
    <row r="81" spans="1:72" x14ac:dyDescent="0.25">
      <c r="A81" s="14" t="s">
        <v>152</v>
      </c>
      <c r="B81" s="11">
        <v>2020</v>
      </c>
      <c r="C81" s="8" t="s">
        <v>52</v>
      </c>
      <c r="D81" s="17" t="s">
        <v>27</v>
      </c>
      <c r="E81" s="17" t="s">
        <v>229</v>
      </c>
      <c r="F81" s="17">
        <v>1</v>
      </c>
      <c r="G81" s="22">
        <v>34</v>
      </c>
      <c r="H81" s="17">
        <v>9</v>
      </c>
      <c r="I81" s="15" t="s">
        <v>35</v>
      </c>
      <c r="J81" s="1">
        <v>41</v>
      </c>
      <c r="L81" s="17"/>
      <c r="N81" s="34">
        <v>1</v>
      </c>
      <c r="O81" s="30" t="s">
        <v>223</v>
      </c>
      <c r="P81" s="1">
        <v>16</v>
      </c>
      <c r="Q81" s="44" t="s">
        <v>227</v>
      </c>
      <c r="R81" s="1">
        <f t="shared" si="11"/>
        <v>18</v>
      </c>
      <c r="S81" s="36">
        <v>0</v>
      </c>
      <c r="T81" s="32" t="s">
        <v>224</v>
      </c>
      <c r="U81" s="17"/>
      <c r="V81" s="22">
        <f t="shared" si="7"/>
        <v>16</v>
      </c>
      <c r="W81" s="17">
        <v>13</v>
      </c>
      <c r="X81" s="17">
        <v>1</v>
      </c>
      <c r="Y81" s="17">
        <v>9</v>
      </c>
      <c r="Z81" s="17">
        <v>1</v>
      </c>
      <c r="AA81" s="17"/>
      <c r="AB81" s="14"/>
      <c r="AC81" s="11"/>
      <c r="AD81" s="11"/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1">
        <v>0</v>
      </c>
      <c r="AN81" s="9">
        <v>0</v>
      </c>
      <c r="AO81" s="12"/>
      <c r="AP81" s="9">
        <v>3</v>
      </c>
      <c r="AQ81" s="9">
        <v>6</v>
      </c>
      <c r="AR81" s="9">
        <v>0</v>
      </c>
      <c r="AS81" s="9">
        <v>1</v>
      </c>
      <c r="AT81" s="9">
        <v>2</v>
      </c>
      <c r="AU81" s="9">
        <v>0</v>
      </c>
      <c r="AV81" s="9">
        <v>0</v>
      </c>
      <c r="AW81" s="9">
        <v>0</v>
      </c>
      <c r="AX81" s="9">
        <v>0</v>
      </c>
      <c r="AY81" s="9">
        <v>1</v>
      </c>
      <c r="AZ81" s="12"/>
      <c r="BA81" s="9">
        <v>9</v>
      </c>
      <c r="BB81" s="9">
        <v>0</v>
      </c>
      <c r="BC81" s="9">
        <v>0</v>
      </c>
      <c r="BD81" s="9"/>
      <c r="BE81" s="9"/>
      <c r="BF81">
        <v>16</v>
      </c>
      <c r="BG81">
        <v>34</v>
      </c>
      <c r="BH81" s="11">
        <v>1</v>
      </c>
      <c r="BI81" s="9">
        <v>0</v>
      </c>
      <c r="BJ81" s="11">
        <v>34</v>
      </c>
      <c r="BK81" s="1">
        <f t="shared" si="8"/>
        <v>0</v>
      </c>
      <c r="BL81" s="1">
        <f t="shared" si="9"/>
        <v>16</v>
      </c>
      <c r="BM81" s="9">
        <v>0</v>
      </c>
      <c r="BN81" s="9">
        <v>0</v>
      </c>
      <c r="BO81" s="17"/>
      <c r="BP81" s="22">
        <v>34</v>
      </c>
      <c r="BQ81" s="36">
        <v>6</v>
      </c>
      <c r="BR81" s="11">
        <f>(BQ81/F81)*100</f>
        <v>600</v>
      </c>
      <c r="BS81" s="9">
        <v>1</v>
      </c>
      <c r="BT81" s="11">
        <v>1</v>
      </c>
    </row>
    <row r="82" spans="1:72" x14ac:dyDescent="0.25">
      <c r="A82" s="14" t="s">
        <v>151</v>
      </c>
      <c r="B82" s="11">
        <v>2020</v>
      </c>
      <c r="C82" s="8" t="s">
        <v>52</v>
      </c>
      <c r="D82" s="17" t="s">
        <v>27</v>
      </c>
      <c r="E82" s="17" t="s">
        <v>121</v>
      </c>
      <c r="F82" s="17">
        <v>1</v>
      </c>
      <c r="G82" s="22">
        <v>38</v>
      </c>
      <c r="H82" s="17">
        <v>37</v>
      </c>
      <c r="I82" s="15" t="s">
        <v>23</v>
      </c>
      <c r="J82" s="1">
        <v>84.21</v>
      </c>
      <c r="L82" s="17">
        <v>23</v>
      </c>
      <c r="N82" s="34">
        <v>0</v>
      </c>
      <c r="O82" s="30" t="s">
        <v>224</v>
      </c>
      <c r="Q82" s="44" t="s">
        <v>231</v>
      </c>
      <c r="R82" s="1">
        <f t="shared" si="11"/>
        <v>38</v>
      </c>
      <c r="S82" s="36">
        <v>1</v>
      </c>
      <c r="T82" s="32" t="s">
        <v>223</v>
      </c>
      <c r="U82" s="17">
        <v>22</v>
      </c>
      <c r="V82" s="22">
        <f t="shared" si="7"/>
        <v>22</v>
      </c>
      <c r="W82" s="17">
        <v>0</v>
      </c>
      <c r="X82" s="17">
        <v>0</v>
      </c>
      <c r="Y82" s="15">
        <v>37</v>
      </c>
      <c r="Z82" s="17">
        <v>1</v>
      </c>
      <c r="AA82" s="15">
        <v>3</v>
      </c>
      <c r="AB82" s="14">
        <v>1</v>
      </c>
      <c r="AC82" s="11">
        <v>1</v>
      </c>
      <c r="AD82" s="11">
        <v>3</v>
      </c>
      <c r="AE82" s="15">
        <v>2</v>
      </c>
      <c r="AF82" s="15">
        <v>1</v>
      </c>
      <c r="AG82" s="15">
        <v>0</v>
      </c>
      <c r="AH82" s="15">
        <v>3</v>
      </c>
      <c r="AI82" s="15">
        <v>0</v>
      </c>
      <c r="AJ82" s="15">
        <v>2</v>
      </c>
      <c r="AK82" s="15">
        <v>8</v>
      </c>
      <c r="AL82" s="15">
        <v>0</v>
      </c>
      <c r="AM82" s="11">
        <v>1</v>
      </c>
      <c r="AN82" s="9">
        <v>10</v>
      </c>
      <c r="AO82" s="12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12">
        <v>0</v>
      </c>
      <c r="BA82" s="9">
        <v>0</v>
      </c>
      <c r="BB82" s="9">
        <v>0</v>
      </c>
      <c r="BC82" s="9">
        <v>0</v>
      </c>
      <c r="BD82" s="9"/>
      <c r="BE82" s="11"/>
      <c r="BF82">
        <v>22</v>
      </c>
      <c r="BG82">
        <v>38</v>
      </c>
      <c r="BH82" s="11">
        <v>1</v>
      </c>
      <c r="BI82" s="9">
        <v>8</v>
      </c>
      <c r="BJ82" s="11">
        <v>15</v>
      </c>
      <c r="BK82" s="1">
        <f t="shared" si="8"/>
        <v>8</v>
      </c>
      <c r="BL82" s="1">
        <f t="shared" si="9"/>
        <v>14</v>
      </c>
      <c r="BM82" s="9">
        <v>8</v>
      </c>
      <c r="BN82" s="9"/>
      <c r="BO82" s="17">
        <v>19</v>
      </c>
      <c r="BP82" s="22">
        <v>38</v>
      </c>
      <c r="BQ82" s="36">
        <v>24</v>
      </c>
      <c r="BR82" s="11">
        <f>(BQ82/F82)*100</f>
        <v>2400</v>
      </c>
      <c r="BS82" s="9">
        <v>1</v>
      </c>
      <c r="BT82" s="11"/>
    </row>
    <row r="83" spans="1:72" x14ac:dyDescent="0.25">
      <c r="A83" s="14" t="s">
        <v>150</v>
      </c>
      <c r="B83" s="11">
        <v>2020</v>
      </c>
      <c r="C83" s="8" t="s">
        <v>52</v>
      </c>
      <c r="D83" s="17" t="s">
        <v>149</v>
      </c>
      <c r="E83" s="17" t="s">
        <v>130</v>
      </c>
      <c r="F83" s="17">
        <v>1</v>
      </c>
      <c r="G83" s="22">
        <v>30</v>
      </c>
      <c r="H83" s="17">
        <v>6</v>
      </c>
      <c r="I83" s="15" t="s">
        <v>23</v>
      </c>
      <c r="J83" s="1">
        <v>83</v>
      </c>
      <c r="K83" s="1">
        <v>33</v>
      </c>
      <c r="L83" s="17">
        <v>24</v>
      </c>
      <c r="M83" s="1">
        <v>10</v>
      </c>
      <c r="N83" s="34">
        <v>1</v>
      </c>
      <c r="O83" s="30" t="s">
        <v>223</v>
      </c>
      <c r="P83" s="1">
        <v>4</v>
      </c>
      <c r="Q83" s="44" t="s">
        <v>228</v>
      </c>
      <c r="R83" s="1">
        <f t="shared" si="11"/>
        <v>26</v>
      </c>
      <c r="S83" s="36">
        <v>1</v>
      </c>
      <c r="T83" s="32" t="s">
        <v>223</v>
      </c>
      <c r="U83" s="17">
        <v>12</v>
      </c>
      <c r="V83" s="22">
        <f t="shared" si="7"/>
        <v>16</v>
      </c>
      <c r="W83" s="17"/>
      <c r="X83" s="17"/>
      <c r="Y83" s="17">
        <v>6</v>
      </c>
      <c r="Z83" s="17">
        <v>1</v>
      </c>
      <c r="AA83" s="17">
        <v>7</v>
      </c>
      <c r="AB83" s="14">
        <v>1</v>
      </c>
      <c r="AC83" s="11">
        <v>1</v>
      </c>
      <c r="AD83" s="11">
        <v>7</v>
      </c>
      <c r="AE83" s="15">
        <v>0</v>
      </c>
      <c r="AF83" s="15">
        <v>2</v>
      </c>
      <c r="AG83" s="15">
        <v>0</v>
      </c>
      <c r="AH83" s="15">
        <v>1</v>
      </c>
      <c r="AI83" s="15">
        <v>0</v>
      </c>
      <c r="AJ83" s="15">
        <v>0</v>
      </c>
      <c r="AK83" s="15">
        <v>3</v>
      </c>
      <c r="AL83" s="15">
        <v>0</v>
      </c>
      <c r="AM83" s="11">
        <v>0</v>
      </c>
      <c r="AN83" s="9">
        <v>0</v>
      </c>
      <c r="AO83" s="12"/>
      <c r="AP83" s="9"/>
      <c r="AQ83" s="9"/>
      <c r="AR83" s="9"/>
      <c r="AS83" s="9"/>
      <c r="AT83" s="9"/>
      <c r="AU83" s="9"/>
      <c r="AV83" s="9">
        <v>0</v>
      </c>
      <c r="AW83" s="9"/>
      <c r="AX83" s="9"/>
      <c r="AY83" s="9"/>
      <c r="AZ83" s="12"/>
      <c r="BA83" s="9">
        <v>0</v>
      </c>
      <c r="BB83" s="9">
        <v>0</v>
      </c>
      <c r="BC83" s="9">
        <v>0</v>
      </c>
      <c r="BD83" s="9"/>
      <c r="BE83" s="11">
        <v>12</v>
      </c>
      <c r="BF83">
        <v>16</v>
      </c>
      <c r="BG83">
        <v>30</v>
      </c>
      <c r="BH83" s="11">
        <v>1</v>
      </c>
      <c r="BI83" s="9">
        <v>7</v>
      </c>
      <c r="BJ83" s="11"/>
      <c r="BK83" s="1">
        <f t="shared" si="8"/>
        <v>0</v>
      </c>
      <c r="BL83" s="1">
        <f t="shared" si="9"/>
        <v>16</v>
      </c>
      <c r="BM83" s="9"/>
      <c r="BN83" s="9"/>
      <c r="BO83" s="17"/>
      <c r="BP83" s="22">
        <v>30</v>
      </c>
      <c r="BQ83" s="36">
        <v>0</v>
      </c>
      <c r="BR83" s="11"/>
      <c r="BS83" s="9"/>
      <c r="BT83" s="11"/>
    </row>
    <row r="84" spans="1:72" x14ac:dyDescent="0.25">
      <c r="A84" s="14" t="s">
        <v>148</v>
      </c>
      <c r="B84" s="11">
        <v>2021</v>
      </c>
      <c r="C84" s="14" t="s">
        <v>147</v>
      </c>
      <c r="D84" s="17" t="s">
        <v>146</v>
      </c>
      <c r="E84" s="17" t="s">
        <v>130</v>
      </c>
      <c r="F84" s="17">
        <v>1</v>
      </c>
      <c r="G84" s="22">
        <v>325</v>
      </c>
      <c r="I84" s="15" t="s">
        <v>119</v>
      </c>
      <c r="L84" s="17"/>
      <c r="N84" s="34">
        <v>1</v>
      </c>
      <c r="O84" s="30" t="s">
        <v>223</v>
      </c>
      <c r="P84" s="1">
        <v>8</v>
      </c>
      <c r="Q84" s="44" t="s">
        <v>227</v>
      </c>
      <c r="R84" s="1">
        <f t="shared" si="11"/>
        <v>317</v>
      </c>
      <c r="S84" s="36">
        <v>0</v>
      </c>
      <c r="T84" s="32" t="s">
        <v>224</v>
      </c>
      <c r="U84" s="17"/>
      <c r="V84" s="22">
        <f t="shared" si="7"/>
        <v>8</v>
      </c>
      <c r="W84" s="17">
        <v>8</v>
      </c>
      <c r="X84" s="17">
        <v>1</v>
      </c>
      <c r="Y84" s="17"/>
      <c r="Z84" s="17"/>
      <c r="AA84" s="17"/>
      <c r="AB84" s="8"/>
      <c r="AC84" s="9"/>
      <c r="AD84" s="9"/>
      <c r="AE84" s="17"/>
      <c r="AF84" s="17"/>
      <c r="AG84" s="17"/>
      <c r="AH84" s="17"/>
      <c r="AI84" s="17"/>
      <c r="AJ84" s="17"/>
      <c r="AK84" s="17"/>
      <c r="AL84" s="17"/>
      <c r="AM84" s="11"/>
      <c r="AN84" s="9"/>
      <c r="AO84" s="12"/>
      <c r="AP84" s="11">
        <v>0</v>
      </c>
      <c r="AQ84" s="11">
        <v>0</v>
      </c>
      <c r="AR84" s="9">
        <v>2</v>
      </c>
      <c r="AS84" s="11">
        <v>0</v>
      </c>
      <c r="AT84" s="11">
        <v>0</v>
      </c>
      <c r="AU84" s="11">
        <v>2</v>
      </c>
      <c r="AV84" s="9"/>
      <c r="AW84" s="9">
        <v>2</v>
      </c>
      <c r="AX84" s="11">
        <v>2</v>
      </c>
      <c r="AY84" s="9">
        <v>0</v>
      </c>
      <c r="AZ84" s="12"/>
      <c r="BA84" s="9"/>
      <c r="BB84" s="9"/>
      <c r="BC84" s="9"/>
      <c r="BD84" s="9"/>
      <c r="BE84" s="9"/>
      <c r="BF84">
        <v>8</v>
      </c>
      <c r="BG84">
        <v>325</v>
      </c>
      <c r="BH84" s="11"/>
      <c r="BI84" s="9"/>
      <c r="BJ84" s="11"/>
      <c r="BK84" s="1">
        <f t="shared" si="8"/>
        <v>0</v>
      </c>
      <c r="BL84" s="1">
        <f t="shared" si="9"/>
        <v>8</v>
      </c>
      <c r="BM84" s="11"/>
      <c r="BN84" s="9"/>
      <c r="BO84" s="17"/>
      <c r="BP84" s="22">
        <v>325</v>
      </c>
      <c r="BQ84" s="36">
        <v>0</v>
      </c>
      <c r="BR84" s="11"/>
      <c r="BS84" s="9"/>
      <c r="BT84" s="11"/>
    </row>
    <row r="85" spans="1:72" x14ac:dyDescent="0.25">
      <c r="A85" s="14" t="s">
        <v>145</v>
      </c>
      <c r="B85" s="11">
        <v>2021</v>
      </c>
      <c r="C85" s="8" t="s">
        <v>144</v>
      </c>
      <c r="D85" s="17" t="s">
        <v>143</v>
      </c>
      <c r="E85" s="17" t="s">
        <v>130</v>
      </c>
      <c r="F85" s="17">
        <v>1</v>
      </c>
      <c r="G85" s="22">
        <f>58+29</f>
        <v>87</v>
      </c>
      <c r="H85" s="17">
        <v>6</v>
      </c>
      <c r="I85" s="15" t="s">
        <v>23</v>
      </c>
      <c r="J85" s="1">
        <f>(53/87)*100</f>
        <v>60.919540229885058</v>
      </c>
      <c r="K85" s="1">
        <v>48.275862068965516</v>
      </c>
      <c r="L85" s="17"/>
      <c r="M85" s="1">
        <v>42</v>
      </c>
      <c r="N85" s="34">
        <v>0</v>
      </c>
      <c r="O85" s="30" t="s">
        <v>224</v>
      </c>
      <c r="Q85" s="44" t="s">
        <v>231</v>
      </c>
      <c r="R85" s="1">
        <f t="shared" si="11"/>
        <v>87</v>
      </c>
      <c r="S85" s="36">
        <v>1</v>
      </c>
      <c r="T85" s="32" t="s">
        <v>223</v>
      </c>
      <c r="U85" s="17">
        <v>27</v>
      </c>
      <c r="V85" s="22">
        <f t="shared" si="7"/>
        <v>27</v>
      </c>
      <c r="W85" s="17">
        <v>10</v>
      </c>
      <c r="X85" s="17">
        <v>1</v>
      </c>
      <c r="Y85" s="15">
        <v>6</v>
      </c>
      <c r="Z85" s="17">
        <v>1</v>
      </c>
      <c r="AA85" s="15">
        <v>1</v>
      </c>
      <c r="AB85" s="8">
        <v>1</v>
      </c>
      <c r="AC85" s="9">
        <v>1</v>
      </c>
      <c r="AD85" s="9">
        <v>1</v>
      </c>
      <c r="AE85" s="17">
        <v>6</v>
      </c>
      <c r="AF85" s="17"/>
      <c r="AG85" s="17"/>
      <c r="AH85" s="17"/>
      <c r="AI85" s="17"/>
      <c r="AJ85" s="17"/>
      <c r="AK85" s="17"/>
      <c r="AL85" s="17"/>
      <c r="AM85" s="11"/>
      <c r="AN85" s="9"/>
      <c r="AO85" s="12">
        <v>0</v>
      </c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2">
        <v>0</v>
      </c>
      <c r="BA85" s="9"/>
      <c r="BB85" s="9"/>
      <c r="BC85" s="9"/>
      <c r="BD85" s="9"/>
      <c r="BE85" s="11"/>
      <c r="BF85">
        <v>27</v>
      </c>
      <c r="BG85">
        <v>87</v>
      </c>
      <c r="BH85" s="11">
        <v>1</v>
      </c>
      <c r="BI85" s="9">
        <v>32</v>
      </c>
      <c r="BJ85" s="11">
        <v>51</v>
      </c>
      <c r="BK85" s="1">
        <f t="shared" si="8"/>
        <v>0</v>
      </c>
      <c r="BL85" s="1">
        <f t="shared" si="9"/>
        <v>27</v>
      </c>
      <c r="BM85" s="9"/>
      <c r="BN85" s="9"/>
      <c r="BO85" s="17"/>
      <c r="BP85" s="22">
        <f>58+29</f>
        <v>87</v>
      </c>
      <c r="BQ85" s="36">
        <v>68</v>
      </c>
      <c r="BR85" s="11">
        <f>(BQ85/F85)*100</f>
        <v>6800</v>
      </c>
      <c r="BS85" s="9">
        <v>1</v>
      </c>
      <c r="BT85" s="11">
        <v>1</v>
      </c>
    </row>
    <row r="86" spans="1:72" x14ac:dyDescent="0.25">
      <c r="A86" s="14" t="s">
        <v>142</v>
      </c>
      <c r="B86" s="11">
        <v>2021</v>
      </c>
      <c r="C86" s="8" t="s">
        <v>52</v>
      </c>
      <c r="D86" s="17" t="s">
        <v>141</v>
      </c>
      <c r="E86" s="17" t="s">
        <v>121</v>
      </c>
      <c r="F86" s="17">
        <v>1</v>
      </c>
      <c r="G86" s="22">
        <v>179</v>
      </c>
      <c r="H86" s="17">
        <v>28</v>
      </c>
      <c r="I86" s="17" t="s">
        <v>23</v>
      </c>
      <c r="J86" s="1">
        <v>61.5</v>
      </c>
      <c r="K86" s="1">
        <v>100</v>
      </c>
      <c r="L86" s="17">
        <v>179</v>
      </c>
      <c r="M86" s="1">
        <v>179</v>
      </c>
      <c r="N86" s="34">
        <v>0</v>
      </c>
      <c r="O86" s="30" t="s">
        <v>224</v>
      </c>
      <c r="Q86" s="44" t="s">
        <v>231</v>
      </c>
      <c r="R86" s="1">
        <f t="shared" si="11"/>
        <v>179</v>
      </c>
      <c r="S86" s="36">
        <v>1</v>
      </c>
      <c r="T86" s="32" t="s">
        <v>223</v>
      </c>
      <c r="U86" s="17">
        <v>28</v>
      </c>
      <c r="V86" s="22">
        <f t="shared" si="7"/>
        <v>28</v>
      </c>
      <c r="W86" s="17"/>
      <c r="X86" s="17"/>
      <c r="Y86" s="17">
        <v>28</v>
      </c>
      <c r="Z86" s="17">
        <v>1</v>
      </c>
      <c r="AA86" s="17"/>
      <c r="AB86" s="8"/>
      <c r="AC86" s="9"/>
      <c r="AD86" s="9"/>
      <c r="AE86" s="17">
        <v>0</v>
      </c>
      <c r="AF86" s="17">
        <v>0</v>
      </c>
      <c r="AG86" s="17">
        <v>0</v>
      </c>
      <c r="AH86" s="17">
        <v>13</v>
      </c>
      <c r="AI86" s="17">
        <v>2</v>
      </c>
      <c r="AJ86" s="15">
        <v>0</v>
      </c>
      <c r="AK86" s="17">
        <v>0</v>
      </c>
      <c r="AL86" s="17">
        <v>0</v>
      </c>
      <c r="AM86" s="11">
        <v>1</v>
      </c>
      <c r="AN86" s="9">
        <v>1</v>
      </c>
      <c r="AO86" s="12"/>
      <c r="AP86" s="11"/>
      <c r="AQ86" s="11"/>
      <c r="AR86" s="9"/>
      <c r="AS86" s="9"/>
      <c r="AT86" s="9"/>
      <c r="AU86" s="9"/>
      <c r="AV86" s="9">
        <v>3</v>
      </c>
      <c r="AW86" s="9"/>
      <c r="AX86" s="9"/>
      <c r="AY86" s="9"/>
      <c r="AZ86" s="12"/>
      <c r="BA86" s="9">
        <v>1</v>
      </c>
      <c r="BB86" s="9">
        <v>0</v>
      </c>
      <c r="BC86" s="9">
        <v>0</v>
      </c>
      <c r="BD86" s="9">
        <v>16</v>
      </c>
      <c r="BE86" s="11">
        <v>25.7</v>
      </c>
      <c r="BF86">
        <v>28</v>
      </c>
      <c r="BG86">
        <v>179</v>
      </c>
      <c r="BH86" s="11">
        <v>1</v>
      </c>
      <c r="BI86" s="9">
        <v>34</v>
      </c>
      <c r="BJ86" s="11">
        <v>95</v>
      </c>
      <c r="BK86" s="1">
        <f t="shared" si="8"/>
        <v>3</v>
      </c>
      <c r="BL86" s="1">
        <f t="shared" si="9"/>
        <v>25</v>
      </c>
      <c r="BM86" s="11"/>
      <c r="BN86" s="9">
        <v>3</v>
      </c>
      <c r="BO86" s="17"/>
      <c r="BP86" s="22">
        <v>179</v>
      </c>
      <c r="BQ86" s="36">
        <v>105</v>
      </c>
      <c r="BR86" s="11">
        <f>(BQ86/F86)*100</f>
        <v>10500</v>
      </c>
      <c r="BS86" s="9">
        <v>1</v>
      </c>
      <c r="BT86" s="11">
        <v>1</v>
      </c>
    </row>
    <row r="87" spans="1:72" x14ac:dyDescent="0.25">
      <c r="A87" s="14" t="s">
        <v>140</v>
      </c>
      <c r="B87" s="11">
        <v>2021</v>
      </c>
      <c r="C87" s="8" t="s">
        <v>118</v>
      </c>
      <c r="D87" s="17" t="s">
        <v>139</v>
      </c>
      <c r="E87" s="17" t="s">
        <v>130</v>
      </c>
      <c r="F87" s="17">
        <v>1</v>
      </c>
      <c r="G87" s="22">
        <v>260</v>
      </c>
      <c r="H87" s="17">
        <v>37</v>
      </c>
      <c r="I87" s="15" t="s">
        <v>23</v>
      </c>
      <c r="J87" s="1">
        <v>55.4</v>
      </c>
      <c r="L87" s="17">
        <v>8</v>
      </c>
      <c r="N87" s="34">
        <v>1</v>
      </c>
      <c r="O87" s="30" t="s">
        <v>223</v>
      </c>
      <c r="P87" s="1">
        <v>37</v>
      </c>
      <c r="Q87" s="44" t="s">
        <v>227</v>
      </c>
      <c r="R87" s="1">
        <f t="shared" si="11"/>
        <v>223</v>
      </c>
      <c r="S87" s="36">
        <v>0</v>
      </c>
      <c r="T87" s="32" t="s">
        <v>224</v>
      </c>
      <c r="U87" s="17"/>
      <c r="V87" s="22">
        <f t="shared" si="7"/>
        <v>37</v>
      </c>
      <c r="W87" s="17"/>
      <c r="X87" s="17"/>
      <c r="Y87" s="17">
        <v>37</v>
      </c>
      <c r="Z87" s="17">
        <v>1</v>
      </c>
      <c r="AA87" s="17"/>
      <c r="AB87" s="14"/>
      <c r="AC87" s="11"/>
      <c r="AD87" s="11"/>
      <c r="AE87" s="15">
        <v>0</v>
      </c>
      <c r="AF87" s="17">
        <v>4</v>
      </c>
      <c r="AG87" s="17">
        <v>2</v>
      </c>
      <c r="AH87" s="17">
        <v>5</v>
      </c>
      <c r="AI87" s="17">
        <v>0</v>
      </c>
      <c r="AJ87" s="17">
        <v>0</v>
      </c>
      <c r="AK87" s="15">
        <v>7</v>
      </c>
      <c r="AL87" s="17">
        <v>4</v>
      </c>
      <c r="AM87" s="11">
        <v>0</v>
      </c>
      <c r="AN87" s="9">
        <v>12</v>
      </c>
      <c r="AO87" s="12"/>
      <c r="AP87" s="11"/>
      <c r="AQ87" s="11"/>
      <c r="AR87" s="9"/>
      <c r="AS87" s="9"/>
      <c r="AT87" s="9"/>
      <c r="AU87" s="9"/>
      <c r="AV87" s="9">
        <v>0</v>
      </c>
      <c r="AW87" s="9"/>
      <c r="AX87" s="9"/>
      <c r="AY87" s="9"/>
      <c r="AZ87" s="12"/>
      <c r="BA87" s="9">
        <v>0</v>
      </c>
      <c r="BB87" s="9">
        <v>0</v>
      </c>
      <c r="BC87" s="9">
        <v>0</v>
      </c>
      <c r="BD87" s="9"/>
      <c r="BE87" s="9"/>
      <c r="BF87">
        <v>37</v>
      </c>
      <c r="BG87">
        <v>260</v>
      </c>
      <c r="BH87" s="11">
        <v>1</v>
      </c>
      <c r="BI87" s="9">
        <v>24</v>
      </c>
      <c r="BJ87" s="11"/>
      <c r="BK87" s="1">
        <f t="shared" si="8"/>
        <v>0</v>
      </c>
      <c r="BL87" s="1">
        <f t="shared" si="9"/>
        <v>37</v>
      </c>
      <c r="BM87" s="9"/>
      <c r="BN87" s="9"/>
      <c r="BO87" s="17"/>
      <c r="BP87" s="22">
        <v>260</v>
      </c>
      <c r="BQ87" s="36">
        <v>174</v>
      </c>
      <c r="BR87" s="11">
        <f>(BQ87/F87)*100</f>
        <v>17400</v>
      </c>
      <c r="BS87" s="9">
        <v>1</v>
      </c>
      <c r="BT87" s="11">
        <v>1</v>
      </c>
    </row>
    <row r="88" spans="1:72" x14ac:dyDescent="0.25">
      <c r="A88" s="14" t="s">
        <v>138</v>
      </c>
      <c r="B88" s="11">
        <v>2020</v>
      </c>
      <c r="C88" s="8" t="s">
        <v>52</v>
      </c>
      <c r="D88" s="17" t="s">
        <v>47</v>
      </c>
      <c r="E88" s="2" t="s">
        <v>130</v>
      </c>
      <c r="F88" s="17">
        <v>1</v>
      </c>
      <c r="G88" s="22">
        <v>213</v>
      </c>
      <c r="H88" s="17">
        <v>26</v>
      </c>
      <c r="I88" s="17" t="s">
        <v>23</v>
      </c>
      <c r="J88" s="1">
        <v>61</v>
      </c>
      <c r="K88" s="1">
        <v>33</v>
      </c>
      <c r="L88" s="17">
        <v>57</v>
      </c>
      <c r="M88" s="1">
        <v>70</v>
      </c>
      <c r="N88" s="34">
        <v>0</v>
      </c>
      <c r="O88" s="30" t="s">
        <v>224</v>
      </c>
      <c r="P88" s="1">
        <v>0</v>
      </c>
      <c r="Q88" s="44" t="s">
        <v>231</v>
      </c>
      <c r="R88" s="1">
        <f t="shared" si="11"/>
        <v>213</v>
      </c>
      <c r="S88" s="36">
        <v>1</v>
      </c>
      <c r="T88" s="32" t="s">
        <v>223</v>
      </c>
      <c r="U88" s="17">
        <v>26</v>
      </c>
      <c r="V88" s="22">
        <f t="shared" si="7"/>
        <v>26</v>
      </c>
      <c r="W88" s="17">
        <v>0</v>
      </c>
      <c r="X88" s="17">
        <v>0</v>
      </c>
      <c r="Y88" s="17">
        <v>26</v>
      </c>
      <c r="Z88" s="17">
        <v>1</v>
      </c>
      <c r="AA88" s="17">
        <v>6</v>
      </c>
      <c r="AB88" s="8">
        <v>1</v>
      </c>
      <c r="AC88" s="9">
        <v>1</v>
      </c>
      <c r="AD88" s="9">
        <v>6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5">
        <v>0</v>
      </c>
      <c r="AK88" s="17">
        <v>0</v>
      </c>
      <c r="AL88" s="17">
        <v>0</v>
      </c>
      <c r="AM88" s="11">
        <v>0</v>
      </c>
      <c r="AN88" s="9"/>
      <c r="AO88" s="12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/>
      <c r="AW88" s="9">
        <v>0</v>
      </c>
      <c r="AX88" s="9">
        <v>0</v>
      </c>
      <c r="AY88" s="9">
        <v>0</v>
      </c>
      <c r="AZ88" s="12">
        <v>0</v>
      </c>
      <c r="BA88" s="9">
        <v>0</v>
      </c>
      <c r="BB88" s="9">
        <v>0</v>
      </c>
      <c r="BC88" s="9">
        <v>0</v>
      </c>
      <c r="BD88" s="9">
        <v>26</v>
      </c>
      <c r="BE88" s="11">
        <v>21</v>
      </c>
      <c r="BF88">
        <v>26</v>
      </c>
      <c r="BG88">
        <v>213</v>
      </c>
      <c r="BH88" s="11">
        <v>1</v>
      </c>
      <c r="BI88" s="9">
        <v>51</v>
      </c>
      <c r="BJ88" s="11">
        <v>161</v>
      </c>
      <c r="BK88" s="1">
        <f t="shared" si="8"/>
        <v>11</v>
      </c>
      <c r="BL88" s="1">
        <f t="shared" si="9"/>
        <v>15</v>
      </c>
      <c r="BM88" s="11"/>
      <c r="BN88" s="9">
        <v>11</v>
      </c>
      <c r="BO88" s="17"/>
      <c r="BP88" s="22">
        <v>213</v>
      </c>
      <c r="BQ88" s="36">
        <v>157</v>
      </c>
      <c r="BR88" s="11">
        <v>74</v>
      </c>
      <c r="BS88" s="9">
        <v>1</v>
      </c>
      <c r="BT88" s="11">
        <v>1</v>
      </c>
    </row>
    <row r="89" spans="1:72" x14ac:dyDescent="0.25">
      <c r="A89" s="14" t="s">
        <v>137</v>
      </c>
      <c r="B89" s="11">
        <v>2020</v>
      </c>
      <c r="C89" s="8" t="s">
        <v>118</v>
      </c>
      <c r="D89" s="17" t="s">
        <v>25</v>
      </c>
      <c r="E89" s="2" t="s">
        <v>130</v>
      </c>
      <c r="F89" s="17">
        <v>1</v>
      </c>
      <c r="G89" s="22">
        <v>731</v>
      </c>
      <c r="H89" s="17">
        <v>24</v>
      </c>
      <c r="I89" s="15" t="s">
        <v>23</v>
      </c>
      <c r="J89" s="1">
        <v>68</v>
      </c>
      <c r="K89" s="1">
        <v>12</v>
      </c>
      <c r="L89" s="17">
        <v>0</v>
      </c>
      <c r="M89" s="1">
        <v>86</v>
      </c>
      <c r="N89" s="34">
        <v>0</v>
      </c>
      <c r="O89" s="30" t="s">
        <v>224</v>
      </c>
      <c r="P89" s="1">
        <v>0</v>
      </c>
      <c r="Q89" s="44" t="s">
        <v>231</v>
      </c>
      <c r="R89" s="1">
        <f t="shared" si="11"/>
        <v>731</v>
      </c>
      <c r="S89" s="36">
        <v>1</v>
      </c>
      <c r="T89" s="32" t="s">
        <v>223</v>
      </c>
      <c r="U89" s="17">
        <v>24</v>
      </c>
      <c r="V89" s="22">
        <f t="shared" si="7"/>
        <v>24</v>
      </c>
      <c r="W89" s="17">
        <v>0</v>
      </c>
      <c r="X89" s="17">
        <v>0</v>
      </c>
      <c r="Y89" s="17">
        <v>24</v>
      </c>
      <c r="Z89" s="17">
        <v>1</v>
      </c>
      <c r="AA89" s="17">
        <v>11</v>
      </c>
      <c r="AB89" s="14">
        <v>1</v>
      </c>
      <c r="AC89" s="11">
        <v>1</v>
      </c>
      <c r="AD89" s="11">
        <v>11</v>
      </c>
      <c r="AE89" s="15">
        <v>0</v>
      </c>
      <c r="AF89" s="17">
        <v>6</v>
      </c>
      <c r="AG89" s="17">
        <v>0</v>
      </c>
      <c r="AH89" s="17">
        <v>0</v>
      </c>
      <c r="AI89" s="17">
        <v>0</v>
      </c>
      <c r="AJ89" s="17">
        <v>0</v>
      </c>
      <c r="AK89" s="17">
        <v>7</v>
      </c>
      <c r="AL89" s="17">
        <v>5</v>
      </c>
      <c r="AM89" s="9">
        <v>0</v>
      </c>
      <c r="AN89" s="9">
        <v>0</v>
      </c>
      <c r="AO89" s="12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12">
        <v>0</v>
      </c>
      <c r="BA89" s="9">
        <v>0</v>
      </c>
      <c r="BB89" s="9">
        <v>0</v>
      </c>
      <c r="BC89" s="9">
        <v>0</v>
      </c>
      <c r="BD89" s="9"/>
      <c r="BE89" s="9"/>
      <c r="BF89">
        <v>30</v>
      </c>
      <c r="BG89">
        <v>731</v>
      </c>
      <c r="BH89" s="11">
        <v>1</v>
      </c>
      <c r="BI89" s="9">
        <v>194</v>
      </c>
      <c r="BJ89" s="11"/>
      <c r="BK89" s="1">
        <v>24</v>
      </c>
      <c r="BL89" s="1">
        <f t="shared" si="9"/>
        <v>6</v>
      </c>
      <c r="BM89" s="9"/>
      <c r="BN89" s="9">
        <v>30</v>
      </c>
      <c r="BO89" s="17"/>
      <c r="BP89" s="22">
        <v>731</v>
      </c>
      <c r="BQ89" s="36">
        <v>442</v>
      </c>
      <c r="BR89" s="11">
        <v>61</v>
      </c>
      <c r="BS89" s="9">
        <v>1</v>
      </c>
      <c r="BT89" s="11"/>
    </row>
    <row r="90" spans="1:72" x14ac:dyDescent="0.25">
      <c r="A90" s="14" t="s">
        <v>136</v>
      </c>
      <c r="B90" s="11">
        <v>2020</v>
      </c>
      <c r="C90" s="8" t="s">
        <v>52</v>
      </c>
      <c r="D90" s="17" t="s">
        <v>47</v>
      </c>
      <c r="E90" s="17" t="s">
        <v>130</v>
      </c>
      <c r="F90" s="17">
        <v>1</v>
      </c>
      <c r="G90" s="22">
        <v>140</v>
      </c>
      <c r="I90" s="15" t="s">
        <v>23</v>
      </c>
      <c r="J90" s="1">
        <v>64</v>
      </c>
      <c r="K90" s="1">
        <v>15</v>
      </c>
      <c r="L90" s="17">
        <v>41</v>
      </c>
      <c r="M90" s="1">
        <v>22</v>
      </c>
      <c r="N90" s="34">
        <v>1</v>
      </c>
      <c r="O90" s="30" t="s">
        <v>223</v>
      </c>
      <c r="P90" s="1">
        <v>112</v>
      </c>
      <c r="Q90" s="44" t="s">
        <v>227</v>
      </c>
      <c r="R90" s="1">
        <f t="shared" si="11"/>
        <v>28</v>
      </c>
      <c r="S90" s="36">
        <v>0</v>
      </c>
      <c r="T90" s="32" t="s">
        <v>224</v>
      </c>
      <c r="U90" s="17">
        <v>0</v>
      </c>
      <c r="V90" s="22">
        <f t="shared" si="7"/>
        <v>112</v>
      </c>
      <c r="W90" s="17">
        <v>0</v>
      </c>
      <c r="X90" s="17">
        <v>0</v>
      </c>
      <c r="Y90" s="17"/>
      <c r="Z90" s="17">
        <v>1</v>
      </c>
      <c r="AA90" s="17">
        <v>9</v>
      </c>
      <c r="AB90" s="8">
        <v>1</v>
      </c>
      <c r="AC90" s="9">
        <v>1</v>
      </c>
      <c r="AD90" s="9">
        <v>9</v>
      </c>
      <c r="AE90" s="17">
        <v>0</v>
      </c>
      <c r="AF90" s="17">
        <v>2</v>
      </c>
      <c r="AG90" s="17">
        <v>1</v>
      </c>
      <c r="AH90" s="17">
        <v>4</v>
      </c>
      <c r="AI90" s="17">
        <v>0</v>
      </c>
      <c r="AJ90" s="17">
        <v>0</v>
      </c>
      <c r="AK90" s="17">
        <v>0</v>
      </c>
      <c r="AL90" s="17">
        <v>6</v>
      </c>
      <c r="AM90" s="9">
        <v>0</v>
      </c>
      <c r="AN90" s="9">
        <v>11</v>
      </c>
      <c r="AO90" s="12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12">
        <v>0</v>
      </c>
      <c r="BA90" s="9">
        <v>0</v>
      </c>
      <c r="BB90" s="9">
        <v>0</v>
      </c>
      <c r="BC90" s="9">
        <v>0</v>
      </c>
      <c r="BD90" s="9">
        <v>11</v>
      </c>
      <c r="BE90" s="11">
        <v>12</v>
      </c>
      <c r="BF90">
        <v>112</v>
      </c>
      <c r="BG90">
        <v>140</v>
      </c>
      <c r="BH90" s="11"/>
      <c r="BI90" s="9"/>
      <c r="BJ90" s="11"/>
      <c r="BK90" s="1">
        <f t="shared" si="8"/>
        <v>0</v>
      </c>
      <c r="BL90" s="1">
        <f t="shared" si="9"/>
        <v>112</v>
      </c>
      <c r="BM90" s="11"/>
      <c r="BN90" s="9"/>
      <c r="BO90" s="17">
        <v>0</v>
      </c>
      <c r="BP90" s="22">
        <v>140</v>
      </c>
      <c r="BQ90" s="36">
        <v>106</v>
      </c>
      <c r="BR90" s="11">
        <v>76</v>
      </c>
      <c r="BS90" s="9">
        <v>1</v>
      </c>
      <c r="BT90" s="11">
        <v>1</v>
      </c>
    </row>
    <row r="91" spans="1:72" x14ac:dyDescent="0.25">
      <c r="A91" s="25" t="s">
        <v>135</v>
      </c>
      <c r="B91" s="11">
        <v>2021</v>
      </c>
      <c r="C91" s="24" t="s">
        <v>50</v>
      </c>
      <c r="D91" s="17" t="s">
        <v>21</v>
      </c>
      <c r="E91" s="17" t="s">
        <v>130</v>
      </c>
      <c r="F91" s="17">
        <v>1</v>
      </c>
      <c r="G91" s="22">
        <v>7</v>
      </c>
      <c r="H91" s="17">
        <v>0</v>
      </c>
      <c r="I91" s="15" t="s">
        <v>23</v>
      </c>
      <c r="J91" s="1">
        <v>71</v>
      </c>
      <c r="K91" s="1">
        <v>86</v>
      </c>
      <c r="L91" s="17">
        <v>7</v>
      </c>
      <c r="M91" s="1">
        <v>6</v>
      </c>
      <c r="N91" s="34">
        <v>1</v>
      </c>
      <c r="O91" s="30" t="s">
        <v>223</v>
      </c>
      <c r="P91" s="1">
        <v>7</v>
      </c>
      <c r="Q91" s="44" t="s">
        <v>227</v>
      </c>
      <c r="R91" s="1">
        <f t="shared" si="11"/>
        <v>0</v>
      </c>
      <c r="S91" s="36">
        <v>0</v>
      </c>
      <c r="T91" s="32" t="s">
        <v>224</v>
      </c>
      <c r="U91" s="17">
        <v>0</v>
      </c>
      <c r="V91" s="22">
        <f t="shared" si="7"/>
        <v>7</v>
      </c>
      <c r="W91" s="17">
        <v>0</v>
      </c>
      <c r="X91" s="17">
        <v>0</v>
      </c>
      <c r="Y91" s="17">
        <v>0</v>
      </c>
      <c r="Z91" s="17">
        <v>0</v>
      </c>
      <c r="AA91" s="17">
        <v>7</v>
      </c>
      <c r="AB91" s="8">
        <v>1</v>
      </c>
      <c r="AC91" s="9">
        <v>1</v>
      </c>
      <c r="AD91" s="9">
        <v>7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9">
        <v>0</v>
      </c>
      <c r="AN91" s="9">
        <v>0</v>
      </c>
      <c r="AO91" s="12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12">
        <v>0</v>
      </c>
      <c r="BA91" s="9">
        <v>0</v>
      </c>
      <c r="BB91" s="9">
        <v>0</v>
      </c>
      <c r="BC91" s="9">
        <v>0</v>
      </c>
      <c r="BD91" s="9">
        <v>24</v>
      </c>
      <c r="BE91" s="9">
        <v>24</v>
      </c>
      <c r="BF91">
        <v>7</v>
      </c>
      <c r="BG91">
        <v>7</v>
      </c>
      <c r="BH91" s="11">
        <v>1</v>
      </c>
      <c r="BI91" s="9">
        <v>5</v>
      </c>
      <c r="BJ91" s="11">
        <v>0</v>
      </c>
      <c r="BK91" s="1">
        <f t="shared" si="8"/>
        <v>5</v>
      </c>
      <c r="BL91" s="1">
        <f t="shared" si="9"/>
        <v>2</v>
      </c>
      <c r="BM91" s="11">
        <v>5</v>
      </c>
      <c r="BN91" s="9">
        <v>0</v>
      </c>
      <c r="BO91" s="17">
        <v>7</v>
      </c>
      <c r="BP91" s="22">
        <v>7</v>
      </c>
      <c r="BQ91" s="36">
        <v>6</v>
      </c>
      <c r="BR91" s="11">
        <v>86</v>
      </c>
      <c r="BS91" s="9">
        <v>1</v>
      </c>
      <c r="BT91" s="11">
        <v>1</v>
      </c>
    </row>
    <row r="92" spans="1:72" x14ac:dyDescent="0.25">
      <c r="A92" s="14" t="s">
        <v>134</v>
      </c>
      <c r="B92" s="11">
        <v>2020</v>
      </c>
      <c r="C92" s="8" t="s">
        <v>118</v>
      </c>
      <c r="D92" s="17" t="s">
        <v>43</v>
      </c>
      <c r="E92" s="17" t="s">
        <v>121</v>
      </c>
      <c r="F92" s="17">
        <v>1</v>
      </c>
      <c r="G92" s="22">
        <v>19</v>
      </c>
      <c r="H92" s="40">
        <v>19</v>
      </c>
      <c r="I92" s="17" t="s">
        <v>23</v>
      </c>
      <c r="J92" s="1">
        <v>58</v>
      </c>
      <c r="K92" s="1">
        <v>100</v>
      </c>
      <c r="L92" s="17">
        <v>19</v>
      </c>
      <c r="M92" s="1">
        <v>19</v>
      </c>
      <c r="N92" s="34">
        <v>0</v>
      </c>
      <c r="O92" s="30" t="s">
        <v>224</v>
      </c>
      <c r="P92" s="1">
        <v>0</v>
      </c>
      <c r="Q92" s="44" t="s">
        <v>231</v>
      </c>
      <c r="R92" s="1">
        <f t="shared" si="11"/>
        <v>19</v>
      </c>
      <c r="S92" s="36">
        <v>1</v>
      </c>
      <c r="T92" s="32" t="s">
        <v>223</v>
      </c>
      <c r="U92" s="17">
        <v>19</v>
      </c>
      <c r="V92" s="22">
        <f t="shared" si="7"/>
        <v>19</v>
      </c>
      <c r="W92" s="17">
        <v>0</v>
      </c>
      <c r="X92" s="17">
        <v>0</v>
      </c>
      <c r="Y92" s="17">
        <v>19</v>
      </c>
      <c r="Z92" s="17">
        <v>1</v>
      </c>
      <c r="AA92" s="17">
        <v>0</v>
      </c>
      <c r="AB92" s="8">
        <v>0</v>
      </c>
      <c r="AC92" s="9">
        <v>0</v>
      </c>
      <c r="AD92" s="9">
        <v>0</v>
      </c>
      <c r="AE92" s="17">
        <v>0</v>
      </c>
      <c r="AF92" s="17">
        <v>0</v>
      </c>
      <c r="AG92" s="17">
        <v>0</v>
      </c>
      <c r="AH92" s="17">
        <v>2</v>
      </c>
      <c r="AI92" s="17">
        <v>0</v>
      </c>
      <c r="AJ92" s="17">
        <v>0</v>
      </c>
      <c r="AK92" s="17">
        <v>17</v>
      </c>
      <c r="AL92" s="17">
        <v>0</v>
      </c>
      <c r="AM92" s="9">
        <v>0</v>
      </c>
      <c r="AN92" s="9">
        <v>0</v>
      </c>
      <c r="AO92" s="12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12">
        <v>0</v>
      </c>
      <c r="BA92" s="9">
        <v>0</v>
      </c>
      <c r="BB92" s="9">
        <v>0</v>
      </c>
      <c r="BC92" s="9">
        <v>0</v>
      </c>
      <c r="BD92" s="9">
        <v>15</v>
      </c>
      <c r="BE92" s="9">
        <v>15</v>
      </c>
      <c r="BF92">
        <v>19</v>
      </c>
      <c r="BG92">
        <v>19</v>
      </c>
      <c r="BH92" s="11">
        <v>1</v>
      </c>
      <c r="BI92" s="9">
        <v>18</v>
      </c>
      <c r="BJ92" s="11">
        <v>1</v>
      </c>
      <c r="BK92" s="1">
        <f t="shared" si="8"/>
        <v>18</v>
      </c>
      <c r="BL92" s="1">
        <f t="shared" si="9"/>
        <v>1</v>
      </c>
      <c r="BM92" s="9">
        <v>0</v>
      </c>
      <c r="BN92" s="9">
        <v>18</v>
      </c>
      <c r="BO92" s="17">
        <v>0</v>
      </c>
      <c r="BP92" s="22">
        <v>19</v>
      </c>
      <c r="BQ92" s="36">
        <v>16</v>
      </c>
      <c r="BR92" s="11">
        <v>84</v>
      </c>
      <c r="BS92" s="9">
        <v>1</v>
      </c>
      <c r="BT92" s="11">
        <v>1</v>
      </c>
    </row>
    <row r="93" spans="1:72" x14ac:dyDescent="0.25">
      <c r="A93" s="14" t="s">
        <v>133</v>
      </c>
      <c r="B93" s="11">
        <v>2020</v>
      </c>
      <c r="C93" s="8" t="s">
        <v>52</v>
      </c>
      <c r="D93" s="17" t="s">
        <v>131</v>
      </c>
      <c r="E93" s="17" t="s">
        <v>130</v>
      </c>
      <c r="F93" s="17">
        <v>1</v>
      </c>
      <c r="G93" s="22">
        <v>1396</v>
      </c>
      <c r="H93" s="17">
        <v>11</v>
      </c>
      <c r="I93" s="17" t="s">
        <v>23</v>
      </c>
      <c r="J93" s="1">
        <v>65</v>
      </c>
      <c r="K93" s="1">
        <v>30</v>
      </c>
      <c r="L93" s="17"/>
      <c r="M93" s="1">
        <v>11</v>
      </c>
      <c r="N93" s="34">
        <v>1</v>
      </c>
      <c r="O93" s="30" t="s">
        <v>223</v>
      </c>
      <c r="P93" s="1">
        <v>11</v>
      </c>
      <c r="Q93" s="44" t="s">
        <v>227</v>
      </c>
      <c r="R93" s="1">
        <f t="shared" si="11"/>
        <v>1385</v>
      </c>
      <c r="S93" s="36">
        <v>0</v>
      </c>
      <c r="T93" s="32" t="s">
        <v>224</v>
      </c>
      <c r="U93" s="17">
        <v>0</v>
      </c>
      <c r="V93" s="22">
        <f t="shared" si="7"/>
        <v>11</v>
      </c>
      <c r="W93" s="17"/>
      <c r="X93" s="17"/>
      <c r="Y93" s="15">
        <v>11</v>
      </c>
      <c r="Z93" s="17">
        <v>1</v>
      </c>
      <c r="AA93" s="15"/>
      <c r="AB93" s="8"/>
      <c r="AC93" s="9"/>
      <c r="AD93" s="9"/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9">
        <v>0</v>
      </c>
      <c r="AN93" s="9">
        <v>0</v>
      </c>
      <c r="AO93" s="12" t="s">
        <v>117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12">
        <v>0</v>
      </c>
      <c r="BA93" s="9">
        <v>0</v>
      </c>
      <c r="BB93" s="9">
        <v>0</v>
      </c>
      <c r="BC93" s="9">
        <v>0</v>
      </c>
      <c r="BD93" s="9"/>
      <c r="BE93" s="9"/>
      <c r="BF93">
        <v>11</v>
      </c>
      <c r="BG93">
        <v>1396</v>
      </c>
      <c r="BH93" s="11">
        <v>1</v>
      </c>
      <c r="BI93" s="9">
        <v>420</v>
      </c>
      <c r="BJ93" s="11">
        <v>15</v>
      </c>
      <c r="BK93" s="1">
        <f t="shared" si="8"/>
        <v>10</v>
      </c>
      <c r="BL93" s="1">
        <f t="shared" si="9"/>
        <v>1</v>
      </c>
      <c r="BM93" s="11">
        <v>10</v>
      </c>
      <c r="BN93" s="9"/>
      <c r="BO93" s="17"/>
      <c r="BP93" s="22">
        <v>1396</v>
      </c>
      <c r="BQ93" s="36">
        <v>623</v>
      </c>
      <c r="BR93" s="11">
        <v>46</v>
      </c>
      <c r="BS93" s="9">
        <v>1</v>
      </c>
      <c r="BT93" s="11">
        <v>1</v>
      </c>
    </row>
    <row r="94" spans="1:72" x14ac:dyDescent="0.25">
      <c r="A94" s="14" t="s">
        <v>132</v>
      </c>
      <c r="B94" s="11">
        <v>2020</v>
      </c>
      <c r="C94" s="8" t="s">
        <v>52</v>
      </c>
      <c r="D94" s="17" t="s">
        <v>131</v>
      </c>
      <c r="E94" s="17" t="s">
        <v>130</v>
      </c>
      <c r="F94" s="17">
        <v>1</v>
      </c>
      <c r="G94" s="22">
        <v>135</v>
      </c>
      <c r="I94" s="15" t="s">
        <v>23</v>
      </c>
      <c r="J94" s="1">
        <v>69</v>
      </c>
      <c r="N94" s="34">
        <v>0</v>
      </c>
      <c r="O94" s="30" t="s">
        <v>224</v>
      </c>
      <c r="P94" s="1">
        <v>0</v>
      </c>
      <c r="Q94" s="44" t="s">
        <v>231</v>
      </c>
      <c r="R94" s="1">
        <f t="shared" si="11"/>
        <v>135</v>
      </c>
      <c r="S94" s="36">
        <v>1</v>
      </c>
      <c r="T94" s="32" t="s">
        <v>223</v>
      </c>
      <c r="U94" s="17">
        <v>36</v>
      </c>
      <c r="V94" s="22">
        <f t="shared" si="7"/>
        <v>36</v>
      </c>
      <c r="W94" s="17"/>
      <c r="X94" s="17"/>
      <c r="Y94" s="17"/>
      <c r="AA94" s="17">
        <v>36</v>
      </c>
      <c r="AB94" s="8">
        <v>1</v>
      </c>
      <c r="AC94" s="9">
        <v>1</v>
      </c>
      <c r="AD94" s="9">
        <v>19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9">
        <v>0</v>
      </c>
      <c r="AN94" s="9">
        <v>0</v>
      </c>
      <c r="AO94" s="12">
        <v>17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12" t="s">
        <v>117</v>
      </c>
      <c r="BA94" s="9">
        <v>0</v>
      </c>
      <c r="BB94" s="9">
        <v>0</v>
      </c>
      <c r="BC94" s="9">
        <v>0</v>
      </c>
      <c r="BD94" s="9"/>
      <c r="BE94" s="9"/>
      <c r="BF94">
        <v>36</v>
      </c>
      <c r="BG94">
        <v>135</v>
      </c>
      <c r="BH94" s="11">
        <v>1</v>
      </c>
      <c r="BI94" s="9">
        <v>51</v>
      </c>
      <c r="BJ94" s="11"/>
      <c r="BK94" s="1">
        <f t="shared" si="8"/>
        <v>27</v>
      </c>
      <c r="BL94" s="1">
        <f t="shared" si="9"/>
        <v>9</v>
      </c>
      <c r="BM94" s="9"/>
      <c r="BN94" s="9">
        <v>27</v>
      </c>
      <c r="BO94" s="17"/>
      <c r="BP94" s="22">
        <v>135</v>
      </c>
      <c r="BQ94" s="36">
        <v>112</v>
      </c>
      <c r="BR94" s="11">
        <v>85</v>
      </c>
      <c r="BS94" s="9">
        <v>1</v>
      </c>
      <c r="BT94" s="11">
        <v>1</v>
      </c>
    </row>
    <row r="95" spans="1:72" x14ac:dyDescent="0.25">
      <c r="A95" s="14" t="s">
        <v>192</v>
      </c>
      <c r="B95" s="11">
        <v>2020</v>
      </c>
      <c r="C95" s="14" t="s">
        <v>52</v>
      </c>
      <c r="D95" s="14" t="s">
        <v>178</v>
      </c>
      <c r="E95" s="14" t="s">
        <v>130</v>
      </c>
      <c r="F95" s="11">
        <v>1</v>
      </c>
      <c r="G95" s="37">
        <v>32</v>
      </c>
      <c r="H95" s="11">
        <v>0</v>
      </c>
      <c r="I95" s="15" t="s">
        <v>35</v>
      </c>
      <c r="J95" s="11">
        <v>59.3</v>
      </c>
      <c r="K95" s="11">
        <v>9.3000000000000007</v>
      </c>
      <c r="L95" s="11">
        <v>2</v>
      </c>
      <c r="M95" s="11">
        <v>3</v>
      </c>
      <c r="N95" s="35">
        <v>1</v>
      </c>
      <c r="O95" s="31" t="s">
        <v>223</v>
      </c>
      <c r="P95" s="11">
        <v>5</v>
      </c>
      <c r="Q95" s="44" t="s">
        <v>228</v>
      </c>
      <c r="R95" s="1">
        <f t="shared" si="11"/>
        <v>27</v>
      </c>
      <c r="S95" s="35">
        <v>1</v>
      </c>
      <c r="T95" s="31" t="s">
        <v>223</v>
      </c>
      <c r="U95" s="11">
        <v>1</v>
      </c>
      <c r="V95" s="22">
        <f t="shared" si="7"/>
        <v>6</v>
      </c>
      <c r="W95" s="11">
        <v>1</v>
      </c>
      <c r="X95" s="11">
        <v>1</v>
      </c>
      <c r="Y95" s="11">
        <v>0</v>
      </c>
      <c r="Z95" s="11">
        <v>0</v>
      </c>
      <c r="AA95" s="11"/>
      <c r="AB95" s="11"/>
      <c r="AC95" s="11"/>
      <c r="AD95" s="11"/>
      <c r="AE95" s="11"/>
      <c r="AF95" s="11"/>
      <c r="AH95" s="11"/>
      <c r="AI95" s="11"/>
      <c r="AJ95" s="11"/>
      <c r="AK95" s="11"/>
      <c r="AL95" s="11"/>
      <c r="AM95" s="9"/>
      <c r="AN95" s="9"/>
      <c r="AO95" s="11"/>
      <c r="AP95" s="9"/>
      <c r="AQ95" s="9"/>
      <c r="AR95" s="11">
        <v>6</v>
      </c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11">
        <v>5</v>
      </c>
      <c r="BF95">
        <v>6</v>
      </c>
      <c r="BG95" s="11">
        <v>32</v>
      </c>
      <c r="BH95" s="11">
        <v>1</v>
      </c>
      <c r="BI95" s="11">
        <v>1</v>
      </c>
      <c r="BJ95" s="15">
        <v>1</v>
      </c>
      <c r="BK95" s="1">
        <f t="shared" si="8"/>
        <v>0</v>
      </c>
      <c r="BL95" s="1">
        <f t="shared" si="9"/>
        <v>6</v>
      </c>
      <c r="BM95" s="11">
        <v>0</v>
      </c>
      <c r="BN95" s="11">
        <v>0</v>
      </c>
      <c r="BO95" s="9"/>
      <c r="BP95" s="37">
        <v>32</v>
      </c>
      <c r="BQ95" s="35">
        <v>9</v>
      </c>
      <c r="BR95" s="11">
        <v>28.12</v>
      </c>
      <c r="BS95" s="1">
        <v>1</v>
      </c>
      <c r="BT95" s="11">
        <v>0</v>
      </c>
    </row>
    <row r="96" spans="1:72" x14ac:dyDescent="0.25">
      <c r="A96" s="14" t="s">
        <v>193</v>
      </c>
      <c r="B96" s="11">
        <v>2020</v>
      </c>
      <c r="C96" s="14" t="s">
        <v>50</v>
      </c>
      <c r="D96" s="14" t="s">
        <v>131</v>
      </c>
      <c r="E96" s="14" t="s">
        <v>121</v>
      </c>
      <c r="F96" s="11">
        <v>1</v>
      </c>
      <c r="G96" s="37">
        <v>719</v>
      </c>
      <c r="H96" s="11"/>
      <c r="I96" s="14" t="s">
        <v>23</v>
      </c>
      <c r="J96" s="9"/>
      <c r="K96" s="11">
        <v>100</v>
      </c>
      <c r="L96" s="9"/>
      <c r="M96" s="9"/>
      <c r="N96" s="35">
        <v>1</v>
      </c>
      <c r="O96" s="31" t="s">
        <v>223</v>
      </c>
      <c r="P96" s="11">
        <v>12</v>
      </c>
      <c r="Q96" s="46" t="s">
        <v>227</v>
      </c>
      <c r="R96" s="1">
        <f t="shared" si="11"/>
        <v>707</v>
      </c>
      <c r="S96" s="35">
        <v>0</v>
      </c>
      <c r="T96" s="31" t="s">
        <v>224</v>
      </c>
      <c r="U96" s="9"/>
      <c r="V96" s="22">
        <f t="shared" si="7"/>
        <v>12</v>
      </c>
      <c r="W96" s="9"/>
      <c r="X96" s="11">
        <v>0</v>
      </c>
      <c r="Y96" s="9"/>
      <c r="Z96" s="9"/>
      <c r="AA96" s="11">
        <v>3</v>
      </c>
      <c r="AB96" s="11">
        <v>1</v>
      </c>
      <c r="AC96" s="11">
        <v>1</v>
      </c>
      <c r="AD96" s="11">
        <v>46</v>
      </c>
      <c r="AE96" s="9"/>
      <c r="AF96" s="9"/>
      <c r="AH96" s="9"/>
      <c r="AI96" s="9"/>
      <c r="AJ96" s="9"/>
      <c r="AK96" s="9"/>
      <c r="AL96" s="9"/>
      <c r="AM96" s="9"/>
      <c r="AN96" s="9"/>
      <c r="AO96" s="11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>
        <v>12</v>
      </c>
      <c r="BG96" s="11">
        <v>719</v>
      </c>
      <c r="BH96" s="11">
        <v>0</v>
      </c>
      <c r="BI96" s="11"/>
      <c r="BJ96" s="17"/>
      <c r="BK96" s="1">
        <f t="shared" si="8"/>
        <v>0</v>
      </c>
      <c r="BL96" s="1">
        <f t="shared" si="9"/>
        <v>12</v>
      </c>
      <c r="BM96" s="11"/>
      <c r="BN96" s="11"/>
      <c r="BO96" s="9"/>
      <c r="BP96" s="37">
        <v>719</v>
      </c>
      <c r="BQ96" s="35">
        <v>0</v>
      </c>
      <c r="BR96" s="11"/>
      <c r="BT96" s="11"/>
    </row>
    <row r="97" spans="1:72" x14ac:dyDescent="0.25">
      <c r="A97" s="14" t="s">
        <v>194</v>
      </c>
      <c r="B97" s="11">
        <v>2020</v>
      </c>
      <c r="C97" s="14" t="s">
        <v>50</v>
      </c>
      <c r="D97" s="14" t="s">
        <v>195</v>
      </c>
      <c r="E97" s="14" t="s">
        <v>130</v>
      </c>
      <c r="F97" s="11">
        <v>1</v>
      </c>
      <c r="G97" s="37">
        <v>141</v>
      </c>
      <c r="H97" s="11">
        <v>7</v>
      </c>
      <c r="I97" s="14" t="s">
        <v>23</v>
      </c>
      <c r="J97" s="9"/>
      <c r="K97" s="9"/>
      <c r="L97" s="9"/>
      <c r="M97" s="9"/>
      <c r="N97" s="35">
        <v>1</v>
      </c>
      <c r="O97" s="31" t="s">
        <v>223</v>
      </c>
      <c r="P97" s="11">
        <v>5</v>
      </c>
      <c r="Q97" s="46" t="s">
        <v>227</v>
      </c>
      <c r="R97" s="1">
        <f t="shared" si="11"/>
        <v>136</v>
      </c>
      <c r="S97" s="35">
        <v>0</v>
      </c>
      <c r="T97" s="31" t="s">
        <v>224</v>
      </c>
      <c r="U97" s="9"/>
      <c r="V97" s="22">
        <f t="shared" si="7"/>
        <v>5</v>
      </c>
      <c r="W97" s="11">
        <v>0</v>
      </c>
      <c r="X97" s="11">
        <v>0</v>
      </c>
      <c r="Y97" s="11">
        <v>7</v>
      </c>
      <c r="Z97" s="11">
        <v>1</v>
      </c>
      <c r="AA97" s="11">
        <v>0</v>
      </c>
      <c r="AB97" s="11">
        <v>0</v>
      </c>
      <c r="AC97" s="9"/>
      <c r="AD97" s="11">
        <v>0</v>
      </c>
      <c r="AE97" s="11">
        <v>0</v>
      </c>
      <c r="AF97" s="11">
        <v>0</v>
      </c>
      <c r="AG97">
        <v>0</v>
      </c>
      <c r="AH97" s="11">
        <v>2</v>
      </c>
      <c r="AI97" s="11">
        <v>1</v>
      </c>
      <c r="AJ97" s="9">
        <v>0</v>
      </c>
      <c r="AK97" s="11">
        <v>0</v>
      </c>
      <c r="AL97" s="9">
        <v>0</v>
      </c>
      <c r="AM97" s="9">
        <v>0</v>
      </c>
      <c r="AN97" s="9">
        <v>1</v>
      </c>
      <c r="AO97" s="11">
        <v>1</v>
      </c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>
        <v>5</v>
      </c>
      <c r="BG97" s="11">
        <v>141</v>
      </c>
      <c r="BH97" s="11">
        <v>0</v>
      </c>
      <c r="BI97" s="11"/>
      <c r="BJ97" s="15">
        <v>1</v>
      </c>
      <c r="BK97" s="1">
        <f t="shared" si="8"/>
        <v>0</v>
      </c>
      <c r="BL97" s="1">
        <f t="shared" si="9"/>
        <v>5</v>
      </c>
      <c r="BM97" s="11">
        <v>0</v>
      </c>
      <c r="BN97" s="11">
        <v>0</v>
      </c>
      <c r="BO97" s="9"/>
      <c r="BP97" s="37">
        <v>141</v>
      </c>
      <c r="BQ97" s="35">
        <v>3</v>
      </c>
      <c r="BR97" s="11"/>
      <c r="BS97" s="1">
        <v>1</v>
      </c>
      <c r="BT97" s="11">
        <v>1</v>
      </c>
    </row>
    <row r="98" spans="1:72" x14ac:dyDescent="0.25">
      <c r="A98" s="14" t="s">
        <v>196</v>
      </c>
      <c r="B98" s="11">
        <v>2020</v>
      </c>
      <c r="C98" s="14" t="s">
        <v>52</v>
      </c>
      <c r="D98" s="14" t="s">
        <v>197</v>
      </c>
      <c r="E98" s="14" t="s">
        <v>130</v>
      </c>
      <c r="F98" s="11">
        <v>1</v>
      </c>
      <c r="G98" s="37">
        <v>147</v>
      </c>
      <c r="H98" s="11">
        <v>4</v>
      </c>
      <c r="I98" s="14" t="s">
        <v>23</v>
      </c>
      <c r="J98" s="11">
        <v>85</v>
      </c>
      <c r="K98" s="11">
        <v>3</v>
      </c>
      <c r="L98" s="9"/>
      <c r="M98" s="9"/>
      <c r="N98" s="35">
        <v>1</v>
      </c>
      <c r="O98" s="31" t="s">
        <v>223</v>
      </c>
      <c r="P98" s="11">
        <v>12</v>
      </c>
      <c r="Q98" s="46" t="s">
        <v>228</v>
      </c>
      <c r="R98" s="1">
        <f t="shared" si="11"/>
        <v>135</v>
      </c>
      <c r="S98" s="35">
        <v>1</v>
      </c>
      <c r="T98" s="31" t="s">
        <v>223</v>
      </c>
      <c r="U98" s="11">
        <v>8</v>
      </c>
      <c r="V98" s="22">
        <f t="shared" si="7"/>
        <v>20</v>
      </c>
      <c r="W98" s="11">
        <v>0</v>
      </c>
      <c r="X98" s="11">
        <v>0</v>
      </c>
      <c r="Y98" s="11">
        <v>4</v>
      </c>
      <c r="Z98" s="11">
        <v>1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1</v>
      </c>
      <c r="AG98">
        <v>0</v>
      </c>
      <c r="AH98" s="11">
        <v>8</v>
      </c>
      <c r="AI98" s="11">
        <v>3</v>
      </c>
      <c r="AJ98" s="9">
        <v>0</v>
      </c>
      <c r="AK98" s="11">
        <v>0</v>
      </c>
      <c r="AL98" s="9">
        <v>0</v>
      </c>
      <c r="AM98" s="9">
        <v>0</v>
      </c>
      <c r="AN98" s="9">
        <v>1</v>
      </c>
      <c r="AO98" s="11">
        <v>0</v>
      </c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11">
        <v>20</v>
      </c>
      <c r="BF98">
        <v>20</v>
      </c>
      <c r="BG98" s="11">
        <v>147</v>
      </c>
      <c r="BH98" s="11">
        <v>1</v>
      </c>
      <c r="BI98" s="11">
        <v>0</v>
      </c>
      <c r="BJ98" s="17"/>
      <c r="BK98" s="1">
        <f t="shared" si="8"/>
        <v>0</v>
      </c>
      <c r="BL98" s="1">
        <f t="shared" si="9"/>
        <v>20</v>
      </c>
      <c r="BM98" s="11">
        <v>0</v>
      </c>
      <c r="BN98" s="11">
        <v>0</v>
      </c>
      <c r="BO98" s="9"/>
      <c r="BP98" s="37">
        <v>147</v>
      </c>
      <c r="BQ98" s="35">
        <v>0</v>
      </c>
      <c r="BR98" s="11"/>
      <c r="BT98" s="11">
        <v>1</v>
      </c>
    </row>
    <row r="99" spans="1:72" x14ac:dyDescent="0.25">
      <c r="A99" s="14" t="s">
        <v>198</v>
      </c>
      <c r="B99" s="11">
        <v>2020</v>
      </c>
      <c r="C99" s="14" t="s">
        <v>52</v>
      </c>
      <c r="D99" s="8" t="s">
        <v>27</v>
      </c>
      <c r="E99" s="14" t="s">
        <v>130</v>
      </c>
      <c r="F99" s="11">
        <v>1</v>
      </c>
      <c r="G99" s="23">
        <v>213</v>
      </c>
      <c r="H99" s="9"/>
      <c r="I99" s="14" t="s">
        <v>23</v>
      </c>
      <c r="J99" s="9">
        <v>50.2</v>
      </c>
      <c r="K99" s="9"/>
      <c r="L99" s="9">
        <v>2</v>
      </c>
      <c r="M99" s="9"/>
      <c r="N99" s="36">
        <v>1</v>
      </c>
      <c r="O99" s="32" t="s">
        <v>223</v>
      </c>
      <c r="P99" s="9">
        <v>97</v>
      </c>
      <c r="Q99" s="46" t="s">
        <v>227</v>
      </c>
      <c r="R99" s="1">
        <f t="shared" si="11"/>
        <v>116</v>
      </c>
      <c r="S99" s="36">
        <v>0</v>
      </c>
      <c r="T99" s="32" t="s">
        <v>224</v>
      </c>
      <c r="U99" s="9"/>
      <c r="V99" s="22">
        <f t="shared" si="7"/>
        <v>97</v>
      </c>
      <c r="W99" s="9">
        <v>97</v>
      </c>
      <c r="X99" s="9">
        <v>1</v>
      </c>
      <c r="Y99" s="9"/>
      <c r="Z99" s="9"/>
      <c r="AA99" s="9"/>
      <c r="AB99" s="9"/>
      <c r="AC99" s="9"/>
      <c r="AD99" s="9"/>
      <c r="AE99" s="9"/>
      <c r="AF99" s="9"/>
      <c r="AH99" s="9"/>
      <c r="AI99" s="9"/>
      <c r="AJ99" s="9"/>
      <c r="AK99" s="9"/>
      <c r="AL99" s="9"/>
      <c r="AM99" s="9"/>
      <c r="AN99" s="9"/>
      <c r="AO99" s="9"/>
      <c r="AP99" s="9">
        <v>97</v>
      </c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>
        <v>97</v>
      </c>
      <c r="BG99" s="9">
        <v>213</v>
      </c>
      <c r="BH99" s="11">
        <v>0</v>
      </c>
      <c r="BI99" s="9">
        <v>8</v>
      </c>
      <c r="BJ99" s="17">
        <v>1</v>
      </c>
      <c r="BK99" s="1">
        <f t="shared" si="8"/>
        <v>3</v>
      </c>
      <c r="BL99" s="1">
        <f t="shared" si="9"/>
        <v>94</v>
      </c>
      <c r="BM99" s="9">
        <v>3</v>
      </c>
      <c r="BN99" s="9"/>
      <c r="BO99" s="9"/>
      <c r="BP99" s="23">
        <v>213</v>
      </c>
      <c r="BQ99" s="36">
        <v>0</v>
      </c>
      <c r="BR99" s="11">
        <v>33.299999999999997</v>
      </c>
      <c r="BS99" s="1">
        <v>1</v>
      </c>
      <c r="BT99" s="11"/>
    </row>
    <row r="100" spans="1:72" x14ac:dyDescent="0.25">
      <c r="A100" s="14" t="s">
        <v>199</v>
      </c>
      <c r="B100" s="11">
        <v>2020</v>
      </c>
      <c r="C100" s="8" t="s">
        <v>52</v>
      </c>
      <c r="D100" s="8" t="s">
        <v>184</v>
      </c>
      <c r="E100" s="8" t="s">
        <v>121</v>
      </c>
      <c r="F100" s="11">
        <v>1</v>
      </c>
      <c r="G100" s="23">
        <v>92</v>
      </c>
      <c r="H100" s="9">
        <v>32</v>
      </c>
      <c r="I100" s="14" t="s">
        <v>23</v>
      </c>
      <c r="J100" s="9">
        <v>79</v>
      </c>
      <c r="K100" s="9">
        <v>100</v>
      </c>
      <c r="L100" s="9">
        <v>83</v>
      </c>
      <c r="M100" s="9"/>
      <c r="N100" s="36">
        <v>1</v>
      </c>
      <c r="O100" s="32" t="s">
        <v>223</v>
      </c>
      <c r="P100" s="9">
        <v>26</v>
      </c>
      <c r="Q100" s="46" t="s">
        <v>227</v>
      </c>
      <c r="R100" s="1">
        <f t="shared" si="11"/>
        <v>66</v>
      </c>
      <c r="S100" s="36">
        <v>0</v>
      </c>
      <c r="T100" s="32" t="s">
        <v>224</v>
      </c>
      <c r="U100" s="9"/>
      <c r="V100" s="22">
        <f t="shared" si="7"/>
        <v>26</v>
      </c>
      <c r="W100" s="9">
        <v>0</v>
      </c>
      <c r="X100" s="9">
        <v>0</v>
      </c>
      <c r="Y100" s="11">
        <v>32</v>
      </c>
      <c r="Z100" s="11">
        <v>1</v>
      </c>
      <c r="AA100" s="11"/>
      <c r="AB100" s="11"/>
      <c r="AC100" s="9"/>
      <c r="AD100" s="9"/>
      <c r="AE100" s="9"/>
      <c r="AF100" s="9">
        <v>2</v>
      </c>
      <c r="AG100">
        <v>0</v>
      </c>
      <c r="AH100" s="9">
        <v>10</v>
      </c>
      <c r="AI100" s="9">
        <v>7</v>
      </c>
      <c r="AJ100" s="9">
        <v>0</v>
      </c>
      <c r="AK100" s="9">
        <v>1</v>
      </c>
      <c r="AL100" s="9">
        <v>0</v>
      </c>
      <c r="AM100" s="9">
        <v>0</v>
      </c>
      <c r="AN100" s="9">
        <v>6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1</v>
      </c>
      <c r="BB100" s="9">
        <v>0</v>
      </c>
      <c r="BC100" s="9">
        <v>0</v>
      </c>
      <c r="BD100" s="9"/>
      <c r="BE100" s="9"/>
      <c r="BF100">
        <v>26</v>
      </c>
      <c r="BG100" s="9">
        <v>92</v>
      </c>
      <c r="BH100" s="11">
        <v>1</v>
      </c>
      <c r="BI100" s="9">
        <v>45</v>
      </c>
      <c r="BJ100" s="17"/>
      <c r="BK100" s="1">
        <f t="shared" si="8"/>
        <v>0</v>
      </c>
      <c r="BL100" s="1">
        <f t="shared" si="9"/>
        <v>26</v>
      </c>
      <c r="BM100" s="9"/>
      <c r="BN100" s="9"/>
      <c r="BO100" s="9"/>
      <c r="BP100" s="23">
        <v>92</v>
      </c>
      <c r="BQ100" s="36">
        <v>0</v>
      </c>
      <c r="BR100" s="11"/>
      <c r="BS100" s="1">
        <v>1</v>
      </c>
      <c r="BT100" s="11">
        <v>1</v>
      </c>
    </row>
    <row r="101" spans="1:72" x14ac:dyDescent="0.25">
      <c r="A101" s="14" t="s">
        <v>200</v>
      </c>
      <c r="B101" s="11">
        <v>2020</v>
      </c>
      <c r="C101" s="8" t="s">
        <v>50</v>
      </c>
      <c r="D101" s="8" t="s">
        <v>184</v>
      </c>
      <c r="E101" s="8" t="s">
        <v>121</v>
      </c>
      <c r="F101" s="11">
        <v>1</v>
      </c>
      <c r="G101" s="23">
        <v>19</v>
      </c>
      <c r="H101" s="9"/>
      <c r="I101" s="14" t="s">
        <v>23</v>
      </c>
      <c r="J101" s="9">
        <v>78</v>
      </c>
      <c r="K101" s="9">
        <v>100</v>
      </c>
      <c r="L101" s="9">
        <v>18</v>
      </c>
      <c r="M101" s="9">
        <v>19</v>
      </c>
      <c r="N101" s="36">
        <v>0</v>
      </c>
      <c r="O101" s="32" t="s">
        <v>224</v>
      </c>
      <c r="P101" s="9"/>
      <c r="Q101" s="45" t="s">
        <v>231</v>
      </c>
      <c r="R101" s="1">
        <f t="shared" si="11"/>
        <v>19</v>
      </c>
      <c r="S101" s="36">
        <v>1</v>
      </c>
      <c r="T101" s="32" t="s">
        <v>223</v>
      </c>
      <c r="U101" s="9">
        <v>19</v>
      </c>
      <c r="V101" s="22">
        <f t="shared" si="7"/>
        <v>19</v>
      </c>
      <c r="W101" s="9"/>
      <c r="X101" s="9">
        <v>1</v>
      </c>
      <c r="Y101" s="9"/>
      <c r="Z101" s="11">
        <v>1</v>
      </c>
      <c r="AA101" s="11">
        <v>19</v>
      </c>
      <c r="AB101" s="9">
        <v>1</v>
      </c>
      <c r="AC101" s="11">
        <v>1</v>
      </c>
      <c r="AD101" s="11">
        <v>16</v>
      </c>
      <c r="AE101" s="11"/>
      <c r="AF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>
        <v>19</v>
      </c>
      <c r="BG101" s="9">
        <v>19</v>
      </c>
      <c r="BH101" s="11">
        <v>0</v>
      </c>
      <c r="BI101" s="9"/>
      <c r="BJ101" s="17">
        <v>18</v>
      </c>
      <c r="BK101" s="1">
        <f t="shared" si="8"/>
        <v>6</v>
      </c>
      <c r="BL101" s="1">
        <f t="shared" si="9"/>
        <v>13</v>
      </c>
      <c r="BM101" s="9"/>
      <c r="BN101" s="9">
        <v>6</v>
      </c>
      <c r="BO101" s="11"/>
      <c r="BP101" s="23">
        <v>19</v>
      </c>
      <c r="BQ101" s="36">
        <v>0</v>
      </c>
      <c r="BR101" s="11">
        <v>94.3</v>
      </c>
      <c r="BS101" s="1">
        <v>1</v>
      </c>
      <c r="BT101" s="11">
        <v>1</v>
      </c>
    </row>
    <row r="102" spans="1:72" x14ac:dyDescent="0.25">
      <c r="A102" s="14" t="s">
        <v>201</v>
      </c>
      <c r="B102" s="11">
        <v>2020</v>
      </c>
      <c r="C102" s="8" t="s">
        <v>50</v>
      </c>
      <c r="D102" s="8" t="s">
        <v>184</v>
      </c>
      <c r="E102" s="8" t="s">
        <v>121</v>
      </c>
      <c r="F102" s="11">
        <v>1</v>
      </c>
      <c r="G102" s="23">
        <v>101</v>
      </c>
      <c r="H102" s="9">
        <v>10</v>
      </c>
      <c r="I102" s="14" t="s">
        <v>23</v>
      </c>
      <c r="J102" s="9">
        <v>78.2</v>
      </c>
      <c r="K102" s="9">
        <v>100</v>
      </c>
      <c r="L102" s="9">
        <v>83</v>
      </c>
      <c r="M102" s="9">
        <v>101</v>
      </c>
      <c r="N102" s="36">
        <v>0</v>
      </c>
      <c r="O102" s="32" t="s">
        <v>224</v>
      </c>
      <c r="P102" s="9">
        <v>20</v>
      </c>
      <c r="Q102" s="45" t="s">
        <v>231</v>
      </c>
      <c r="R102" s="1">
        <f t="shared" si="11"/>
        <v>81</v>
      </c>
      <c r="S102" s="36">
        <v>1</v>
      </c>
      <c r="T102" s="32" t="s">
        <v>223</v>
      </c>
      <c r="U102" s="9">
        <v>48</v>
      </c>
      <c r="V102" s="22">
        <f t="shared" si="7"/>
        <v>68</v>
      </c>
      <c r="W102" s="9"/>
      <c r="X102" s="9">
        <v>0</v>
      </c>
      <c r="Y102" s="9">
        <v>10</v>
      </c>
      <c r="Z102" s="11">
        <v>1</v>
      </c>
      <c r="AA102" s="11">
        <v>0</v>
      </c>
      <c r="AB102" s="9">
        <v>0</v>
      </c>
      <c r="AC102" s="11">
        <v>0</v>
      </c>
      <c r="AD102" s="9">
        <v>0</v>
      </c>
      <c r="AE102" s="11"/>
      <c r="AF102" s="9">
        <v>2</v>
      </c>
      <c r="AG102">
        <v>0</v>
      </c>
      <c r="AH102" s="9">
        <v>11</v>
      </c>
      <c r="AI102" s="9">
        <v>2</v>
      </c>
      <c r="AJ102" s="9">
        <v>0</v>
      </c>
      <c r="AK102" s="9">
        <v>0</v>
      </c>
      <c r="AL102" s="9">
        <v>2</v>
      </c>
      <c r="AM102" s="9">
        <v>0</v>
      </c>
      <c r="AN102" s="9">
        <v>1</v>
      </c>
      <c r="AO102" s="9">
        <v>2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1</v>
      </c>
      <c r="BB102" s="9">
        <v>0</v>
      </c>
      <c r="BC102" s="9">
        <v>0</v>
      </c>
      <c r="BD102" s="9">
        <v>14</v>
      </c>
      <c r="BE102" s="9">
        <v>14</v>
      </c>
      <c r="BF102">
        <v>68</v>
      </c>
      <c r="BG102" s="9">
        <v>101</v>
      </c>
      <c r="BH102" s="11">
        <v>1</v>
      </c>
      <c r="BI102" s="9">
        <v>21</v>
      </c>
      <c r="BJ102" s="17"/>
      <c r="BK102" s="1">
        <f t="shared" si="8"/>
        <v>4</v>
      </c>
      <c r="BL102" s="1">
        <f t="shared" si="9"/>
        <v>64</v>
      </c>
      <c r="BM102" s="9">
        <v>4</v>
      </c>
      <c r="BN102" s="9"/>
      <c r="BO102" s="11">
        <v>51</v>
      </c>
      <c r="BP102" s="23">
        <v>101</v>
      </c>
      <c r="BQ102" s="36">
        <v>66</v>
      </c>
      <c r="BR102" s="11">
        <v>65.3</v>
      </c>
      <c r="BS102" s="1">
        <v>1</v>
      </c>
      <c r="BT102" s="11">
        <v>1</v>
      </c>
    </row>
    <row r="103" spans="1:72" x14ac:dyDescent="0.25">
      <c r="A103" s="25" t="s">
        <v>202</v>
      </c>
      <c r="B103" s="11">
        <v>2020</v>
      </c>
      <c r="C103" s="16" t="s">
        <v>118</v>
      </c>
      <c r="D103" s="8" t="s">
        <v>25</v>
      </c>
      <c r="E103" s="14" t="s">
        <v>130</v>
      </c>
      <c r="F103" s="11">
        <v>1</v>
      </c>
      <c r="G103" s="23">
        <v>315</v>
      </c>
      <c r="H103" s="9">
        <v>11</v>
      </c>
      <c r="I103" s="8" t="s">
        <v>23</v>
      </c>
      <c r="J103" s="9">
        <v>66.599999999999994</v>
      </c>
      <c r="K103" s="9">
        <v>26.9</v>
      </c>
      <c r="L103" s="9">
        <v>55</v>
      </c>
      <c r="M103" s="9">
        <v>85</v>
      </c>
      <c r="N103" s="36">
        <v>0</v>
      </c>
      <c r="O103" s="32" t="s">
        <v>224</v>
      </c>
      <c r="P103" s="9"/>
      <c r="Q103" s="45" t="s">
        <v>231</v>
      </c>
      <c r="R103" s="1">
        <f t="shared" si="11"/>
        <v>315</v>
      </c>
      <c r="S103" s="36">
        <v>1</v>
      </c>
      <c r="T103" s="32" t="s">
        <v>223</v>
      </c>
      <c r="U103" s="9">
        <v>109</v>
      </c>
      <c r="V103" s="22">
        <f t="shared" si="7"/>
        <v>109</v>
      </c>
      <c r="W103" s="9">
        <v>0</v>
      </c>
      <c r="X103" s="9">
        <v>0</v>
      </c>
      <c r="Y103" s="9">
        <v>11</v>
      </c>
      <c r="Z103" s="9">
        <v>1</v>
      </c>
      <c r="AA103" s="9">
        <v>2</v>
      </c>
      <c r="AB103" s="9">
        <v>1</v>
      </c>
      <c r="AC103" s="9">
        <v>1</v>
      </c>
      <c r="AD103" s="9">
        <v>1</v>
      </c>
      <c r="AE103" s="9">
        <v>9</v>
      </c>
      <c r="AF103" s="9">
        <v>4</v>
      </c>
      <c r="AG103">
        <v>4</v>
      </c>
      <c r="AH103" s="9">
        <v>4</v>
      </c>
      <c r="AI103" s="11">
        <v>0</v>
      </c>
      <c r="AJ103" s="9">
        <v>0</v>
      </c>
      <c r="AK103" s="9">
        <v>2</v>
      </c>
      <c r="AL103" s="9">
        <v>2</v>
      </c>
      <c r="AM103" s="9">
        <v>0</v>
      </c>
      <c r="AN103" s="9">
        <v>0</v>
      </c>
      <c r="AO103" s="9">
        <v>8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/>
      <c r="BE103" s="11">
        <v>11</v>
      </c>
      <c r="BF103">
        <v>109</v>
      </c>
      <c r="BG103" s="9">
        <v>315</v>
      </c>
      <c r="BH103" s="11">
        <v>1</v>
      </c>
      <c r="BI103" s="9">
        <v>70</v>
      </c>
      <c r="BJ103" s="15">
        <v>68</v>
      </c>
      <c r="BK103" s="1">
        <f t="shared" si="8"/>
        <v>13</v>
      </c>
      <c r="BL103" s="1">
        <f t="shared" si="9"/>
        <v>96</v>
      </c>
      <c r="BM103" s="11"/>
      <c r="BN103" s="9">
        <v>13</v>
      </c>
      <c r="BO103" s="11"/>
      <c r="BP103" s="23">
        <v>315</v>
      </c>
      <c r="BQ103" s="36">
        <v>0</v>
      </c>
      <c r="BR103" s="11"/>
      <c r="BS103" s="1">
        <v>1</v>
      </c>
      <c r="BT103" s="11">
        <v>1</v>
      </c>
    </row>
    <row r="104" spans="1:72" x14ac:dyDescent="0.25">
      <c r="A104" s="14" t="s">
        <v>203</v>
      </c>
      <c r="B104" s="11">
        <v>2020</v>
      </c>
      <c r="C104" s="8" t="s">
        <v>50</v>
      </c>
      <c r="D104" s="8" t="s">
        <v>27</v>
      </c>
      <c r="E104" s="14" t="s">
        <v>130</v>
      </c>
      <c r="F104" s="11">
        <v>1</v>
      </c>
      <c r="G104" s="23">
        <v>5</v>
      </c>
      <c r="H104" s="9">
        <v>5</v>
      </c>
      <c r="I104" s="14" t="s">
        <v>23</v>
      </c>
      <c r="J104" s="9">
        <v>80</v>
      </c>
      <c r="K104" s="9">
        <v>100</v>
      </c>
      <c r="L104" s="9">
        <v>5</v>
      </c>
      <c r="M104" s="9">
        <v>5</v>
      </c>
      <c r="N104" s="36">
        <v>0</v>
      </c>
      <c r="O104" s="32" t="s">
        <v>224</v>
      </c>
      <c r="P104" s="9"/>
      <c r="Q104" s="45" t="s">
        <v>231</v>
      </c>
      <c r="R104" s="1">
        <f t="shared" si="11"/>
        <v>5</v>
      </c>
      <c r="S104" s="36">
        <v>1</v>
      </c>
      <c r="T104" s="32" t="s">
        <v>223</v>
      </c>
      <c r="U104" s="9">
        <v>5</v>
      </c>
      <c r="V104" s="22">
        <f t="shared" si="7"/>
        <v>5</v>
      </c>
      <c r="W104" s="9"/>
      <c r="X104" s="9">
        <v>1</v>
      </c>
      <c r="Y104" s="9">
        <v>5</v>
      </c>
      <c r="Z104" s="9">
        <v>1</v>
      </c>
      <c r="AA104" s="9">
        <v>2</v>
      </c>
      <c r="AB104" s="9">
        <v>1</v>
      </c>
      <c r="AC104" s="9">
        <v>1</v>
      </c>
      <c r="AD104" s="9">
        <v>2</v>
      </c>
      <c r="AE104" s="9">
        <v>0</v>
      </c>
      <c r="AF104" s="9">
        <v>2</v>
      </c>
      <c r="AG104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1</v>
      </c>
      <c r="AM104" s="9">
        <v>1</v>
      </c>
      <c r="AN104" s="9">
        <v>0</v>
      </c>
      <c r="AO104" s="9">
        <v>1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/>
      <c r="BE104" s="9"/>
      <c r="BF104">
        <v>5</v>
      </c>
      <c r="BG104" s="9">
        <v>5</v>
      </c>
      <c r="BH104" s="11">
        <v>0</v>
      </c>
      <c r="BI104" s="9"/>
      <c r="BJ104" s="17"/>
      <c r="BK104" s="1">
        <f t="shared" si="8"/>
        <v>0</v>
      </c>
      <c r="BL104" s="1">
        <f t="shared" si="9"/>
        <v>5</v>
      </c>
      <c r="BM104" s="11"/>
      <c r="BN104" s="9"/>
      <c r="BO104" s="9"/>
      <c r="BP104" s="23">
        <v>5</v>
      </c>
      <c r="BQ104" s="36">
        <v>4</v>
      </c>
      <c r="BR104" s="11"/>
      <c r="BS104" s="1">
        <v>1</v>
      </c>
      <c r="BT104" s="11"/>
    </row>
    <row r="105" spans="1:72" x14ac:dyDescent="0.25">
      <c r="A105" s="14" t="s">
        <v>204</v>
      </c>
      <c r="B105" s="11">
        <v>2020</v>
      </c>
      <c r="C105" s="8" t="s">
        <v>52</v>
      </c>
      <c r="D105" s="8" t="s">
        <v>184</v>
      </c>
      <c r="E105" s="8" t="s">
        <v>121</v>
      </c>
      <c r="F105" s="11">
        <v>1</v>
      </c>
      <c r="G105" s="23">
        <v>53</v>
      </c>
      <c r="H105" s="9"/>
      <c r="I105" s="14" t="s">
        <v>23</v>
      </c>
      <c r="J105" s="9">
        <v>67.900000000000006</v>
      </c>
      <c r="K105" s="9">
        <v>100</v>
      </c>
      <c r="L105" s="9">
        <v>53</v>
      </c>
      <c r="M105" s="9">
        <v>53</v>
      </c>
      <c r="N105" s="36">
        <v>0</v>
      </c>
      <c r="O105" s="32" t="s">
        <v>224</v>
      </c>
      <c r="P105" s="9"/>
      <c r="Q105" s="45" t="s">
        <v>231</v>
      </c>
      <c r="R105" s="1">
        <f t="shared" si="11"/>
        <v>53</v>
      </c>
      <c r="S105" s="36">
        <v>1</v>
      </c>
      <c r="T105" s="32" t="s">
        <v>223</v>
      </c>
      <c r="U105" s="9"/>
      <c r="V105" s="22">
        <f t="shared" si="7"/>
        <v>0</v>
      </c>
      <c r="W105" s="9"/>
      <c r="X105" s="9"/>
      <c r="Y105" s="9"/>
      <c r="Z105" s="9"/>
      <c r="AA105" s="9">
        <v>1</v>
      </c>
      <c r="AB105" s="9">
        <v>1</v>
      </c>
      <c r="AC105" s="9">
        <v>1</v>
      </c>
      <c r="AD105" s="9">
        <v>3</v>
      </c>
      <c r="AE105" s="9"/>
      <c r="AF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>
        <v>24</v>
      </c>
      <c r="BE105" s="9">
        <v>24</v>
      </c>
      <c r="BF105">
        <v>0</v>
      </c>
      <c r="BG105" s="9">
        <v>53</v>
      </c>
      <c r="BH105" s="11">
        <v>1</v>
      </c>
      <c r="BI105" s="9">
        <v>39</v>
      </c>
      <c r="BJ105" s="17"/>
      <c r="BK105" s="1">
        <f t="shared" si="8"/>
        <v>0</v>
      </c>
      <c r="BL105" s="1">
        <f t="shared" si="9"/>
        <v>0</v>
      </c>
      <c r="BM105" s="9"/>
      <c r="BN105" s="9"/>
      <c r="BO105" s="11"/>
      <c r="BP105" s="23">
        <v>53</v>
      </c>
      <c r="BQ105" s="36">
        <v>0</v>
      </c>
      <c r="BR105" s="11"/>
      <c r="BS105" s="1">
        <v>1</v>
      </c>
      <c r="BT105" s="11">
        <v>1</v>
      </c>
    </row>
    <row r="106" spans="1:72" x14ac:dyDescent="0.25">
      <c r="A106" s="14" t="s">
        <v>205</v>
      </c>
      <c r="B106" s="11">
        <v>2020</v>
      </c>
      <c r="C106" s="8" t="s">
        <v>50</v>
      </c>
      <c r="D106" s="8" t="s">
        <v>43</v>
      </c>
      <c r="E106" s="8" t="s">
        <v>130</v>
      </c>
      <c r="F106" s="9">
        <v>1</v>
      </c>
      <c r="G106" s="23">
        <v>105</v>
      </c>
      <c r="H106" s="9"/>
      <c r="I106" s="8" t="s">
        <v>119</v>
      </c>
      <c r="J106" s="9"/>
      <c r="K106" s="9"/>
      <c r="L106" s="9"/>
      <c r="M106" s="9"/>
      <c r="N106" s="36">
        <v>1</v>
      </c>
      <c r="O106" s="32" t="s">
        <v>223</v>
      </c>
      <c r="P106" s="9"/>
      <c r="Q106" s="46" t="s">
        <v>227</v>
      </c>
      <c r="R106" s="1">
        <f t="shared" si="11"/>
        <v>105</v>
      </c>
      <c r="S106" s="36">
        <v>0</v>
      </c>
      <c r="T106" s="32" t="s">
        <v>224</v>
      </c>
      <c r="U106" s="9"/>
      <c r="V106" s="22">
        <f t="shared" si="7"/>
        <v>0</v>
      </c>
      <c r="W106" s="9"/>
      <c r="X106" s="9">
        <v>1</v>
      </c>
      <c r="Y106" s="9"/>
      <c r="Z106" s="9"/>
      <c r="AA106" s="9"/>
      <c r="AB106" s="9"/>
      <c r="AC106" s="9"/>
      <c r="AD106" s="9"/>
      <c r="AE106" s="9"/>
      <c r="AF106" s="9"/>
      <c r="AH106" s="9"/>
      <c r="AI106" s="9"/>
      <c r="AJ106" s="9"/>
      <c r="AK106" s="9"/>
      <c r="AL106" s="9"/>
      <c r="AM106" s="9"/>
      <c r="AN106" s="9">
        <v>0</v>
      </c>
      <c r="AO106" s="9"/>
      <c r="AP106" s="9">
        <v>23</v>
      </c>
      <c r="AQ106" s="9">
        <v>0</v>
      </c>
      <c r="AR106" s="9">
        <v>8</v>
      </c>
      <c r="AS106" s="9">
        <v>4</v>
      </c>
      <c r="AT106" s="9">
        <v>0</v>
      </c>
      <c r="AU106" s="9">
        <v>0</v>
      </c>
      <c r="AV106" s="9">
        <v>0</v>
      </c>
      <c r="AW106" s="9">
        <v>3</v>
      </c>
      <c r="AX106" s="9">
        <v>0</v>
      </c>
      <c r="AY106" s="9">
        <v>2</v>
      </c>
      <c r="AZ106" s="9">
        <v>0</v>
      </c>
      <c r="BA106" s="9">
        <v>0</v>
      </c>
      <c r="BB106" s="9">
        <v>0</v>
      </c>
      <c r="BC106" s="9">
        <v>0</v>
      </c>
      <c r="BD106" s="9"/>
      <c r="BE106" s="9"/>
      <c r="BF106">
        <v>0</v>
      </c>
      <c r="BG106" s="9">
        <v>105</v>
      </c>
      <c r="BH106" s="11">
        <v>1</v>
      </c>
      <c r="BI106" s="9">
        <v>105</v>
      </c>
      <c r="BJ106" s="17"/>
      <c r="BK106" s="1">
        <f t="shared" si="8"/>
        <v>0</v>
      </c>
      <c r="BL106" s="1">
        <f t="shared" si="9"/>
        <v>0</v>
      </c>
      <c r="BM106" s="11"/>
      <c r="BN106" s="9"/>
      <c r="BO106" s="9">
        <v>0</v>
      </c>
      <c r="BP106" s="23">
        <v>105</v>
      </c>
      <c r="BQ106" s="36">
        <v>0</v>
      </c>
      <c r="BR106" s="11"/>
      <c r="BS106" s="1">
        <v>1</v>
      </c>
      <c r="BT106" s="11"/>
    </row>
    <row r="107" spans="1:72" x14ac:dyDescent="0.25">
      <c r="A107" s="14" t="s">
        <v>206</v>
      </c>
      <c r="B107" s="11">
        <v>2020</v>
      </c>
      <c r="C107" s="8" t="s">
        <v>52</v>
      </c>
      <c r="D107" s="8" t="s">
        <v>20</v>
      </c>
      <c r="E107" t="s">
        <v>130</v>
      </c>
      <c r="F107" s="9">
        <v>1</v>
      </c>
      <c r="G107" s="23">
        <v>459</v>
      </c>
      <c r="H107" s="9"/>
      <c r="I107" s="8"/>
      <c r="J107" s="9"/>
      <c r="K107" s="9"/>
      <c r="L107" s="9"/>
      <c r="M107" s="9"/>
      <c r="N107" s="36">
        <v>1</v>
      </c>
      <c r="O107" s="32" t="s">
        <v>223</v>
      </c>
      <c r="P107" s="9">
        <v>364</v>
      </c>
      <c r="Q107" s="46" t="s">
        <v>227</v>
      </c>
      <c r="R107" s="1">
        <f t="shared" si="11"/>
        <v>95</v>
      </c>
      <c r="S107" s="36">
        <v>0</v>
      </c>
      <c r="T107" s="32" t="s">
        <v>224</v>
      </c>
      <c r="U107" s="9"/>
      <c r="V107" s="22">
        <f t="shared" si="7"/>
        <v>364</v>
      </c>
      <c r="W107" s="9">
        <v>6</v>
      </c>
      <c r="X107" s="9">
        <v>1</v>
      </c>
      <c r="Y107" s="9"/>
      <c r="Z107" s="9">
        <v>0</v>
      </c>
      <c r="AA107" s="9"/>
      <c r="AB107" s="9"/>
      <c r="AC107" s="9"/>
      <c r="AD107" s="9"/>
      <c r="AE107" s="9">
        <v>0</v>
      </c>
      <c r="AF107" s="9">
        <v>0</v>
      </c>
      <c r="AG107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3</v>
      </c>
      <c r="AQ107" s="9">
        <v>0</v>
      </c>
      <c r="AR107" s="9">
        <v>0</v>
      </c>
      <c r="AS107" s="9">
        <v>1</v>
      </c>
      <c r="AT107" s="9">
        <v>0</v>
      </c>
      <c r="AU107" s="9">
        <v>1</v>
      </c>
      <c r="AV107" s="9">
        <v>0</v>
      </c>
      <c r="AW107" s="9">
        <v>2</v>
      </c>
      <c r="AX107" s="9">
        <v>8</v>
      </c>
      <c r="AY107" s="9">
        <v>2</v>
      </c>
      <c r="AZ107" s="9">
        <v>0</v>
      </c>
      <c r="BA107" s="9">
        <v>0</v>
      </c>
      <c r="BB107" s="9">
        <v>0</v>
      </c>
      <c r="BC107" s="9">
        <v>0</v>
      </c>
      <c r="BD107" s="9"/>
      <c r="BE107" s="9"/>
      <c r="BF107">
        <v>364</v>
      </c>
      <c r="BG107" s="9">
        <v>459</v>
      </c>
      <c r="BH107" s="11"/>
      <c r="BI107" s="9"/>
      <c r="BJ107" s="17"/>
      <c r="BK107" s="1">
        <f t="shared" si="8"/>
        <v>0</v>
      </c>
      <c r="BL107" s="1">
        <f t="shared" si="9"/>
        <v>364</v>
      </c>
      <c r="BM107" s="11"/>
      <c r="BN107" s="9"/>
      <c r="BO107" s="9"/>
      <c r="BP107" s="23">
        <v>459</v>
      </c>
      <c r="BQ107" s="36">
        <v>0</v>
      </c>
      <c r="BR107" s="11"/>
      <c r="BT107" s="11"/>
    </row>
    <row r="108" spans="1:72" x14ac:dyDescent="0.25">
      <c r="A108" s="25" t="s">
        <v>207</v>
      </c>
      <c r="B108" s="11">
        <v>2020</v>
      </c>
      <c r="C108" s="16" t="s">
        <v>118</v>
      </c>
      <c r="D108" s="8" t="s">
        <v>41</v>
      </c>
      <c r="E108" t="s">
        <v>229</v>
      </c>
      <c r="F108" s="9"/>
      <c r="G108" s="23">
        <v>191</v>
      </c>
      <c r="H108" s="9"/>
      <c r="I108" s="8"/>
      <c r="J108" s="9"/>
      <c r="K108" s="9"/>
      <c r="L108" s="9"/>
      <c r="M108" s="9"/>
      <c r="N108" s="36">
        <v>0</v>
      </c>
      <c r="O108" s="32" t="s">
        <v>224</v>
      </c>
      <c r="P108" s="9"/>
      <c r="Q108" s="45" t="s">
        <v>231</v>
      </c>
      <c r="R108" s="1">
        <f t="shared" si="11"/>
        <v>191</v>
      </c>
      <c r="S108" s="36">
        <v>1</v>
      </c>
      <c r="T108" s="32" t="s">
        <v>223</v>
      </c>
      <c r="U108" s="9"/>
      <c r="V108" s="22">
        <f t="shared" si="7"/>
        <v>0</v>
      </c>
      <c r="W108" s="9">
        <v>32</v>
      </c>
      <c r="X108" s="9">
        <v>1</v>
      </c>
      <c r="Y108" s="9"/>
      <c r="Z108" s="9">
        <v>0</v>
      </c>
      <c r="AA108" s="9"/>
      <c r="AB108" s="9">
        <v>0</v>
      </c>
      <c r="AC108" s="9"/>
      <c r="AD108" s="9"/>
      <c r="AE108" s="9"/>
      <c r="AF108" s="9"/>
      <c r="AH108" s="9"/>
      <c r="AI108" s="9"/>
      <c r="AJ108" s="9"/>
      <c r="AK108" s="9"/>
      <c r="AL108" s="9"/>
      <c r="AM108" s="9"/>
      <c r="AN108" s="9"/>
      <c r="AO108" s="9"/>
      <c r="AP108" s="9">
        <v>0</v>
      </c>
      <c r="AQ108" s="9">
        <v>0</v>
      </c>
      <c r="AR108" s="9">
        <v>2</v>
      </c>
      <c r="AS108" s="9">
        <v>0</v>
      </c>
      <c r="AT108" s="9">
        <v>0</v>
      </c>
      <c r="AU108" s="9">
        <v>9</v>
      </c>
      <c r="AV108" s="9"/>
      <c r="AW108" s="9">
        <v>7</v>
      </c>
      <c r="AX108" s="9">
        <v>11</v>
      </c>
      <c r="AY108" s="9">
        <v>2</v>
      </c>
      <c r="AZ108" s="9"/>
      <c r="BA108" s="9"/>
      <c r="BB108" s="9"/>
      <c r="BC108" s="9"/>
      <c r="BD108" s="9"/>
      <c r="BE108" s="9"/>
      <c r="BF108">
        <v>0</v>
      </c>
      <c r="BG108" s="9">
        <v>191</v>
      </c>
      <c r="BH108" s="11"/>
      <c r="BI108" s="9"/>
      <c r="BJ108" s="17"/>
      <c r="BK108" s="1">
        <f t="shared" si="8"/>
        <v>0</v>
      </c>
      <c r="BL108" s="1">
        <f t="shared" si="9"/>
        <v>0</v>
      </c>
      <c r="BM108" s="11"/>
      <c r="BN108" s="9"/>
      <c r="BO108" s="9"/>
      <c r="BP108" s="23">
        <v>191</v>
      </c>
      <c r="BQ108" s="36">
        <v>0</v>
      </c>
      <c r="BR108" s="11"/>
      <c r="BT108" s="11"/>
    </row>
    <row r="109" spans="1:72" x14ac:dyDescent="0.25">
      <c r="A109" s="14" t="s">
        <v>208</v>
      </c>
      <c r="B109" s="11">
        <v>2020</v>
      </c>
      <c r="C109" s="8" t="s">
        <v>50</v>
      </c>
      <c r="D109" s="8" t="s">
        <v>131</v>
      </c>
      <c r="E109" s="8" t="s">
        <v>121</v>
      </c>
      <c r="F109" s="11">
        <v>1</v>
      </c>
      <c r="G109" s="23">
        <v>836</v>
      </c>
      <c r="H109" s="9">
        <v>5</v>
      </c>
      <c r="I109" s="14" t="s">
        <v>23</v>
      </c>
      <c r="J109" s="9">
        <v>62</v>
      </c>
      <c r="K109" s="9"/>
      <c r="L109" s="9"/>
      <c r="M109" s="9"/>
      <c r="N109" s="36">
        <v>1</v>
      </c>
      <c r="O109" s="32" t="s">
        <v>223</v>
      </c>
      <c r="P109" s="9">
        <v>21</v>
      </c>
      <c r="Q109" s="46" t="s">
        <v>227</v>
      </c>
      <c r="R109" s="1">
        <f t="shared" si="11"/>
        <v>815</v>
      </c>
      <c r="S109" s="36">
        <v>0</v>
      </c>
      <c r="T109" s="32" t="s">
        <v>224</v>
      </c>
      <c r="U109" s="9"/>
      <c r="V109" s="22">
        <f t="shared" si="7"/>
        <v>21</v>
      </c>
      <c r="W109" s="9"/>
      <c r="X109" s="9">
        <v>0</v>
      </c>
      <c r="Y109" s="9">
        <v>5</v>
      </c>
      <c r="Z109" s="9">
        <v>1</v>
      </c>
      <c r="AA109" s="9">
        <v>27</v>
      </c>
      <c r="AB109" s="9">
        <v>1</v>
      </c>
      <c r="AC109" s="9">
        <v>1</v>
      </c>
      <c r="AD109" s="9">
        <v>3</v>
      </c>
      <c r="AE109" s="9"/>
      <c r="AF109" s="9">
        <v>12</v>
      </c>
      <c r="AH109" s="9">
        <v>6</v>
      </c>
      <c r="AI109" s="9">
        <v>1</v>
      </c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>
        <v>21</v>
      </c>
      <c r="BG109" s="9">
        <v>836</v>
      </c>
      <c r="BH109" s="11">
        <v>1</v>
      </c>
      <c r="BI109" s="9">
        <v>262</v>
      </c>
      <c r="BJ109" s="17"/>
      <c r="BK109" s="1">
        <f t="shared" si="8"/>
        <v>0</v>
      </c>
      <c r="BL109" s="1">
        <f t="shared" si="9"/>
        <v>21</v>
      </c>
      <c r="BM109" s="9"/>
      <c r="BN109" s="9"/>
      <c r="BO109" s="11">
        <v>514</v>
      </c>
      <c r="BP109" s="23">
        <v>836</v>
      </c>
      <c r="BQ109" s="36">
        <v>0</v>
      </c>
      <c r="BR109" s="11"/>
      <c r="BT109" s="11"/>
    </row>
    <row r="110" spans="1:72" x14ac:dyDescent="0.25">
      <c r="A110" s="14" t="s">
        <v>209</v>
      </c>
      <c r="B110" s="11">
        <v>2020</v>
      </c>
      <c r="C110" s="8" t="s">
        <v>52</v>
      </c>
      <c r="D110" s="8" t="s">
        <v>20</v>
      </c>
      <c r="E110" s="14" t="s">
        <v>130</v>
      </c>
      <c r="F110" s="11">
        <v>1</v>
      </c>
      <c r="G110" s="23">
        <v>1016</v>
      </c>
      <c r="H110" s="9">
        <v>1</v>
      </c>
      <c r="I110" s="8" t="s">
        <v>23</v>
      </c>
      <c r="J110" s="9">
        <v>54</v>
      </c>
      <c r="K110" s="9">
        <v>12</v>
      </c>
      <c r="L110" s="9"/>
      <c r="M110" s="9">
        <v>118</v>
      </c>
      <c r="N110" s="36">
        <v>1</v>
      </c>
      <c r="O110" s="32" t="s">
        <v>223</v>
      </c>
      <c r="P110" s="9">
        <v>12</v>
      </c>
      <c r="Q110" s="46" t="s">
        <v>227</v>
      </c>
      <c r="R110" s="1">
        <f t="shared" si="11"/>
        <v>1004</v>
      </c>
      <c r="S110" s="36">
        <v>0</v>
      </c>
      <c r="T110" s="32" t="s">
        <v>224</v>
      </c>
      <c r="U110" s="9"/>
      <c r="V110" s="22">
        <f t="shared" si="7"/>
        <v>12</v>
      </c>
      <c r="W110" s="9">
        <v>2</v>
      </c>
      <c r="X110" s="9">
        <v>1</v>
      </c>
      <c r="Y110" s="9">
        <v>1</v>
      </c>
      <c r="Z110" s="9">
        <v>1</v>
      </c>
      <c r="AA110" s="9">
        <v>0</v>
      </c>
      <c r="AB110" s="9">
        <v>0</v>
      </c>
      <c r="AC110" s="9">
        <v>0</v>
      </c>
      <c r="AD110" s="9">
        <v>0</v>
      </c>
      <c r="AE110" s="9"/>
      <c r="AF110" s="9">
        <v>0</v>
      </c>
      <c r="AH110" s="9">
        <v>1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1</v>
      </c>
      <c r="AQ110" s="9">
        <v>0</v>
      </c>
      <c r="AR110" s="9">
        <v>1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/>
      <c r="BE110" s="9">
        <v>7.1</v>
      </c>
      <c r="BF110">
        <v>12</v>
      </c>
      <c r="BG110" s="9">
        <v>1016</v>
      </c>
      <c r="BH110" s="11">
        <v>0</v>
      </c>
      <c r="BI110" s="9"/>
      <c r="BJ110" s="17"/>
      <c r="BK110" s="1">
        <f t="shared" si="8"/>
        <v>0</v>
      </c>
      <c r="BL110" s="1">
        <f t="shared" si="9"/>
        <v>12</v>
      </c>
      <c r="BM110" s="9"/>
      <c r="BN110" s="9"/>
      <c r="BO110" s="11"/>
      <c r="BP110" s="23">
        <v>1016</v>
      </c>
      <c r="BQ110" s="36">
        <v>244</v>
      </c>
      <c r="BR110" s="11">
        <v>4</v>
      </c>
      <c r="BS110" s="1">
        <v>1</v>
      </c>
      <c r="BT110" s="11">
        <v>1</v>
      </c>
    </row>
    <row r="111" spans="1:72" s="21" customFormat="1" x14ac:dyDescent="0.25">
      <c r="A111" s="51" t="s">
        <v>211</v>
      </c>
      <c r="B111" s="37">
        <v>2020</v>
      </c>
      <c r="C111" s="52" t="s">
        <v>52</v>
      </c>
      <c r="D111" s="52" t="s">
        <v>20</v>
      </c>
      <c r="E111" s="51" t="s">
        <v>130</v>
      </c>
      <c r="F111" s="37">
        <v>1</v>
      </c>
      <c r="G111" s="23">
        <v>542</v>
      </c>
      <c r="H111" s="23">
        <v>8</v>
      </c>
      <c r="I111" s="52" t="s">
        <v>23</v>
      </c>
      <c r="J111" s="23">
        <v>49.6</v>
      </c>
      <c r="K111" s="23">
        <v>15.9</v>
      </c>
      <c r="L111" s="23">
        <v>159</v>
      </c>
      <c r="M111" s="23">
        <v>85</v>
      </c>
      <c r="N111" s="53">
        <v>1</v>
      </c>
      <c r="O111" s="54" t="s">
        <v>223</v>
      </c>
      <c r="P111" s="23">
        <v>20</v>
      </c>
      <c r="Q111" s="55" t="s">
        <v>227</v>
      </c>
      <c r="R111" s="22">
        <f t="shared" si="11"/>
        <v>522</v>
      </c>
      <c r="S111" s="53">
        <v>0</v>
      </c>
      <c r="T111" s="54" t="s">
        <v>224</v>
      </c>
      <c r="U111" s="23">
        <v>0</v>
      </c>
      <c r="V111" s="22">
        <f t="shared" ref="V111:V119" si="12">P111+U111</f>
        <v>20</v>
      </c>
      <c r="W111" s="23"/>
      <c r="X111" s="23"/>
      <c r="Y111" s="23">
        <v>8</v>
      </c>
      <c r="Z111" s="23">
        <v>1</v>
      </c>
      <c r="AA111" s="23"/>
      <c r="AB111" s="23"/>
      <c r="AC111" s="23"/>
      <c r="AD111" s="23"/>
      <c r="AE111" s="23"/>
      <c r="AF111" s="23"/>
      <c r="AG111" s="21">
        <v>1</v>
      </c>
      <c r="AH111" s="23">
        <v>5</v>
      </c>
      <c r="AI111" s="23"/>
      <c r="AJ111" s="23"/>
      <c r="AK111" s="23"/>
      <c r="AL111" s="23"/>
      <c r="AM111" s="23"/>
      <c r="AN111" s="23"/>
      <c r="AO111" s="23">
        <v>1</v>
      </c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1">
        <v>20</v>
      </c>
      <c r="BG111" s="23">
        <v>542</v>
      </c>
      <c r="BH111" s="37">
        <v>1</v>
      </c>
      <c r="BI111" s="23">
        <v>78</v>
      </c>
      <c r="BJ111" s="22">
        <v>3</v>
      </c>
      <c r="BK111" s="22">
        <f t="shared" si="8"/>
        <v>0</v>
      </c>
      <c r="BL111" s="22">
        <f t="shared" si="9"/>
        <v>20</v>
      </c>
      <c r="BM111" s="23">
        <v>0</v>
      </c>
      <c r="BN111" s="23">
        <v>0</v>
      </c>
      <c r="BO111" s="37">
        <v>464</v>
      </c>
      <c r="BP111" s="23">
        <v>542</v>
      </c>
      <c r="BQ111" s="53">
        <v>368</v>
      </c>
      <c r="BR111" s="37">
        <v>223.6</v>
      </c>
      <c r="BS111" s="22">
        <v>1</v>
      </c>
      <c r="BT111" s="37">
        <v>1</v>
      </c>
    </row>
    <row r="112" spans="1:72" x14ac:dyDescent="0.25">
      <c r="A112" s="14" t="s">
        <v>212</v>
      </c>
      <c r="B112" s="11">
        <v>2020</v>
      </c>
      <c r="C112" s="8" t="s">
        <v>52</v>
      </c>
      <c r="D112" s="8" t="s">
        <v>20</v>
      </c>
      <c r="E112" s="14" t="s">
        <v>130</v>
      </c>
      <c r="F112" s="11">
        <v>1</v>
      </c>
      <c r="G112" s="23">
        <v>321</v>
      </c>
      <c r="H112" s="9">
        <v>7</v>
      </c>
      <c r="I112" s="14" t="s">
        <v>23</v>
      </c>
      <c r="J112" s="9">
        <v>48</v>
      </c>
      <c r="K112" s="9">
        <v>5</v>
      </c>
      <c r="L112" s="9"/>
      <c r="M112" s="9"/>
      <c r="N112" s="36">
        <v>1</v>
      </c>
      <c r="O112" s="32" t="s">
        <v>223</v>
      </c>
      <c r="P112" s="9">
        <v>12</v>
      </c>
      <c r="Q112" s="46" t="s">
        <v>227</v>
      </c>
      <c r="R112" s="1">
        <f t="shared" ref="R112:R119" si="13">G112-P112</f>
        <v>309</v>
      </c>
      <c r="S112" s="36">
        <v>0</v>
      </c>
      <c r="T112" s="32" t="s">
        <v>224</v>
      </c>
      <c r="U112" s="9"/>
      <c r="V112" s="22">
        <f t="shared" si="12"/>
        <v>12</v>
      </c>
      <c r="W112" s="9">
        <v>5</v>
      </c>
      <c r="X112" s="9">
        <v>1</v>
      </c>
      <c r="Y112" s="9">
        <v>7</v>
      </c>
      <c r="Z112" s="9">
        <v>1</v>
      </c>
      <c r="AA112" s="9">
        <v>0</v>
      </c>
      <c r="AB112" s="9"/>
      <c r="AC112" s="9">
        <v>0</v>
      </c>
      <c r="AD112" s="9">
        <v>0</v>
      </c>
      <c r="AE112" s="9">
        <v>0</v>
      </c>
      <c r="AF112" s="9">
        <v>0</v>
      </c>
      <c r="AG112">
        <v>0</v>
      </c>
      <c r="AH112" s="9">
        <v>2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/>
      <c r="AO112" s="9">
        <v>0</v>
      </c>
      <c r="AP112" s="9">
        <v>3</v>
      </c>
      <c r="AQ112" s="9">
        <v>0</v>
      </c>
      <c r="AR112" s="9">
        <v>15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2</v>
      </c>
      <c r="AY112" s="9">
        <v>0</v>
      </c>
      <c r="AZ112" s="9" t="s">
        <v>117</v>
      </c>
      <c r="BA112" s="9"/>
      <c r="BB112" s="9"/>
      <c r="BC112" s="9"/>
      <c r="BD112" s="9"/>
      <c r="BE112" s="9"/>
      <c r="BF112">
        <v>12</v>
      </c>
      <c r="BG112" s="9">
        <v>321</v>
      </c>
      <c r="BH112" s="11">
        <v>1</v>
      </c>
      <c r="BI112" s="9">
        <v>22</v>
      </c>
      <c r="BJ112" s="17"/>
      <c r="BK112" s="1">
        <f t="shared" si="8"/>
        <v>0</v>
      </c>
      <c r="BL112" s="1">
        <f t="shared" si="9"/>
        <v>12</v>
      </c>
      <c r="BM112" s="11"/>
      <c r="BN112" s="9"/>
      <c r="BO112" s="9"/>
      <c r="BP112" s="23">
        <v>321</v>
      </c>
      <c r="BQ112" s="35">
        <v>0</v>
      </c>
      <c r="BR112" s="11"/>
      <c r="BT112" s="11">
        <v>1</v>
      </c>
    </row>
    <row r="113" spans="1:72" s="21" customFormat="1" x14ac:dyDescent="0.25">
      <c r="A113" s="51" t="s">
        <v>213</v>
      </c>
      <c r="B113" s="37">
        <v>2020</v>
      </c>
      <c r="C113" s="52" t="s">
        <v>52</v>
      </c>
      <c r="D113" s="52" t="s">
        <v>210</v>
      </c>
      <c r="E113" s="51" t="s">
        <v>130</v>
      </c>
      <c r="F113" s="37">
        <v>1</v>
      </c>
      <c r="G113" s="23">
        <v>115</v>
      </c>
      <c r="H113" s="23">
        <v>9</v>
      </c>
      <c r="I113" s="51" t="s">
        <v>119</v>
      </c>
      <c r="J113" s="23">
        <v>60</v>
      </c>
      <c r="K113" s="23">
        <v>18</v>
      </c>
      <c r="L113" s="23">
        <v>12</v>
      </c>
      <c r="M113" s="23">
        <v>20</v>
      </c>
      <c r="N113" s="53">
        <v>1</v>
      </c>
      <c r="O113" s="54" t="s">
        <v>223</v>
      </c>
      <c r="P113" s="23">
        <v>14</v>
      </c>
      <c r="Q113" s="55" t="s">
        <v>227</v>
      </c>
      <c r="R113" s="22">
        <f t="shared" si="13"/>
        <v>101</v>
      </c>
      <c r="S113" s="53">
        <v>0</v>
      </c>
      <c r="T113" s="54" t="s">
        <v>224</v>
      </c>
      <c r="U113" s="23"/>
      <c r="V113" s="22">
        <f t="shared" si="12"/>
        <v>14</v>
      </c>
      <c r="W113" s="23">
        <v>0</v>
      </c>
      <c r="X113" s="23">
        <v>0</v>
      </c>
      <c r="Y113" s="37">
        <v>9</v>
      </c>
      <c r="Z113" s="37">
        <v>1</v>
      </c>
      <c r="AA113" s="37">
        <v>1</v>
      </c>
      <c r="AB113" s="37">
        <v>1</v>
      </c>
      <c r="AC113" s="37">
        <v>0</v>
      </c>
      <c r="AD113" s="37">
        <v>0</v>
      </c>
      <c r="AE113" s="37">
        <v>0</v>
      </c>
      <c r="AF113" s="37">
        <v>1</v>
      </c>
      <c r="AG113" s="21">
        <v>0</v>
      </c>
      <c r="AH113" s="37">
        <v>4</v>
      </c>
      <c r="AI113" s="37">
        <v>2</v>
      </c>
      <c r="AJ113" s="37"/>
      <c r="AK113" s="37"/>
      <c r="AL113" s="37">
        <v>5</v>
      </c>
      <c r="AM113" s="37"/>
      <c r="AN113" s="23"/>
      <c r="AO113" s="23">
        <v>1</v>
      </c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>
        <v>1</v>
      </c>
      <c r="BB113" s="23"/>
      <c r="BC113" s="23"/>
      <c r="BD113" s="23"/>
      <c r="BE113" s="37">
        <v>6</v>
      </c>
      <c r="BF113" s="21">
        <v>14</v>
      </c>
      <c r="BG113" s="23">
        <v>115</v>
      </c>
      <c r="BH113" s="37">
        <v>1</v>
      </c>
      <c r="BI113" s="23">
        <v>16</v>
      </c>
      <c r="BJ113" s="22"/>
      <c r="BK113" s="22">
        <f t="shared" si="8"/>
        <v>0</v>
      </c>
      <c r="BL113" s="22">
        <f t="shared" si="9"/>
        <v>14</v>
      </c>
      <c r="BM113" s="37"/>
      <c r="BN113" s="23"/>
      <c r="BO113" s="37">
        <v>90</v>
      </c>
      <c r="BP113" s="23">
        <v>115</v>
      </c>
      <c r="BQ113" s="53">
        <v>38</v>
      </c>
      <c r="BR113" s="37">
        <v>127</v>
      </c>
      <c r="BS113" s="22">
        <v>1</v>
      </c>
      <c r="BT113" s="37">
        <v>1</v>
      </c>
    </row>
    <row r="114" spans="1:72" x14ac:dyDescent="0.25">
      <c r="A114" s="14" t="s">
        <v>214</v>
      </c>
      <c r="B114" s="11">
        <v>2020</v>
      </c>
      <c r="C114" s="8" t="s">
        <v>52</v>
      </c>
      <c r="D114" s="8" t="s">
        <v>27</v>
      </c>
      <c r="E114" s="14" t="s">
        <v>130</v>
      </c>
      <c r="F114" s="11">
        <v>1</v>
      </c>
      <c r="G114" s="23">
        <v>159</v>
      </c>
      <c r="H114" s="41">
        <v>159</v>
      </c>
      <c r="I114" s="8" t="s">
        <v>119</v>
      </c>
      <c r="J114" s="9">
        <v>66.7</v>
      </c>
      <c r="K114" s="9"/>
      <c r="L114" s="9"/>
      <c r="M114" s="9"/>
      <c r="N114" s="36">
        <v>0</v>
      </c>
      <c r="O114" s="32" t="s">
        <v>224</v>
      </c>
      <c r="P114" s="9"/>
      <c r="Q114" s="45" t="s">
        <v>231</v>
      </c>
      <c r="R114" s="1">
        <f t="shared" si="13"/>
        <v>159</v>
      </c>
      <c r="S114" s="36">
        <v>1</v>
      </c>
      <c r="T114" s="32" t="s">
        <v>223</v>
      </c>
      <c r="U114" s="9">
        <v>102</v>
      </c>
      <c r="V114" s="22">
        <f t="shared" si="12"/>
        <v>102</v>
      </c>
      <c r="W114" s="9"/>
      <c r="X114" s="9"/>
      <c r="Y114" s="11">
        <v>159</v>
      </c>
      <c r="Z114" s="11">
        <v>1</v>
      </c>
      <c r="AA114" s="11"/>
      <c r="AB114" s="11"/>
      <c r="AC114" s="11"/>
      <c r="AD114" s="11"/>
      <c r="AE114" s="11">
        <v>5</v>
      </c>
      <c r="AF114" s="11">
        <v>7</v>
      </c>
      <c r="AG114">
        <v>6</v>
      </c>
      <c r="AH114" s="11">
        <v>3</v>
      </c>
      <c r="AI114" s="11"/>
      <c r="AJ114" s="11"/>
      <c r="AK114" s="11">
        <v>57</v>
      </c>
      <c r="AL114" s="11">
        <v>8</v>
      </c>
      <c r="AM114" s="11">
        <v>10</v>
      </c>
      <c r="AN114" s="9"/>
      <c r="AO114" s="9">
        <v>49</v>
      </c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11"/>
      <c r="BF114">
        <v>102</v>
      </c>
      <c r="BG114" s="9">
        <v>102</v>
      </c>
      <c r="BH114" s="11">
        <v>1</v>
      </c>
      <c r="BI114" s="9">
        <v>50</v>
      </c>
      <c r="BJ114" s="17"/>
      <c r="BK114" s="1">
        <f t="shared" si="8"/>
        <v>50</v>
      </c>
      <c r="BL114" s="1">
        <f t="shared" si="9"/>
        <v>52</v>
      </c>
      <c r="BM114" s="11"/>
      <c r="BN114" s="9">
        <v>50</v>
      </c>
      <c r="BO114" s="11">
        <v>52</v>
      </c>
      <c r="BP114" s="23">
        <v>159</v>
      </c>
      <c r="BQ114" s="36">
        <v>0</v>
      </c>
      <c r="BR114" s="11"/>
      <c r="BT114" s="11">
        <v>1</v>
      </c>
    </row>
    <row r="115" spans="1:72" x14ac:dyDescent="0.25">
      <c r="A115" s="14" t="s">
        <v>215</v>
      </c>
      <c r="B115" s="11">
        <v>2020</v>
      </c>
      <c r="C115" s="8" t="s">
        <v>52</v>
      </c>
      <c r="D115" s="8" t="s">
        <v>27</v>
      </c>
      <c r="E115" s="14" t="s">
        <v>130</v>
      </c>
      <c r="F115" s="11">
        <v>1</v>
      </c>
      <c r="G115" s="23">
        <v>32</v>
      </c>
      <c r="H115" s="9">
        <v>10</v>
      </c>
      <c r="I115" s="14" t="s">
        <v>23</v>
      </c>
      <c r="J115" s="9">
        <v>62.5</v>
      </c>
      <c r="K115" s="9">
        <v>40</v>
      </c>
      <c r="L115" s="9">
        <v>6</v>
      </c>
      <c r="M115" s="9">
        <v>13</v>
      </c>
      <c r="N115" s="36">
        <v>1</v>
      </c>
      <c r="O115" s="32" t="s">
        <v>223</v>
      </c>
      <c r="P115" s="9">
        <v>14</v>
      </c>
      <c r="Q115" s="46" t="s">
        <v>227</v>
      </c>
      <c r="R115" s="1">
        <f t="shared" si="13"/>
        <v>18</v>
      </c>
      <c r="S115" s="36">
        <v>0</v>
      </c>
      <c r="T115" s="32" t="s">
        <v>224</v>
      </c>
      <c r="U115" s="9"/>
      <c r="V115" s="22">
        <f t="shared" si="12"/>
        <v>14</v>
      </c>
      <c r="W115" s="9">
        <v>6</v>
      </c>
      <c r="X115" s="9">
        <v>1</v>
      </c>
      <c r="Y115" s="11">
        <v>10</v>
      </c>
      <c r="Z115" s="11">
        <v>1</v>
      </c>
      <c r="AA115" s="11">
        <v>2</v>
      </c>
      <c r="AB115" s="11">
        <v>1</v>
      </c>
      <c r="AC115" s="11">
        <v>1</v>
      </c>
      <c r="AD115" s="11"/>
      <c r="AE115" s="11"/>
      <c r="AF115" s="11"/>
      <c r="AG115">
        <v>1</v>
      </c>
      <c r="AH115" s="11"/>
      <c r="AI115" s="11"/>
      <c r="AJ115" s="11"/>
      <c r="AK115" s="11">
        <v>2</v>
      </c>
      <c r="AL115" s="11">
        <v>1</v>
      </c>
      <c r="AM115" s="11">
        <v>3</v>
      </c>
      <c r="AN115" s="9"/>
      <c r="AO115" s="9"/>
      <c r="AP115" s="9"/>
      <c r="AQ115" s="9"/>
      <c r="AR115" s="9">
        <v>1</v>
      </c>
      <c r="AS115" s="9">
        <v>1</v>
      </c>
      <c r="AT115" s="9"/>
      <c r="AU115" s="9">
        <v>2</v>
      </c>
      <c r="AV115" s="9"/>
      <c r="AW115" s="9">
        <v>1</v>
      </c>
      <c r="AX115" s="9">
        <v>1</v>
      </c>
      <c r="AY115" s="9"/>
      <c r="AZ115" s="9"/>
      <c r="BA115" s="9"/>
      <c r="BB115" s="9"/>
      <c r="BC115" s="9"/>
      <c r="BD115" s="9"/>
      <c r="BE115" s="11"/>
      <c r="BF115">
        <v>14</v>
      </c>
      <c r="BG115" s="9">
        <v>32</v>
      </c>
      <c r="BH115" s="11">
        <v>0</v>
      </c>
      <c r="BI115" s="9"/>
      <c r="BJ115" s="17">
        <v>4</v>
      </c>
      <c r="BK115" s="1">
        <f t="shared" si="8"/>
        <v>0</v>
      </c>
      <c r="BL115" s="1">
        <f t="shared" si="9"/>
        <v>14</v>
      </c>
      <c r="BM115" s="11"/>
      <c r="BN115" s="9"/>
      <c r="BO115" s="11"/>
      <c r="BP115" s="23">
        <v>32</v>
      </c>
      <c r="BQ115" s="36">
        <v>0</v>
      </c>
      <c r="BR115" s="11"/>
      <c r="BT115" s="11">
        <v>1</v>
      </c>
    </row>
    <row r="116" spans="1:72" x14ac:dyDescent="0.25">
      <c r="A116" s="14" t="s">
        <v>216</v>
      </c>
      <c r="B116" s="11">
        <v>2020</v>
      </c>
      <c r="C116" s="8" t="s">
        <v>52</v>
      </c>
      <c r="D116" s="8" t="s">
        <v>27</v>
      </c>
      <c r="E116" s="14" t="s">
        <v>130</v>
      </c>
      <c r="F116" s="11">
        <v>1</v>
      </c>
      <c r="G116" s="23">
        <v>250</v>
      </c>
      <c r="H116" s="9">
        <v>2</v>
      </c>
      <c r="I116" s="14" t="s">
        <v>23</v>
      </c>
      <c r="J116" s="9">
        <v>46</v>
      </c>
      <c r="K116" s="9"/>
      <c r="L116" s="9">
        <v>5</v>
      </c>
      <c r="M116" s="9"/>
      <c r="N116" s="36">
        <v>1</v>
      </c>
      <c r="O116" s="32" t="s">
        <v>223</v>
      </c>
      <c r="P116" s="9">
        <v>39</v>
      </c>
      <c r="Q116" s="46" t="s">
        <v>227</v>
      </c>
      <c r="R116" s="1">
        <f t="shared" si="13"/>
        <v>211</v>
      </c>
      <c r="S116" s="36">
        <v>0</v>
      </c>
      <c r="T116" s="32" t="s">
        <v>224</v>
      </c>
      <c r="U116" s="9"/>
      <c r="V116" s="22">
        <f t="shared" si="12"/>
        <v>39</v>
      </c>
      <c r="W116" s="9">
        <v>4</v>
      </c>
      <c r="X116" s="9">
        <v>1</v>
      </c>
      <c r="Y116" s="11">
        <v>2</v>
      </c>
      <c r="Z116" s="11">
        <v>1</v>
      </c>
      <c r="AA116" s="11"/>
      <c r="AB116" s="11">
        <f>+AB117</f>
        <v>0</v>
      </c>
      <c r="AC116" s="11"/>
      <c r="AD116" s="11"/>
      <c r="AE116" s="11"/>
      <c r="AF116" s="11"/>
      <c r="AH116" s="11"/>
      <c r="AI116" s="11"/>
      <c r="AJ116" s="11">
        <v>11</v>
      </c>
      <c r="AK116" s="11"/>
      <c r="AL116" s="11"/>
      <c r="AM116" s="11"/>
      <c r="AN116" s="11"/>
      <c r="AO116" s="11"/>
      <c r="AP116" s="9">
        <v>2</v>
      </c>
      <c r="AQ116" s="9">
        <v>1</v>
      </c>
      <c r="AR116" s="9">
        <v>12</v>
      </c>
      <c r="AS116" s="9"/>
      <c r="AT116" s="9"/>
      <c r="AU116" s="9"/>
      <c r="AV116" s="9"/>
      <c r="AW116" s="9"/>
      <c r="AX116" s="9"/>
      <c r="AY116" s="9">
        <v>7</v>
      </c>
      <c r="AZ116" s="9"/>
      <c r="BA116" s="9"/>
      <c r="BB116" s="9">
        <v>13</v>
      </c>
      <c r="BC116" s="9"/>
      <c r="BD116" s="9"/>
      <c r="BE116" s="11">
        <v>19</v>
      </c>
      <c r="BF116">
        <v>39</v>
      </c>
      <c r="BG116" s="9">
        <v>250</v>
      </c>
      <c r="BH116" s="11">
        <v>1</v>
      </c>
      <c r="BI116" s="9">
        <v>4</v>
      </c>
      <c r="BJ116" s="17">
        <v>2</v>
      </c>
      <c r="BK116" s="1">
        <f t="shared" si="8"/>
        <v>1</v>
      </c>
      <c r="BL116" s="1">
        <f t="shared" si="9"/>
        <v>38</v>
      </c>
      <c r="BM116" s="11">
        <v>1</v>
      </c>
      <c r="BN116" s="9"/>
      <c r="BO116" s="9"/>
      <c r="BP116" s="23">
        <v>250</v>
      </c>
      <c r="BQ116" s="36">
        <v>0</v>
      </c>
      <c r="BR116" s="11"/>
      <c r="BS116" s="1">
        <v>1</v>
      </c>
      <c r="BT116" s="11">
        <v>1</v>
      </c>
    </row>
    <row r="117" spans="1:72" x14ac:dyDescent="0.25">
      <c r="A117" s="14" t="s">
        <v>217</v>
      </c>
      <c r="B117" s="11">
        <v>2020</v>
      </c>
      <c r="C117" s="8" t="s">
        <v>147</v>
      </c>
      <c r="D117" s="8" t="s">
        <v>43</v>
      </c>
      <c r="E117" s="14" t="s">
        <v>130</v>
      </c>
      <c r="F117" s="11">
        <v>1</v>
      </c>
      <c r="G117" s="23">
        <v>342</v>
      </c>
      <c r="H117" s="9">
        <v>6</v>
      </c>
      <c r="I117" s="14" t="s">
        <v>23</v>
      </c>
      <c r="J117" s="9"/>
      <c r="K117" s="9"/>
      <c r="L117" s="9"/>
      <c r="M117" s="9"/>
      <c r="N117" s="36">
        <v>1</v>
      </c>
      <c r="O117" s="32" t="s">
        <v>223</v>
      </c>
      <c r="P117" s="9">
        <v>43</v>
      </c>
      <c r="Q117" s="46" t="s">
        <v>227</v>
      </c>
      <c r="R117" s="1">
        <f t="shared" si="13"/>
        <v>299</v>
      </c>
      <c r="S117" s="36">
        <v>0</v>
      </c>
      <c r="T117" s="32" t="s">
        <v>224</v>
      </c>
      <c r="U117" s="9"/>
      <c r="V117" s="22">
        <f t="shared" si="12"/>
        <v>43</v>
      </c>
      <c r="W117" s="8"/>
      <c r="Y117" s="11">
        <v>6</v>
      </c>
      <c r="Z117" s="11">
        <v>1</v>
      </c>
      <c r="AA117" s="11"/>
      <c r="AB117" s="11"/>
      <c r="AC117" s="11"/>
      <c r="AD117" s="11"/>
      <c r="AE117" s="11"/>
      <c r="AF117" s="11">
        <v>4</v>
      </c>
      <c r="AH117" s="11">
        <v>9</v>
      </c>
      <c r="AI117" s="11"/>
      <c r="AJ117" s="11"/>
      <c r="AK117" s="11"/>
      <c r="AL117" s="11">
        <v>8</v>
      </c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>
        <v>43</v>
      </c>
      <c r="BG117" s="9">
        <v>342</v>
      </c>
      <c r="BH117" s="11">
        <v>0</v>
      </c>
      <c r="BI117" s="11"/>
      <c r="BJ117" s="17"/>
      <c r="BK117" s="1">
        <f t="shared" si="8"/>
        <v>0</v>
      </c>
      <c r="BL117" s="1">
        <f t="shared" si="9"/>
        <v>43</v>
      </c>
      <c r="BM117" s="11"/>
      <c r="BN117" s="11"/>
      <c r="BO117" s="11"/>
      <c r="BP117" s="23">
        <v>342</v>
      </c>
      <c r="BQ117" s="35">
        <v>0</v>
      </c>
      <c r="BR117" s="11"/>
      <c r="BT117" s="11">
        <v>1</v>
      </c>
    </row>
    <row r="118" spans="1:72" x14ac:dyDescent="0.25">
      <c r="A118" s="14" t="s">
        <v>218</v>
      </c>
      <c r="B118" s="11">
        <v>2020</v>
      </c>
      <c r="C118" s="8" t="s">
        <v>52</v>
      </c>
      <c r="D118" s="8" t="s">
        <v>20</v>
      </c>
      <c r="E118" s="14" t="s">
        <v>130</v>
      </c>
      <c r="F118" s="11">
        <v>1</v>
      </c>
      <c r="G118" s="23">
        <v>242</v>
      </c>
      <c r="H118" s="9">
        <v>6</v>
      </c>
      <c r="I118" s="8" t="s">
        <v>23</v>
      </c>
      <c r="J118" s="9">
        <v>50.8</v>
      </c>
      <c r="K118" s="9"/>
      <c r="L118" s="9">
        <v>54</v>
      </c>
      <c r="M118" s="9"/>
      <c r="N118" s="36">
        <v>1</v>
      </c>
      <c r="O118" s="32" t="s">
        <v>223</v>
      </c>
      <c r="P118" s="9">
        <v>46</v>
      </c>
      <c r="Q118" s="46" t="s">
        <v>227</v>
      </c>
      <c r="R118" s="1">
        <f t="shared" si="13"/>
        <v>196</v>
      </c>
      <c r="S118" s="36">
        <v>0</v>
      </c>
      <c r="T118" s="32" t="s">
        <v>224</v>
      </c>
      <c r="U118" s="9"/>
      <c r="V118" s="22">
        <f t="shared" si="12"/>
        <v>46</v>
      </c>
      <c r="W118" s="8"/>
      <c r="Y118" s="11">
        <v>6</v>
      </c>
      <c r="Z118" s="11">
        <v>1</v>
      </c>
      <c r="AA118" s="11"/>
      <c r="AB118" s="11"/>
      <c r="AC118" s="11"/>
      <c r="AD118" s="11"/>
      <c r="AE118" s="11"/>
      <c r="AF118" s="11"/>
      <c r="AH118" s="11"/>
      <c r="AI118" s="11"/>
      <c r="AJ118" s="11"/>
      <c r="AK118" s="11"/>
      <c r="AL118" s="11">
        <v>14</v>
      </c>
      <c r="AM118" s="11"/>
      <c r="AN118" s="11"/>
      <c r="AO118" s="11"/>
      <c r="BD118" s="11"/>
      <c r="BE118" s="11"/>
      <c r="BF118">
        <v>46</v>
      </c>
      <c r="BG118" s="9">
        <v>242</v>
      </c>
      <c r="BH118" s="11">
        <v>1</v>
      </c>
      <c r="BI118" s="11">
        <v>52</v>
      </c>
      <c r="BJ118" s="17">
        <v>20</v>
      </c>
      <c r="BK118" s="1">
        <f t="shared" si="8"/>
        <v>23</v>
      </c>
      <c r="BL118" s="1">
        <f t="shared" si="9"/>
        <v>23</v>
      </c>
      <c r="BM118" s="11">
        <v>23</v>
      </c>
      <c r="BN118" s="11"/>
      <c r="BO118" s="11"/>
      <c r="BP118" s="23">
        <v>242</v>
      </c>
      <c r="BQ118" s="35">
        <v>123</v>
      </c>
      <c r="BR118" s="11">
        <v>142</v>
      </c>
      <c r="BS118" s="1">
        <v>1</v>
      </c>
      <c r="BT118" s="11">
        <v>1</v>
      </c>
    </row>
    <row r="119" spans="1:72" s="3" customFormat="1" x14ac:dyDescent="0.25">
      <c r="A119" s="14" t="s">
        <v>150</v>
      </c>
      <c r="B119" s="11">
        <v>2020</v>
      </c>
      <c r="C119" s="8" t="s">
        <v>52</v>
      </c>
      <c r="D119" s="8" t="s">
        <v>149</v>
      </c>
      <c r="E119" s="14" t="s">
        <v>130</v>
      </c>
      <c r="F119" s="11">
        <v>1</v>
      </c>
      <c r="G119" s="23">
        <v>142</v>
      </c>
      <c r="H119" s="9">
        <v>9</v>
      </c>
      <c r="I119" s="8" t="s">
        <v>221</v>
      </c>
      <c r="J119" s="9">
        <v>60</v>
      </c>
      <c r="K119" s="9"/>
      <c r="L119" s="17"/>
      <c r="M119" s="9"/>
      <c r="N119" s="36">
        <v>0</v>
      </c>
      <c r="O119" s="32" t="s">
        <v>224</v>
      </c>
      <c r="P119" s="9">
        <v>9</v>
      </c>
      <c r="Q119" s="45" t="s">
        <v>231</v>
      </c>
      <c r="R119" s="17">
        <f t="shared" si="13"/>
        <v>133</v>
      </c>
      <c r="S119" s="36">
        <v>1</v>
      </c>
      <c r="T119" s="32" t="s">
        <v>223</v>
      </c>
      <c r="U119" s="9"/>
      <c r="V119" s="22">
        <f t="shared" si="12"/>
        <v>9</v>
      </c>
      <c r="W119" s="17"/>
      <c r="X119" s="17"/>
      <c r="Y119" s="11">
        <v>9</v>
      </c>
      <c r="Z119" s="11">
        <v>1</v>
      </c>
      <c r="AA119" s="11">
        <v>1</v>
      </c>
      <c r="AB119" s="11">
        <v>1</v>
      </c>
      <c r="AC119" s="11">
        <v>1</v>
      </c>
      <c r="AD119" s="11">
        <v>9</v>
      </c>
      <c r="AE119" s="11">
        <v>1</v>
      </c>
      <c r="AF119" s="11">
        <v>2</v>
      </c>
      <c r="AH119" s="11"/>
      <c r="AI119" s="11"/>
      <c r="AJ119" s="11"/>
      <c r="AK119" s="11">
        <v>2</v>
      </c>
      <c r="AL119" s="11"/>
      <c r="AM119" s="11">
        <v>2</v>
      </c>
      <c r="AN119" s="9"/>
      <c r="AO119" s="9">
        <v>1</v>
      </c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1"/>
      <c r="BE119" s="11"/>
      <c r="BF119" s="3">
        <v>9</v>
      </c>
      <c r="BG119" s="9">
        <v>142</v>
      </c>
      <c r="BH119" s="17"/>
      <c r="BI119" s="11"/>
      <c r="BJ119" s="17"/>
      <c r="BK119" s="17">
        <f t="shared" si="8"/>
        <v>0</v>
      </c>
      <c r="BL119" s="17">
        <f t="shared" si="9"/>
        <v>9</v>
      </c>
      <c r="BM119" s="11"/>
      <c r="BN119" s="11"/>
      <c r="BO119" s="11"/>
      <c r="BP119" s="23">
        <v>142</v>
      </c>
      <c r="BQ119" s="36">
        <v>0</v>
      </c>
      <c r="BR119" s="11"/>
      <c r="BS119" s="17">
        <v>1</v>
      </c>
      <c r="BT119" s="11">
        <v>1</v>
      </c>
    </row>
    <row r="120" spans="1:72" x14ac:dyDescent="0.25">
      <c r="AB120" s="11"/>
      <c r="AC120" s="11"/>
      <c r="AD120" s="11"/>
      <c r="AH120" s="11"/>
      <c r="AI120" s="11"/>
      <c r="AJ120" s="11"/>
      <c r="AK120" s="11"/>
      <c r="AL120" s="11"/>
      <c r="AM120" s="11"/>
      <c r="AN120" s="9"/>
      <c r="AO120" s="9"/>
      <c r="BD120" s="9"/>
      <c r="BI120" s="9"/>
      <c r="BM120" s="11"/>
      <c r="BN120" s="9"/>
      <c r="BO120" s="11"/>
      <c r="BQ120" s="50">
        <v>0</v>
      </c>
      <c r="BR120" s="27"/>
      <c r="BT120" s="11"/>
    </row>
    <row r="121" spans="1:72" x14ac:dyDescent="0.25">
      <c r="BD121" s="9"/>
      <c r="BQ121" s="27">
        <v>0</v>
      </c>
      <c r="BR121" s="27"/>
    </row>
    <row r="122" spans="1:72" x14ac:dyDescent="0.25">
      <c r="BQ122" s="27">
        <v>0</v>
      </c>
      <c r="BR122" s="27"/>
    </row>
    <row r="123" spans="1:72" x14ac:dyDescent="0.25">
      <c r="BQ123" s="27">
        <v>0</v>
      </c>
      <c r="BR123" s="27"/>
    </row>
    <row r="124" spans="1:72" x14ac:dyDescent="0.25">
      <c r="BQ124" s="27">
        <v>0</v>
      </c>
      <c r="BR124" s="27"/>
    </row>
    <row r="125" spans="1:72" x14ac:dyDescent="0.25">
      <c r="BQ125" s="27">
        <v>0</v>
      </c>
      <c r="BR125" s="27"/>
    </row>
    <row r="126" spans="1:72" x14ac:dyDescent="0.25">
      <c r="BQ126" s="27">
        <v>0</v>
      </c>
      <c r="BR126" s="27"/>
    </row>
    <row r="127" spans="1:72" x14ac:dyDescent="0.25">
      <c r="BQ127" s="27">
        <v>0</v>
      </c>
      <c r="BR127" s="27"/>
    </row>
    <row r="128" spans="1:72" x14ac:dyDescent="0.25">
      <c r="BQ128" s="27">
        <v>0</v>
      </c>
      <c r="BR128" s="27"/>
    </row>
    <row r="129" spans="39:70" x14ac:dyDescent="0.25">
      <c r="AM129" s="12"/>
      <c r="BQ129" s="27">
        <v>0</v>
      </c>
      <c r="BR129" s="27"/>
    </row>
    <row r="130" spans="39:70" x14ac:dyDescent="0.25">
      <c r="BQ130" s="27">
        <v>0</v>
      </c>
      <c r="BR130" s="27"/>
    </row>
    <row r="131" spans="39:70" x14ac:dyDescent="0.25">
      <c r="BQ131" s="27">
        <v>0</v>
      </c>
      <c r="BR131" s="27"/>
    </row>
    <row r="132" spans="39:70" x14ac:dyDescent="0.25">
      <c r="BQ132" s="27">
        <v>0</v>
      </c>
      <c r="BR132" s="27"/>
    </row>
    <row r="133" spans="39:70" x14ac:dyDescent="0.25">
      <c r="BQ133" s="27">
        <v>0</v>
      </c>
      <c r="BR133" s="27"/>
    </row>
    <row r="134" spans="39:70" x14ac:dyDescent="0.25">
      <c r="BQ134" s="27">
        <v>0</v>
      </c>
      <c r="BR134" s="27"/>
    </row>
    <row r="135" spans="39:70" x14ac:dyDescent="0.25">
      <c r="BQ135" s="27">
        <v>0</v>
      </c>
      <c r="BR135" s="27"/>
    </row>
    <row r="136" spans="39:70" x14ac:dyDescent="0.25">
      <c r="BQ136" s="27">
        <v>0</v>
      </c>
      <c r="BR136" s="27"/>
    </row>
    <row r="137" spans="39:70" x14ac:dyDescent="0.25">
      <c r="BQ137" s="27">
        <v>0</v>
      </c>
      <c r="BR137" s="27"/>
    </row>
    <row r="138" spans="39:70" x14ac:dyDescent="0.25">
      <c r="BQ138" s="27">
        <v>0</v>
      </c>
      <c r="BR138" s="27"/>
    </row>
    <row r="139" spans="39:70" x14ac:dyDescent="0.25">
      <c r="BQ139" s="27">
        <v>0</v>
      </c>
      <c r="BR139" s="27"/>
    </row>
    <row r="140" spans="39:70" x14ac:dyDescent="0.25">
      <c r="BQ140" s="27">
        <v>0</v>
      </c>
      <c r="BR140" s="27"/>
    </row>
    <row r="141" spans="39:70" x14ac:dyDescent="0.25">
      <c r="BQ141" s="27">
        <v>0</v>
      </c>
      <c r="BR141" s="27"/>
    </row>
    <row r="142" spans="39:70" x14ac:dyDescent="0.25">
      <c r="BQ142" s="27">
        <v>0</v>
      </c>
      <c r="BR142" s="27"/>
    </row>
    <row r="143" spans="39:70" x14ac:dyDescent="0.25">
      <c r="BQ143" s="27">
        <v>0</v>
      </c>
      <c r="BR143" s="27"/>
    </row>
    <row r="144" spans="39:70" x14ac:dyDescent="0.25">
      <c r="BQ144" s="27">
        <v>0</v>
      </c>
      <c r="BR144" s="27"/>
    </row>
    <row r="145" spans="69:70" x14ac:dyDescent="0.25">
      <c r="BQ145" s="27">
        <v>0</v>
      </c>
      <c r="BR145" s="27"/>
    </row>
    <row r="146" spans="69:70" x14ac:dyDescent="0.25">
      <c r="BQ146" s="27">
        <v>0</v>
      </c>
      <c r="BR146" s="27"/>
    </row>
    <row r="147" spans="69:70" x14ac:dyDescent="0.25">
      <c r="BQ147" s="27">
        <v>0</v>
      </c>
      <c r="BR147" s="27"/>
    </row>
    <row r="148" spans="69:70" x14ac:dyDescent="0.25">
      <c r="BQ148" s="27">
        <v>0</v>
      </c>
      <c r="BR148" s="27"/>
    </row>
    <row r="149" spans="69:70" x14ac:dyDescent="0.25">
      <c r="BQ149" s="27">
        <v>0</v>
      </c>
      <c r="BR149" s="27"/>
    </row>
    <row r="150" spans="69:70" x14ac:dyDescent="0.25">
      <c r="BQ150" s="27">
        <v>0</v>
      </c>
      <c r="BR150" s="27"/>
    </row>
    <row r="151" spans="69:70" x14ac:dyDescent="0.25">
      <c r="BQ151" s="27">
        <v>0</v>
      </c>
      <c r="BR151" s="27"/>
    </row>
    <row r="152" spans="69:70" x14ac:dyDescent="0.25">
      <c r="BQ152" s="27">
        <v>0</v>
      </c>
      <c r="BR152" s="27"/>
    </row>
    <row r="153" spans="69:70" x14ac:dyDescent="0.25">
      <c r="BQ153" s="27">
        <v>0</v>
      </c>
      <c r="BR153" s="27"/>
    </row>
    <row r="154" spans="69:70" x14ac:dyDescent="0.25">
      <c r="BQ154" s="27">
        <v>0</v>
      </c>
      <c r="BR154" s="27"/>
    </row>
    <row r="155" spans="69:70" x14ac:dyDescent="0.25">
      <c r="BQ155" s="27">
        <v>0</v>
      </c>
      <c r="BR155" s="27"/>
    </row>
    <row r="156" spans="69:70" x14ac:dyDescent="0.25">
      <c r="BQ156" s="27">
        <v>0</v>
      </c>
      <c r="BR156" s="27"/>
    </row>
    <row r="157" spans="69:70" x14ac:dyDescent="0.25">
      <c r="BQ157" s="27">
        <v>0</v>
      </c>
      <c r="BR157" s="27"/>
    </row>
    <row r="158" spans="69:70" x14ac:dyDescent="0.25">
      <c r="BQ158" s="27">
        <v>0</v>
      </c>
      <c r="BR158" s="27"/>
    </row>
    <row r="159" spans="69:70" x14ac:dyDescent="0.25">
      <c r="BQ159" s="27">
        <v>0</v>
      </c>
      <c r="BR159" s="27"/>
    </row>
    <row r="160" spans="69:70" x14ac:dyDescent="0.25">
      <c r="BQ160" s="27">
        <v>0</v>
      </c>
      <c r="BR160" s="27"/>
    </row>
    <row r="161" spans="69:70" x14ac:dyDescent="0.25">
      <c r="BQ161" s="27">
        <v>0</v>
      </c>
      <c r="BR161" s="27"/>
    </row>
    <row r="162" spans="69:70" x14ac:dyDescent="0.25">
      <c r="BQ162" s="27">
        <v>0</v>
      </c>
      <c r="BR162" s="27"/>
    </row>
    <row r="163" spans="69:70" x14ac:dyDescent="0.25">
      <c r="BQ163" s="27">
        <v>0</v>
      </c>
      <c r="BR163" s="27"/>
    </row>
    <row r="164" spans="69:70" x14ac:dyDescent="0.25">
      <c r="BQ164" s="27">
        <v>0</v>
      </c>
      <c r="BR164" s="27"/>
    </row>
    <row r="165" spans="69:70" x14ac:dyDescent="0.25">
      <c r="BQ165" s="27">
        <v>0</v>
      </c>
      <c r="BR165" s="27"/>
    </row>
    <row r="166" spans="69:70" x14ac:dyDescent="0.25">
      <c r="BQ166" s="27">
        <v>0</v>
      </c>
      <c r="BR166" s="27"/>
    </row>
    <row r="167" spans="69:70" x14ac:dyDescent="0.25">
      <c r="BQ167" s="27">
        <v>0</v>
      </c>
      <c r="BR167" s="27"/>
    </row>
    <row r="168" spans="69:70" x14ac:dyDescent="0.25">
      <c r="BQ168" s="27">
        <v>0</v>
      </c>
      <c r="BR168" s="27"/>
    </row>
    <row r="169" spans="69:70" x14ac:dyDescent="0.25">
      <c r="BQ169" s="27">
        <v>0</v>
      </c>
      <c r="BR169" s="27"/>
    </row>
    <row r="170" spans="69:70" x14ac:dyDescent="0.25">
      <c r="BQ170" s="27">
        <v>0</v>
      </c>
      <c r="BR170" s="27"/>
    </row>
    <row r="171" spans="69:70" x14ac:dyDescent="0.25">
      <c r="BQ171" s="27">
        <v>0</v>
      </c>
      <c r="BR171" s="27"/>
    </row>
    <row r="172" spans="69:70" x14ac:dyDescent="0.25">
      <c r="BQ172" s="27">
        <v>0</v>
      </c>
      <c r="BR172" s="27"/>
    </row>
    <row r="173" spans="69:70" x14ac:dyDescent="0.25">
      <c r="BQ173" s="27">
        <v>0</v>
      </c>
      <c r="BR173" s="27"/>
    </row>
    <row r="174" spans="69:70" x14ac:dyDescent="0.25">
      <c r="BQ174" s="27">
        <v>0</v>
      </c>
      <c r="BR174" s="27"/>
    </row>
    <row r="175" spans="69:70" x14ac:dyDescent="0.25">
      <c r="BQ175" s="27">
        <v>0</v>
      </c>
      <c r="BR175" s="27"/>
    </row>
    <row r="176" spans="69:70" x14ac:dyDescent="0.25">
      <c r="BQ176" s="27">
        <v>0</v>
      </c>
      <c r="BR176" s="27"/>
    </row>
    <row r="177" spans="69:70" x14ac:dyDescent="0.25">
      <c r="BQ177" s="27">
        <v>0</v>
      </c>
      <c r="BR177" s="27"/>
    </row>
    <row r="178" spans="69:70" x14ac:dyDescent="0.25">
      <c r="BQ178" s="27">
        <v>0</v>
      </c>
      <c r="BR178" s="27"/>
    </row>
    <row r="179" spans="69:70" x14ac:dyDescent="0.25">
      <c r="BQ179" s="27">
        <v>0</v>
      </c>
      <c r="BR179" s="27"/>
    </row>
    <row r="180" spans="69:70" x14ac:dyDescent="0.25">
      <c r="BQ180" s="27">
        <v>0</v>
      </c>
      <c r="BR180" s="27"/>
    </row>
    <row r="181" spans="69:70" x14ac:dyDescent="0.25">
      <c r="BQ181" s="27">
        <v>0</v>
      </c>
      <c r="BR181" s="27"/>
    </row>
    <row r="182" spans="69:70" x14ac:dyDescent="0.25">
      <c r="BQ182" s="27">
        <v>0</v>
      </c>
      <c r="BR182" s="27"/>
    </row>
    <row r="183" spans="69:70" x14ac:dyDescent="0.25">
      <c r="BQ183" s="27">
        <v>0</v>
      </c>
      <c r="BR183" s="27"/>
    </row>
    <row r="184" spans="69:70" x14ac:dyDescent="0.25">
      <c r="BQ184" s="27">
        <v>0</v>
      </c>
      <c r="BR184" s="27"/>
    </row>
    <row r="185" spans="69:70" x14ac:dyDescent="0.25">
      <c r="BQ185" s="27">
        <v>0</v>
      </c>
      <c r="BR185" s="27"/>
    </row>
    <row r="186" spans="69:70" x14ac:dyDescent="0.25">
      <c r="BQ186" s="27">
        <v>0</v>
      </c>
      <c r="BR186" s="27"/>
    </row>
    <row r="187" spans="69:70" x14ac:dyDescent="0.25">
      <c r="BQ187" s="27">
        <v>0</v>
      </c>
      <c r="BR187" s="27"/>
    </row>
    <row r="188" spans="69:70" x14ac:dyDescent="0.25">
      <c r="BQ188" s="27">
        <v>0</v>
      </c>
      <c r="BR188" s="27"/>
    </row>
    <row r="189" spans="69:70" x14ac:dyDescent="0.25">
      <c r="BQ189" s="27">
        <v>0</v>
      </c>
      <c r="BR189" s="27"/>
    </row>
    <row r="190" spans="69:70" x14ac:dyDescent="0.25">
      <c r="BQ190" s="27">
        <v>0</v>
      </c>
      <c r="BR190" s="27"/>
    </row>
    <row r="191" spans="69:70" x14ac:dyDescent="0.25">
      <c r="BQ191" s="27">
        <v>0</v>
      </c>
      <c r="BR191" s="27"/>
    </row>
    <row r="192" spans="69:70" x14ac:dyDescent="0.25">
      <c r="BQ192" s="27">
        <v>0</v>
      </c>
      <c r="BR192" s="27"/>
    </row>
    <row r="193" spans="69:70" x14ac:dyDescent="0.25">
      <c r="BQ193" s="27">
        <v>0</v>
      </c>
      <c r="BR193" s="27"/>
    </row>
    <row r="194" spans="69:70" x14ac:dyDescent="0.25">
      <c r="BQ194" s="27">
        <v>0</v>
      </c>
      <c r="BR194" s="27"/>
    </row>
    <row r="195" spans="69:70" x14ac:dyDescent="0.25">
      <c r="BQ195" s="27">
        <v>0</v>
      </c>
      <c r="BR195" s="27"/>
    </row>
    <row r="196" spans="69:70" x14ac:dyDescent="0.25">
      <c r="BQ196" s="27">
        <v>0</v>
      </c>
      <c r="BR196" s="27"/>
    </row>
    <row r="197" spans="69:70" x14ac:dyDescent="0.25">
      <c r="BQ197" s="27">
        <v>0</v>
      </c>
      <c r="BR197" s="27"/>
    </row>
    <row r="198" spans="69:70" x14ac:dyDescent="0.25">
      <c r="BQ198" s="27">
        <v>0</v>
      </c>
      <c r="BR198" s="27"/>
    </row>
    <row r="199" spans="69:70" x14ac:dyDescent="0.25">
      <c r="BQ199" s="27">
        <v>0</v>
      </c>
      <c r="BR199" s="27"/>
    </row>
    <row r="200" spans="69:70" x14ac:dyDescent="0.25">
      <c r="BQ200" s="27">
        <v>0</v>
      </c>
      <c r="BR200" s="27"/>
    </row>
    <row r="201" spans="69:70" x14ac:dyDescent="0.25">
      <c r="BQ201" s="27">
        <v>0</v>
      </c>
      <c r="BR201" s="27"/>
    </row>
    <row r="202" spans="69:70" x14ac:dyDescent="0.25">
      <c r="BQ202" s="27">
        <v>0</v>
      </c>
      <c r="BR202" s="27"/>
    </row>
    <row r="203" spans="69:70" x14ac:dyDescent="0.25">
      <c r="BQ203" s="27">
        <v>0</v>
      </c>
      <c r="BR203" s="27"/>
    </row>
    <row r="204" spans="69:70" x14ac:dyDescent="0.25">
      <c r="BQ204" s="27">
        <v>0</v>
      </c>
      <c r="BR204" s="27"/>
    </row>
    <row r="205" spans="69:70" x14ac:dyDescent="0.25">
      <c r="BQ205" s="27">
        <v>0</v>
      </c>
      <c r="BR205" s="27"/>
    </row>
    <row r="206" spans="69:70" x14ac:dyDescent="0.25">
      <c r="BQ206" s="27">
        <v>0</v>
      </c>
      <c r="BR206" s="27"/>
    </row>
    <row r="207" spans="69:70" x14ac:dyDescent="0.25">
      <c r="BQ207" s="27">
        <v>0</v>
      </c>
      <c r="BR207" s="27"/>
    </row>
    <row r="208" spans="69:70" x14ac:dyDescent="0.25">
      <c r="BQ208" s="27">
        <v>0</v>
      </c>
      <c r="BR208" s="27"/>
    </row>
    <row r="209" spans="69:70" x14ac:dyDescent="0.25">
      <c r="BQ209" s="27">
        <v>0</v>
      </c>
      <c r="BR209" s="27"/>
    </row>
    <row r="210" spans="69:70" x14ac:dyDescent="0.25">
      <c r="BQ210" s="27">
        <v>0</v>
      </c>
      <c r="BR210" s="27"/>
    </row>
    <row r="211" spans="69:70" x14ac:dyDescent="0.25">
      <c r="BQ211" s="27">
        <v>0</v>
      </c>
      <c r="BR211" s="27"/>
    </row>
    <row r="212" spans="69:70" x14ac:dyDescent="0.25">
      <c r="BQ212" s="27">
        <v>0</v>
      </c>
      <c r="BR212" s="27"/>
    </row>
    <row r="213" spans="69:70" x14ac:dyDescent="0.25">
      <c r="BQ213" s="27">
        <v>0</v>
      </c>
      <c r="BR213" s="27"/>
    </row>
    <row r="214" spans="69:70" x14ac:dyDescent="0.25">
      <c r="BQ214" s="27">
        <v>0</v>
      </c>
      <c r="BR214" s="27"/>
    </row>
    <row r="215" spans="69:70" x14ac:dyDescent="0.25">
      <c r="BQ215" s="27">
        <v>0</v>
      </c>
      <c r="BR215" s="27"/>
    </row>
    <row r="216" spans="69:70" x14ac:dyDescent="0.25">
      <c r="BQ216" s="27">
        <v>0</v>
      </c>
      <c r="BR216" s="27"/>
    </row>
    <row r="217" spans="69:70" x14ac:dyDescent="0.25">
      <c r="BQ217" s="27">
        <v>0</v>
      </c>
      <c r="BR217" s="27"/>
    </row>
    <row r="218" spans="69:70" x14ac:dyDescent="0.25">
      <c r="BQ218" s="27">
        <v>0</v>
      </c>
      <c r="BR218" s="27"/>
    </row>
    <row r="219" spans="69:70" x14ac:dyDescent="0.25">
      <c r="BQ219" s="27">
        <v>0</v>
      </c>
      <c r="BR219" s="27"/>
    </row>
    <row r="220" spans="69:70" x14ac:dyDescent="0.25">
      <c r="BQ220" s="27">
        <v>0</v>
      </c>
      <c r="BR220" s="27"/>
    </row>
    <row r="221" spans="69:70" x14ac:dyDescent="0.25">
      <c r="BQ221" s="27">
        <v>0</v>
      </c>
      <c r="BR221" s="27"/>
    </row>
    <row r="222" spans="69:70" x14ac:dyDescent="0.25">
      <c r="BQ222" s="27">
        <v>0</v>
      </c>
      <c r="BR222" s="27"/>
    </row>
    <row r="223" spans="69:70" x14ac:dyDescent="0.25">
      <c r="BQ223" s="27">
        <v>0</v>
      </c>
      <c r="BR223" s="27"/>
    </row>
    <row r="224" spans="69:70" x14ac:dyDescent="0.25">
      <c r="BQ224" s="27">
        <v>0</v>
      </c>
      <c r="BR224" s="27"/>
    </row>
    <row r="225" spans="69:70" x14ac:dyDescent="0.25">
      <c r="BQ225" s="27">
        <v>0</v>
      </c>
      <c r="BR225" s="27"/>
    </row>
    <row r="226" spans="69:70" x14ac:dyDescent="0.25">
      <c r="BQ226" s="27">
        <v>0</v>
      </c>
      <c r="BR226" s="27"/>
    </row>
    <row r="227" spans="69:70" x14ac:dyDescent="0.25">
      <c r="BQ227" s="27">
        <v>0</v>
      </c>
      <c r="BR227" s="27"/>
    </row>
    <row r="228" spans="69:70" x14ac:dyDescent="0.25">
      <c r="BQ228" s="27">
        <v>0</v>
      </c>
      <c r="BR228" s="27"/>
    </row>
    <row r="229" spans="69:70" x14ac:dyDescent="0.25">
      <c r="BQ229" s="27">
        <v>0</v>
      </c>
      <c r="BR229" s="27"/>
    </row>
    <row r="230" spans="69:70" x14ac:dyDescent="0.25">
      <c r="BQ230" s="27">
        <v>0</v>
      </c>
      <c r="BR230" s="27"/>
    </row>
    <row r="231" spans="69:70" x14ac:dyDescent="0.25">
      <c r="BQ231" s="27">
        <v>0</v>
      </c>
      <c r="BR231" s="27"/>
    </row>
    <row r="232" spans="69:70" x14ac:dyDescent="0.25">
      <c r="BQ232" s="27">
        <v>0</v>
      </c>
      <c r="BR232" s="27"/>
    </row>
    <row r="233" spans="69:70" x14ac:dyDescent="0.25">
      <c r="BQ233" s="27">
        <v>0</v>
      </c>
      <c r="BR233" s="27"/>
    </row>
    <row r="234" spans="69:70" x14ac:dyDescent="0.25">
      <c r="BQ234" s="27">
        <v>0</v>
      </c>
      <c r="BR234" s="27"/>
    </row>
    <row r="235" spans="69:70" x14ac:dyDescent="0.25">
      <c r="BQ235" s="27">
        <v>0</v>
      </c>
      <c r="BR235" s="27"/>
    </row>
    <row r="236" spans="69:70" x14ac:dyDescent="0.25">
      <c r="BQ236" s="27">
        <v>0</v>
      </c>
      <c r="BR236" s="27"/>
    </row>
    <row r="237" spans="69:70" x14ac:dyDescent="0.25">
      <c r="BQ237" s="27">
        <v>0</v>
      </c>
      <c r="BR237" s="27"/>
    </row>
    <row r="238" spans="69:70" x14ac:dyDescent="0.25">
      <c r="BQ238" s="27">
        <v>0</v>
      </c>
      <c r="BR238" s="27"/>
    </row>
    <row r="239" spans="69:70" x14ac:dyDescent="0.25">
      <c r="BQ239" s="27">
        <v>0</v>
      </c>
      <c r="BR239" s="27"/>
    </row>
    <row r="240" spans="69:70" x14ac:dyDescent="0.25">
      <c r="BQ240" s="27">
        <v>0</v>
      </c>
      <c r="BR240" s="27"/>
    </row>
    <row r="241" spans="69:70" x14ac:dyDescent="0.25">
      <c r="BQ241" s="27">
        <v>0</v>
      </c>
      <c r="BR241" s="27"/>
    </row>
    <row r="242" spans="69:70" x14ac:dyDescent="0.25">
      <c r="BQ242" s="27">
        <v>0</v>
      </c>
      <c r="BR242" s="27"/>
    </row>
    <row r="243" spans="69:70" x14ac:dyDescent="0.25">
      <c r="BQ243" s="27">
        <v>0</v>
      </c>
      <c r="BR243" s="27"/>
    </row>
    <row r="244" spans="69:70" x14ac:dyDescent="0.25">
      <c r="BQ244" s="27">
        <v>0</v>
      </c>
      <c r="BR244" s="27"/>
    </row>
    <row r="245" spans="69:70" x14ac:dyDescent="0.25">
      <c r="BQ245" s="27">
        <v>0</v>
      </c>
      <c r="BR245" s="27"/>
    </row>
    <row r="246" spans="69:70" x14ac:dyDescent="0.25">
      <c r="BQ246" s="27">
        <v>0</v>
      </c>
      <c r="BR246" s="27"/>
    </row>
    <row r="247" spans="69:70" x14ac:dyDescent="0.25">
      <c r="BQ247" s="27">
        <v>0</v>
      </c>
      <c r="BR247" s="27"/>
    </row>
    <row r="248" spans="69:70" x14ac:dyDescent="0.25">
      <c r="BQ248" s="27">
        <v>0</v>
      </c>
      <c r="BR248" s="27"/>
    </row>
    <row r="249" spans="69:70" x14ac:dyDescent="0.25">
      <c r="BQ249" s="27">
        <v>0</v>
      </c>
      <c r="BR249" s="27"/>
    </row>
    <row r="250" spans="69:70" x14ac:dyDescent="0.25">
      <c r="BQ250" s="27">
        <v>0</v>
      </c>
      <c r="BR250" s="27"/>
    </row>
    <row r="251" spans="69:70" x14ac:dyDescent="0.25">
      <c r="BQ251" s="27">
        <v>0</v>
      </c>
      <c r="BR251" s="27"/>
    </row>
    <row r="252" spans="69:70" x14ac:dyDescent="0.25">
      <c r="BQ252" s="27">
        <v>0</v>
      </c>
      <c r="BR252" s="27"/>
    </row>
    <row r="253" spans="69:70" x14ac:dyDescent="0.25">
      <c r="BQ253" s="27">
        <v>0</v>
      </c>
      <c r="BR253" s="27"/>
    </row>
    <row r="254" spans="69:70" x14ac:dyDescent="0.25">
      <c r="BQ254" s="27">
        <v>0</v>
      </c>
      <c r="BR254" s="27"/>
    </row>
    <row r="255" spans="69:70" x14ac:dyDescent="0.25">
      <c r="BQ255" s="27">
        <v>0</v>
      </c>
      <c r="BR255" s="27"/>
    </row>
    <row r="256" spans="69:70" x14ac:dyDescent="0.25">
      <c r="BQ256" s="27">
        <v>0</v>
      </c>
      <c r="BR256" s="27"/>
    </row>
    <row r="257" spans="69:70" x14ac:dyDescent="0.25">
      <c r="BQ257" s="27">
        <v>0</v>
      </c>
      <c r="BR257" s="27"/>
    </row>
    <row r="258" spans="69:70" x14ac:dyDescent="0.25">
      <c r="BQ258" s="27">
        <v>0</v>
      </c>
      <c r="BR258" s="27"/>
    </row>
    <row r="259" spans="69:70" x14ac:dyDescent="0.25">
      <c r="BQ259" s="27">
        <v>0</v>
      </c>
      <c r="BR259" s="27"/>
    </row>
    <row r="260" spans="69:70" x14ac:dyDescent="0.25">
      <c r="BQ260" s="27">
        <v>0</v>
      </c>
      <c r="BR260" s="27"/>
    </row>
    <row r="261" spans="69:70" x14ac:dyDescent="0.25">
      <c r="BQ261" s="27">
        <v>0</v>
      </c>
      <c r="BR261" s="27"/>
    </row>
    <row r="262" spans="69:70" x14ac:dyDescent="0.25">
      <c r="BQ262" s="27">
        <v>0</v>
      </c>
      <c r="BR262" s="27"/>
    </row>
    <row r="263" spans="69:70" x14ac:dyDescent="0.25">
      <c r="BQ263" s="27">
        <v>0</v>
      </c>
      <c r="BR263" s="27"/>
    </row>
    <row r="264" spans="69:70" x14ac:dyDescent="0.25">
      <c r="BQ264" s="27">
        <v>0</v>
      </c>
      <c r="BR264" s="27"/>
    </row>
    <row r="265" spans="69:70" x14ac:dyDescent="0.25">
      <c r="BQ265" s="27">
        <v>0</v>
      </c>
      <c r="BR265" s="27"/>
    </row>
    <row r="266" spans="69:70" x14ac:dyDescent="0.25">
      <c r="BQ266" s="27">
        <v>0</v>
      </c>
      <c r="BR266" s="27"/>
    </row>
    <row r="267" spans="69:70" x14ac:dyDescent="0.25">
      <c r="BQ267" s="27">
        <v>0</v>
      </c>
      <c r="BR267" s="27"/>
    </row>
    <row r="268" spans="69:70" x14ac:dyDescent="0.25">
      <c r="BQ268" s="27">
        <v>0</v>
      </c>
      <c r="BR268" s="27"/>
    </row>
    <row r="269" spans="69:70" x14ac:dyDescent="0.25">
      <c r="BQ269" s="27">
        <v>0</v>
      </c>
      <c r="BR269" s="27"/>
    </row>
    <row r="270" spans="69:70" x14ac:dyDescent="0.25">
      <c r="BQ270" s="27">
        <v>0</v>
      </c>
      <c r="BR270" s="27"/>
    </row>
    <row r="271" spans="69:70" x14ac:dyDescent="0.25">
      <c r="BQ271" s="27">
        <v>0</v>
      </c>
      <c r="BR271" s="27"/>
    </row>
    <row r="272" spans="69:70" x14ac:dyDescent="0.25">
      <c r="BQ272" s="27">
        <v>0</v>
      </c>
      <c r="BR272" s="27"/>
    </row>
    <row r="273" spans="69:70" x14ac:dyDescent="0.25">
      <c r="BQ273" s="27">
        <v>0</v>
      </c>
      <c r="BR273" s="27"/>
    </row>
    <row r="274" spans="69:70" x14ac:dyDescent="0.25">
      <c r="BQ274" s="27">
        <v>0</v>
      </c>
      <c r="BR274" s="27"/>
    </row>
    <row r="275" spans="69:70" x14ac:dyDescent="0.25">
      <c r="BQ275" s="27">
        <v>0</v>
      </c>
      <c r="BR275" s="27"/>
    </row>
    <row r="276" spans="69:70" x14ac:dyDescent="0.25">
      <c r="BQ276" s="27">
        <v>0</v>
      </c>
      <c r="BR276" s="27"/>
    </row>
    <row r="277" spans="69:70" x14ac:dyDescent="0.25">
      <c r="BQ277" s="27">
        <v>0</v>
      </c>
      <c r="BR277" s="27"/>
    </row>
    <row r="278" spans="69:70" x14ac:dyDescent="0.25">
      <c r="BQ278" s="27">
        <v>0</v>
      </c>
      <c r="BR278" s="27"/>
    </row>
    <row r="279" spans="69:70" x14ac:dyDescent="0.25">
      <c r="BQ279" s="27">
        <v>0</v>
      </c>
      <c r="BR279" s="27"/>
    </row>
    <row r="280" spans="69:70" x14ac:dyDescent="0.25">
      <c r="BQ280" s="27">
        <v>0</v>
      </c>
      <c r="BR280" s="27"/>
    </row>
    <row r="281" spans="69:70" x14ac:dyDescent="0.25">
      <c r="BQ281" s="27">
        <v>0</v>
      </c>
      <c r="BR281" s="27"/>
    </row>
    <row r="282" spans="69:70" x14ac:dyDescent="0.25">
      <c r="BQ282" s="27">
        <v>0</v>
      </c>
      <c r="BR282" s="27"/>
    </row>
    <row r="283" spans="69:70" x14ac:dyDescent="0.25">
      <c r="BQ283" s="27">
        <v>0</v>
      </c>
      <c r="BR283" s="27"/>
    </row>
    <row r="284" spans="69:70" x14ac:dyDescent="0.25">
      <c r="BQ284" s="27">
        <v>0</v>
      </c>
      <c r="BR284" s="27"/>
    </row>
    <row r="285" spans="69:70" x14ac:dyDescent="0.25">
      <c r="BQ285" s="27">
        <v>0</v>
      </c>
      <c r="BR285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 File</vt:lpstr>
    </vt:vector>
  </TitlesOfParts>
  <Company>University of Wisconsin -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Badger, Bucky</dc:creator>
  <cp:lastModifiedBy>a108</cp:lastModifiedBy>
  <dcterms:created xsi:type="dcterms:W3CDTF">2015-06-17T20:34:07Z</dcterms:created>
  <dcterms:modified xsi:type="dcterms:W3CDTF">2021-04-30T02:23:21Z</dcterms:modified>
</cp:coreProperties>
</file>