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322haischm\Desktop\Mask Paper\PLOSONE Docs\PLOSone Revisions\"/>
    </mc:Choice>
  </mc:AlternateContent>
  <xr:revisionPtr revIDLastSave="0" documentId="13_ncr:1_{513A2695-ADF9-411D-9237-3604948EB5F5}" xr6:coauthVersionLast="45" xr6:coauthVersionMax="45" xr10:uidLastSave="{00000000-0000-0000-0000-000000000000}"/>
  <bookViews>
    <workbookView xWindow="-108" yWindow="-108" windowWidth="23256" windowHeight="12576" xr2:uid="{55462F29-FF48-AD49-8715-3F38C6613986}"/>
  </bookViews>
  <sheets>
    <sheet name="Urban" sheetId="1" r:id="rId1"/>
    <sheet name="Suburban" sheetId="2" r:id="rId2"/>
    <sheet name="Rura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3" i="2" l="1"/>
  <c r="AC13" i="2"/>
  <c r="Y13" i="2"/>
  <c r="U13" i="2"/>
  <c r="T13" i="2"/>
  <c r="AJ13" i="2" s="1"/>
  <c r="P13" i="2"/>
  <c r="AI13" i="2" s="1"/>
  <c r="L13" i="2"/>
  <c r="AH13" i="2" s="1"/>
  <c r="H13" i="2" l="1"/>
  <c r="G13" i="2" s="1"/>
  <c r="Y10" i="2" l="1"/>
  <c r="P8" i="2" l="1"/>
  <c r="AG11" i="3" l="1"/>
  <c r="AC11" i="3"/>
  <c r="Y11" i="3"/>
  <c r="T11" i="3"/>
  <c r="AJ11" i="3" s="1"/>
  <c r="P11" i="3"/>
  <c r="L11" i="3"/>
  <c r="AG10" i="3"/>
  <c r="AC10" i="3"/>
  <c r="Y10" i="3"/>
  <c r="T10" i="3"/>
  <c r="AJ10" i="3" s="1"/>
  <c r="P10" i="3"/>
  <c r="L10" i="3"/>
  <c r="AG9" i="3"/>
  <c r="AC9" i="3"/>
  <c r="Y9" i="3"/>
  <c r="T9" i="3"/>
  <c r="AJ9" i="3" s="1"/>
  <c r="P9" i="3"/>
  <c r="L9" i="3"/>
  <c r="AG8" i="3"/>
  <c r="AC8" i="3"/>
  <c r="Y8" i="3"/>
  <c r="T8" i="3"/>
  <c r="P8" i="3"/>
  <c r="AI8" i="3" s="1"/>
  <c r="L8" i="3"/>
  <c r="AG7" i="3"/>
  <c r="AC7" i="3"/>
  <c r="Y7" i="3"/>
  <c r="T7" i="3"/>
  <c r="AJ7" i="3" s="1"/>
  <c r="P7" i="3"/>
  <c r="L7" i="3"/>
  <c r="AG6" i="3"/>
  <c r="AC6" i="3"/>
  <c r="Y6" i="3"/>
  <c r="T6" i="3"/>
  <c r="AJ6" i="3" s="1"/>
  <c r="P6" i="3"/>
  <c r="AI6" i="3" s="1"/>
  <c r="L6" i="3"/>
  <c r="AG5" i="3"/>
  <c r="AC5" i="3"/>
  <c r="Y5" i="3"/>
  <c r="T5" i="3"/>
  <c r="AJ5" i="3" s="1"/>
  <c r="P5" i="3"/>
  <c r="L5" i="3"/>
  <c r="AG4" i="3"/>
  <c r="AC4" i="3"/>
  <c r="Y4" i="3"/>
  <c r="T4" i="3"/>
  <c r="P4" i="3"/>
  <c r="AI4" i="3" s="1"/>
  <c r="L4" i="3"/>
  <c r="AG3" i="3"/>
  <c r="AC3" i="3"/>
  <c r="Y3" i="3"/>
  <c r="T3" i="3"/>
  <c r="P3" i="3"/>
  <c r="L3" i="3"/>
  <c r="AG2" i="3"/>
  <c r="AC2" i="3"/>
  <c r="Y2" i="3"/>
  <c r="T2" i="3"/>
  <c r="P2" i="3"/>
  <c r="AI2" i="3" s="1"/>
  <c r="L2" i="3"/>
  <c r="AG12" i="2"/>
  <c r="AC12" i="2"/>
  <c r="Y12" i="2"/>
  <c r="T12" i="2"/>
  <c r="P12" i="2"/>
  <c r="L12" i="2"/>
  <c r="AG11" i="2"/>
  <c r="AC11" i="2"/>
  <c r="Y11" i="2"/>
  <c r="T11" i="2"/>
  <c r="P11" i="2"/>
  <c r="L11" i="2"/>
  <c r="AG10" i="2"/>
  <c r="AC10" i="2"/>
  <c r="T10" i="2"/>
  <c r="P10" i="2"/>
  <c r="L10" i="2"/>
  <c r="AG9" i="2"/>
  <c r="AC9" i="2"/>
  <c r="Y9" i="2"/>
  <c r="T9" i="2"/>
  <c r="P9" i="2"/>
  <c r="L9" i="2"/>
  <c r="AG8" i="2"/>
  <c r="AC8" i="2"/>
  <c r="Y8" i="2"/>
  <c r="AI8" i="2"/>
  <c r="L8" i="2"/>
  <c r="AG7" i="2"/>
  <c r="AC7" i="2"/>
  <c r="Y7" i="2"/>
  <c r="T7" i="2"/>
  <c r="P7" i="2"/>
  <c r="L7" i="2"/>
  <c r="AG6" i="2"/>
  <c r="AC6" i="2"/>
  <c r="Y6" i="2"/>
  <c r="T6" i="2"/>
  <c r="P6" i="2"/>
  <c r="AI6" i="2" s="1"/>
  <c r="L6" i="2"/>
  <c r="AG5" i="2"/>
  <c r="AC5" i="2"/>
  <c r="Y5" i="2"/>
  <c r="T5" i="2"/>
  <c r="P5" i="2"/>
  <c r="L5" i="2"/>
  <c r="AG4" i="2"/>
  <c r="AC4" i="2"/>
  <c r="Y4" i="2"/>
  <c r="T4" i="2"/>
  <c r="P4" i="2"/>
  <c r="L4" i="2"/>
  <c r="AG3" i="2"/>
  <c r="AC3" i="2"/>
  <c r="Y3" i="2"/>
  <c r="T3" i="2"/>
  <c r="P3" i="2"/>
  <c r="L3" i="2"/>
  <c r="AG2" i="2"/>
  <c r="AC2" i="2"/>
  <c r="Y2" i="2"/>
  <c r="T2" i="2"/>
  <c r="P2" i="2"/>
  <c r="AI2" i="2" s="1"/>
  <c r="L2" i="2"/>
  <c r="AG2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C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Y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T2" i="1"/>
  <c r="T3" i="1"/>
  <c r="T4" i="1"/>
  <c r="T5" i="1"/>
  <c r="AJ5" i="1" s="1"/>
  <c r="T6" i="1"/>
  <c r="T7" i="1"/>
  <c r="T8" i="1"/>
  <c r="T9" i="1"/>
  <c r="T10" i="1"/>
  <c r="T11" i="1"/>
  <c r="T12" i="1"/>
  <c r="T13" i="1"/>
  <c r="T14" i="1"/>
  <c r="T15" i="1"/>
  <c r="T16" i="1"/>
  <c r="P2" i="1"/>
  <c r="AI2" i="1" s="1"/>
  <c r="P3" i="1"/>
  <c r="P4" i="1"/>
  <c r="P5" i="1"/>
  <c r="P6" i="1"/>
  <c r="P7" i="1"/>
  <c r="P8" i="1"/>
  <c r="P9" i="1"/>
  <c r="P10" i="1"/>
  <c r="P11" i="1"/>
  <c r="P12" i="1"/>
  <c r="P13" i="1"/>
  <c r="P14" i="1"/>
  <c r="AI14" i="1" s="1"/>
  <c r="P15" i="1"/>
  <c r="P16" i="1"/>
  <c r="L2" i="1"/>
  <c r="L3" i="1"/>
  <c r="L4" i="1"/>
  <c r="L5" i="1"/>
  <c r="L6" i="1"/>
  <c r="L7" i="1"/>
  <c r="L8" i="1"/>
  <c r="L9" i="1"/>
  <c r="L10" i="1"/>
  <c r="L11" i="1"/>
  <c r="AH11" i="1" s="1"/>
  <c r="L12" i="1"/>
  <c r="L13" i="1"/>
  <c r="L14" i="1"/>
  <c r="L15" i="1"/>
  <c r="L16" i="1"/>
  <c r="AI10" i="3" l="1"/>
  <c r="AH13" i="1"/>
  <c r="AI4" i="1"/>
  <c r="AJ7" i="1"/>
  <c r="AH12" i="1"/>
  <c r="AI3" i="2"/>
  <c r="AJ12" i="2"/>
  <c r="AH8" i="1"/>
  <c r="AI11" i="1"/>
  <c r="AH7" i="1"/>
  <c r="AI10" i="1"/>
  <c r="AJ13" i="1"/>
  <c r="U14" i="1"/>
  <c r="AI16" i="1"/>
  <c r="AI15" i="1"/>
  <c r="AI3" i="1"/>
  <c r="AJ6" i="1"/>
  <c r="AJ14" i="1"/>
  <c r="AJ6" i="2"/>
  <c r="AI3" i="3"/>
  <c r="AI5" i="3"/>
  <c r="AI9" i="3"/>
  <c r="AH4" i="3"/>
  <c r="AH8" i="3"/>
  <c r="AI7" i="1"/>
  <c r="AJ10" i="1"/>
  <c r="AH15" i="1"/>
  <c r="H3" i="1"/>
  <c r="AI6" i="1"/>
  <c r="AJ9" i="1"/>
  <c r="U10" i="1"/>
  <c r="U7" i="1"/>
  <c r="AH9" i="1"/>
  <c r="AI12" i="1"/>
  <c r="AJ15" i="1"/>
  <c r="AJ3" i="1"/>
  <c r="U6" i="1"/>
  <c r="AH4" i="1"/>
  <c r="U11" i="1"/>
  <c r="AI12" i="2"/>
  <c r="AH5" i="1"/>
  <c r="AI8" i="1"/>
  <c r="AJ11" i="1"/>
  <c r="U2" i="3"/>
  <c r="U6" i="3"/>
  <c r="U10" i="3"/>
  <c r="U15" i="1"/>
  <c r="U3" i="1"/>
  <c r="AH11" i="2"/>
  <c r="AH5" i="2"/>
  <c r="AI9" i="2"/>
  <c r="AH3" i="3"/>
  <c r="AH5" i="3"/>
  <c r="AH7" i="3"/>
  <c r="AH9" i="3"/>
  <c r="AH11" i="3"/>
  <c r="U16" i="1"/>
  <c r="AI11" i="3"/>
  <c r="AI13" i="1"/>
  <c r="H15" i="1"/>
  <c r="G15" i="1" s="1"/>
  <c r="H16" i="1"/>
  <c r="U2" i="1"/>
  <c r="AI7" i="3"/>
  <c r="AI9" i="1"/>
  <c r="AJ12" i="1"/>
  <c r="AJ8" i="1"/>
  <c r="AJ2" i="1"/>
  <c r="AJ3" i="2"/>
  <c r="AI5" i="2"/>
  <c r="AJ9" i="2"/>
  <c r="AI11" i="2"/>
  <c r="U3" i="2"/>
  <c r="AH7" i="2"/>
  <c r="AJ8" i="2"/>
  <c r="U9" i="2"/>
  <c r="AH10" i="2"/>
  <c r="AH4" i="2"/>
  <c r="AI4" i="2"/>
  <c r="AI7" i="2"/>
  <c r="AI10" i="2"/>
  <c r="AH16" i="1"/>
  <c r="AJ16" i="1"/>
  <c r="AJ4" i="1"/>
  <c r="U4" i="2"/>
  <c r="U10" i="2"/>
  <c r="U3" i="3"/>
  <c r="U7" i="3"/>
  <c r="U11" i="3"/>
  <c r="H11" i="1"/>
  <c r="G11" i="1" s="1"/>
  <c r="AH3" i="1"/>
  <c r="H7" i="1"/>
  <c r="H14" i="1"/>
  <c r="H10" i="1"/>
  <c r="H6" i="1"/>
  <c r="H8" i="1"/>
  <c r="AH14" i="1"/>
  <c r="AH10" i="1"/>
  <c r="AH6" i="1"/>
  <c r="U2" i="2"/>
  <c r="AH3" i="2"/>
  <c r="AJ5" i="2"/>
  <c r="U6" i="2"/>
  <c r="AJ7" i="2"/>
  <c r="U8" i="2"/>
  <c r="AH9" i="2"/>
  <c r="AJ11" i="2"/>
  <c r="U12" i="2"/>
  <c r="AH2" i="3"/>
  <c r="AJ4" i="3"/>
  <c r="U5" i="3"/>
  <c r="AH6" i="3"/>
  <c r="AJ8" i="3"/>
  <c r="U9" i="3"/>
  <c r="AH10" i="3"/>
  <c r="AI5" i="1"/>
  <c r="AH2" i="2"/>
  <c r="AJ4" i="2"/>
  <c r="U5" i="2"/>
  <c r="AH6" i="2"/>
  <c r="U7" i="2"/>
  <c r="AH8" i="2"/>
  <c r="AJ10" i="2"/>
  <c r="U11" i="2"/>
  <c r="AH12" i="2"/>
  <c r="AJ3" i="3"/>
  <c r="U4" i="3"/>
  <c r="U8" i="3"/>
  <c r="AJ2" i="3"/>
  <c r="H2" i="3"/>
  <c r="H3" i="3"/>
  <c r="H4" i="3"/>
  <c r="H5" i="3"/>
  <c r="H6" i="3"/>
  <c r="H7" i="3"/>
  <c r="H8" i="3"/>
  <c r="H9" i="3"/>
  <c r="H10" i="3"/>
  <c r="H11" i="3"/>
  <c r="G11" i="3" s="1"/>
  <c r="AJ2" i="2"/>
  <c r="H2" i="2"/>
  <c r="H3" i="2"/>
  <c r="H4" i="2"/>
  <c r="H5" i="2"/>
  <c r="H6" i="2"/>
  <c r="H7" i="2"/>
  <c r="H8" i="2"/>
  <c r="H9" i="2"/>
  <c r="H10" i="2"/>
  <c r="H11" i="2"/>
  <c r="H12" i="2"/>
  <c r="H2" i="1"/>
  <c r="G2" i="1" s="1"/>
  <c r="AH2" i="1"/>
  <c r="U12" i="1"/>
  <c r="U8" i="1"/>
  <c r="U13" i="1"/>
  <c r="U9" i="1"/>
  <c r="H12" i="1"/>
  <c r="H9" i="1"/>
  <c r="H13" i="1"/>
  <c r="G10" i="1" l="1"/>
  <c r="G6" i="3"/>
  <c r="G10" i="3"/>
  <c r="G3" i="1"/>
  <c r="G6" i="1"/>
  <c r="G14" i="1"/>
  <c r="G16" i="1"/>
  <c r="G7" i="1"/>
  <c r="G8" i="1"/>
  <c r="G6" i="2"/>
  <c r="G11" i="2"/>
  <c r="G12" i="2"/>
  <c r="G3" i="3"/>
  <c r="G4" i="3"/>
  <c r="G5" i="3"/>
  <c r="G8" i="3"/>
  <c r="G8" i="2"/>
  <c r="G7" i="2"/>
  <c r="G9" i="2"/>
  <c r="G3" i="2"/>
  <c r="G7" i="3"/>
  <c r="G12" i="1"/>
  <c r="G4" i="2"/>
  <c r="G10" i="2"/>
  <c r="G5" i="2"/>
  <c r="G9" i="3"/>
  <c r="G2" i="3"/>
  <c r="G2" i="2"/>
  <c r="G9" i="1"/>
  <c r="G13" i="1"/>
</calcChain>
</file>

<file path=xl/sharedStrings.xml><?xml version="1.0" encoding="utf-8"?>
<sst xmlns="http://schemas.openxmlformats.org/spreadsheetml/2006/main" count="228" uniqueCount="86">
  <si>
    <t>Date:</t>
  </si>
  <si>
    <t>Time:</t>
  </si>
  <si>
    <t>Mask Mandate?</t>
  </si>
  <si>
    <t>Direct Distance From Post Office:(miles)</t>
  </si>
  <si>
    <t>Direct Distance From Post Office: (km)</t>
  </si>
  <si>
    <t>County:</t>
  </si>
  <si>
    <t>4-4:45 pm</t>
  </si>
  <si>
    <t xml:space="preserve">Milwaukee </t>
  </si>
  <si>
    <t>4:20-4:55 pm</t>
  </si>
  <si>
    <t>3:00-3:15pm</t>
  </si>
  <si>
    <t>3:15-4:00pm</t>
  </si>
  <si>
    <t>1:35-2:15pm</t>
  </si>
  <si>
    <t>7:20-8:00 pm</t>
  </si>
  <si>
    <t>6:30 - 7:00 pm</t>
  </si>
  <si>
    <t>No</t>
  </si>
  <si>
    <t>635-725 pm</t>
  </si>
  <si>
    <t>2:25-2:45 pm</t>
  </si>
  <si>
    <t>3:30-4:00 pm</t>
  </si>
  <si>
    <t>July 27th</t>
  </si>
  <si>
    <t>4:00-5:00pm</t>
  </si>
  <si>
    <t>355-425 pm</t>
  </si>
  <si>
    <t>3:05 - 3:35pm</t>
  </si>
  <si>
    <t>1040-1110 am</t>
  </si>
  <si>
    <t>Milwaukee</t>
  </si>
  <si>
    <t>Waukesha</t>
  </si>
  <si>
    <t>440-540 pm</t>
  </si>
  <si>
    <t>910-11 am</t>
  </si>
  <si>
    <t>Ozaukee</t>
  </si>
  <si>
    <t>3:15-4:15</t>
  </si>
  <si>
    <t>11.10-11.40am</t>
  </si>
  <si>
    <t>1.45-2.10pm</t>
  </si>
  <si>
    <t>1205-1230</t>
  </si>
  <si>
    <t xml:space="preserve">2.15pm-2.50pm </t>
  </si>
  <si>
    <t>July 30th</t>
  </si>
  <si>
    <t>1:15-2:00</t>
  </si>
  <si>
    <t>Washington</t>
  </si>
  <si>
    <t xml:space="preserve">July 31st </t>
  </si>
  <si>
    <t>11:50-12:35</t>
  </si>
  <si>
    <t>1010-11 am</t>
  </si>
  <si>
    <t>12:55-1:40</t>
  </si>
  <si>
    <t xml:space="preserve">August 3rd </t>
  </si>
  <si>
    <t>1:25-2:40</t>
  </si>
  <si>
    <t>11:40-12:25</t>
  </si>
  <si>
    <t>Sheboygan</t>
  </si>
  <si>
    <t>12:30-1:15</t>
  </si>
  <si>
    <t>2:10-2:55</t>
  </si>
  <si>
    <t xml:space="preserve">July 28th </t>
  </si>
  <si>
    <t>12:10-12:55</t>
  </si>
  <si>
    <t>1:20-2:05</t>
  </si>
  <si>
    <t>Store</t>
  </si>
  <si>
    <t>Total</t>
  </si>
  <si>
    <t>Women Total</t>
  </si>
  <si>
    <t>Young Women w Mask</t>
  </si>
  <si>
    <t>Middle Age Women w Mask</t>
  </si>
  <si>
    <t>Older Women w Mask</t>
  </si>
  <si>
    <t>Women w Mask</t>
  </si>
  <si>
    <t>Young Women Incorrect Wearer</t>
  </si>
  <si>
    <t>Middle Age Women Incorrect Wearer</t>
  </si>
  <si>
    <t>Older Women Incorrect Wearer</t>
  </si>
  <si>
    <t>Women Incorrect Wearer</t>
  </si>
  <si>
    <t>Young Women No Mask</t>
  </si>
  <si>
    <t>Middle Age Women No Mask</t>
  </si>
  <si>
    <t>Older Women No Mask</t>
  </si>
  <si>
    <t>Women No Mask</t>
  </si>
  <si>
    <t>Men Total</t>
  </si>
  <si>
    <t>Young Men w Mask</t>
  </si>
  <si>
    <t>Middle Age Men w Mask</t>
  </si>
  <si>
    <t>Older Men w Mask</t>
  </si>
  <si>
    <t>Men w Mask</t>
  </si>
  <si>
    <t>Young Men Incorrect Wearer</t>
  </si>
  <si>
    <t>Middle Age Men Incorrect Wearer</t>
  </si>
  <si>
    <t>Older Men Incorrect Wearer</t>
  </si>
  <si>
    <t>Men Incorrect Wearer</t>
  </si>
  <si>
    <t>Young Men No Mask</t>
  </si>
  <si>
    <t>Middle Age Men No Mask</t>
  </si>
  <si>
    <t>Older Men No Mask</t>
  </si>
  <si>
    <t>Men No Mask</t>
  </si>
  <si>
    <t>Total Mask</t>
  </si>
  <si>
    <t>Total Incorrect Wearer</t>
  </si>
  <si>
    <t>Total No Mask</t>
  </si>
  <si>
    <t>State</t>
  </si>
  <si>
    <t>5.30-5:45 pm</t>
  </si>
  <si>
    <t>11.30 am-Noon</t>
  </si>
  <si>
    <t>12 noon-12:25</t>
  </si>
  <si>
    <t>4.00-4:30 pm</t>
  </si>
  <si>
    <t>5.00-5:30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</si>
</sst>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ill="1"/>
    <xf numFmtId="16" fontId="0" fillId="0" borderId="0" xfId="0" applyNumberFormat="1" applyFill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2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BF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A93BB-3CB4-5C4B-9044-DF02B3EB8372}">
  <dimension ref="A1:AJ16"/>
  <sheetViews>
    <sheetView tabSelected="1" zoomScale="70" zoomScaleNormal="70" workbookViewId="0">
      <selection activeCell="A16" sqref="A16"/>
    </sheetView>
  </sheetViews>
  <sheetFormatPr defaultColWidth="11" defaultRowHeight="15.6" x14ac:dyDescent="0.3"/>
  <cols>
    <col min="1" max="1" width="7.8984375" style="2" customWidth="1"/>
    <col min="2" max="3" width="11" style="2"/>
    <col min="4" max="4" width="12.5" style="2" customWidth="1"/>
    <col min="5" max="6" width="11" style="2"/>
    <col min="7" max="7" width="5.8984375" style="2" bestFit="1" customWidth="1"/>
    <col min="8" max="16384" width="11" style="2"/>
  </cols>
  <sheetData>
    <row r="1" spans="1:36" ht="62.4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" t="s">
        <v>50</v>
      </c>
      <c r="H1" s="1" t="s">
        <v>51</v>
      </c>
      <c r="I1" s="1" t="s">
        <v>52</v>
      </c>
      <c r="J1" s="1" t="s">
        <v>53</v>
      </c>
      <c r="K1" s="1" t="s">
        <v>54</v>
      </c>
      <c r="L1" s="1" t="s">
        <v>55</v>
      </c>
      <c r="M1" s="1" t="s">
        <v>56</v>
      </c>
      <c r="N1" s="1" t="s">
        <v>57</v>
      </c>
      <c r="O1" s="1" t="s">
        <v>58</v>
      </c>
      <c r="P1" s="1" t="s">
        <v>59</v>
      </c>
      <c r="Q1" s="1" t="s">
        <v>60</v>
      </c>
      <c r="R1" s="1" t="s">
        <v>61</v>
      </c>
      <c r="S1" s="1" t="s">
        <v>62</v>
      </c>
      <c r="T1" s="1" t="s">
        <v>63</v>
      </c>
      <c r="U1" s="1" t="s">
        <v>64</v>
      </c>
      <c r="V1" s="1" t="s">
        <v>65</v>
      </c>
      <c r="W1" s="1" t="s">
        <v>66</v>
      </c>
      <c r="X1" s="1" t="s">
        <v>67</v>
      </c>
      <c r="Y1" s="1" t="s">
        <v>68</v>
      </c>
      <c r="Z1" s="1" t="s">
        <v>69</v>
      </c>
      <c r="AA1" s="1" t="s">
        <v>70</v>
      </c>
      <c r="AB1" s="1" t="s">
        <v>71</v>
      </c>
      <c r="AC1" s="1" t="s">
        <v>72</v>
      </c>
      <c r="AD1" s="1" t="s">
        <v>73</v>
      </c>
      <c r="AE1" s="1" t="s">
        <v>74</v>
      </c>
      <c r="AF1" s="1" t="s">
        <v>75</v>
      </c>
      <c r="AG1" s="1" t="s">
        <v>76</v>
      </c>
      <c r="AH1" s="1" t="s">
        <v>77</v>
      </c>
      <c r="AI1" s="1" t="s">
        <v>78</v>
      </c>
      <c r="AJ1" s="1" t="s">
        <v>79</v>
      </c>
    </row>
    <row r="2" spans="1:36" x14ac:dyDescent="0.3">
      <c r="A2" s="3">
        <v>44036</v>
      </c>
      <c r="B2" s="2" t="s">
        <v>6</v>
      </c>
      <c r="C2" s="2" t="s">
        <v>49</v>
      </c>
      <c r="D2" s="2">
        <v>0.55000000000000004</v>
      </c>
      <c r="E2" s="2">
        <v>0.89</v>
      </c>
      <c r="F2" s="2" t="s">
        <v>7</v>
      </c>
      <c r="G2" s="2">
        <f t="shared" ref="G2:G16" si="0">SUM(H2,U2)</f>
        <v>78</v>
      </c>
      <c r="H2" s="2">
        <f t="shared" ref="H2:H16" si="1">SUM(L2,P2,T2,)</f>
        <v>39</v>
      </c>
      <c r="I2" s="2">
        <v>19</v>
      </c>
      <c r="J2" s="2">
        <v>6</v>
      </c>
      <c r="K2" s="2">
        <v>5</v>
      </c>
      <c r="L2" s="2">
        <f t="shared" ref="L2:L16" si="2">SUM(I2:K2)</f>
        <v>30</v>
      </c>
      <c r="M2" s="2">
        <v>1</v>
      </c>
      <c r="N2" s="2">
        <v>2</v>
      </c>
      <c r="O2" s="2">
        <v>2</v>
      </c>
      <c r="P2" s="2">
        <f t="shared" ref="P2:P16" si="3">SUM(M2:O2)</f>
        <v>5</v>
      </c>
      <c r="Q2" s="2">
        <v>3</v>
      </c>
      <c r="R2" s="2">
        <v>1</v>
      </c>
      <c r="S2" s="2">
        <v>0</v>
      </c>
      <c r="T2" s="2">
        <f t="shared" ref="T2:T16" si="4">SUM(Q2:S2)</f>
        <v>4</v>
      </c>
      <c r="U2" s="2">
        <f t="shared" ref="U2:U16" si="5">SUM(Y2,AC2,AG2)</f>
        <v>39</v>
      </c>
      <c r="V2" s="2">
        <v>13</v>
      </c>
      <c r="W2" s="2">
        <v>9</v>
      </c>
      <c r="X2" s="2">
        <v>10</v>
      </c>
      <c r="Y2" s="2">
        <f t="shared" ref="Y2:Y16" si="6">SUM(V2:X2)</f>
        <v>32</v>
      </c>
      <c r="Z2" s="2">
        <v>0</v>
      </c>
      <c r="AA2" s="2">
        <v>1</v>
      </c>
      <c r="AB2" s="2">
        <v>2</v>
      </c>
      <c r="AC2" s="2">
        <f t="shared" ref="AC2:AC16" si="7">SUM(Z2:AB2)</f>
        <v>3</v>
      </c>
      <c r="AD2" s="2">
        <v>2</v>
      </c>
      <c r="AE2" s="2">
        <v>0</v>
      </c>
      <c r="AF2" s="2">
        <v>2</v>
      </c>
      <c r="AG2" s="2">
        <f t="shared" ref="AG2:AG16" si="8">SUM(AD2:AF2)</f>
        <v>4</v>
      </c>
      <c r="AH2" s="2">
        <f t="shared" ref="AH2:AH16" si="9">SUM(L2,Y2)</f>
        <v>62</v>
      </c>
      <c r="AI2" s="2">
        <f t="shared" ref="AI2:AI16" si="10">SUM(P2,AC2,)</f>
        <v>8</v>
      </c>
      <c r="AJ2" s="2">
        <f t="shared" ref="AJ2:AJ16" si="11">SUM(T2,AG2)</f>
        <v>8</v>
      </c>
    </row>
    <row r="3" spans="1:36" x14ac:dyDescent="0.3">
      <c r="A3" s="3">
        <v>44036</v>
      </c>
      <c r="B3" s="2" t="s">
        <v>8</v>
      </c>
      <c r="C3" s="2" t="s">
        <v>49</v>
      </c>
      <c r="D3" s="6">
        <v>2.93</v>
      </c>
      <c r="E3" s="6">
        <v>4.71</v>
      </c>
      <c r="F3" s="2" t="s">
        <v>7</v>
      </c>
      <c r="G3" s="2">
        <f t="shared" si="0"/>
        <v>49</v>
      </c>
      <c r="H3" s="2">
        <f t="shared" si="1"/>
        <v>28</v>
      </c>
      <c r="I3" s="2">
        <v>8</v>
      </c>
      <c r="J3" s="2">
        <v>10</v>
      </c>
      <c r="K3" s="2">
        <v>7</v>
      </c>
      <c r="L3" s="2">
        <f t="shared" si="2"/>
        <v>25</v>
      </c>
      <c r="M3" s="2">
        <v>0</v>
      </c>
      <c r="N3" s="2">
        <v>0</v>
      </c>
      <c r="O3" s="2">
        <v>0</v>
      </c>
      <c r="P3" s="2">
        <f t="shared" si="3"/>
        <v>0</v>
      </c>
      <c r="Q3" s="2">
        <v>2</v>
      </c>
      <c r="R3" s="2">
        <v>1</v>
      </c>
      <c r="S3" s="2">
        <v>0</v>
      </c>
      <c r="T3" s="2">
        <f t="shared" si="4"/>
        <v>3</v>
      </c>
      <c r="U3" s="2">
        <f t="shared" si="5"/>
        <v>21</v>
      </c>
      <c r="V3" s="2">
        <v>5</v>
      </c>
      <c r="W3" s="2">
        <v>6</v>
      </c>
      <c r="X3" s="2">
        <v>7</v>
      </c>
      <c r="Y3" s="2">
        <f t="shared" si="6"/>
        <v>18</v>
      </c>
      <c r="Z3" s="2">
        <v>0</v>
      </c>
      <c r="AA3" s="2">
        <v>0</v>
      </c>
      <c r="AB3" s="2">
        <v>0</v>
      </c>
      <c r="AC3" s="2">
        <f t="shared" si="7"/>
        <v>0</v>
      </c>
      <c r="AD3" s="2">
        <v>2</v>
      </c>
      <c r="AE3" s="2">
        <v>1</v>
      </c>
      <c r="AF3" s="2">
        <v>0</v>
      </c>
      <c r="AG3" s="2">
        <f t="shared" si="8"/>
        <v>3</v>
      </c>
      <c r="AH3" s="2">
        <f t="shared" si="9"/>
        <v>43</v>
      </c>
      <c r="AI3" s="2">
        <f t="shared" si="10"/>
        <v>0</v>
      </c>
      <c r="AJ3" s="2">
        <f t="shared" si="11"/>
        <v>6</v>
      </c>
    </row>
    <row r="4" spans="1:36" x14ac:dyDescent="0.3">
      <c r="A4" s="3">
        <v>44043</v>
      </c>
      <c r="B4" s="2" t="s">
        <v>9</v>
      </c>
      <c r="C4" s="2" t="s">
        <v>49</v>
      </c>
      <c r="D4" s="2">
        <v>1.01</v>
      </c>
      <c r="E4" s="2">
        <v>1.63</v>
      </c>
      <c r="F4" s="2" t="s">
        <v>7</v>
      </c>
      <c r="G4" s="2">
        <v>9</v>
      </c>
      <c r="H4" s="2">
        <v>3</v>
      </c>
      <c r="I4" s="2">
        <v>0</v>
      </c>
      <c r="J4" s="2">
        <v>2</v>
      </c>
      <c r="K4" s="2">
        <v>1</v>
      </c>
      <c r="L4" s="2">
        <f t="shared" si="2"/>
        <v>3</v>
      </c>
      <c r="M4" s="2">
        <v>0</v>
      </c>
      <c r="N4" s="2">
        <v>0</v>
      </c>
      <c r="O4" s="2">
        <v>0</v>
      </c>
      <c r="P4" s="2">
        <f t="shared" si="3"/>
        <v>0</v>
      </c>
      <c r="Q4" s="2">
        <v>0</v>
      </c>
      <c r="R4" s="2">
        <v>0</v>
      </c>
      <c r="S4" s="2">
        <v>0</v>
      </c>
      <c r="T4" s="2">
        <f t="shared" si="4"/>
        <v>0</v>
      </c>
      <c r="U4" s="2">
        <v>6</v>
      </c>
      <c r="V4" s="2">
        <v>0</v>
      </c>
      <c r="W4" s="2">
        <v>6</v>
      </c>
      <c r="X4" s="2">
        <v>0</v>
      </c>
      <c r="Y4" s="2">
        <f t="shared" si="6"/>
        <v>6</v>
      </c>
      <c r="Z4" s="2">
        <v>0</v>
      </c>
      <c r="AA4" s="2">
        <v>0</v>
      </c>
      <c r="AB4" s="2">
        <v>0</v>
      </c>
      <c r="AC4" s="2">
        <f t="shared" si="7"/>
        <v>0</v>
      </c>
      <c r="AD4" s="2">
        <v>0</v>
      </c>
      <c r="AE4" s="2">
        <v>0</v>
      </c>
      <c r="AF4" s="2">
        <v>0</v>
      </c>
      <c r="AG4" s="2">
        <f t="shared" si="8"/>
        <v>0</v>
      </c>
      <c r="AH4" s="2">
        <f t="shared" si="9"/>
        <v>9</v>
      </c>
      <c r="AI4" s="2">
        <f t="shared" si="10"/>
        <v>0</v>
      </c>
      <c r="AJ4" s="2">
        <f t="shared" si="11"/>
        <v>0</v>
      </c>
    </row>
    <row r="5" spans="1:36" x14ac:dyDescent="0.3">
      <c r="A5" s="3">
        <v>44043</v>
      </c>
      <c r="B5" s="2" t="s">
        <v>10</v>
      </c>
      <c r="C5" s="2" t="s">
        <v>49</v>
      </c>
      <c r="D5" s="2">
        <v>0.98</v>
      </c>
      <c r="E5" s="2">
        <v>1.57</v>
      </c>
      <c r="F5" s="2" t="s">
        <v>7</v>
      </c>
      <c r="G5" s="2">
        <v>51</v>
      </c>
      <c r="H5" s="2">
        <v>27</v>
      </c>
      <c r="I5" s="2">
        <v>0</v>
      </c>
      <c r="J5" s="2">
        <v>20</v>
      </c>
      <c r="K5" s="2">
        <v>4</v>
      </c>
      <c r="L5" s="2">
        <f t="shared" si="2"/>
        <v>24</v>
      </c>
      <c r="M5" s="2">
        <v>0</v>
      </c>
      <c r="N5" s="2">
        <v>0</v>
      </c>
      <c r="O5" s="2">
        <v>0</v>
      </c>
      <c r="P5" s="2">
        <f t="shared" si="3"/>
        <v>0</v>
      </c>
      <c r="Q5" s="2">
        <v>0</v>
      </c>
      <c r="R5" s="2">
        <v>3</v>
      </c>
      <c r="S5" s="2">
        <v>0</v>
      </c>
      <c r="T5" s="2">
        <f t="shared" si="4"/>
        <v>3</v>
      </c>
      <c r="U5" s="2">
        <v>24</v>
      </c>
      <c r="V5" s="2">
        <v>0</v>
      </c>
      <c r="W5" s="2">
        <v>19</v>
      </c>
      <c r="X5" s="2">
        <v>4</v>
      </c>
      <c r="Y5" s="2">
        <f t="shared" si="6"/>
        <v>23</v>
      </c>
      <c r="Z5" s="2">
        <v>0</v>
      </c>
      <c r="AA5" s="2">
        <v>0</v>
      </c>
      <c r="AB5" s="2">
        <v>0</v>
      </c>
      <c r="AC5" s="2">
        <f t="shared" si="7"/>
        <v>0</v>
      </c>
      <c r="AD5" s="2">
        <v>0</v>
      </c>
      <c r="AE5" s="2">
        <v>0</v>
      </c>
      <c r="AF5" s="2">
        <v>1</v>
      </c>
      <c r="AG5" s="2">
        <f t="shared" si="8"/>
        <v>1</v>
      </c>
      <c r="AH5" s="2">
        <f t="shared" si="9"/>
        <v>47</v>
      </c>
      <c r="AI5" s="2">
        <f t="shared" si="10"/>
        <v>0</v>
      </c>
      <c r="AJ5" s="2">
        <f t="shared" si="11"/>
        <v>4</v>
      </c>
    </row>
    <row r="6" spans="1:36" x14ac:dyDescent="0.3">
      <c r="A6" s="3">
        <v>44042</v>
      </c>
      <c r="B6" s="2" t="s">
        <v>11</v>
      </c>
      <c r="C6" s="2" t="s">
        <v>49</v>
      </c>
      <c r="D6" s="2">
        <v>1.97</v>
      </c>
      <c r="E6" s="2">
        <v>3.17</v>
      </c>
      <c r="F6" s="2" t="s">
        <v>7</v>
      </c>
      <c r="G6" s="2">
        <f t="shared" si="0"/>
        <v>107</v>
      </c>
      <c r="H6" s="2">
        <f t="shared" si="1"/>
        <v>45</v>
      </c>
      <c r="I6" s="2">
        <v>18</v>
      </c>
      <c r="J6" s="2">
        <v>18</v>
      </c>
      <c r="K6" s="2">
        <v>5</v>
      </c>
      <c r="L6" s="2">
        <f t="shared" si="2"/>
        <v>41</v>
      </c>
      <c r="M6" s="2">
        <v>3</v>
      </c>
      <c r="N6" s="2">
        <v>0</v>
      </c>
      <c r="O6" s="2">
        <v>0</v>
      </c>
      <c r="P6" s="2">
        <f t="shared" si="3"/>
        <v>3</v>
      </c>
      <c r="Q6" s="2">
        <v>0</v>
      </c>
      <c r="R6" s="2">
        <v>1</v>
      </c>
      <c r="S6" s="2">
        <v>0</v>
      </c>
      <c r="T6" s="2">
        <f t="shared" si="4"/>
        <v>1</v>
      </c>
      <c r="U6" s="2">
        <f t="shared" si="5"/>
        <v>62</v>
      </c>
      <c r="V6" s="2">
        <v>17</v>
      </c>
      <c r="W6" s="2">
        <v>22</v>
      </c>
      <c r="X6" s="2">
        <v>12</v>
      </c>
      <c r="Y6" s="2">
        <f t="shared" si="6"/>
        <v>51</v>
      </c>
      <c r="Z6" s="2">
        <v>1</v>
      </c>
      <c r="AA6" s="2">
        <v>5</v>
      </c>
      <c r="AB6" s="2">
        <v>1</v>
      </c>
      <c r="AC6" s="2">
        <f t="shared" si="7"/>
        <v>7</v>
      </c>
      <c r="AD6" s="2">
        <v>0</v>
      </c>
      <c r="AE6" s="2">
        <v>1</v>
      </c>
      <c r="AF6" s="2">
        <v>3</v>
      </c>
      <c r="AG6" s="2">
        <f t="shared" si="8"/>
        <v>4</v>
      </c>
      <c r="AH6" s="2">
        <f t="shared" si="9"/>
        <v>92</v>
      </c>
      <c r="AI6" s="2">
        <f t="shared" si="10"/>
        <v>10</v>
      </c>
      <c r="AJ6" s="2">
        <f t="shared" si="11"/>
        <v>5</v>
      </c>
    </row>
    <row r="7" spans="1:36" x14ac:dyDescent="0.3">
      <c r="A7" s="3">
        <v>44036</v>
      </c>
      <c r="B7" s="2" t="s">
        <v>12</v>
      </c>
      <c r="C7" s="2" t="s">
        <v>49</v>
      </c>
      <c r="D7" s="2">
        <v>0.93</v>
      </c>
      <c r="E7" s="2">
        <v>1.5</v>
      </c>
      <c r="F7" s="2" t="s">
        <v>7</v>
      </c>
      <c r="G7" s="2">
        <f t="shared" si="0"/>
        <v>144</v>
      </c>
      <c r="H7" s="2">
        <f t="shared" si="1"/>
        <v>72</v>
      </c>
      <c r="I7" s="2">
        <v>48</v>
      </c>
      <c r="J7" s="2">
        <v>17</v>
      </c>
      <c r="K7" s="2">
        <v>3</v>
      </c>
      <c r="L7" s="2">
        <f t="shared" si="2"/>
        <v>68</v>
      </c>
      <c r="M7" s="2">
        <v>2</v>
      </c>
      <c r="N7" s="2">
        <v>0</v>
      </c>
      <c r="O7" s="2">
        <v>0</v>
      </c>
      <c r="P7" s="2">
        <f t="shared" si="3"/>
        <v>2</v>
      </c>
      <c r="Q7" s="2">
        <v>1</v>
      </c>
      <c r="R7" s="2">
        <v>0</v>
      </c>
      <c r="S7" s="2">
        <v>1</v>
      </c>
      <c r="T7" s="2">
        <f t="shared" si="4"/>
        <v>2</v>
      </c>
      <c r="U7" s="2">
        <f t="shared" si="5"/>
        <v>72</v>
      </c>
      <c r="V7" s="2">
        <v>39</v>
      </c>
      <c r="W7" s="2">
        <v>19</v>
      </c>
      <c r="X7" s="2">
        <v>12</v>
      </c>
      <c r="Y7" s="2">
        <f t="shared" si="6"/>
        <v>70</v>
      </c>
      <c r="Z7" s="2">
        <v>2</v>
      </c>
      <c r="AA7" s="2">
        <v>0</v>
      </c>
      <c r="AB7" s="2">
        <v>0</v>
      </c>
      <c r="AC7" s="2">
        <f t="shared" si="7"/>
        <v>2</v>
      </c>
      <c r="AD7" s="2">
        <v>0</v>
      </c>
      <c r="AE7" s="2">
        <v>0</v>
      </c>
      <c r="AF7" s="2">
        <v>0</v>
      </c>
      <c r="AG7" s="2">
        <f t="shared" si="8"/>
        <v>0</v>
      </c>
      <c r="AH7" s="2">
        <f t="shared" si="9"/>
        <v>138</v>
      </c>
      <c r="AI7" s="2">
        <f t="shared" si="10"/>
        <v>4</v>
      </c>
      <c r="AJ7" s="2">
        <f t="shared" si="11"/>
        <v>2</v>
      </c>
    </row>
    <row r="8" spans="1:36" x14ac:dyDescent="0.3">
      <c r="A8" s="3">
        <v>44036</v>
      </c>
      <c r="B8" s="2" t="s">
        <v>13</v>
      </c>
      <c r="C8" s="2" t="s">
        <v>14</v>
      </c>
      <c r="D8" s="2">
        <v>1.08</v>
      </c>
      <c r="E8" s="2">
        <v>1.74</v>
      </c>
      <c r="F8" s="2" t="s">
        <v>7</v>
      </c>
      <c r="G8" s="2">
        <f t="shared" si="0"/>
        <v>83</v>
      </c>
      <c r="H8" s="2">
        <f t="shared" si="1"/>
        <v>36</v>
      </c>
      <c r="I8" s="2">
        <v>16</v>
      </c>
      <c r="J8" s="2">
        <v>15</v>
      </c>
      <c r="K8" s="2">
        <v>1</v>
      </c>
      <c r="L8" s="2">
        <f t="shared" si="2"/>
        <v>32</v>
      </c>
      <c r="M8" s="2">
        <v>1</v>
      </c>
      <c r="N8" s="2">
        <v>2</v>
      </c>
      <c r="O8" s="2">
        <v>0</v>
      </c>
      <c r="P8" s="2">
        <f t="shared" si="3"/>
        <v>3</v>
      </c>
      <c r="Q8" s="2">
        <v>0</v>
      </c>
      <c r="R8" s="2">
        <v>1</v>
      </c>
      <c r="S8" s="2">
        <v>0</v>
      </c>
      <c r="T8" s="2">
        <f t="shared" si="4"/>
        <v>1</v>
      </c>
      <c r="U8" s="2">
        <f t="shared" si="5"/>
        <v>47</v>
      </c>
      <c r="V8" s="2">
        <v>21</v>
      </c>
      <c r="W8" s="2">
        <v>18</v>
      </c>
      <c r="X8" s="2">
        <v>4</v>
      </c>
      <c r="Y8" s="2">
        <f t="shared" si="6"/>
        <v>43</v>
      </c>
      <c r="Z8" s="2">
        <v>0</v>
      </c>
      <c r="AA8" s="2">
        <v>2</v>
      </c>
      <c r="AB8" s="2">
        <v>0</v>
      </c>
      <c r="AC8" s="2">
        <f t="shared" si="7"/>
        <v>2</v>
      </c>
      <c r="AD8" s="2">
        <v>0</v>
      </c>
      <c r="AE8" s="2">
        <v>2</v>
      </c>
      <c r="AF8" s="2">
        <v>0</v>
      </c>
      <c r="AG8" s="2">
        <f t="shared" si="8"/>
        <v>2</v>
      </c>
      <c r="AH8" s="2">
        <f t="shared" si="9"/>
        <v>75</v>
      </c>
      <c r="AI8" s="2">
        <f t="shared" si="10"/>
        <v>5</v>
      </c>
      <c r="AJ8" s="2">
        <f t="shared" si="11"/>
        <v>3</v>
      </c>
    </row>
    <row r="9" spans="1:36" x14ac:dyDescent="0.3">
      <c r="A9" s="3">
        <v>44036</v>
      </c>
      <c r="B9" s="2" t="s">
        <v>15</v>
      </c>
      <c r="C9" s="2" t="s">
        <v>49</v>
      </c>
      <c r="D9" s="2">
        <v>1.18</v>
      </c>
      <c r="E9" s="2">
        <v>1.9</v>
      </c>
      <c r="F9" s="2" t="s">
        <v>7</v>
      </c>
      <c r="G9" s="2">
        <f t="shared" si="0"/>
        <v>214</v>
      </c>
      <c r="H9" s="2">
        <f t="shared" si="1"/>
        <v>112</v>
      </c>
      <c r="I9" s="2">
        <v>78</v>
      </c>
      <c r="J9" s="2">
        <v>26</v>
      </c>
      <c r="K9" s="2">
        <v>6</v>
      </c>
      <c r="L9" s="2">
        <f t="shared" si="2"/>
        <v>110</v>
      </c>
      <c r="M9" s="2">
        <v>0</v>
      </c>
      <c r="N9" s="2">
        <v>0</v>
      </c>
      <c r="O9" s="2">
        <v>0</v>
      </c>
      <c r="P9" s="2">
        <f t="shared" si="3"/>
        <v>0</v>
      </c>
      <c r="Q9" s="2">
        <v>2</v>
      </c>
      <c r="R9" s="2">
        <v>0</v>
      </c>
      <c r="S9" s="2">
        <v>0</v>
      </c>
      <c r="T9" s="2">
        <f t="shared" si="4"/>
        <v>2</v>
      </c>
      <c r="U9" s="2">
        <f t="shared" si="5"/>
        <v>102</v>
      </c>
      <c r="V9" s="2">
        <v>60</v>
      </c>
      <c r="W9" s="2">
        <v>30</v>
      </c>
      <c r="X9" s="2">
        <v>5</v>
      </c>
      <c r="Y9" s="2">
        <f t="shared" si="6"/>
        <v>95</v>
      </c>
      <c r="Z9" s="2">
        <v>0</v>
      </c>
      <c r="AA9" s="2">
        <v>0</v>
      </c>
      <c r="AB9" s="2">
        <v>0</v>
      </c>
      <c r="AC9" s="2">
        <f t="shared" si="7"/>
        <v>0</v>
      </c>
      <c r="AD9" s="2">
        <v>6</v>
      </c>
      <c r="AE9" s="2">
        <v>1</v>
      </c>
      <c r="AF9" s="2">
        <v>0</v>
      </c>
      <c r="AG9" s="2">
        <f t="shared" si="8"/>
        <v>7</v>
      </c>
      <c r="AH9" s="2">
        <f t="shared" si="9"/>
        <v>205</v>
      </c>
      <c r="AI9" s="2">
        <f t="shared" si="10"/>
        <v>0</v>
      </c>
      <c r="AJ9" s="2">
        <f t="shared" si="11"/>
        <v>9</v>
      </c>
    </row>
    <row r="10" spans="1:36" x14ac:dyDescent="0.3">
      <c r="A10" s="3">
        <v>44037</v>
      </c>
      <c r="B10" s="2" t="s">
        <v>16</v>
      </c>
      <c r="C10" s="2" t="s">
        <v>49</v>
      </c>
      <c r="D10" s="2">
        <v>3.07</v>
      </c>
      <c r="E10" s="2">
        <v>4.9400000000000004</v>
      </c>
      <c r="F10" s="2" t="s">
        <v>7</v>
      </c>
      <c r="G10" s="2">
        <f t="shared" si="0"/>
        <v>106</v>
      </c>
      <c r="H10" s="2">
        <f t="shared" si="1"/>
        <v>53</v>
      </c>
      <c r="I10" s="2">
        <v>19</v>
      </c>
      <c r="J10" s="2">
        <v>22</v>
      </c>
      <c r="K10" s="2">
        <v>2</v>
      </c>
      <c r="L10" s="2">
        <f t="shared" si="2"/>
        <v>43</v>
      </c>
      <c r="M10" s="2">
        <v>4</v>
      </c>
      <c r="N10" s="2">
        <v>4</v>
      </c>
      <c r="O10" s="2">
        <v>1</v>
      </c>
      <c r="P10" s="2">
        <f t="shared" si="3"/>
        <v>9</v>
      </c>
      <c r="Q10" s="2">
        <v>0</v>
      </c>
      <c r="R10" s="2">
        <v>0</v>
      </c>
      <c r="S10" s="2">
        <v>1</v>
      </c>
      <c r="T10" s="2">
        <f t="shared" si="4"/>
        <v>1</v>
      </c>
      <c r="U10" s="2">
        <f t="shared" si="5"/>
        <v>53</v>
      </c>
      <c r="V10" s="2">
        <v>16</v>
      </c>
      <c r="W10" s="2">
        <v>25</v>
      </c>
      <c r="X10" s="2">
        <v>5</v>
      </c>
      <c r="Y10" s="2">
        <f t="shared" si="6"/>
        <v>46</v>
      </c>
      <c r="Z10" s="2">
        <v>4</v>
      </c>
      <c r="AA10" s="2">
        <v>0</v>
      </c>
      <c r="AB10" s="2">
        <v>0</v>
      </c>
      <c r="AC10" s="2">
        <f t="shared" si="7"/>
        <v>4</v>
      </c>
      <c r="AD10" s="2">
        <v>0</v>
      </c>
      <c r="AE10" s="2">
        <v>3</v>
      </c>
      <c r="AF10" s="2">
        <v>0</v>
      </c>
      <c r="AG10" s="2">
        <f t="shared" si="8"/>
        <v>3</v>
      </c>
      <c r="AH10" s="2">
        <f t="shared" si="9"/>
        <v>89</v>
      </c>
      <c r="AI10" s="2">
        <f t="shared" si="10"/>
        <v>13</v>
      </c>
      <c r="AJ10" s="2">
        <f t="shared" si="11"/>
        <v>4</v>
      </c>
    </row>
    <row r="11" spans="1:36" x14ac:dyDescent="0.3">
      <c r="A11" s="3">
        <v>44044</v>
      </c>
      <c r="B11" s="2" t="s">
        <v>17</v>
      </c>
      <c r="C11" s="2" t="s">
        <v>80</v>
      </c>
      <c r="D11" s="2">
        <v>2.94</v>
      </c>
      <c r="E11" s="2">
        <v>4.72</v>
      </c>
      <c r="F11" s="2" t="s">
        <v>7</v>
      </c>
      <c r="G11" s="2">
        <f t="shared" si="0"/>
        <v>69</v>
      </c>
      <c r="H11" s="2">
        <f t="shared" si="1"/>
        <v>41</v>
      </c>
      <c r="I11" s="2">
        <v>15</v>
      </c>
      <c r="J11" s="2">
        <v>23</v>
      </c>
      <c r="K11" s="2">
        <v>0</v>
      </c>
      <c r="L11" s="2">
        <f t="shared" si="2"/>
        <v>38</v>
      </c>
      <c r="M11" s="2">
        <v>0</v>
      </c>
      <c r="N11" s="2">
        <v>1</v>
      </c>
      <c r="O11" s="2">
        <v>0</v>
      </c>
      <c r="P11" s="2">
        <f t="shared" si="3"/>
        <v>1</v>
      </c>
      <c r="Q11" s="2">
        <v>2</v>
      </c>
      <c r="R11" s="2">
        <v>0</v>
      </c>
      <c r="S11" s="2">
        <v>0</v>
      </c>
      <c r="T11" s="2">
        <f t="shared" si="4"/>
        <v>2</v>
      </c>
      <c r="U11" s="2">
        <f t="shared" si="5"/>
        <v>28</v>
      </c>
      <c r="V11" s="2">
        <v>10</v>
      </c>
      <c r="W11" s="2">
        <v>16</v>
      </c>
      <c r="X11" s="2">
        <v>0</v>
      </c>
      <c r="Y11" s="2">
        <f t="shared" si="6"/>
        <v>26</v>
      </c>
      <c r="Z11" s="2">
        <v>0</v>
      </c>
      <c r="AA11" s="2">
        <v>1</v>
      </c>
      <c r="AB11" s="2">
        <v>1</v>
      </c>
      <c r="AC11" s="2">
        <f t="shared" si="7"/>
        <v>2</v>
      </c>
      <c r="AD11" s="2">
        <v>0</v>
      </c>
      <c r="AE11" s="2">
        <v>0</v>
      </c>
      <c r="AF11" s="2">
        <v>0</v>
      </c>
      <c r="AG11" s="2">
        <f t="shared" si="8"/>
        <v>0</v>
      </c>
      <c r="AH11" s="2">
        <f t="shared" si="9"/>
        <v>64</v>
      </c>
      <c r="AI11" s="2">
        <f t="shared" si="10"/>
        <v>3</v>
      </c>
      <c r="AJ11" s="2">
        <f t="shared" si="11"/>
        <v>2</v>
      </c>
    </row>
    <row r="12" spans="1:36" x14ac:dyDescent="0.3">
      <c r="A12" s="3">
        <v>44037</v>
      </c>
      <c r="B12" s="2" t="s">
        <v>17</v>
      </c>
      <c r="C12" s="2" t="s">
        <v>14</v>
      </c>
      <c r="D12" s="2">
        <v>3.1</v>
      </c>
      <c r="E12" s="2">
        <v>4.9800000000000004</v>
      </c>
      <c r="F12" s="2" t="s">
        <v>7</v>
      </c>
      <c r="G12" s="2">
        <f t="shared" si="0"/>
        <v>196</v>
      </c>
      <c r="H12" s="2">
        <f t="shared" si="1"/>
        <v>98</v>
      </c>
      <c r="I12" s="2">
        <v>30</v>
      </c>
      <c r="J12" s="2">
        <v>43</v>
      </c>
      <c r="K12" s="2">
        <v>8</v>
      </c>
      <c r="L12" s="2">
        <f t="shared" si="2"/>
        <v>81</v>
      </c>
      <c r="M12" s="2">
        <v>7</v>
      </c>
      <c r="N12" s="2">
        <v>6</v>
      </c>
      <c r="O12" s="2">
        <v>1</v>
      </c>
      <c r="P12" s="2">
        <f t="shared" si="3"/>
        <v>14</v>
      </c>
      <c r="Q12" s="2">
        <v>2</v>
      </c>
      <c r="R12" s="2">
        <v>1</v>
      </c>
      <c r="S12" s="2">
        <v>0</v>
      </c>
      <c r="T12" s="2">
        <f t="shared" si="4"/>
        <v>3</v>
      </c>
      <c r="U12" s="2">
        <f t="shared" si="5"/>
        <v>98</v>
      </c>
      <c r="V12" s="2">
        <v>24</v>
      </c>
      <c r="W12" s="2">
        <v>45</v>
      </c>
      <c r="X12" s="2">
        <v>4</v>
      </c>
      <c r="Y12" s="2">
        <f t="shared" si="6"/>
        <v>73</v>
      </c>
      <c r="Z12" s="2">
        <v>5</v>
      </c>
      <c r="AA12" s="2">
        <v>12</v>
      </c>
      <c r="AB12" s="2">
        <v>0</v>
      </c>
      <c r="AC12" s="2">
        <f t="shared" si="7"/>
        <v>17</v>
      </c>
      <c r="AD12" s="2">
        <v>6</v>
      </c>
      <c r="AE12" s="2">
        <v>2</v>
      </c>
      <c r="AF12" s="2">
        <v>0</v>
      </c>
      <c r="AG12" s="2">
        <f t="shared" si="8"/>
        <v>8</v>
      </c>
      <c r="AH12" s="2">
        <f t="shared" si="9"/>
        <v>154</v>
      </c>
      <c r="AI12" s="2">
        <f t="shared" si="10"/>
        <v>31</v>
      </c>
      <c r="AJ12" s="2">
        <f t="shared" si="11"/>
        <v>11</v>
      </c>
    </row>
    <row r="13" spans="1:36" x14ac:dyDescent="0.3">
      <c r="A13" s="3">
        <v>44044</v>
      </c>
      <c r="B13" s="2" t="s">
        <v>19</v>
      </c>
      <c r="C13" s="2" t="s">
        <v>80</v>
      </c>
      <c r="D13" s="2">
        <v>3.07</v>
      </c>
      <c r="E13" s="2">
        <v>4.95</v>
      </c>
      <c r="F13" s="2" t="s">
        <v>7</v>
      </c>
      <c r="G13" s="2">
        <f t="shared" si="0"/>
        <v>271</v>
      </c>
      <c r="H13" s="2">
        <f t="shared" si="1"/>
        <v>181</v>
      </c>
      <c r="I13" s="2">
        <v>117</v>
      </c>
      <c r="J13" s="2">
        <v>49</v>
      </c>
      <c r="K13" s="2">
        <v>2</v>
      </c>
      <c r="L13" s="2">
        <f t="shared" si="2"/>
        <v>168</v>
      </c>
      <c r="M13" s="2">
        <v>9</v>
      </c>
      <c r="N13" s="2">
        <v>3</v>
      </c>
      <c r="O13" s="2">
        <v>0</v>
      </c>
      <c r="P13" s="2">
        <f t="shared" si="3"/>
        <v>12</v>
      </c>
      <c r="Q13" s="2">
        <v>0</v>
      </c>
      <c r="R13" s="2">
        <v>1</v>
      </c>
      <c r="S13" s="2">
        <v>0</v>
      </c>
      <c r="T13" s="2">
        <f t="shared" si="4"/>
        <v>1</v>
      </c>
      <c r="U13" s="2">
        <f t="shared" si="5"/>
        <v>90</v>
      </c>
      <c r="V13" s="2">
        <v>59</v>
      </c>
      <c r="W13" s="2">
        <v>19</v>
      </c>
      <c r="X13" s="2">
        <v>3</v>
      </c>
      <c r="Y13" s="2">
        <f t="shared" si="6"/>
        <v>81</v>
      </c>
      <c r="Z13" s="2">
        <v>7</v>
      </c>
      <c r="AA13" s="2">
        <v>2</v>
      </c>
      <c r="AB13" s="2">
        <v>0</v>
      </c>
      <c r="AC13" s="2">
        <f t="shared" si="7"/>
        <v>9</v>
      </c>
      <c r="AD13" s="2">
        <v>0</v>
      </c>
      <c r="AE13" s="2">
        <v>0</v>
      </c>
      <c r="AF13" s="2">
        <v>0</v>
      </c>
      <c r="AG13" s="2">
        <f t="shared" si="8"/>
        <v>0</v>
      </c>
      <c r="AH13" s="2">
        <f t="shared" si="9"/>
        <v>249</v>
      </c>
      <c r="AI13" s="2">
        <f t="shared" si="10"/>
        <v>21</v>
      </c>
      <c r="AJ13" s="2">
        <f t="shared" si="11"/>
        <v>1</v>
      </c>
    </row>
    <row r="14" spans="1:36" x14ac:dyDescent="0.3">
      <c r="A14" s="3">
        <v>44038</v>
      </c>
      <c r="B14" s="2" t="s">
        <v>20</v>
      </c>
      <c r="C14" s="2" t="s">
        <v>14</v>
      </c>
      <c r="D14" s="2">
        <v>3.81</v>
      </c>
      <c r="E14" s="2">
        <v>6.12</v>
      </c>
      <c r="F14" s="2" t="s">
        <v>7</v>
      </c>
      <c r="G14" s="2">
        <f t="shared" si="0"/>
        <v>71</v>
      </c>
      <c r="H14" s="2">
        <f t="shared" si="1"/>
        <v>46</v>
      </c>
      <c r="I14" s="2">
        <v>20</v>
      </c>
      <c r="J14" s="2">
        <v>12</v>
      </c>
      <c r="K14" s="2">
        <v>7</v>
      </c>
      <c r="L14" s="2">
        <f t="shared" si="2"/>
        <v>39</v>
      </c>
      <c r="M14" s="2">
        <v>1</v>
      </c>
      <c r="N14" s="2">
        <v>0</v>
      </c>
      <c r="O14" s="2">
        <v>0</v>
      </c>
      <c r="P14" s="2">
        <f t="shared" si="3"/>
        <v>1</v>
      </c>
      <c r="Q14" s="2">
        <v>4</v>
      </c>
      <c r="R14" s="2">
        <v>0</v>
      </c>
      <c r="S14" s="2">
        <v>2</v>
      </c>
      <c r="T14" s="2">
        <f t="shared" si="4"/>
        <v>6</v>
      </c>
      <c r="U14" s="2">
        <f t="shared" si="5"/>
        <v>25</v>
      </c>
      <c r="V14" s="2">
        <v>15</v>
      </c>
      <c r="W14" s="2">
        <v>1</v>
      </c>
      <c r="X14" s="2">
        <v>4</v>
      </c>
      <c r="Y14" s="2">
        <f t="shared" si="6"/>
        <v>20</v>
      </c>
      <c r="Z14" s="2">
        <v>1</v>
      </c>
      <c r="AA14" s="2">
        <v>0</v>
      </c>
      <c r="AB14" s="2">
        <v>0</v>
      </c>
      <c r="AC14" s="2">
        <f t="shared" si="7"/>
        <v>1</v>
      </c>
      <c r="AD14" s="2">
        <v>4</v>
      </c>
      <c r="AE14" s="2">
        <v>0</v>
      </c>
      <c r="AF14" s="2">
        <v>0</v>
      </c>
      <c r="AG14" s="2">
        <f t="shared" si="8"/>
        <v>4</v>
      </c>
      <c r="AH14" s="2">
        <f t="shared" si="9"/>
        <v>59</v>
      </c>
      <c r="AI14" s="2">
        <f t="shared" si="10"/>
        <v>2</v>
      </c>
      <c r="AJ14" s="2">
        <f t="shared" si="11"/>
        <v>10</v>
      </c>
    </row>
    <row r="15" spans="1:36" x14ac:dyDescent="0.3">
      <c r="A15" s="3">
        <v>44040</v>
      </c>
      <c r="B15" s="2" t="s">
        <v>21</v>
      </c>
      <c r="C15" s="2" t="s">
        <v>49</v>
      </c>
      <c r="D15" s="2">
        <v>1.27</v>
      </c>
      <c r="E15" s="2">
        <v>2.04</v>
      </c>
      <c r="F15" s="2" t="s">
        <v>7</v>
      </c>
      <c r="G15" s="2">
        <f t="shared" si="0"/>
        <v>43</v>
      </c>
      <c r="H15" s="2">
        <f t="shared" si="1"/>
        <v>25</v>
      </c>
      <c r="I15" s="2">
        <v>11</v>
      </c>
      <c r="J15" s="2">
        <v>10</v>
      </c>
      <c r="K15" s="2">
        <v>2</v>
      </c>
      <c r="L15" s="2">
        <f t="shared" si="2"/>
        <v>23</v>
      </c>
      <c r="M15" s="2">
        <v>0</v>
      </c>
      <c r="N15" s="2">
        <v>0</v>
      </c>
      <c r="O15" s="2">
        <v>0</v>
      </c>
      <c r="P15" s="2">
        <f t="shared" si="3"/>
        <v>0</v>
      </c>
      <c r="Q15" s="2">
        <v>2</v>
      </c>
      <c r="R15" s="2">
        <v>0</v>
      </c>
      <c r="S15" s="2">
        <v>0</v>
      </c>
      <c r="T15" s="2">
        <f t="shared" si="4"/>
        <v>2</v>
      </c>
      <c r="U15" s="2">
        <f t="shared" si="5"/>
        <v>18</v>
      </c>
      <c r="V15" s="2">
        <v>8</v>
      </c>
      <c r="W15" s="2">
        <v>6</v>
      </c>
      <c r="X15" s="2">
        <v>1</v>
      </c>
      <c r="Y15" s="2">
        <f t="shared" si="6"/>
        <v>15</v>
      </c>
      <c r="Z15" s="2">
        <v>1</v>
      </c>
      <c r="AA15" s="2">
        <v>1</v>
      </c>
      <c r="AB15" s="2">
        <v>1</v>
      </c>
      <c r="AC15" s="2">
        <f t="shared" si="7"/>
        <v>3</v>
      </c>
      <c r="AD15" s="2">
        <v>0</v>
      </c>
      <c r="AE15" s="2">
        <v>0</v>
      </c>
      <c r="AF15" s="2">
        <v>0</v>
      </c>
      <c r="AG15" s="2">
        <f t="shared" si="8"/>
        <v>0</v>
      </c>
      <c r="AH15" s="2">
        <f t="shared" si="9"/>
        <v>38</v>
      </c>
      <c r="AI15" s="2">
        <f t="shared" si="10"/>
        <v>3</v>
      </c>
      <c r="AJ15" s="2">
        <f t="shared" si="11"/>
        <v>2</v>
      </c>
    </row>
    <row r="16" spans="1:36" x14ac:dyDescent="0.3">
      <c r="A16" s="3">
        <v>44046</v>
      </c>
      <c r="B16" s="2" t="s">
        <v>22</v>
      </c>
      <c r="C16" s="2" t="s">
        <v>80</v>
      </c>
      <c r="D16" s="2">
        <v>2.94</v>
      </c>
      <c r="E16" s="2">
        <v>4.7300000000000004</v>
      </c>
      <c r="F16" s="2" t="s">
        <v>23</v>
      </c>
      <c r="G16" s="2">
        <f t="shared" si="0"/>
        <v>117</v>
      </c>
      <c r="H16" s="2">
        <f t="shared" si="1"/>
        <v>69</v>
      </c>
      <c r="I16" s="2">
        <v>39</v>
      </c>
      <c r="J16" s="2">
        <v>17</v>
      </c>
      <c r="K16" s="2">
        <v>13</v>
      </c>
      <c r="L16" s="2">
        <f t="shared" si="2"/>
        <v>69</v>
      </c>
      <c r="M16" s="2">
        <v>0</v>
      </c>
      <c r="N16" s="2">
        <v>0</v>
      </c>
      <c r="O16" s="2">
        <v>0</v>
      </c>
      <c r="P16" s="2">
        <f t="shared" si="3"/>
        <v>0</v>
      </c>
      <c r="Q16" s="2">
        <v>0</v>
      </c>
      <c r="R16" s="2">
        <v>0</v>
      </c>
      <c r="S16" s="2">
        <v>0</v>
      </c>
      <c r="T16" s="2">
        <f t="shared" si="4"/>
        <v>0</v>
      </c>
      <c r="U16" s="2">
        <f t="shared" si="5"/>
        <v>48</v>
      </c>
      <c r="V16" s="2">
        <v>25</v>
      </c>
      <c r="W16" s="2">
        <v>13</v>
      </c>
      <c r="X16" s="2">
        <v>7</v>
      </c>
      <c r="Y16" s="2">
        <f t="shared" si="6"/>
        <v>45</v>
      </c>
      <c r="Z16" s="2">
        <v>0</v>
      </c>
      <c r="AA16" s="2">
        <v>0</v>
      </c>
      <c r="AB16" s="2">
        <v>0</v>
      </c>
      <c r="AC16" s="2">
        <f t="shared" si="7"/>
        <v>0</v>
      </c>
      <c r="AD16" s="2">
        <v>2</v>
      </c>
      <c r="AE16" s="2">
        <v>1</v>
      </c>
      <c r="AF16" s="2">
        <v>0</v>
      </c>
      <c r="AG16" s="2">
        <f t="shared" si="8"/>
        <v>3</v>
      </c>
      <c r="AH16" s="2">
        <f t="shared" si="9"/>
        <v>114</v>
      </c>
      <c r="AI16" s="2">
        <f t="shared" si="10"/>
        <v>0</v>
      </c>
      <c r="AJ16" s="2">
        <f t="shared" si="11"/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7A32A-C08E-A54D-AFF8-17F5050474E4}">
  <dimension ref="A1:AJ13"/>
  <sheetViews>
    <sheetView zoomScale="70" zoomScaleNormal="70" workbookViewId="0">
      <selection activeCell="E17" sqref="E17"/>
    </sheetView>
  </sheetViews>
  <sheetFormatPr defaultColWidth="11" defaultRowHeight="15.6" x14ac:dyDescent="0.3"/>
  <cols>
    <col min="1" max="1" width="11" style="2"/>
    <col min="2" max="2" width="16.3984375" style="2" customWidth="1"/>
    <col min="3" max="3" width="11" style="2"/>
    <col min="4" max="4" width="11.8984375" style="2" customWidth="1"/>
    <col min="5" max="16384" width="11" style="2"/>
  </cols>
  <sheetData>
    <row r="1" spans="1:36" ht="78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" t="s">
        <v>50</v>
      </c>
      <c r="H1" s="1" t="s">
        <v>51</v>
      </c>
      <c r="I1" s="1" t="s">
        <v>52</v>
      </c>
      <c r="J1" s="1" t="s">
        <v>53</v>
      </c>
      <c r="K1" s="1" t="s">
        <v>54</v>
      </c>
      <c r="L1" s="1" t="s">
        <v>55</v>
      </c>
      <c r="M1" s="1" t="s">
        <v>56</v>
      </c>
      <c r="N1" s="1" t="s">
        <v>57</v>
      </c>
      <c r="O1" s="1" t="s">
        <v>58</v>
      </c>
      <c r="P1" s="1" t="s">
        <v>59</v>
      </c>
      <c r="Q1" s="1" t="s">
        <v>60</v>
      </c>
      <c r="R1" s="1" t="s">
        <v>61</v>
      </c>
      <c r="S1" s="1" t="s">
        <v>62</v>
      </c>
      <c r="T1" s="1" t="s">
        <v>63</v>
      </c>
      <c r="U1" s="1" t="s">
        <v>64</v>
      </c>
      <c r="V1" s="1" t="s">
        <v>65</v>
      </c>
      <c r="W1" s="1" t="s">
        <v>66</v>
      </c>
      <c r="X1" s="1" t="s">
        <v>67</v>
      </c>
      <c r="Y1" s="1" t="s">
        <v>68</v>
      </c>
      <c r="Z1" s="1" t="s">
        <v>69</v>
      </c>
      <c r="AA1" s="1" t="s">
        <v>70</v>
      </c>
      <c r="AB1" s="1" t="s">
        <v>71</v>
      </c>
      <c r="AC1" s="1" t="s">
        <v>72</v>
      </c>
      <c r="AD1" s="1" t="s">
        <v>73</v>
      </c>
      <c r="AE1" s="1" t="s">
        <v>74</v>
      </c>
      <c r="AF1" s="1" t="s">
        <v>75</v>
      </c>
      <c r="AG1" s="1" t="s">
        <v>76</v>
      </c>
      <c r="AH1" s="1" t="s">
        <v>77</v>
      </c>
      <c r="AI1" s="1" t="s">
        <v>78</v>
      </c>
      <c r="AJ1" s="1" t="s">
        <v>79</v>
      </c>
    </row>
    <row r="2" spans="1:36" x14ac:dyDescent="0.3">
      <c r="A2" s="3">
        <v>44043</v>
      </c>
      <c r="B2" s="2" t="s">
        <v>81</v>
      </c>
      <c r="C2" s="2" t="s">
        <v>14</v>
      </c>
      <c r="D2" s="2">
        <v>9.51</v>
      </c>
      <c r="E2" s="2">
        <v>15.31</v>
      </c>
      <c r="F2" s="2" t="s">
        <v>24</v>
      </c>
      <c r="G2" s="2">
        <f t="shared" ref="G2:G12" si="0">SUM(H2,U2)</f>
        <v>14</v>
      </c>
      <c r="H2" s="2">
        <f t="shared" ref="H2:H12" si="1">SUM(L2,P2,T2,)</f>
        <v>3</v>
      </c>
      <c r="I2" s="2">
        <v>2</v>
      </c>
      <c r="J2" s="2">
        <v>1</v>
      </c>
      <c r="K2" s="2">
        <v>0</v>
      </c>
      <c r="L2" s="2">
        <f t="shared" ref="L2:L12" si="2">SUM(I2:K2)</f>
        <v>3</v>
      </c>
      <c r="M2" s="2">
        <v>0</v>
      </c>
      <c r="N2" s="2">
        <v>0</v>
      </c>
      <c r="O2" s="2">
        <v>0</v>
      </c>
      <c r="P2" s="2">
        <f t="shared" ref="P2:P12" si="3">SUM(M2:O2)</f>
        <v>0</v>
      </c>
      <c r="Q2" s="2">
        <v>0</v>
      </c>
      <c r="R2" s="2">
        <v>0</v>
      </c>
      <c r="S2" s="2">
        <v>0</v>
      </c>
      <c r="T2" s="2">
        <f t="shared" ref="T2:T12" si="4">SUM(Q2:S2)</f>
        <v>0</v>
      </c>
      <c r="U2" s="2">
        <f t="shared" ref="U2:U12" si="5">SUM(Y2,AC2,AG2)</f>
        <v>11</v>
      </c>
      <c r="V2" s="2">
        <v>3</v>
      </c>
      <c r="W2" s="2">
        <v>5</v>
      </c>
      <c r="X2" s="2">
        <v>1</v>
      </c>
      <c r="Y2" s="2">
        <f t="shared" ref="Y2:Y12" si="6">SUM(V2:X2)</f>
        <v>9</v>
      </c>
      <c r="Z2" s="2">
        <v>0</v>
      </c>
      <c r="AA2" s="2">
        <v>0</v>
      </c>
      <c r="AB2" s="2">
        <v>0</v>
      </c>
      <c r="AC2" s="2">
        <f t="shared" ref="AC2:AC12" si="7">SUM(Z2:AB2)</f>
        <v>0</v>
      </c>
      <c r="AD2" s="2">
        <v>0</v>
      </c>
      <c r="AE2" s="2">
        <v>2</v>
      </c>
      <c r="AF2" s="2">
        <v>0</v>
      </c>
      <c r="AG2" s="2">
        <f t="shared" ref="AG2:AG12" si="8">SUM(AD2:AF2)</f>
        <v>2</v>
      </c>
      <c r="AH2" s="2">
        <f t="shared" ref="AH2:AH12" si="9">SUM(L2,Y2)</f>
        <v>12</v>
      </c>
      <c r="AI2" s="2">
        <f t="shared" ref="AI2:AI12" si="10">SUM(P2,AC2,)</f>
        <v>0</v>
      </c>
      <c r="AJ2" s="2">
        <f t="shared" ref="AJ2:AJ12" si="11">SUM(T2,AG2)</f>
        <v>2</v>
      </c>
    </row>
    <row r="3" spans="1:36" x14ac:dyDescent="0.3">
      <c r="A3" s="3">
        <v>44042</v>
      </c>
      <c r="B3" s="2" t="s">
        <v>82</v>
      </c>
      <c r="C3" s="2" t="s">
        <v>49</v>
      </c>
      <c r="D3" s="2">
        <v>10.71</v>
      </c>
      <c r="E3" s="2">
        <v>17.239999999999998</v>
      </c>
      <c r="F3" s="2" t="s">
        <v>23</v>
      </c>
      <c r="G3" s="2">
        <f t="shared" si="0"/>
        <v>50</v>
      </c>
      <c r="H3" s="2">
        <f t="shared" si="1"/>
        <v>27</v>
      </c>
      <c r="I3" s="2">
        <v>5</v>
      </c>
      <c r="J3" s="2">
        <v>15</v>
      </c>
      <c r="K3" s="2">
        <v>5</v>
      </c>
      <c r="L3" s="2">
        <f t="shared" si="2"/>
        <v>25</v>
      </c>
      <c r="M3" s="2">
        <v>0</v>
      </c>
      <c r="N3" s="2">
        <v>1</v>
      </c>
      <c r="O3" s="2">
        <v>0</v>
      </c>
      <c r="P3" s="2">
        <f t="shared" si="3"/>
        <v>1</v>
      </c>
      <c r="Q3" s="2">
        <v>1</v>
      </c>
      <c r="R3" s="2">
        <v>0</v>
      </c>
      <c r="S3" s="2">
        <v>0</v>
      </c>
      <c r="T3" s="2">
        <f t="shared" si="4"/>
        <v>1</v>
      </c>
      <c r="U3" s="2">
        <f t="shared" si="5"/>
        <v>23</v>
      </c>
      <c r="V3" s="2">
        <v>4</v>
      </c>
      <c r="W3" s="2">
        <v>6</v>
      </c>
      <c r="X3" s="2">
        <v>7</v>
      </c>
      <c r="Y3" s="2">
        <f t="shared" si="6"/>
        <v>17</v>
      </c>
      <c r="Z3" s="2">
        <v>2</v>
      </c>
      <c r="AA3" s="2">
        <v>0</v>
      </c>
      <c r="AB3" s="2">
        <v>1</v>
      </c>
      <c r="AC3" s="2">
        <f t="shared" si="7"/>
        <v>3</v>
      </c>
      <c r="AD3" s="2">
        <v>0</v>
      </c>
      <c r="AE3" s="2">
        <v>3</v>
      </c>
      <c r="AF3" s="2">
        <v>0</v>
      </c>
      <c r="AG3" s="2">
        <f t="shared" si="8"/>
        <v>3</v>
      </c>
      <c r="AH3" s="2">
        <f t="shared" si="9"/>
        <v>42</v>
      </c>
      <c r="AI3" s="2">
        <f t="shared" si="10"/>
        <v>4</v>
      </c>
      <c r="AJ3" s="2">
        <f t="shared" si="11"/>
        <v>4</v>
      </c>
    </row>
    <row r="4" spans="1:36" x14ac:dyDescent="0.3">
      <c r="A4" s="3">
        <v>44042</v>
      </c>
      <c r="B4" s="2" t="s">
        <v>83</v>
      </c>
      <c r="C4" s="2" t="s">
        <v>49</v>
      </c>
      <c r="D4" s="2">
        <v>10.69</v>
      </c>
      <c r="E4" s="2">
        <v>17.21</v>
      </c>
      <c r="F4" s="2" t="s">
        <v>23</v>
      </c>
      <c r="G4" s="2">
        <f t="shared" si="0"/>
        <v>110</v>
      </c>
      <c r="H4" s="2">
        <f t="shared" si="1"/>
        <v>65</v>
      </c>
      <c r="I4" s="2">
        <v>18</v>
      </c>
      <c r="J4" s="2">
        <v>33</v>
      </c>
      <c r="K4" s="2">
        <v>9</v>
      </c>
      <c r="L4" s="2">
        <f t="shared" si="2"/>
        <v>60</v>
      </c>
      <c r="M4" s="2">
        <v>2</v>
      </c>
      <c r="N4" s="2">
        <v>0</v>
      </c>
      <c r="O4" s="2">
        <v>0</v>
      </c>
      <c r="P4" s="2">
        <f t="shared" si="3"/>
        <v>2</v>
      </c>
      <c r="Q4" s="2">
        <v>1</v>
      </c>
      <c r="R4" s="2">
        <v>2</v>
      </c>
      <c r="S4" s="2">
        <v>0</v>
      </c>
      <c r="T4" s="2">
        <f t="shared" si="4"/>
        <v>3</v>
      </c>
      <c r="U4" s="2">
        <f t="shared" si="5"/>
        <v>45</v>
      </c>
      <c r="V4" s="2">
        <v>15</v>
      </c>
      <c r="W4" s="2">
        <v>19</v>
      </c>
      <c r="X4" s="2">
        <v>5</v>
      </c>
      <c r="Y4" s="2">
        <f t="shared" si="6"/>
        <v>39</v>
      </c>
      <c r="Z4" s="2">
        <v>5</v>
      </c>
      <c r="AA4" s="2">
        <v>0</v>
      </c>
      <c r="AB4" s="2">
        <v>0</v>
      </c>
      <c r="AC4" s="2">
        <f t="shared" si="7"/>
        <v>5</v>
      </c>
      <c r="AD4" s="2">
        <v>1</v>
      </c>
      <c r="AE4" s="2">
        <v>0</v>
      </c>
      <c r="AF4" s="2">
        <v>0</v>
      </c>
      <c r="AG4" s="2">
        <f t="shared" si="8"/>
        <v>1</v>
      </c>
      <c r="AH4" s="2">
        <f t="shared" si="9"/>
        <v>99</v>
      </c>
      <c r="AI4" s="2">
        <f t="shared" si="10"/>
        <v>7</v>
      </c>
      <c r="AJ4" s="2">
        <f t="shared" si="11"/>
        <v>4</v>
      </c>
    </row>
    <row r="5" spans="1:36" x14ac:dyDescent="0.3">
      <c r="A5" s="3">
        <v>44044</v>
      </c>
      <c r="B5" s="2" t="s">
        <v>25</v>
      </c>
      <c r="C5" s="2" t="s">
        <v>80</v>
      </c>
      <c r="D5" s="2">
        <v>7.13</v>
      </c>
      <c r="E5" s="2">
        <v>11.48</v>
      </c>
      <c r="F5" s="2" t="s">
        <v>23</v>
      </c>
      <c r="G5" s="2">
        <f t="shared" si="0"/>
        <v>319</v>
      </c>
      <c r="H5" s="2">
        <f t="shared" si="1"/>
        <v>200</v>
      </c>
      <c r="I5" s="2">
        <v>109</v>
      </c>
      <c r="J5" s="2">
        <v>63</v>
      </c>
      <c r="K5" s="2">
        <v>23</v>
      </c>
      <c r="L5" s="2">
        <f t="shared" si="2"/>
        <v>195</v>
      </c>
      <c r="M5" s="2">
        <v>3</v>
      </c>
      <c r="N5" s="2">
        <v>1</v>
      </c>
      <c r="O5" s="2">
        <v>0</v>
      </c>
      <c r="P5" s="2">
        <f t="shared" si="3"/>
        <v>4</v>
      </c>
      <c r="Q5" s="2">
        <v>1</v>
      </c>
      <c r="R5" s="2">
        <v>0</v>
      </c>
      <c r="S5" s="2">
        <v>0</v>
      </c>
      <c r="T5" s="2">
        <f t="shared" si="4"/>
        <v>1</v>
      </c>
      <c r="U5" s="2">
        <f t="shared" si="5"/>
        <v>119</v>
      </c>
      <c r="V5" s="2">
        <v>54</v>
      </c>
      <c r="W5" s="2">
        <v>46</v>
      </c>
      <c r="X5" s="2">
        <v>14</v>
      </c>
      <c r="Y5" s="2">
        <f t="shared" si="6"/>
        <v>114</v>
      </c>
      <c r="Z5" s="2">
        <v>1</v>
      </c>
      <c r="AA5" s="2">
        <v>1</v>
      </c>
      <c r="AB5" s="2">
        <v>0</v>
      </c>
      <c r="AC5" s="2">
        <f t="shared" si="7"/>
        <v>2</v>
      </c>
      <c r="AD5" s="2">
        <v>2</v>
      </c>
      <c r="AE5" s="2">
        <v>1</v>
      </c>
      <c r="AF5" s="2">
        <v>0</v>
      </c>
      <c r="AG5" s="2">
        <f t="shared" si="8"/>
        <v>3</v>
      </c>
      <c r="AH5" s="2">
        <f t="shared" si="9"/>
        <v>309</v>
      </c>
      <c r="AI5" s="2">
        <f t="shared" si="10"/>
        <v>6</v>
      </c>
      <c r="AJ5" s="2">
        <f t="shared" si="11"/>
        <v>4</v>
      </c>
    </row>
    <row r="6" spans="1:36" x14ac:dyDescent="0.3">
      <c r="A6" s="3">
        <v>44045</v>
      </c>
      <c r="B6" s="2" t="s">
        <v>26</v>
      </c>
      <c r="C6" s="2" t="s">
        <v>80</v>
      </c>
      <c r="D6" s="2">
        <v>19.690000000000001</v>
      </c>
      <c r="E6" s="2">
        <v>31.69</v>
      </c>
      <c r="F6" s="2" t="s">
        <v>24</v>
      </c>
      <c r="G6" s="2">
        <f t="shared" si="0"/>
        <v>107</v>
      </c>
      <c r="H6" s="2">
        <f t="shared" si="1"/>
        <v>46</v>
      </c>
      <c r="I6" s="2">
        <v>12</v>
      </c>
      <c r="J6" s="2">
        <v>23</v>
      </c>
      <c r="K6" s="2">
        <v>8</v>
      </c>
      <c r="L6" s="2">
        <f t="shared" si="2"/>
        <v>43</v>
      </c>
      <c r="M6" s="2">
        <v>1</v>
      </c>
      <c r="N6" s="2">
        <v>0</v>
      </c>
      <c r="O6" s="2">
        <v>0</v>
      </c>
      <c r="P6" s="2">
        <f t="shared" si="3"/>
        <v>1</v>
      </c>
      <c r="Q6" s="2">
        <v>0</v>
      </c>
      <c r="R6" s="2">
        <v>1</v>
      </c>
      <c r="S6" s="2">
        <v>1</v>
      </c>
      <c r="T6" s="2">
        <f t="shared" si="4"/>
        <v>2</v>
      </c>
      <c r="U6" s="2">
        <f t="shared" si="5"/>
        <v>61</v>
      </c>
      <c r="V6" s="2">
        <v>11</v>
      </c>
      <c r="W6" s="2">
        <v>25</v>
      </c>
      <c r="X6" s="2">
        <v>21</v>
      </c>
      <c r="Y6" s="2">
        <f t="shared" si="6"/>
        <v>57</v>
      </c>
      <c r="Z6" s="2">
        <v>0</v>
      </c>
      <c r="AA6" s="2">
        <v>0</v>
      </c>
      <c r="AB6" s="2">
        <v>1</v>
      </c>
      <c r="AC6" s="2">
        <f t="shared" si="7"/>
        <v>1</v>
      </c>
      <c r="AD6" s="2">
        <v>1</v>
      </c>
      <c r="AE6" s="2">
        <v>1</v>
      </c>
      <c r="AF6" s="2">
        <v>1</v>
      </c>
      <c r="AG6" s="2">
        <f t="shared" si="8"/>
        <v>3</v>
      </c>
      <c r="AH6" s="2">
        <f t="shared" si="9"/>
        <v>100</v>
      </c>
      <c r="AI6" s="2">
        <f t="shared" si="10"/>
        <v>2</v>
      </c>
      <c r="AJ6" s="2">
        <f t="shared" si="11"/>
        <v>5</v>
      </c>
    </row>
    <row r="7" spans="1:36" x14ac:dyDescent="0.3">
      <c r="A7" s="3">
        <v>44046</v>
      </c>
      <c r="B7" s="2" t="s">
        <v>28</v>
      </c>
      <c r="C7" s="2" t="s">
        <v>80</v>
      </c>
      <c r="D7" s="2">
        <v>19.690000000000001</v>
      </c>
      <c r="E7" s="2">
        <v>31.69</v>
      </c>
      <c r="F7" s="2" t="s">
        <v>24</v>
      </c>
      <c r="G7" s="2">
        <f t="shared" si="0"/>
        <v>115</v>
      </c>
      <c r="H7" s="2">
        <f t="shared" si="1"/>
        <v>59</v>
      </c>
      <c r="I7" s="2">
        <v>20</v>
      </c>
      <c r="J7" s="2">
        <v>33</v>
      </c>
      <c r="K7" s="2">
        <v>5</v>
      </c>
      <c r="L7" s="2">
        <f t="shared" si="2"/>
        <v>58</v>
      </c>
      <c r="M7" s="2">
        <v>0</v>
      </c>
      <c r="N7" s="2">
        <v>1</v>
      </c>
      <c r="O7" s="2">
        <v>0</v>
      </c>
      <c r="P7" s="2">
        <f t="shared" si="3"/>
        <v>1</v>
      </c>
      <c r="Q7" s="2">
        <v>0</v>
      </c>
      <c r="R7" s="2">
        <v>0</v>
      </c>
      <c r="S7" s="2">
        <v>0</v>
      </c>
      <c r="T7" s="2">
        <f t="shared" si="4"/>
        <v>0</v>
      </c>
      <c r="U7" s="2">
        <f t="shared" si="5"/>
        <v>56</v>
      </c>
      <c r="V7" s="2">
        <v>16</v>
      </c>
      <c r="W7" s="2">
        <v>31</v>
      </c>
      <c r="X7" s="2">
        <v>9</v>
      </c>
      <c r="Y7" s="2">
        <f t="shared" si="6"/>
        <v>56</v>
      </c>
      <c r="Z7" s="2">
        <v>0</v>
      </c>
      <c r="AA7" s="2">
        <v>0</v>
      </c>
      <c r="AB7" s="2">
        <v>0</v>
      </c>
      <c r="AC7" s="2">
        <f t="shared" si="7"/>
        <v>0</v>
      </c>
      <c r="AD7" s="2">
        <v>0</v>
      </c>
      <c r="AE7" s="2">
        <v>0</v>
      </c>
      <c r="AF7" s="2">
        <v>0</v>
      </c>
      <c r="AG7" s="2">
        <f t="shared" si="8"/>
        <v>0</v>
      </c>
      <c r="AH7" s="2">
        <f t="shared" si="9"/>
        <v>114</v>
      </c>
      <c r="AI7" s="2">
        <f t="shared" si="10"/>
        <v>1</v>
      </c>
      <c r="AJ7" s="2">
        <f t="shared" si="11"/>
        <v>0</v>
      </c>
    </row>
    <row r="8" spans="1:36" x14ac:dyDescent="0.3">
      <c r="A8" s="3">
        <v>44038</v>
      </c>
      <c r="B8" s="2" t="s">
        <v>29</v>
      </c>
      <c r="C8" s="2" t="s">
        <v>49</v>
      </c>
      <c r="D8" s="2">
        <v>8.59</v>
      </c>
      <c r="E8" s="2">
        <v>13.82</v>
      </c>
      <c r="F8" s="2" t="s">
        <v>23</v>
      </c>
      <c r="G8" s="2">
        <f t="shared" si="0"/>
        <v>154</v>
      </c>
      <c r="H8" s="2">
        <f t="shared" si="1"/>
        <v>51</v>
      </c>
      <c r="I8" s="2">
        <v>24</v>
      </c>
      <c r="J8" s="2">
        <v>16</v>
      </c>
      <c r="K8" s="2">
        <v>11</v>
      </c>
      <c r="L8" s="2">
        <f t="shared" si="2"/>
        <v>51</v>
      </c>
      <c r="M8" s="2">
        <v>0</v>
      </c>
      <c r="N8" s="2">
        <v>0</v>
      </c>
      <c r="O8" s="2">
        <v>0</v>
      </c>
      <c r="P8" s="2">
        <f t="shared" si="3"/>
        <v>0</v>
      </c>
      <c r="Q8" s="2">
        <v>0</v>
      </c>
      <c r="R8" s="2">
        <v>1</v>
      </c>
      <c r="S8" s="2">
        <v>0</v>
      </c>
      <c r="T8" s="2">
        <v>0</v>
      </c>
      <c r="U8" s="2">
        <f t="shared" si="5"/>
        <v>103</v>
      </c>
      <c r="V8" s="2">
        <v>31</v>
      </c>
      <c r="W8" s="2">
        <v>39</v>
      </c>
      <c r="X8" s="2">
        <v>28</v>
      </c>
      <c r="Y8" s="2">
        <f t="shared" si="6"/>
        <v>98</v>
      </c>
      <c r="Z8" s="2">
        <v>0</v>
      </c>
      <c r="AA8" s="2">
        <v>2</v>
      </c>
      <c r="AB8" s="2">
        <v>0</v>
      </c>
      <c r="AC8" s="2">
        <f t="shared" si="7"/>
        <v>2</v>
      </c>
      <c r="AD8" s="2">
        <v>3</v>
      </c>
      <c r="AE8" s="2">
        <v>0</v>
      </c>
      <c r="AF8" s="2">
        <v>0</v>
      </c>
      <c r="AG8" s="2">
        <f t="shared" si="8"/>
        <v>3</v>
      </c>
      <c r="AH8" s="2">
        <f t="shared" si="9"/>
        <v>149</v>
      </c>
      <c r="AI8" s="2">
        <f t="shared" si="10"/>
        <v>2</v>
      </c>
      <c r="AJ8" s="2">
        <f t="shared" si="11"/>
        <v>3</v>
      </c>
    </row>
    <row r="9" spans="1:36" x14ac:dyDescent="0.3">
      <c r="A9" s="3">
        <v>44044</v>
      </c>
      <c r="B9" s="2" t="s">
        <v>30</v>
      </c>
      <c r="C9" s="2" t="s">
        <v>80</v>
      </c>
      <c r="D9" s="2">
        <v>13.41</v>
      </c>
      <c r="E9" s="2">
        <v>21.58</v>
      </c>
      <c r="F9" s="2" t="s">
        <v>24</v>
      </c>
      <c r="G9" s="2">
        <f t="shared" si="0"/>
        <v>133</v>
      </c>
      <c r="H9" s="2">
        <f t="shared" si="1"/>
        <v>58</v>
      </c>
      <c r="I9" s="2">
        <v>10</v>
      </c>
      <c r="J9" s="2">
        <v>36</v>
      </c>
      <c r="K9" s="2">
        <v>10</v>
      </c>
      <c r="L9" s="2">
        <f t="shared" si="2"/>
        <v>56</v>
      </c>
      <c r="M9" s="2">
        <v>0</v>
      </c>
      <c r="N9" s="2">
        <v>0</v>
      </c>
      <c r="O9" s="2">
        <v>0</v>
      </c>
      <c r="P9" s="2">
        <f t="shared" si="3"/>
        <v>0</v>
      </c>
      <c r="Q9" s="2">
        <v>2</v>
      </c>
      <c r="R9" s="2">
        <v>0</v>
      </c>
      <c r="S9" s="2">
        <v>0</v>
      </c>
      <c r="T9" s="2">
        <f t="shared" si="4"/>
        <v>2</v>
      </c>
      <c r="U9" s="2">
        <f t="shared" si="5"/>
        <v>75</v>
      </c>
      <c r="V9" s="2">
        <v>9</v>
      </c>
      <c r="W9" s="2">
        <v>44</v>
      </c>
      <c r="X9" s="2">
        <v>20</v>
      </c>
      <c r="Y9" s="2">
        <f t="shared" si="6"/>
        <v>73</v>
      </c>
      <c r="Z9" s="2">
        <v>0</v>
      </c>
      <c r="AA9" s="2">
        <v>0</v>
      </c>
      <c r="AB9" s="2">
        <v>0</v>
      </c>
      <c r="AC9" s="2">
        <f t="shared" si="7"/>
        <v>0</v>
      </c>
      <c r="AD9" s="2">
        <v>0</v>
      </c>
      <c r="AE9" s="2">
        <v>1</v>
      </c>
      <c r="AF9" s="2">
        <v>1</v>
      </c>
      <c r="AG9" s="2">
        <f t="shared" si="8"/>
        <v>2</v>
      </c>
      <c r="AH9" s="2">
        <f t="shared" si="9"/>
        <v>129</v>
      </c>
      <c r="AI9" s="2">
        <f t="shared" si="10"/>
        <v>0</v>
      </c>
      <c r="AJ9" s="2">
        <f t="shared" si="11"/>
        <v>4</v>
      </c>
    </row>
    <row r="10" spans="1:36" x14ac:dyDescent="0.3">
      <c r="A10" s="3">
        <v>44038</v>
      </c>
      <c r="B10" s="2" t="s">
        <v>31</v>
      </c>
      <c r="C10" s="2" t="s">
        <v>14</v>
      </c>
      <c r="D10" s="2">
        <v>8.4700000000000006</v>
      </c>
      <c r="E10" s="2">
        <v>13.64</v>
      </c>
      <c r="F10" s="2" t="s">
        <v>23</v>
      </c>
      <c r="G10" s="2">
        <f t="shared" si="0"/>
        <v>150</v>
      </c>
      <c r="H10" s="2">
        <f t="shared" si="1"/>
        <v>99</v>
      </c>
      <c r="I10" s="2">
        <v>49</v>
      </c>
      <c r="J10" s="2">
        <v>30</v>
      </c>
      <c r="K10" s="2">
        <v>10</v>
      </c>
      <c r="L10" s="2">
        <f t="shared" si="2"/>
        <v>89</v>
      </c>
      <c r="M10" s="2">
        <v>0</v>
      </c>
      <c r="N10" s="2">
        <v>0</v>
      </c>
      <c r="O10" s="2">
        <v>0</v>
      </c>
      <c r="P10" s="2">
        <f t="shared" si="3"/>
        <v>0</v>
      </c>
      <c r="Q10" s="2">
        <v>8</v>
      </c>
      <c r="R10" s="2">
        <v>1</v>
      </c>
      <c r="S10" s="2">
        <v>1</v>
      </c>
      <c r="T10" s="2">
        <f t="shared" si="4"/>
        <v>10</v>
      </c>
      <c r="U10" s="2">
        <f t="shared" si="5"/>
        <v>51</v>
      </c>
      <c r="V10" s="2">
        <v>20</v>
      </c>
      <c r="W10" s="2">
        <v>10</v>
      </c>
      <c r="X10" s="2">
        <v>18</v>
      </c>
      <c r="Y10" s="2">
        <f t="shared" si="6"/>
        <v>48</v>
      </c>
      <c r="Z10" s="2">
        <v>0</v>
      </c>
      <c r="AA10" s="2">
        <v>0</v>
      </c>
      <c r="AB10" s="2">
        <v>0</v>
      </c>
      <c r="AC10" s="2">
        <f t="shared" si="7"/>
        <v>0</v>
      </c>
      <c r="AD10" s="2">
        <v>2</v>
      </c>
      <c r="AE10" s="2">
        <v>1</v>
      </c>
      <c r="AF10" s="2">
        <v>0</v>
      </c>
      <c r="AG10" s="2">
        <f t="shared" si="8"/>
        <v>3</v>
      </c>
      <c r="AH10" s="2">
        <f t="shared" si="9"/>
        <v>137</v>
      </c>
      <c r="AI10" s="2">
        <f t="shared" si="10"/>
        <v>0</v>
      </c>
      <c r="AJ10" s="2">
        <f t="shared" si="11"/>
        <v>13</v>
      </c>
    </row>
    <row r="11" spans="1:36" x14ac:dyDescent="0.3">
      <c r="A11" s="3">
        <v>44043</v>
      </c>
      <c r="B11" s="2" t="s">
        <v>84</v>
      </c>
      <c r="C11" s="2" t="s">
        <v>14</v>
      </c>
      <c r="D11" s="2">
        <v>13.27</v>
      </c>
      <c r="E11" s="2">
        <v>21.36</v>
      </c>
      <c r="F11" s="2" t="s">
        <v>24</v>
      </c>
      <c r="G11" s="2">
        <f t="shared" si="0"/>
        <v>124</v>
      </c>
      <c r="H11" s="2">
        <f t="shared" si="1"/>
        <v>81</v>
      </c>
      <c r="I11" s="2">
        <v>20</v>
      </c>
      <c r="J11" s="2">
        <v>40</v>
      </c>
      <c r="K11" s="2">
        <v>6</v>
      </c>
      <c r="L11" s="2">
        <f t="shared" si="2"/>
        <v>66</v>
      </c>
      <c r="M11" s="2">
        <v>1</v>
      </c>
      <c r="N11" s="2">
        <v>0</v>
      </c>
      <c r="O11" s="2">
        <v>0</v>
      </c>
      <c r="P11" s="2">
        <f t="shared" si="3"/>
        <v>1</v>
      </c>
      <c r="Q11" s="2">
        <v>3</v>
      </c>
      <c r="R11" s="2">
        <v>10</v>
      </c>
      <c r="S11" s="2">
        <v>1</v>
      </c>
      <c r="T11" s="2">
        <f t="shared" si="4"/>
        <v>14</v>
      </c>
      <c r="U11" s="2">
        <f t="shared" si="5"/>
        <v>43</v>
      </c>
      <c r="V11" s="2">
        <v>10</v>
      </c>
      <c r="W11" s="2">
        <v>15</v>
      </c>
      <c r="X11" s="2">
        <v>4</v>
      </c>
      <c r="Y11" s="2">
        <f t="shared" si="6"/>
        <v>29</v>
      </c>
      <c r="Z11" s="2">
        <v>1</v>
      </c>
      <c r="AA11" s="2">
        <v>0</v>
      </c>
      <c r="AB11" s="2">
        <v>0</v>
      </c>
      <c r="AC11" s="2">
        <f t="shared" si="7"/>
        <v>1</v>
      </c>
      <c r="AD11" s="2">
        <v>5</v>
      </c>
      <c r="AE11" s="2">
        <v>8</v>
      </c>
      <c r="AF11" s="2">
        <v>0</v>
      </c>
      <c r="AG11" s="2">
        <f t="shared" si="8"/>
        <v>13</v>
      </c>
      <c r="AH11" s="2">
        <f t="shared" si="9"/>
        <v>95</v>
      </c>
      <c r="AI11" s="2">
        <f t="shared" si="10"/>
        <v>2</v>
      </c>
      <c r="AJ11" s="2">
        <f t="shared" si="11"/>
        <v>27</v>
      </c>
    </row>
    <row r="12" spans="1:36" x14ac:dyDescent="0.3">
      <c r="A12" s="3">
        <v>44043</v>
      </c>
      <c r="B12" s="2" t="s">
        <v>85</v>
      </c>
      <c r="C12" s="2" t="s">
        <v>49</v>
      </c>
      <c r="D12" s="2">
        <v>10.95</v>
      </c>
      <c r="E12" s="2">
        <v>17.62</v>
      </c>
      <c r="F12" s="2" t="s">
        <v>24</v>
      </c>
      <c r="G12" s="2">
        <f t="shared" si="0"/>
        <v>91</v>
      </c>
      <c r="H12" s="2">
        <f t="shared" si="1"/>
        <v>57</v>
      </c>
      <c r="I12" s="2">
        <v>11</v>
      </c>
      <c r="J12" s="2">
        <v>36</v>
      </c>
      <c r="K12" s="2">
        <v>9</v>
      </c>
      <c r="L12" s="2">
        <f t="shared" si="2"/>
        <v>56</v>
      </c>
      <c r="M12" s="2">
        <v>0</v>
      </c>
      <c r="N12" s="2">
        <v>0</v>
      </c>
      <c r="O12" s="2">
        <v>0</v>
      </c>
      <c r="P12" s="2">
        <f t="shared" si="3"/>
        <v>0</v>
      </c>
      <c r="Q12" s="2">
        <v>0</v>
      </c>
      <c r="R12" s="2">
        <v>1</v>
      </c>
      <c r="S12" s="2">
        <v>0</v>
      </c>
      <c r="T12" s="2">
        <f t="shared" si="4"/>
        <v>1</v>
      </c>
      <c r="U12" s="2">
        <f t="shared" si="5"/>
        <v>34</v>
      </c>
      <c r="V12" s="2">
        <v>8</v>
      </c>
      <c r="W12" s="2">
        <v>20</v>
      </c>
      <c r="X12" s="2">
        <v>3</v>
      </c>
      <c r="Y12" s="2">
        <f t="shared" si="6"/>
        <v>31</v>
      </c>
      <c r="Z12" s="2">
        <v>1</v>
      </c>
      <c r="AA12" s="2">
        <v>1</v>
      </c>
      <c r="AB12" s="2">
        <v>0</v>
      </c>
      <c r="AC12" s="2">
        <f t="shared" si="7"/>
        <v>2</v>
      </c>
      <c r="AD12" s="2">
        <v>1</v>
      </c>
      <c r="AE12" s="2">
        <v>0</v>
      </c>
      <c r="AF12" s="2">
        <v>0</v>
      </c>
      <c r="AG12" s="2">
        <f t="shared" si="8"/>
        <v>1</v>
      </c>
      <c r="AH12" s="2">
        <f t="shared" si="9"/>
        <v>87</v>
      </c>
      <c r="AI12" s="2">
        <f t="shared" si="10"/>
        <v>2</v>
      </c>
      <c r="AJ12" s="2">
        <f t="shared" si="11"/>
        <v>2</v>
      </c>
    </row>
    <row r="13" spans="1:36" x14ac:dyDescent="0.3">
      <c r="A13" s="3">
        <v>44044</v>
      </c>
      <c r="B13" s="2" t="s">
        <v>32</v>
      </c>
      <c r="C13" s="2" t="s">
        <v>80</v>
      </c>
      <c r="D13" s="2">
        <v>13.27</v>
      </c>
      <c r="E13" s="2">
        <v>21.36</v>
      </c>
      <c r="F13" s="2" t="s">
        <v>24</v>
      </c>
      <c r="G13" s="2">
        <f t="shared" ref="G13" si="12">SUM(H13,U13)</f>
        <v>229</v>
      </c>
      <c r="H13" s="2">
        <f t="shared" ref="H13" si="13">SUM(L13,P13,T13,)</f>
        <v>151</v>
      </c>
      <c r="I13" s="2">
        <v>45</v>
      </c>
      <c r="J13" s="2">
        <v>90</v>
      </c>
      <c r="K13" s="2">
        <v>14</v>
      </c>
      <c r="L13" s="2">
        <f t="shared" ref="L13" si="14">SUM(I13:K13)</f>
        <v>149</v>
      </c>
      <c r="M13" s="2">
        <v>1</v>
      </c>
      <c r="N13" s="2">
        <v>0</v>
      </c>
      <c r="O13" s="2">
        <v>0</v>
      </c>
      <c r="P13" s="2">
        <f t="shared" ref="P13" si="15">SUM(M13:O13)</f>
        <v>1</v>
      </c>
      <c r="Q13" s="2">
        <v>1</v>
      </c>
      <c r="R13" s="2">
        <v>0</v>
      </c>
      <c r="S13" s="2">
        <v>0</v>
      </c>
      <c r="T13" s="2">
        <f t="shared" ref="T13" si="16">SUM(Q13:S13)</f>
        <v>1</v>
      </c>
      <c r="U13" s="2">
        <f t="shared" ref="U13" si="17">SUM(Y13,AC13,AG13)</f>
        <v>78</v>
      </c>
      <c r="V13" s="2">
        <v>23</v>
      </c>
      <c r="W13" s="2">
        <v>41</v>
      </c>
      <c r="X13" s="2">
        <v>12</v>
      </c>
      <c r="Y13" s="2">
        <f t="shared" ref="Y13" si="18">SUM(V13:X13)</f>
        <v>76</v>
      </c>
      <c r="Z13" s="2">
        <v>0</v>
      </c>
      <c r="AA13" s="2">
        <v>0</v>
      </c>
      <c r="AB13" s="2">
        <v>0</v>
      </c>
      <c r="AC13" s="2">
        <f t="shared" ref="AC13" si="19">SUM(Z13:AB13)</f>
        <v>0</v>
      </c>
      <c r="AD13" s="2">
        <v>1</v>
      </c>
      <c r="AE13" s="2">
        <v>0</v>
      </c>
      <c r="AF13" s="2">
        <v>1</v>
      </c>
      <c r="AG13" s="2">
        <f t="shared" ref="AG13" si="20">SUM(AD13:AF13)</f>
        <v>2</v>
      </c>
      <c r="AH13" s="2">
        <f t="shared" ref="AH13" si="21">SUM(L13,Y13)</f>
        <v>225</v>
      </c>
      <c r="AI13" s="2">
        <f t="shared" ref="AI13" si="22">SUM(P13,AC13,)</f>
        <v>1</v>
      </c>
      <c r="AJ13" s="2">
        <f t="shared" ref="AJ13" si="23">SUM(T13,AG13)</f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1DB14-C06A-5048-A1AC-86A6AFEE0E9C}">
  <dimension ref="A1:AJ11"/>
  <sheetViews>
    <sheetView zoomScale="70" zoomScaleNormal="70" workbookViewId="0">
      <selection activeCell="M26" sqref="M26"/>
    </sheetView>
  </sheetViews>
  <sheetFormatPr defaultColWidth="11" defaultRowHeight="15.6" x14ac:dyDescent="0.3"/>
  <cols>
    <col min="1" max="2" width="11" style="2"/>
    <col min="3" max="3" width="17" style="2" customWidth="1"/>
    <col min="4" max="4" width="11.69921875" style="2" customWidth="1"/>
    <col min="5" max="16384" width="11" style="2"/>
  </cols>
  <sheetData>
    <row r="1" spans="1:36" ht="83.1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" t="s">
        <v>50</v>
      </c>
      <c r="H1" s="1" t="s">
        <v>51</v>
      </c>
      <c r="I1" s="1" t="s">
        <v>52</v>
      </c>
      <c r="J1" s="1" t="s">
        <v>53</v>
      </c>
      <c r="K1" s="1" t="s">
        <v>54</v>
      </c>
      <c r="L1" s="1" t="s">
        <v>55</v>
      </c>
      <c r="M1" s="1" t="s">
        <v>56</v>
      </c>
      <c r="N1" s="1" t="s">
        <v>57</v>
      </c>
      <c r="O1" s="1" t="s">
        <v>58</v>
      </c>
      <c r="P1" s="1" t="s">
        <v>59</v>
      </c>
      <c r="Q1" s="1" t="s">
        <v>60</v>
      </c>
      <c r="R1" s="1" t="s">
        <v>61</v>
      </c>
      <c r="S1" s="1" t="s">
        <v>62</v>
      </c>
      <c r="T1" s="1" t="s">
        <v>63</v>
      </c>
      <c r="U1" s="1" t="s">
        <v>64</v>
      </c>
      <c r="V1" s="1" t="s">
        <v>65</v>
      </c>
      <c r="W1" s="1" t="s">
        <v>66</v>
      </c>
      <c r="X1" s="1" t="s">
        <v>67</v>
      </c>
      <c r="Y1" s="1" t="s">
        <v>68</v>
      </c>
      <c r="Z1" s="1" t="s">
        <v>69</v>
      </c>
      <c r="AA1" s="1" t="s">
        <v>70</v>
      </c>
      <c r="AB1" s="1" t="s">
        <v>71</v>
      </c>
      <c r="AC1" s="1" t="s">
        <v>72</v>
      </c>
      <c r="AD1" s="1" t="s">
        <v>73</v>
      </c>
      <c r="AE1" s="1" t="s">
        <v>74</v>
      </c>
      <c r="AF1" s="1" t="s">
        <v>75</v>
      </c>
      <c r="AG1" s="1" t="s">
        <v>76</v>
      </c>
      <c r="AH1" s="1" t="s">
        <v>77</v>
      </c>
      <c r="AI1" s="1" t="s">
        <v>78</v>
      </c>
      <c r="AJ1" s="1" t="s">
        <v>79</v>
      </c>
    </row>
    <row r="2" spans="1:36" x14ac:dyDescent="0.3">
      <c r="A2" s="3" t="s">
        <v>33</v>
      </c>
      <c r="B2" s="2" t="s">
        <v>34</v>
      </c>
      <c r="C2" s="2" t="s">
        <v>49</v>
      </c>
      <c r="D2" s="2">
        <v>57.14</v>
      </c>
      <c r="E2" s="2">
        <v>91.96</v>
      </c>
      <c r="F2" s="2" t="s">
        <v>35</v>
      </c>
      <c r="G2" s="2">
        <f t="shared" ref="G2:G11" si="0">SUM(H2,U2)</f>
        <v>148</v>
      </c>
      <c r="H2" s="2">
        <f t="shared" ref="H2:H11" si="1">SUM(L2,P2,T2,)</f>
        <v>92</v>
      </c>
      <c r="I2" s="2">
        <v>31</v>
      </c>
      <c r="J2" s="2">
        <v>55</v>
      </c>
      <c r="K2" s="2">
        <v>6</v>
      </c>
      <c r="L2" s="2">
        <f t="shared" ref="L2:L11" si="2">SUM(I2:K2)</f>
        <v>92</v>
      </c>
      <c r="M2" s="2">
        <v>0</v>
      </c>
      <c r="N2" s="2">
        <v>0</v>
      </c>
      <c r="O2" s="2">
        <v>0</v>
      </c>
      <c r="P2" s="2">
        <f t="shared" ref="P2:P11" si="3">SUM(M2:O2)</f>
        <v>0</v>
      </c>
      <c r="Q2" s="2">
        <v>0</v>
      </c>
      <c r="R2" s="2">
        <v>0</v>
      </c>
      <c r="S2" s="2">
        <v>0</v>
      </c>
      <c r="T2" s="2">
        <f t="shared" ref="T2:T11" si="4">SUM(Q2:S2)</f>
        <v>0</v>
      </c>
      <c r="U2" s="2">
        <f t="shared" ref="U2:U11" si="5">SUM(Y2,AC2,AG2)</f>
        <v>56</v>
      </c>
      <c r="V2" s="2">
        <v>21</v>
      </c>
      <c r="W2" s="2">
        <v>26</v>
      </c>
      <c r="X2" s="2">
        <v>9</v>
      </c>
      <c r="Y2" s="2">
        <f t="shared" ref="Y2:Y11" si="6">SUM(V2:X2)</f>
        <v>56</v>
      </c>
      <c r="Z2" s="2">
        <v>0</v>
      </c>
      <c r="AA2" s="2">
        <v>0</v>
      </c>
      <c r="AB2" s="2">
        <v>0</v>
      </c>
      <c r="AC2" s="2">
        <f t="shared" ref="AC2:AC11" si="7">SUM(Z2:AB2)</f>
        <v>0</v>
      </c>
      <c r="AD2" s="2">
        <v>0</v>
      </c>
      <c r="AE2" s="2">
        <v>0</v>
      </c>
      <c r="AF2" s="2">
        <v>0</v>
      </c>
      <c r="AG2" s="2">
        <f t="shared" ref="AG2:AG11" si="8">SUM(AD2:AF2)</f>
        <v>0</v>
      </c>
      <c r="AH2" s="2">
        <f t="shared" ref="AH2:AH11" si="9">SUM(L2,Y2)</f>
        <v>148</v>
      </c>
      <c r="AI2" s="2">
        <f t="shared" ref="AI2:AI11" si="10">SUM(P2,AC2,)</f>
        <v>0</v>
      </c>
      <c r="AJ2" s="2">
        <f t="shared" ref="AJ2:AJ11" si="11">SUM(T2,AG2)</f>
        <v>0</v>
      </c>
    </row>
    <row r="3" spans="1:36" x14ac:dyDescent="0.3">
      <c r="A3" s="3" t="s">
        <v>36</v>
      </c>
      <c r="B3" s="2" t="s">
        <v>37</v>
      </c>
      <c r="C3" s="2" t="s">
        <v>49</v>
      </c>
      <c r="D3" s="2">
        <v>28.75</v>
      </c>
      <c r="E3" s="2">
        <v>46.27</v>
      </c>
      <c r="F3" s="2" t="s">
        <v>35</v>
      </c>
      <c r="G3" s="2">
        <f t="shared" si="0"/>
        <v>141</v>
      </c>
      <c r="H3" s="2">
        <f t="shared" si="1"/>
        <v>74</v>
      </c>
      <c r="I3" s="2">
        <v>22</v>
      </c>
      <c r="J3" s="2">
        <v>42</v>
      </c>
      <c r="K3" s="2">
        <v>10</v>
      </c>
      <c r="L3" s="2">
        <f t="shared" si="2"/>
        <v>74</v>
      </c>
      <c r="M3" s="2">
        <v>0</v>
      </c>
      <c r="N3" s="2">
        <v>0</v>
      </c>
      <c r="O3" s="2">
        <v>0</v>
      </c>
      <c r="P3" s="2">
        <f t="shared" si="3"/>
        <v>0</v>
      </c>
      <c r="Q3" s="2">
        <v>0</v>
      </c>
      <c r="R3" s="2">
        <v>0</v>
      </c>
      <c r="S3" s="2">
        <v>0</v>
      </c>
      <c r="T3" s="2">
        <f t="shared" si="4"/>
        <v>0</v>
      </c>
      <c r="U3" s="2">
        <f t="shared" si="5"/>
        <v>67</v>
      </c>
      <c r="V3" s="2">
        <v>18</v>
      </c>
      <c r="W3" s="2">
        <v>41</v>
      </c>
      <c r="X3" s="2">
        <v>8</v>
      </c>
      <c r="Y3" s="2">
        <f t="shared" si="6"/>
        <v>67</v>
      </c>
      <c r="Z3" s="2">
        <v>0</v>
      </c>
      <c r="AA3" s="2">
        <v>0</v>
      </c>
      <c r="AB3" s="2">
        <v>0</v>
      </c>
      <c r="AC3" s="2">
        <f t="shared" si="7"/>
        <v>0</v>
      </c>
      <c r="AD3" s="2">
        <v>0</v>
      </c>
      <c r="AE3" s="2">
        <v>0</v>
      </c>
      <c r="AF3" s="2">
        <v>0</v>
      </c>
      <c r="AG3" s="2">
        <f t="shared" si="8"/>
        <v>0</v>
      </c>
      <c r="AH3" s="2">
        <f t="shared" si="9"/>
        <v>141</v>
      </c>
      <c r="AI3" s="2">
        <f t="shared" si="10"/>
        <v>0</v>
      </c>
      <c r="AJ3" s="2">
        <f t="shared" si="11"/>
        <v>0</v>
      </c>
    </row>
    <row r="4" spans="1:36" x14ac:dyDescent="0.3">
      <c r="A4" s="3">
        <v>44045</v>
      </c>
      <c r="B4" s="2" t="s">
        <v>38</v>
      </c>
      <c r="C4" s="2" t="s">
        <v>80</v>
      </c>
      <c r="D4" s="4">
        <v>22.9</v>
      </c>
      <c r="E4" s="4">
        <v>36.85</v>
      </c>
      <c r="F4" s="4" t="s">
        <v>24</v>
      </c>
      <c r="G4" s="2">
        <f t="shared" si="0"/>
        <v>214</v>
      </c>
      <c r="H4" s="2">
        <f t="shared" si="1"/>
        <v>82</v>
      </c>
      <c r="I4" s="2">
        <v>33</v>
      </c>
      <c r="J4" s="2">
        <v>36</v>
      </c>
      <c r="K4" s="2">
        <v>9</v>
      </c>
      <c r="L4" s="2">
        <f t="shared" si="2"/>
        <v>78</v>
      </c>
      <c r="M4" s="2">
        <v>0</v>
      </c>
      <c r="N4" s="2">
        <v>1</v>
      </c>
      <c r="O4" s="2">
        <v>0</v>
      </c>
      <c r="P4" s="2">
        <f t="shared" si="3"/>
        <v>1</v>
      </c>
      <c r="Q4" s="2">
        <v>0</v>
      </c>
      <c r="R4" s="2">
        <v>3</v>
      </c>
      <c r="S4" s="2">
        <v>0</v>
      </c>
      <c r="T4" s="2">
        <f t="shared" si="4"/>
        <v>3</v>
      </c>
      <c r="U4" s="2">
        <f t="shared" si="5"/>
        <v>132</v>
      </c>
      <c r="V4" s="2">
        <v>29</v>
      </c>
      <c r="W4" s="2">
        <v>55</v>
      </c>
      <c r="X4" s="2">
        <v>42</v>
      </c>
      <c r="Y4" s="2">
        <f t="shared" si="6"/>
        <v>126</v>
      </c>
      <c r="Z4" s="2">
        <v>0</v>
      </c>
      <c r="AA4" s="2">
        <v>0</v>
      </c>
      <c r="AB4" s="2">
        <v>0</v>
      </c>
      <c r="AC4" s="2">
        <f t="shared" si="7"/>
        <v>0</v>
      </c>
      <c r="AD4" s="2">
        <v>2</v>
      </c>
      <c r="AE4" s="2">
        <v>3</v>
      </c>
      <c r="AF4" s="2">
        <v>1</v>
      </c>
      <c r="AG4" s="2">
        <f t="shared" si="8"/>
        <v>6</v>
      </c>
      <c r="AH4" s="2">
        <f t="shared" si="9"/>
        <v>204</v>
      </c>
      <c r="AI4" s="2">
        <f t="shared" si="10"/>
        <v>1</v>
      </c>
      <c r="AJ4" s="2">
        <f t="shared" si="11"/>
        <v>9</v>
      </c>
    </row>
    <row r="5" spans="1:36" x14ac:dyDescent="0.3">
      <c r="A5" s="3" t="s">
        <v>36</v>
      </c>
      <c r="B5" s="2" t="s">
        <v>39</v>
      </c>
      <c r="C5" s="2" t="s">
        <v>49</v>
      </c>
      <c r="D5" s="4">
        <v>27.19</v>
      </c>
      <c r="E5" s="4">
        <v>43.75</v>
      </c>
      <c r="F5" s="4" t="s">
        <v>35</v>
      </c>
      <c r="G5" s="2">
        <f t="shared" si="0"/>
        <v>56</v>
      </c>
      <c r="H5" s="2">
        <f t="shared" si="1"/>
        <v>36</v>
      </c>
      <c r="I5" s="2">
        <v>9</v>
      </c>
      <c r="J5" s="2">
        <v>14</v>
      </c>
      <c r="K5" s="2">
        <v>5</v>
      </c>
      <c r="L5" s="2">
        <f t="shared" si="2"/>
        <v>28</v>
      </c>
      <c r="M5" s="2">
        <v>0</v>
      </c>
      <c r="N5" s="2">
        <v>1</v>
      </c>
      <c r="O5" s="2">
        <v>0</v>
      </c>
      <c r="P5" s="2">
        <f t="shared" si="3"/>
        <v>1</v>
      </c>
      <c r="Q5" s="2">
        <v>2</v>
      </c>
      <c r="R5" s="2">
        <v>5</v>
      </c>
      <c r="S5" s="2">
        <v>0</v>
      </c>
      <c r="T5" s="2">
        <f t="shared" si="4"/>
        <v>7</v>
      </c>
      <c r="U5" s="2">
        <f t="shared" si="5"/>
        <v>20</v>
      </c>
      <c r="V5" s="2">
        <v>5</v>
      </c>
      <c r="W5" s="2">
        <v>5</v>
      </c>
      <c r="X5" s="2">
        <v>4</v>
      </c>
      <c r="Y5" s="2">
        <f t="shared" si="6"/>
        <v>14</v>
      </c>
      <c r="Z5" s="2">
        <v>0</v>
      </c>
      <c r="AA5" s="2">
        <v>0</v>
      </c>
      <c r="AB5" s="2">
        <v>0</v>
      </c>
      <c r="AC5" s="2">
        <f t="shared" si="7"/>
        <v>0</v>
      </c>
      <c r="AD5" s="2">
        <v>0</v>
      </c>
      <c r="AE5" s="2">
        <v>4</v>
      </c>
      <c r="AF5" s="2">
        <v>2</v>
      </c>
      <c r="AG5" s="2">
        <f t="shared" si="8"/>
        <v>6</v>
      </c>
      <c r="AH5" s="2">
        <f t="shared" si="9"/>
        <v>42</v>
      </c>
      <c r="AI5" s="2">
        <f t="shared" si="10"/>
        <v>1</v>
      </c>
      <c r="AJ5" s="2">
        <f t="shared" si="11"/>
        <v>13</v>
      </c>
    </row>
    <row r="6" spans="1:36" x14ac:dyDescent="0.3">
      <c r="A6" s="3" t="s">
        <v>40</v>
      </c>
      <c r="B6" s="2" t="s">
        <v>41</v>
      </c>
      <c r="C6" s="2" t="s">
        <v>80</v>
      </c>
      <c r="D6" s="4">
        <v>22.9</v>
      </c>
      <c r="E6" s="4">
        <v>36.85</v>
      </c>
      <c r="F6" s="4" t="s">
        <v>24</v>
      </c>
      <c r="G6" s="2">
        <f t="shared" si="0"/>
        <v>142</v>
      </c>
      <c r="H6" s="2">
        <f t="shared" si="1"/>
        <v>57</v>
      </c>
      <c r="I6" s="2">
        <v>8</v>
      </c>
      <c r="J6" s="2">
        <v>39</v>
      </c>
      <c r="K6" s="2">
        <v>9</v>
      </c>
      <c r="L6" s="2">
        <f t="shared" si="2"/>
        <v>56</v>
      </c>
      <c r="M6" s="2">
        <v>0</v>
      </c>
      <c r="N6" s="2">
        <v>1</v>
      </c>
      <c r="O6" s="2">
        <v>0</v>
      </c>
      <c r="P6" s="2">
        <f t="shared" si="3"/>
        <v>1</v>
      </c>
      <c r="Q6" s="2">
        <v>0</v>
      </c>
      <c r="R6" s="2">
        <v>0</v>
      </c>
      <c r="S6" s="2">
        <v>0</v>
      </c>
      <c r="T6" s="2">
        <f t="shared" si="4"/>
        <v>0</v>
      </c>
      <c r="U6" s="2">
        <f t="shared" si="5"/>
        <v>85</v>
      </c>
      <c r="V6" s="2">
        <v>16</v>
      </c>
      <c r="W6" s="2">
        <v>54</v>
      </c>
      <c r="X6" s="2">
        <v>10</v>
      </c>
      <c r="Y6" s="2">
        <f t="shared" si="6"/>
        <v>80</v>
      </c>
      <c r="Z6" s="2">
        <v>0</v>
      </c>
      <c r="AA6" s="2">
        <v>0</v>
      </c>
      <c r="AB6" s="2">
        <v>0</v>
      </c>
      <c r="AC6" s="2">
        <f t="shared" si="7"/>
        <v>0</v>
      </c>
      <c r="AD6" s="2">
        <v>2</v>
      </c>
      <c r="AE6" s="2">
        <v>2</v>
      </c>
      <c r="AF6" s="2">
        <v>1</v>
      </c>
      <c r="AG6" s="2">
        <f t="shared" si="8"/>
        <v>5</v>
      </c>
      <c r="AH6" s="2">
        <f t="shared" si="9"/>
        <v>136</v>
      </c>
      <c r="AI6" s="2">
        <f t="shared" si="10"/>
        <v>1</v>
      </c>
      <c r="AJ6" s="2">
        <f t="shared" si="11"/>
        <v>5</v>
      </c>
    </row>
    <row r="7" spans="1:36" x14ac:dyDescent="0.3">
      <c r="A7" s="3" t="s">
        <v>18</v>
      </c>
      <c r="B7" s="2" t="s">
        <v>42</v>
      </c>
      <c r="C7" s="2" t="s">
        <v>49</v>
      </c>
      <c r="D7" s="4">
        <v>49.62</v>
      </c>
      <c r="E7" s="4">
        <v>79.849999999999994</v>
      </c>
      <c r="F7" s="4" t="s">
        <v>43</v>
      </c>
      <c r="G7" s="2">
        <f t="shared" si="0"/>
        <v>173</v>
      </c>
      <c r="H7" s="2">
        <f t="shared" si="1"/>
        <v>99</v>
      </c>
      <c r="I7" s="2">
        <v>23</v>
      </c>
      <c r="J7" s="2">
        <v>40</v>
      </c>
      <c r="K7" s="2">
        <v>29</v>
      </c>
      <c r="L7" s="2">
        <f t="shared" si="2"/>
        <v>92</v>
      </c>
      <c r="M7" s="2">
        <v>0</v>
      </c>
      <c r="N7" s="2">
        <v>1</v>
      </c>
      <c r="O7" s="2">
        <v>1</v>
      </c>
      <c r="P7" s="2">
        <f t="shared" si="3"/>
        <v>2</v>
      </c>
      <c r="Q7" s="2">
        <v>2</v>
      </c>
      <c r="R7" s="2">
        <v>1</v>
      </c>
      <c r="S7" s="2">
        <v>2</v>
      </c>
      <c r="T7" s="2">
        <f t="shared" si="4"/>
        <v>5</v>
      </c>
      <c r="U7" s="2">
        <f t="shared" si="5"/>
        <v>74</v>
      </c>
      <c r="V7" s="2">
        <v>18</v>
      </c>
      <c r="W7" s="2">
        <v>35</v>
      </c>
      <c r="X7" s="2">
        <v>18</v>
      </c>
      <c r="Y7" s="2">
        <f t="shared" si="6"/>
        <v>71</v>
      </c>
      <c r="Z7" s="2">
        <v>0</v>
      </c>
      <c r="AA7" s="2">
        <v>0</v>
      </c>
      <c r="AB7" s="2">
        <v>0</v>
      </c>
      <c r="AC7" s="2">
        <f t="shared" si="7"/>
        <v>0</v>
      </c>
      <c r="AD7" s="2">
        <v>0</v>
      </c>
      <c r="AE7" s="2">
        <v>3</v>
      </c>
      <c r="AF7" s="2">
        <v>0</v>
      </c>
      <c r="AG7" s="2">
        <f t="shared" si="8"/>
        <v>3</v>
      </c>
      <c r="AH7" s="2">
        <f t="shared" si="9"/>
        <v>163</v>
      </c>
      <c r="AI7" s="2">
        <f t="shared" si="10"/>
        <v>2</v>
      </c>
      <c r="AJ7" s="2">
        <f t="shared" si="11"/>
        <v>8</v>
      </c>
    </row>
    <row r="8" spans="1:36" x14ac:dyDescent="0.3">
      <c r="A8" s="3" t="s">
        <v>18</v>
      </c>
      <c r="B8" s="7" t="s">
        <v>44</v>
      </c>
      <c r="C8" s="2" t="s">
        <v>49</v>
      </c>
      <c r="D8" s="4">
        <v>49.31</v>
      </c>
      <c r="E8" s="4">
        <v>79.349999999999994</v>
      </c>
      <c r="F8" s="4" t="s">
        <v>43</v>
      </c>
      <c r="G8" s="2">
        <f t="shared" si="0"/>
        <v>45</v>
      </c>
      <c r="H8" s="2">
        <f t="shared" si="1"/>
        <v>19</v>
      </c>
      <c r="I8" s="2">
        <v>2</v>
      </c>
      <c r="J8" s="2">
        <v>10</v>
      </c>
      <c r="K8" s="2">
        <v>6</v>
      </c>
      <c r="L8" s="2">
        <f t="shared" si="2"/>
        <v>18</v>
      </c>
      <c r="M8" s="2">
        <v>0</v>
      </c>
      <c r="N8" s="2">
        <v>0</v>
      </c>
      <c r="O8" s="2">
        <v>0</v>
      </c>
      <c r="P8" s="2">
        <f t="shared" si="3"/>
        <v>0</v>
      </c>
      <c r="Q8" s="2">
        <v>0</v>
      </c>
      <c r="R8" s="2">
        <v>1</v>
      </c>
      <c r="S8" s="2">
        <v>0</v>
      </c>
      <c r="T8" s="2">
        <f t="shared" si="4"/>
        <v>1</v>
      </c>
      <c r="U8" s="2">
        <f t="shared" si="5"/>
        <v>26</v>
      </c>
      <c r="V8" s="2">
        <v>5</v>
      </c>
      <c r="W8" s="2">
        <v>14</v>
      </c>
      <c r="X8" s="2">
        <v>7</v>
      </c>
      <c r="Y8" s="2">
        <f t="shared" si="6"/>
        <v>26</v>
      </c>
      <c r="Z8" s="2">
        <v>0</v>
      </c>
      <c r="AA8" s="2">
        <v>0</v>
      </c>
      <c r="AB8" s="2">
        <v>0</v>
      </c>
      <c r="AC8" s="2">
        <f t="shared" si="7"/>
        <v>0</v>
      </c>
      <c r="AD8" s="2">
        <v>0</v>
      </c>
      <c r="AE8" s="2">
        <v>0</v>
      </c>
      <c r="AF8" s="2">
        <v>0</v>
      </c>
      <c r="AG8" s="2">
        <f t="shared" si="8"/>
        <v>0</v>
      </c>
      <c r="AH8" s="2">
        <f t="shared" si="9"/>
        <v>44</v>
      </c>
      <c r="AI8" s="2">
        <f t="shared" si="10"/>
        <v>0</v>
      </c>
      <c r="AJ8" s="2">
        <f t="shared" si="11"/>
        <v>1</v>
      </c>
    </row>
    <row r="9" spans="1:36" x14ac:dyDescent="0.3">
      <c r="A9" s="3" t="s">
        <v>18</v>
      </c>
      <c r="B9" s="2" t="s">
        <v>45</v>
      </c>
      <c r="C9" s="2" t="s">
        <v>14</v>
      </c>
      <c r="D9" s="4">
        <v>41.23</v>
      </c>
      <c r="E9" s="4">
        <v>66.36</v>
      </c>
      <c r="F9" s="4" t="s">
        <v>43</v>
      </c>
      <c r="G9" s="2">
        <f t="shared" si="0"/>
        <v>40</v>
      </c>
      <c r="H9" s="2">
        <f t="shared" si="1"/>
        <v>24</v>
      </c>
      <c r="I9" s="2">
        <v>1</v>
      </c>
      <c r="J9" s="2">
        <v>1</v>
      </c>
      <c r="K9" s="2">
        <v>2</v>
      </c>
      <c r="L9" s="2">
        <f t="shared" si="2"/>
        <v>4</v>
      </c>
      <c r="M9" s="2">
        <v>0</v>
      </c>
      <c r="N9" s="2">
        <v>0</v>
      </c>
      <c r="O9" s="2">
        <v>0</v>
      </c>
      <c r="P9" s="2">
        <f t="shared" si="3"/>
        <v>0</v>
      </c>
      <c r="Q9" s="2">
        <v>4</v>
      </c>
      <c r="R9" s="2">
        <v>9</v>
      </c>
      <c r="S9" s="2">
        <v>7</v>
      </c>
      <c r="T9" s="2">
        <f t="shared" si="4"/>
        <v>20</v>
      </c>
      <c r="U9" s="2">
        <f t="shared" si="5"/>
        <v>16</v>
      </c>
      <c r="V9" s="2">
        <v>1</v>
      </c>
      <c r="W9" s="2">
        <v>1</v>
      </c>
      <c r="X9" s="2">
        <v>2</v>
      </c>
      <c r="Y9" s="2">
        <f t="shared" si="6"/>
        <v>4</v>
      </c>
      <c r="Z9" s="2">
        <v>0</v>
      </c>
      <c r="AA9" s="2">
        <v>0</v>
      </c>
      <c r="AB9" s="2">
        <v>0</v>
      </c>
      <c r="AC9" s="2">
        <f t="shared" si="7"/>
        <v>0</v>
      </c>
      <c r="AD9" s="2">
        <v>2</v>
      </c>
      <c r="AE9" s="2">
        <v>5</v>
      </c>
      <c r="AF9" s="2">
        <v>5</v>
      </c>
      <c r="AG9" s="2">
        <f t="shared" si="8"/>
        <v>12</v>
      </c>
      <c r="AH9" s="2">
        <f t="shared" si="9"/>
        <v>8</v>
      </c>
      <c r="AI9" s="2">
        <f t="shared" si="10"/>
        <v>0</v>
      </c>
      <c r="AJ9" s="2">
        <f t="shared" si="11"/>
        <v>32</v>
      </c>
    </row>
    <row r="10" spans="1:36" x14ac:dyDescent="0.3">
      <c r="A10" s="3" t="s">
        <v>46</v>
      </c>
      <c r="B10" s="2" t="s">
        <v>47</v>
      </c>
      <c r="C10" s="2" t="s">
        <v>49</v>
      </c>
      <c r="D10" s="4">
        <v>24.06</v>
      </c>
      <c r="E10" s="4">
        <v>38.729999999999997</v>
      </c>
      <c r="F10" s="4" t="s">
        <v>27</v>
      </c>
      <c r="G10" s="2">
        <f t="shared" si="0"/>
        <v>153</v>
      </c>
      <c r="H10" s="2">
        <f t="shared" si="1"/>
        <v>88</v>
      </c>
      <c r="I10" s="2">
        <v>24</v>
      </c>
      <c r="J10" s="2">
        <v>51</v>
      </c>
      <c r="K10" s="2">
        <v>13</v>
      </c>
      <c r="L10" s="2">
        <f t="shared" si="2"/>
        <v>88</v>
      </c>
      <c r="M10" s="2">
        <v>0</v>
      </c>
      <c r="N10" s="2">
        <v>0</v>
      </c>
      <c r="O10" s="2">
        <v>0</v>
      </c>
      <c r="P10" s="2">
        <f t="shared" si="3"/>
        <v>0</v>
      </c>
      <c r="Q10" s="2">
        <v>0</v>
      </c>
      <c r="R10" s="2">
        <v>0</v>
      </c>
      <c r="S10" s="2">
        <v>0</v>
      </c>
      <c r="T10" s="2">
        <f t="shared" si="4"/>
        <v>0</v>
      </c>
      <c r="U10" s="2">
        <f t="shared" si="5"/>
        <v>65</v>
      </c>
      <c r="V10" s="2">
        <v>21</v>
      </c>
      <c r="W10" s="2">
        <v>32</v>
      </c>
      <c r="X10" s="2">
        <v>11</v>
      </c>
      <c r="Y10" s="2">
        <f t="shared" si="6"/>
        <v>64</v>
      </c>
      <c r="Z10" s="2">
        <v>1</v>
      </c>
      <c r="AA10" s="2">
        <v>0</v>
      </c>
      <c r="AB10" s="2">
        <v>0</v>
      </c>
      <c r="AC10" s="2">
        <f t="shared" si="7"/>
        <v>1</v>
      </c>
      <c r="AD10" s="2">
        <v>0</v>
      </c>
      <c r="AE10" s="2">
        <v>0</v>
      </c>
      <c r="AF10" s="2">
        <v>0</v>
      </c>
      <c r="AG10" s="2">
        <f t="shared" si="8"/>
        <v>0</v>
      </c>
      <c r="AH10" s="2">
        <f t="shared" si="9"/>
        <v>152</v>
      </c>
      <c r="AI10" s="2">
        <f t="shared" si="10"/>
        <v>1</v>
      </c>
      <c r="AJ10" s="2">
        <f t="shared" si="11"/>
        <v>0</v>
      </c>
    </row>
    <row r="11" spans="1:36" x14ac:dyDescent="0.3">
      <c r="A11" s="3" t="s">
        <v>46</v>
      </c>
      <c r="B11" s="2" t="s">
        <v>48</v>
      </c>
      <c r="C11" s="2" t="s">
        <v>49</v>
      </c>
      <c r="D11" s="4">
        <v>23.72</v>
      </c>
      <c r="E11" s="4">
        <v>38.17</v>
      </c>
      <c r="F11" s="4" t="s">
        <v>35</v>
      </c>
      <c r="G11" s="2">
        <f t="shared" si="0"/>
        <v>42</v>
      </c>
      <c r="H11" s="2">
        <f t="shared" si="1"/>
        <v>25</v>
      </c>
      <c r="I11" s="2">
        <v>2</v>
      </c>
      <c r="J11" s="2">
        <v>16</v>
      </c>
      <c r="K11" s="2">
        <v>4</v>
      </c>
      <c r="L11" s="2">
        <f t="shared" si="2"/>
        <v>22</v>
      </c>
      <c r="M11" s="2">
        <v>0</v>
      </c>
      <c r="N11" s="2">
        <v>0</v>
      </c>
      <c r="O11" s="2">
        <v>0</v>
      </c>
      <c r="P11" s="2">
        <f t="shared" si="3"/>
        <v>0</v>
      </c>
      <c r="Q11" s="2">
        <v>2</v>
      </c>
      <c r="R11" s="2">
        <v>1</v>
      </c>
      <c r="S11" s="2">
        <v>0</v>
      </c>
      <c r="T11" s="2">
        <f t="shared" si="4"/>
        <v>3</v>
      </c>
      <c r="U11" s="2">
        <f t="shared" si="5"/>
        <v>17</v>
      </c>
      <c r="V11" s="2">
        <v>6</v>
      </c>
      <c r="W11" s="2">
        <v>3</v>
      </c>
      <c r="X11" s="2">
        <v>5</v>
      </c>
      <c r="Y11" s="2">
        <f t="shared" si="6"/>
        <v>14</v>
      </c>
      <c r="Z11" s="2">
        <v>0</v>
      </c>
      <c r="AA11" s="2">
        <v>0</v>
      </c>
      <c r="AB11" s="2">
        <v>0</v>
      </c>
      <c r="AC11" s="2">
        <f t="shared" si="7"/>
        <v>0</v>
      </c>
      <c r="AD11" s="2">
        <v>0</v>
      </c>
      <c r="AE11" s="2">
        <v>3</v>
      </c>
      <c r="AF11" s="2">
        <v>0</v>
      </c>
      <c r="AG11" s="2">
        <f t="shared" si="8"/>
        <v>3</v>
      </c>
      <c r="AH11" s="2">
        <f t="shared" si="9"/>
        <v>36</v>
      </c>
      <c r="AI11" s="2">
        <f t="shared" si="10"/>
        <v>0</v>
      </c>
      <c r="AJ11" s="2">
        <f t="shared" si="11"/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FD4B211CE2C6438B62FC2058EC19C1" ma:contentTypeVersion="9" ma:contentTypeDescription="Create a new document." ma:contentTypeScope="" ma:versionID="964af7a48b72c5acd8d4f8ea52bcc2ff">
  <xsd:schema xmlns:xsd="http://www.w3.org/2001/XMLSchema" xmlns:xs="http://www.w3.org/2001/XMLSchema" xmlns:p="http://schemas.microsoft.com/office/2006/metadata/properties" xmlns:ns2="8d430be1-76b8-4c01-b887-871be3f39c09" targetNamespace="http://schemas.microsoft.com/office/2006/metadata/properties" ma:root="true" ma:fieldsID="1562030c0838a0842bcb7c4052e2f222" ns2:_="">
    <xsd:import namespace="8d430be1-76b8-4c01-b887-871be3f39c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30be1-76b8-4c01-b887-871be3f39c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054DA9-26DA-4129-BB8B-BD8F0A8D6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E056D2-D628-4D5F-AB11-7891BD81B0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430be1-76b8-4c01-b887-871be3f39c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002A4E-0463-4E25-855A-F2CC6666E6E4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8d430be1-76b8-4c01-b887-871be3f39c09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Urban</vt:lpstr>
      <vt:lpstr>Suburban</vt:lpstr>
      <vt:lpstr>Rural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Zirgaitis, Gretchen</dc:creator>
  <cp:keywords/>
  <dc:description/>
  <cp:lastModifiedBy>Haischer, Michael</cp:lastModifiedBy>
  <cp:revision/>
  <dcterms:created xsi:type="dcterms:W3CDTF">2020-07-15T18:49:16Z</dcterms:created>
  <dcterms:modified xsi:type="dcterms:W3CDTF">2020-09-23T20:11:52Z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0x010100F9FD4B211CE2C6438B62FC2058EC19C1</vt:lpwstr>
  </property>
</Properties>
</file>