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ri045/Google Drive/CSIRO Pest Profiles/InProgress/Tania Yonow - Black Sigatoka/PLOS ONE/"/>
    </mc:Choice>
  </mc:AlternateContent>
  <xr:revisionPtr revIDLastSave="0" documentId="8_{609586CE-0AA0-CE4E-9F0C-B8E0EA072284}" xr6:coauthVersionLast="40" xr6:coauthVersionMax="40" xr10:uidLastSave="{00000000-0000-0000-0000-000000000000}"/>
  <bookViews>
    <workbookView xWindow="11980" yWindow="5960" windowWidth="27640" windowHeight="16940" xr2:uid="{61F87B37-C856-6741-866C-3E7FC4BE23F1}"/>
  </bookViews>
  <sheets>
    <sheet name="expert_scores" sheetId="1" r:id="rId1"/>
  </sheets>
  <definedNames>
    <definedName name="_xlnm.Database">expert_scores!$B$1:$X$96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96" i="1" l="1"/>
  <c r="X96" i="1"/>
  <c r="W96" i="1"/>
  <c r="V96" i="1"/>
  <c r="Z95" i="1"/>
  <c r="X95" i="1"/>
  <c r="W95" i="1"/>
  <c r="V95" i="1"/>
  <c r="Z94" i="1"/>
  <c r="X94" i="1"/>
  <c r="W94" i="1"/>
  <c r="V94" i="1"/>
  <c r="X93" i="1"/>
  <c r="Z93" i="1"/>
  <c r="W93" i="1"/>
  <c r="V93" i="1"/>
  <c r="X92" i="1"/>
  <c r="Z92" i="1"/>
  <c r="W92" i="1"/>
  <c r="V92" i="1"/>
  <c r="X91" i="1"/>
  <c r="Z91" i="1"/>
  <c r="W91" i="1"/>
  <c r="V91" i="1"/>
  <c r="X90" i="1"/>
  <c r="Z90" i="1"/>
  <c r="W90" i="1"/>
  <c r="V90" i="1"/>
  <c r="X89" i="1"/>
  <c r="Z89" i="1"/>
  <c r="W89" i="1"/>
  <c r="V89" i="1"/>
  <c r="Z88" i="1"/>
  <c r="X88" i="1"/>
  <c r="W88" i="1"/>
  <c r="V88" i="1"/>
  <c r="Z87" i="1"/>
  <c r="X87" i="1"/>
  <c r="W87" i="1"/>
  <c r="V87" i="1"/>
  <c r="Z85" i="1"/>
  <c r="X85" i="1"/>
  <c r="W85" i="1"/>
  <c r="V85" i="1"/>
  <c r="Z84" i="1"/>
  <c r="X84" i="1"/>
  <c r="W84" i="1"/>
  <c r="V84" i="1"/>
  <c r="Z83" i="1"/>
  <c r="X83" i="1"/>
  <c r="W83" i="1"/>
  <c r="V83" i="1"/>
  <c r="Z82" i="1"/>
  <c r="X82" i="1"/>
  <c r="W82" i="1"/>
  <c r="V82" i="1"/>
  <c r="Z81" i="1"/>
  <c r="X81" i="1"/>
  <c r="W81" i="1"/>
  <c r="V81" i="1"/>
  <c r="Z80" i="1"/>
  <c r="X80" i="1"/>
  <c r="W80" i="1"/>
  <c r="V80" i="1"/>
  <c r="Z79" i="1"/>
  <c r="X79" i="1"/>
  <c r="W79" i="1"/>
  <c r="V79" i="1"/>
  <c r="Z78" i="1"/>
  <c r="X78" i="1"/>
  <c r="W78" i="1"/>
  <c r="V78" i="1"/>
  <c r="Z77" i="1"/>
  <c r="X77" i="1"/>
  <c r="W77" i="1"/>
  <c r="V77" i="1"/>
  <c r="Z76" i="1"/>
  <c r="X76" i="1"/>
  <c r="W76" i="1"/>
  <c r="V76" i="1"/>
  <c r="Z75" i="1"/>
  <c r="X75" i="1"/>
  <c r="W75" i="1"/>
  <c r="V75" i="1"/>
  <c r="Z74" i="1"/>
  <c r="X74" i="1"/>
  <c r="W74" i="1"/>
  <c r="V74" i="1"/>
  <c r="X73" i="1"/>
  <c r="Z73" i="1"/>
  <c r="W73" i="1"/>
  <c r="V73" i="1"/>
  <c r="X70" i="1"/>
  <c r="Z70" i="1"/>
  <c r="W70" i="1"/>
  <c r="V70" i="1"/>
  <c r="X69" i="1"/>
  <c r="Z69" i="1"/>
  <c r="W69" i="1"/>
  <c r="V69" i="1"/>
  <c r="Z68" i="1"/>
  <c r="X68" i="1"/>
  <c r="W68" i="1"/>
  <c r="V68" i="1"/>
  <c r="Z67" i="1"/>
  <c r="X67" i="1"/>
  <c r="W67" i="1"/>
  <c r="V67" i="1"/>
  <c r="Z66" i="1"/>
  <c r="X66" i="1"/>
  <c r="W66" i="1"/>
  <c r="V66" i="1"/>
  <c r="Z65" i="1"/>
  <c r="X65" i="1"/>
  <c r="W65" i="1"/>
  <c r="V65" i="1"/>
  <c r="Z64" i="1"/>
  <c r="X64" i="1"/>
  <c r="W64" i="1"/>
  <c r="V64" i="1"/>
  <c r="Z63" i="1"/>
  <c r="X63" i="1"/>
  <c r="W63" i="1"/>
  <c r="V63" i="1"/>
  <c r="Z62" i="1"/>
  <c r="X62" i="1"/>
  <c r="W62" i="1"/>
  <c r="V62" i="1"/>
  <c r="Z61" i="1"/>
  <c r="X61" i="1"/>
  <c r="W61" i="1"/>
  <c r="V61" i="1"/>
  <c r="Z60" i="1"/>
  <c r="X60" i="1"/>
  <c r="W60" i="1"/>
  <c r="V60" i="1"/>
  <c r="Z59" i="1"/>
  <c r="X59" i="1"/>
  <c r="W59" i="1"/>
  <c r="V59" i="1"/>
  <c r="Z58" i="1"/>
  <c r="X58" i="1"/>
  <c r="W58" i="1"/>
  <c r="V58" i="1"/>
  <c r="Z57" i="1"/>
  <c r="X57" i="1"/>
  <c r="W57" i="1"/>
  <c r="V57" i="1"/>
  <c r="Z56" i="1"/>
  <c r="X56" i="1"/>
  <c r="W56" i="1"/>
  <c r="V56" i="1"/>
  <c r="Z55" i="1"/>
  <c r="X55" i="1"/>
  <c r="W55" i="1"/>
  <c r="V55" i="1"/>
  <c r="Z54" i="1"/>
  <c r="X54" i="1"/>
  <c r="W54" i="1"/>
  <c r="V54" i="1"/>
  <c r="Z53" i="1"/>
  <c r="X53" i="1"/>
  <c r="W53" i="1"/>
  <c r="V53" i="1"/>
  <c r="Z52" i="1"/>
  <c r="X52" i="1"/>
  <c r="W52" i="1"/>
  <c r="V52" i="1"/>
  <c r="Z51" i="1"/>
  <c r="X51" i="1"/>
  <c r="W51" i="1"/>
  <c r="V51" i="1"/>
  <c r="Z50" i="1"/>
  <c r="X50" i="1"/>
  <c r="W50" i="1"/>
  <c r="V50" i="1"/>
  <c r="Z49" i="1"/>
  <c r="X49" i="1"/>
  <c r="W49" i="1"/>
  <c r="V49" i="1"/>
  <c r="Z48" i="1"/>
  <c r="X48" i="1"/>
  <c r="W48" i="1"/>
  <c r="V48" i="1"/>
  <c r="Z47" i="1"/>
  <c r="X47" i="1"/>
  <c r="W47" i="1"/>
  <c r="V47" i="1"/>
  <c r="Z46" i="1"/>
  <c r="X46" i="1"/>
  <c r="W46" i="1"/>
  <c r="V46" i="1"/>
  <c r="Z45" i="1"/>
  <c r="X45" i="1"/>
  <c r="W45" i="1"/>
  <c r="V45" i="1"/>
  <c r="Z44" i="1"/>
  <c r="X44" i="1"/>
  <c r="W44" i="1"/>
  <c r="V44" i="1"/>
  <c r="Z43" i="1"/>
  <c r="X43" i="1"/>
  <c r="W43" i="1"/>
  <c r="V43" i="1"/>
  <c r="Z42" i="1"/>
  <c r="X42" i="1"/>
  <c r="W42" i="1"/>
  <c r="V42" i="1"/>
  <c r="Z41" i="1"/>
  <c r="X41" i="1"/>
  <c r="W41" i="1"/>
  <c r="V41" i="1"/>
  <c r="Z40" i="1"/>
  <c r="X40" i="1"/>
  <c r="W40" i="1"/>
  <c r="V40" i="1"/>
  <c r="Z39" i="1"/>
  <c r="X39" i="1"/>
  <c r="W39" i="1"/>
  <c r="V39" i="1"/>
  <c r="Z38" i="1"/>
  <c r="X38" i="1"/>
  <c r="W38" i="1"/>
  <c r="V38" i="1"/>
  <c r="Z37" i="1"/>
  <c r="X37" i="1"/>
  <c r="W37" i="1"/>
  <c r="V37" i="1"/>
  <c r="Z36" i="1"/>
  <c r="X36" i="1"/>
  <c r="W36" i="1"/>
  <c r="V36" i="1"/>
  <c r="Z35" i="1"/>
  <c r="X35" i="1"/>
  <c r="W35" i="1"/>
  <c r="V35" i="1"/>
  <c r="Z34" i="1"/>
  <c r="X34" i="1"/>
  <c r="W34" i="1"/>
  <c r="V34" i="1"/>
  <c r="Z33" i="1"/>
  <c r="X33" i="1"/>
  <c r="W33" i="1"/>
  <c r="V33" i="1"/>
  <c r="Z32" i="1"/>
  <c r="X32" i="1"/>
  <c r="W32" i="1"/>
  <c r="V32" i="1"/>
  <c r="Z31" i="1"/>
  <c r="X31" i="1"/>
  <c r="W31" i="1"/>
  <c r="V31" i="1"/>
  <c r="Z30" i="1"/>
  <c r="X30" i="1"/>
  <c r="W30" i="1"/>
  <c r="V30" i="1"/>
  <c r="Z29" i="1"/>
  <c r="X29" i="1"/>
  <c r="W29" i="1"/>
  <c r="V29" i="1"/>
  <c r="Z27" i="1"/>
  <c r="X27" i="1"/>
  <c r="W27" i="1"/>
  <c r="V27" i="1"/>
  <c r="Z26" i="1"/>
  <c r="X26" i="1"/>
  <c r="W26" i="1"/>
  <c r="V26" i="1"/>
  <c r="Z25" i="1"/>
  <c r="X25" i="1"/>
  <c r="W25" i="1"/>
  <c r="V25" i="1"/>
  <c r="Z24" i="1"/>
  <c r="X24" i="1"/>
  <c r="W24" i="1"/>
  <c r="V24" i="1"/>
  <c r="Z23" i="1"/>
  <c r="X23" i="1"/>
  <c r="W23" i="1"/>
  <c r="V23" i="1"/>
  <c r="Z22" i="1"/>
  <c r="X22" i="1"/>
  <c r="W22" i="1"/>
  <c r="V22" i="1"/>
  <c r="Z21" i="1"/>
  <c r="X21" i="1"/>
  <c r="W21" i="1"/>
  <c r="V21" i="1"/>
  <c r="Z20" i="1"/>
  <c r="X20" i="1"/>
  <c r="W20" i="1"/>
  <c r="V20" i="1"/>
  <c r="Z19" i="1"/>
  <c r="X19" i="1"/>
  <c r="W19" i="1"/>
  <c r="V19" i="1"/>
  <c r="Z18" i="1"/>
  <c r="X18" i="1"/>
  <c r="W18" i="1"/>
  <c r="V18" i="1"/>
  <c r="Z17" i="1"/>
  <c r="X17" i="1"/>
  <c r="W17" i="1"/>
  <c r="V17" i="1"/>
  <c r="Z16" i="1"/>
  <c r="X16" i="1"/>
  <c r="W16" i="1"/>
  <c r="V16" i="1"/>
  <c r="Z15" i="1"/>
  <c r="X15" i="1"/>
  <c r="W15" i="1"/>
  <c r="V15" i="1"/>
  <c r="Z14" i="1"/>
  <c r="X14" i="1"/>
  <c r="W14" i="1"/>
  <c r="V14" i="1"/>
  <c r="Z13" i="1"/>
  <c r="X13" i="1"/>
  <c r="W13" i="1"/>
  <c r="V13" i="1"/>
  <c r="Z12" i="1"/>
  <c r="X12" i="1"/>
  <c r="W12" i="1"/>
  <c r="V12" i="1"/>
  <c r="Z11" i="1"/>
  <c r="X11" i="1"/>
  <c r="W11" i="1"/>
  <c r="V11" i="1"/>
  <c r="Z10" i="1"/>
  <c r="X10" i="1"/>
  <c r="W10" i="1"/>
  <c r="V10" i="1"/>
  <c r="Z9" i="1"/>
  <c r="X9" i="1"/>
  <c r="W9" i="1"/>
  <c r="V9" i="1"/>
  <c r="Z8" i="1"/>
  <c r="X8" i="1"/>
  <c r="W8" i="1"/>
  <c r="V8" i="1"/>
  <c r="Z7" i="1"/>
  <c r="X7" i="1"/>
  <c r="W7" i="1"/>
  <c r="V7" i="1"/>
  <c r="Z6" i="1"/>
  <c r="X6" i="1"/>
  <c r="W6" i="1"/>
  <c r="V6" i="1"/>
  <c r="Z5" i="1"/>
  <c r="X5" i="1"/>
  <c r="W5" i="1"/>
  <c r="V5" i="1"/>
  <c r="Z4" i="1"/>
  <c r="X4" i="1"/>
  <c r="W4" i="1"/>
  <c r="V4" i="1"/>
  <c r="Z3" i="1"/>
  <c r="X3" i="1"/>
  <c r="W3" i="1"/>
  <c r="V3" i="1"/>
  <c r="Z2" i="1"/>
  <c r="X2" i="1"/>
  <c r="W2" i="1"/>
  <c r="V2" i="1"/>
</calcChain>
</file>

<file path=xl/sharedStrings.xml><?xml version="1.0" encoding="utf-8"?>
<sst xmlns="http://schemas.openxmlformats.org/spreadsheetml/2006/main" count="1625" uniqueCount="281">
  <si>
    <t>ID</t>
  </si>
  <si>
    <t>CODE</t>
  </si>
  <si>
    <t>COUNTRY</t>
  </si>
  <si>
    <t>ADM_1</t>
  </si>
  <si>
    <t>ADM_2</t>
  </si>
  <si>
    <t>ADM_3</t>
  </si>
  <si>
    <t>NAME</t>
  </si>
  <si>
    <t>CHARACTERISTICS</t>
  </si>
  <si>
    <t>LONGITUDE</t>
  </si>
  <si>
    <t>LATITUDE</t>
  </si>
  <si>
    <t>BLS PRESENCE</t>
  </si>
  <si>
    <t>DP_MAX</t>
  </si>
  <si>
    <t>DP_MIN</t>
  </si>
  <si>
    <t>DP_AVG</t>
  </si>
  <si>
    <t>W_AVG</t>
  </si>
  <si>
    <t>Grid Cell #</t>
  </si>
  <si>
    <t>BLZ</t>
  </si>
  <si>
    <t>BELIZE</t>
  </si>
  <si>
    <t>Toledo</t>
  </si>
  <si>
    <t>NA</t>
  </si>
  <si>
    <t>Belize 17</t>
  </si>
  <si>
    <t>Yes</t>
  </si>
  <si>
    <t>Belize 11</t>
  </si>
  <si>
    <t>Belize 6</t>
  </si>
  <si>
    <t>161349/161956</t>
  </si>
  <si>
    <t>Belize 13</t>
  </si>
  <si>
    <t>Belize 18</t>
  </si>
  <si>
    <t>Belize 4</t>
  </si>
  <si>
    <t>Belize 3</t>
  </si>
  <si>
    <t>Belize 2</t>
  </si>
  <si>
    <t>Belize 1</t>
  </si>
  <si>
    <t>Belize 14</t>
  </si>
  <si>
    <t>Belize 12</t>
  </si>
  <si>
    <t>Belize 21</t>
  </si>
  <si>
    <t>Stann Creek</t>
  </si>
  <si>
    <t>Belize 7</t>
  </si>
  <si>
    <t>Belize 16</t>
  </si>
  <si>
    <t>Belize 8</t>
  </si>
  <si>
    <t>Belize 15</t>
  </si>
  <si>
    <t>Belize 26</t>
  </si>
  <si>
    <t>Belize 5</t>
  </si>
  <si>
    <t>BRA</t>
  </si>
  <si>
    <t>BRAZIL</t>
  </si>
  <si>
    <t>Santa Catarina</t>
  </si>
  <si>
    <t>Luiz Alves</t>
  </si>
  <si>
    <t>Brazil - Luiz Alvez</t>
  </si>
  <si>
    <t>Small producers</t>
  </si>
  <si>
    <t>Guaramirim</t>
  </si>
  <si>
    <t>Brazil - Santa Catarina</t>
  </si>
  <si>
    <t>31039/31038</t>
  </si>
  <si>
    <t>Sâo Paulo</t>
  </si>
  <si>
    <t>Miracatu</t>
  </si>
  <si>
    <t>Valle da Ribeira - Brazi</t>
  </si>
  <si>
    <t>CIV</t>
  </si>
  <si>
    <t>CÔTE D'IVOIRE</t>
  </si>
  <si>
    <t>Lagunes</t>
  </si>
  <si>
    <t>Abidjan</t>
  </si>
  <si>
    <t>Alepe</t>
  </si>
  <si>
    <t>Cote d'Ivoire - SBM</t>
  </si>
  <si>
    <t>Dabou</t>
  </si>
  <si>
    <t>Cote d'Ivoire - SCB Niek</t>
  </si>
  <si>
    <t>Cote d'Ivoire - Chiquit2</t>
  </si>
  <si>
    <t>Cote d'Ivoire - Le Niek1</t>
  </si>
  <si>
    <t>not in shapefile, or combined with 24</t>
  </si>
  <si>
    <t>Agnéby</t>
  </si>
  <si>
    <t>Agboville</t>
  </si>
  <si>
    <t>Azaguie</t>
  </si>
  <si>
    <t>Cote d'Ivoire - SA Eglin</t>
  </si>
  <si>
    <t>Sud-Comoé</t>
  </si>
  <si>
    <t>Aboisso</t>
  </si>
  <si>
    <t>Mafere</t>
  </si>
  <si>
    <t>Cote d'Ivoire - SA KJ Gr</t>
  </si>
  <si>
    <t>No rankings available here - just presence data</t>
  </si>
  <si>
    <t>Tiassalé</t>
  </si>
  <si>
    <t>Tiassale</t>
  </si>
  <si>
    <t>Cote d'Ivoire - SCB tia</t>
  </si>
  <si>
    <t>Cote d'Ivoire - Gr SIPEF</t>
  </si>
  <si>
    <t>CMR</t>
  </si>
  <si>
    <t>CAMEROON</t>
  </si>
  <si>
    <t>Littoral</t>
  </si>
  <si>
    <t>Moungo</t>
  </si>
  <si>
    <t>Cameroun - Del Mon Tiko1</t>
  </si>
  <si>
    <t>Cameroun - Del Mon Tiko</t>
  </si>
  <si>
    <t>Cameroun - Del Mon Ekona</t>
  </si>
  <si>
    <t>Cameroun - PHP2</t>
  </si>
  <si>
    <t>Cameroun - PHP1</t>
  </si>
  <si>
    <t>Cameroun - Penja PHP</t>
  </si>
  <si>
    <t>Cameroun - PHP3</t>
  </si>
  <si>
    <t>Cameroun - PHP4</t>
  </si>
  <si>
    <t>COL</t>
  </si>
  <si>
    <t>COLOMBIA</t>
  </si>
  <si>
    <t>Antioquia</t>
  </si>
  <si>
    <t>Apartadó</t>
  </si>
  <si>
    <t>Colombia - Uraba</t>
  </si>
  <si>
    <t>Differences according to zones</t>
  </si>
  <si>
    <t>Magdalena</t>
  </si>
  <si>
    <t>Ciénaga</t>
  </si>
  <si>
    <t>Colombia - Santa Marta</t>
  </si>
  <si>
    <t>CRI</t>
  </si>
  <si>
    <t>COSTA RICA</t>
  </si>
  <si>
    <t>Limón</t>
  </si>
  <si>
    <t>Costa Rica 4</t>
  </si>
  <si>
    <t>140083/140082</t>
  </si>
  <si>
    <t>Matina</t>
  </si>
  <si>
    <t>Costa Rica 2</t>
  </si>
  <si>
    <t>Siquirres</t>
  </si>
  <si>
    <t>Costa Rica 1</t>
  </si>
  <si>
    <t>Pococí</t>
  </si>
  <si>
    <t>Costa Rica 3</t>
  </si>
  <si>
    <t>CUB</t>
  </si>
  <si>
    <t>CUBA</t>
  </si>
  <si>
    <t>Guantánamo</t>
  </si>
  <si>
    <t>San Antonio, Cuba</t>
  </si>
  <si>
    <t>Granma</t>
  </si>
  <si>
    <t>Bayamo, Cuba</t>
  </si>
  <si>
    <t>Holguín</t>
  </si>
  <si>
    <t>Guara, Cuba</t>
  </si>
  <si>
    <t>Holguin, Cuba</t>
  </si>
  <si>
    <t>Ciego de Ávila</t>
  </si>
  <si>
    <t>La Cuba, Cuba</t>
  </si>
  <si>
    <t>La Habana</t>
  </si>
  <si>
    <t>Alquizar, Cuba</t>
  </si>
  <si>
    <t>Villa Clara</t>
  </si>
  <si>
    <t>Sagua, Cuba</t>
  </si>
  <si>
    <t>DOM</t>
  </si>
  <si>
    <t>DOMINICAN REPUBLIC</t>
  </si>
  <si>
    <t>Azua</t>
  </si>
  <si>
    <t>RD - Azua Finca 6</t>
  </si>
  <si>
    <t>RD - Azua Hor Organicos</t>
  </si>
  <si>
    <t>Santiago</t>
  </si>
  <si>
    <t>RD - Mao3</t>
  </si>
  <si>
    <t>Valverde</t>
  </si>
  <si>
    <t>RD - Banelino Amina</t>
  </si>
  <si>
    <t>173866/173865</t>
  </si>
  <si>
    <t>RD - Mao1</t>
  </si>
  <si>
    <t>RD - Mao Norte</t>
  </si>
  <si>
    <t>Monte Cristi</t>
  </si>
  <si>
    <t>RD - Villa Vasquez1</t>
  </si>
  <si>
    <t>174551/174550</t>
  </si>
  <si>
    <t>RD - Villa Vasquez2</t>
  </si>
  <si>
    <t>RD - Banelino JulianaJar</t>
  </si>
  <si>
    <t>ECU</t>
  </si>
  <si>
    <t>ECUADOR</t>
  </si>
  <si>
    <t>El Oro</t>
  </si>
  <si>
    <t>Machala</t>
  </si>
  <si>
    <t>Ecuador - Machala</t>
  </si>
  <si>
    <t>Both small and large producers</t>
  </si>
  <si>
    <t>Guayas</t>
  </si>
  <si>
    <t>Daule</t>
  </si>
  <si>
    <t>Ecuador - Guayas</t>
  </si>
  <si>
    <t>Big Producers</t>
  </si>
  <si>
    <t>Los Rios</t>
  </si>
  <si>
    <t>Palenque</t>
  </si>
  <si>
    <t>Ecuador - Los Rios</t>
  </si>
  <si>
    <t>GHA</t>
  </si>
  <si>
    <t>GHANA</t>
  </si>
  <si>
    <t>Volta</t>
  </si>
  <si>
    <t>North Tongu</t>
  </si>
  <si>
    <t>Ghana - Dole</t>
  </si>
  <si>
    <t>Eastern</t>
  </si>
  <si>
    <t>Asuogyaman</t>
  </si>
  <si>
    <t>Ghana - VREL1</t>
  </si>
  <si>
    <t>Volta River State Limited Banana</t>
  </si>
  <si>
    <t>Ghana - VREL2</t>
  </si>
  <si>
    <t>GRD</t>
  </si>
  <si>
    <t>GRENADA</t>
  </si>
  <si>
    <t>Saint Patrick</t>
  </si>
  <si>
    <t>Grenada Lac Antoine Ba</t>
  </si>
  <si>
    <t>GTM</t>
  </si>
  <si>
    <t>GUATEMALA</t>
  </si>
  <si>
    <t>Quezaltenango</t>
  </si>
  <si>
    <t>Génova</t>
  </si>
  <si>
    <t>Seccion Pacaya - Guatema</t>
  </si>
  <si>
    <t>San Marcos</t>
  </si>
  <si>
    <t>Ayutla</t>
  </si>
  <si>
    <t>Limones - Guatemala</t>
  </si>
  <si>
    <t>Izabal</t>
  </si>
  <si>
    <t>Los Amates</t>
  </si>
  <si>
    <t>Guatemala 3</t>
  </si>
  <si>
    <t>Morales</t>
  </si>
  <si>
    <t>Guatemala 2</t>
  </si>
  <si>
    <t>Guatemala 1</t>
  </si>
  <si>
    <t>HND</t>
  </si>
  <si>
    <t>HONDURAS</t>
  </si>
  <si>
    <t>Yoro</t>
  </si>
  <si>
    <t>El Progreso</t>
  </si>
  <si>
    <t>Honduras Chiquita Santa</t>
  </si>
  <si>
    <t>Cortés</t>
  </si>
  <si>
    <t>La Lima</t>
  </si>
  <si>
    <t>Honduras1</t>
  </si>
  <si>
    <t>Valle de Sula - Honduras</t>
  </si>
  <si>
    <t>not in shapefile</t>
  </si>
  <si>
    <t>El Negrito</t>
  </si>
  <si>
    <t>Honduras2</t>
  </si>
  <si>
    <t>Colón</t>
  </si>
  <si>
    <t>Sonaguera</t>
  </si>
  <si>
    <t>Honduras - Bajo Aguan</t>
  </si>
  <si>
    <t>MEX</t>
  </si>
  <si>
    <t>MEXICO</t>
  </si>
  <si>
    <t>Chiapas</t>
  </si>
  <si>
    <t>Huixtla</t>
  </si>
  <si>
    <t>Soconusco - Chiapas</t>
  </si>
  <si>
    <t>Large Producers</t>
  </si>
  <si>
    <t>156766/156765</t>
  </si>
  <si>
    <t>Colima</t>
  </si>
  <si>
    <t>Tecomán</t>
  </si>
  <si>
    <t>Mexico - Colima</t>
  </si>
  <si>
    <t>NIC</t>
  </si>
  <si>
    <t>NICARAGUA</t>
  </si>
  <si>
    <t>Chinandega</t>
  </si>
  <si>
    <t>El Viejo</t>
  </si>
  <si>
    <t>El Viejo - Nicaragua</t>
  </si>
  <si>
    <t>PAN</t>
  </si>
  <si>
    <t>PANAMA</t>
  </si>
  <si>
    <t>Chiriquí</t>
  </si>
  <si>
    <t>Bar·</t>
  </si>
  <si>
    <t>Baru - Panama</t>
  </si>
  <si>
    <t>Bocas del Toro</t>
  </si>
  <si>
    <t>Changuinola</t>
  </si>
  <si>
    <t>Changuinola - Panama</t>
  </si>
  <si>
    <t>Costa Rica 5</t>
  </si>
  <si>
    <t>PER</t>
  </si>
  <si>
    <t>PERU</t>
  </si>
  <si>
    <t>Ucayali</t>
  </si>
  <si>
    <t>Padre Abad</t>
  </si>
  <si>
    <t>Peru - Aguaytia Platano</t>
  </si>
  <si>
    <t>81970/81969</t>
  </si>
  <si>
    <t>Lambayeque</t>
  </si>
  <si>
    <t>Olmos</t>
  </si>
  <si>
    <t>Peru - Olmos</t>
  </si>
  <si>
    <t>Piura</t>
  </si>
  <si>
    <t>Sullana</t>
  </si>
  <si>
    <t>Marcavelica</t>
  </si>
  <si>
    <t>Peru - Suliana</t>
  </si>
  <si>
    <t>Tumbes</t>
  </si>
  <si>
    <t>Corrales</t>
  </si>
  <si>
    <t>Peru - Tumbes</t>
  </si>
  <si>
    <t>PHL</t>
  </si>
  <si>
    <t>PHILIPPINES</t>
  </si>
  <si>
    <t>Davao Del Sur</t>
  </si>
  <si>
    <t>Hagonoy</t>
  </si>
  <si>
    <t>Leling</t>
  </si>
  <si>
    <t>Philippines - Cotabato S</t>
  </si>
  <si>
    <t>Davao City</t>
  </si>
  <si>
    <t>Malagos</t>
  </si>
  <si>
    <t>Philippines - Calinan Ar</t>
  </si>
  <si>
    <t>Dalagdag</t>
  </si>
  <si>
    <t>Philippines - Davao S</t>
  </si>
  <si>
    <t>Compostela Valley</t>
  </si>
  <si>
    <t>Compostela</t>
  </si>
  <si>
    <t>Osmena</t>
  </si>
  <si>
    <t>Philippines - Davao NE</t>
  </si>
  <si>
    <t>Bukidnon</t>
  </si>
  <si>
    <t>Valencia</t>
  </si>
  <si>
    <t>Bagontaas</t>
  </si>
  <si>
    <t>Philippines - Bukidnon</t>
  </si>
  <si>
    <t>PRI</t>
  </si>
  <si>
    <t>PUERTO RICO</t>
  </si>
  <si>
    <t>Yauco</t>
  </si>
  <si>
    <t>Puerto Rico Banana 1</t>
  </si>
  <si>
    <t>167677/167003</t>
  </si>
  <si>
    <t>VEN</t>
  </si>
  <si>
    <t>VENEZUELA</t>
  </si>
  <si>
    <t>Trujillo</t>
  </si>
  <si>
    <t>Monte Carmelo</t>
  </si>
  <si>
    <t>Trujillo - Venezuela</t>
  </si>
  <si>
    <t>138986/138985</t>
  </si>
  <si>
    <t>Carabobo</t>
  </si>
  <si>
    <t>Lago de Valencia</t>
  </si>
  <si>
    <t>Cuenca Lago de Valencia</t>
  </si>
  <si>
    <t>Expert1</t>
  </si>
  <si>
    <t>Expert2</t>
  </si>
  <si>
    <t>Expert3</t>
  </si>
  <si>
    <t>Expert4</t>
  </si>
  <si>
    <t>Expert5</t>
  </si>
  <si>
    <t>Expert6</t>
  </si>
  <si>
    <t>Expert7</t>
  </si>
  <si>
    <t>Expert8</t>
  </si>
  <si>
    <t>Expert9</t>
  </si>
  <si>
    <t>Expert10</t>
  </si>
  <si>
    <t>DP_AVG_noExpert1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</si>
</sst>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"/>
    <numFmt numFmtId="165" formatCode="0.0"/>
    <numFmt numFmtId="166" formatCode="0.00000000000"/>
  </numFmts>
  <fonts count="2" x14ac:knownFonts="1">
    <font>
      <sz val="10"/>
      <name val="Arial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5" fontId="1" fillId="0" borderId="0" xfId="0" applyNumberFormat="1" applyFont="1" applyAlignment="1"/>
    <xf numFmtId="1" fontId="1" fillId="2" borderId="0" xfId="0" applyNumberFormat="1" applyFont="1" applyFill="1"/>
    <xf numFmtId="0" fontId="1" fillId="3" borderId="0" xfId="0" applyFont="1" applyFill="1"/>
    <xf numFmtId="1" fontId="1" fillId="3" borderId="0" xfId="0" applyNumberFormat="1" applyFont="1" applyFill="1"/>
    <xf numFmtId="166" fontId="1" fillId="3" borderId="0" xfId="0" applyNumberFormat="1" applyFont="1" applyFill="1"/>
    <xf numFmtId="164" fontId="1" fillId="3" borderId="0" xfId="0" applyNumberFormat="1" applyFont="1" applyFill="1"/>
    <xf numFmtId="165" fontId="1" fillId="3" borderId="0" xfId="0" applyNumberFormat="1" applyFont="1" applyFill="1"/>
    <xf numFmtId="0" fontId="1" fillId="0" borderId="0" xfId="0" applyFont="1" applyFill="1"/>
    <xf numFmtId="1" fontId="1" fillId="0" borderId="0" xfId="0" applyNumberFormat="1" applyFont="1" applyAlignment="1">
      <alignment horizontal="right"/>
    </xf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3E15D-9463-354F-B226-E046793827F6}">
  <dimension ref="A1:AB96"/>
  <sheetViews>
    <sheetView tabSelected="1" zoomScale="115" zoomScaleNormal="115" zoomScalePageLayoutView="115"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Y1" sqref="Y1"/>
    </sheetView>
  </sheetViews>
  <sheetFormatPr baseColWidth="10" defaultColWidth="11.5" defaultRowHeight="12" x14ac:dyDescent="0.15"/>
  <cols>
    <col min="1" max="1" width="2.6640625" style="1" bestFit="1" customWidth="1"/>
    <col min="2" max="2" width="5.6640625" style="2" bestFit="1" customWidth="1"/>
    <col min="3" max="3" width="18.5" style="2" bestFit="1" customWidth="1"/>
    <col min="4" max="4" width="14.33203125" style="2" bestFit="1" customWidth="1"/>
    <col min="5" max="5" width="13.1640625" style="2" bestFit="1" customWidth="1"/>
    <col min="6" max="6" width="9.33203125" style="2" bestFit="1" customWidth="1"/>
    <col min="7" max="7" width="21.1640625" style="2" bestFit="1" customWidth="1"/>
    <col min="8" max="8" width="24.83203125" style="2" bestFit="1" customWidth="1"/>
    <col min="9" max="9" width="14.33203125" style="3" bestFit="1" customWidth="1"/>
    <col min="10" max="11" width="13.5" style="3" bestFit="1" customWidth="1"/>
    <col min="12" max="12" width="7.33203125" style="2" bestFit="1" customWidth="1"/>
    <col min="13" max="13" width="9.83203125" style="2" bestFit="1" customWidth="1"/>
    <col min="14" max="14" width="8.33203125" style="2" bestFit="1" customWidth="1"/>
    <col min="15" max="15" width="7" style="2" bestFit="1" customWidth="1"/>
    <col min="16" max="16" width="7.33203125" style="2" bestFit="1" customWidth="1"/>
    <col min="17" max="17" width="8.1640625" style="2" bestFit="1" customWidth="1"/>
    <col min="18" max="19" width="8.6640625" style="2" bestFit="1" customWidth="1"/>
    <col min="20" max="20" width="6.83203125" style="2" bestFit="1" customWidth="1"/>
    <col min="21" max="21" width="9.1640625" style="2" bestFit="1" customWidth="1"/>
    <col min="22" max="22" width="7.33203125" style="2" bestFit="1" customWidth="1"/>
    <col min="23" max="23" width="6.83203125" style="2" bestFit="1" customWidth="1"/>
    <col min="24" max="24" width="7.1640625" style="4" bestFit="1" customWidth="1"/>
    <col min="25" max="25" width="14.83203125" style="4" bestFit="1" customWidth="1"/>
    <col min="26" max="26" width="6.6640625" style="4" bestFit="1" customWidth="1"/>
    <col min="27" max="27" width="11.83203125" style="1" bestFit="1" customWidth="1"/>
    <col min="28" max="28" width="35.1640625" style="1" bestFit="1" customWidth="1"/>
    <col min="29" max="16384" width="11.5" style="1"/>
  </cols>
  <sheetData>
    <row r="1" spans="1:27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3" t="s">
        <v>10</v>
      </c>
      <c r="L1" s="2" t="s">
        <v>270</v>
      </c>
      <c r="M1" s="2" t="s">
        <v>271</v>
      </c>
      <c r="N1" s="2" t="s">
        <v>272</v>
      </c>
      <c r="O1" s="2" t="s">
        <v>273</v>
      </c>
      <c r="P1" s="2" t="s">
        <v>274</v>
      </c>
      <c r="Q1" s="2" t="s">
        <v>275</v>
      </c>
      <c r="R1" s="2" t="s">
        <v>276</v>
      </c>
      <c r="S1" s="2" t="s">
        <v>277</v>
      </c>
      <c r="T1" s="2" t="s">
        <v>278</v>
      </c>
      <c r="U1" s="2" t="s">
        <v>279</v>
      </c>
      <c r="V1" s="2" t="s">
        <v>11</v>
      </c>
      <c r="W1" s="2" t="s">
        <v>12</v>
      </c>
      <c r="X1" s="4" t="s">
        <v>13</v>
      </c>
      <c r="Y1" s="4" t="s">
        <v>280</v>
      </c>
      <c r="Z1" s="4" t="s">
        <v>14</v>
      </c>
      <c r="AA1" s="3" t="s">
        <v>15</v>
      </c>
    </row>
    <row r="2" spans="1:27" x14ac:dyDescent="0.15">
      <c r="A2" s="1">
        <v>1</v>
      </c>
      <c r="B2" s="2" t="s">
        <v>16</v>
      </c>
      <c r="C2" s="2" t="s">
        <v>17</v>
      </c>
      <c r="D2" s="2" t="s">
        <v>18</v>
      </c>
      <c r="E2" s="2" t="s">
        <v>19</v>
      </c>
      <c r="F2" s="2" t="s">
        <v>19</v>
      </c>
      <c r="G2" s="2" t="s">
        <v>20</v>
      </c>
      <c r="H2" s="2" t="s">
        <v>19</v>
      </c>
      <c r="I2" s="5">
        <v>-88.635199796799995</v>
      </c>
      <c r="J2" s="5">
        <v>16.465037041999999</v>
      </c>
      <c r="K2" s="3" t="s">
        <v>21</v>
      </c>
      <c r="L2" s="2">
        <v>10</v>
      </c>
      <c r="M2" s="2" t="s">
        <v>19</v>
      </c>
      <c r="N2" s="2" t="s">
        <v>19</v>
      </c>
      <c r="O2" s="2" t="s">
        <v>19</v>
      </c>
      <c r="P2" s="2" t="s">
        <v>19</v>
      </c>
      <c r="Q2" s="2" t="s">
        <v>19</v>
      </c>
      <c r="R2" s="2" t="s">
        <v>19</v>
      </c>
      <c r="S2" s="2" t="s">
        <v>19</v>
      </c>
      <c r="T2" s="2" t="s">
        <v>19</v>
      </c>
      <c r="U2" s="2" t="s">
        <v>19</v>
      </c>
      <c r="V2" s="2">
        <f>MAX(L2:U2)</f>
        <v>10</v>
      </c>
      <c r="W2" s="2">
        <f>MIN(L2:U2)</f>
        <v>10</v>
      </c>
      <c r="X2" s="4">
        <f>AVERAGE(L2:U2)</f>
        <v>10</v>
      </c>
      <c r="Y2" s="6" t="s">
        <v>19</v>
      </c>
      <c r="Z2" s="4">
        <f>IF(L2="NA",X2,IF(Y2="NA",L2,0.8*L2+AVERAGE(M2:U2)*0.2))</f>
        <v>10</v>
      </c>
      <c r="AA2" s="1">
        <v>161349</v>
      </c>
    </row>
    <row r="3" spans="1:27" x14ac:dyDescent="0.15">
      <c r="A3" s="1">
        <v>2</v>
      </c>
      <c r="B3" s="2" t="s">
        <v>16</v>
      </c>
      <c r="C3" s="2" t="s">
        <v>17</v>
      </c>
      <c r="D3" s="2" t="s">
        <v>18</v>
      </c>
      <c r="E3" s="2" t="s">
        <v>19</v>
      </c>
      <c r="F3" s="2" t="s">
        <v>19</v>
      </c>
      <c r="G3" s="2" t="s">
        <v>22</v>
      </c>
      <c r="H3" s="2" t="s">
        <v>19</v>
      </c>
      <c r="I3" s="5">
        <v>-88.638598975500003</v>
      </c>
      <c r="J3" s="5">
        <v>16.4882363768</v>
      </c>
      <c r="K3" s="3" t="s">
        <v>21</v>
      </c>
      <c r="L3" s="2">
        <v>10</v>
      </c>
      <c r="M3" s="2" t="s">
        <v>19</v>
      </c>
      <c r="N3" s="2" t="s">
        <v>19</v>
      </c>
      <c r="O3" s="2" t="s">
        <v>19</v>
      </c>
      <c r="P3" s="2" t="s">
        <v>19</v>
      </c>
      <c r="Q3" s="2" t="s">
        <v>19</v>
      </c>
      <c r="R3" s="2" t="s">
        <v>19</v>
      </c>
      <c r="S3" s="2" t="s">
        <v>19</v>
      </c>
      <c r="T3" s="2" t="s">
        <v>19</v>
      </c>
      <c r="U3" s="2" t="s">
        <v>19</v>
      </c>
      <c r="V3" s="2">
        <f t="shared" ref="V3:V44" si="0">MAX(L3:U3)</f>
        <v>10</v>
      </c>
      <c r="W3" s="2">
        <f t="shared" ref="W3:W66" si="1">MIN(L3:U3)</f>
        <v>10</v>
      </c>
      <c r="X3" s="4">
        <f t="shared" ref="X3:X66" si="2">AVERAGE(L3:U3)</f>
        <v>10</v>
      </c>
      <c r="Y3" s="4" t="s">
        <v>19</v>
      </c>
      <c r="Z3" s="4">
        <f t="shared" ref="Z3:Z66" si="3">IF(L3="NA",X3,IF(Y3="NA",L3,0.8*L3+AVERAGE(M3:U3)*0.2))</f>
        <v>10</v>
      </c>
      <c r="AA3" s="1">
        <v>161349</v>
      </c>
    </row>
    <row r="4" spans="1:27" x14ac:dyDescent="0.15">
      <c r="A4" s="1">
        <v>3</v>
      </c>
      <c r="B4" s="2" t="s">
        <v>16</v>
      </c>
      <c r="C4" s="2" t="s">
        <v>17</v>
      </c>
      <c r="D4" s="2" t="s">
        <v>18</v>
      </c>
      <c r="E4" s="2" t="s">
        <v>19</v>
      </c>
      <c r="F4" s="2" t="s">
        <v>19</v>
      </c>
      <c r="G4" s="2" t="s">
        <v>23</v>
      </c>
      <c r="H4" s="2" t="s">
        <v>19</v>
      </c>
      <c r="I4" s="5">
        <v>-88.650453694600003</v>
      </c>
      <c r="J4" s="5">
        <v>16.513580605000001</v>
      </c>
      <c r="K4" s="3" t="s">
        <v>21</v>
      </c>
      <c r="L4" s="2">
        <v>10</v>
      </c>
      <c r="M4" s="2" t="s">
        <v>19</v>
      </c>
      <c r="N4" s="2" t="s">
        <v>19</v>
      </c>
      <c r="O4" s="2" t="s">
        <v>19</v>
      </c>
      <c r="P4" s="2" t="s">
        <v>19</v>
      </c>
      <c r="Q4" s="2" t="s">
        <v>19</v>
      </c>
      <c r="R4" s="2" t="s">
        <v>19</v>
      </c>
      <c r="S4" s="2" t="s">
        <v>19</v>
      </c>
      <c r="T4" s="2" t="s">
        <v>19</v>
      </c>
      <c r="U4" s="2" t="s">
        <v>19</v>
      </c>
      <c r="V4" s="2">
        <f t="shared" si="0"/>
        <v>10</v>
      </c>
      <c r="W4" s="2">
        <f t="shared" si="1"/>
        <v>10</v>
      </c>
      <c r="X4" s="4">
        <f t="shared" si="2"/>
        <v>10</v>
      </c>
      <c r="Y4" s="4" t="s">
        <v>19</v>
      </c>
      <c r="Z4" s="4">
        <f t="shared" si="3"/>
        <v>10</v>
      </c>
      <c r="AA4" s="1" t="s">
        <v>24</v>
      </c>
    </row>
    <row r="5" spans="1:27" x14ac:dyDescent="0.15">
      <c r="A5" s="1">
        <v>4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19</v>
      </c>
      <c r="G5" s="2" t="s">
        <v>25</v>
      </c>
      <c r="H5" s="2" t="s">
        <v>19</v>
      </c>
      <c r="I5" s="5">
        <v>-88.557984761699998</v>
      </c>
      <c r="J5" s="5">
        <v>16.516849910000001</v>
      </c>
      <c r="K5" s="3" t="s">
        <v>21</v>
      </c>
      <c r="L5" s="2">
        <v>10</v>
      </c>
      <c r="M5" s="2" t="s">
        <v>19</v>
      </c>
      <c r="N5" s="2" t="s">
        <v>19</v>
      </c>
      <c r="O5" s="2" t="s">
        <v>19</v>
      </c>
      <c r="P5" s="2" t="s">
        <v>19</v>
      </c>
      <c r="Q5" s="2" t="s">
        <v>19</v>
      </c>
      <c r="R5" s="2" t="s">
        <v>19</v>
      </c>
      <c r="S5" s="2" t="s">
        <v>19</v>
      </c>
      <c r="T5" s="2" t="s">
        <v>19</v>
      </c>
      <c r="U5" s="2" t="s">
        <v>19</v>
      </c>
      <c r="V5" s="2">
        <f t="shared" si="0"/>
        <v>10</v>
      </c>
      <c r="W5" s="2">
        <f t="shared" si="1"/>
        <v>10</v>
      </c>
      <c r="X5" s="4">
        <f t="shared" si="2"/>
        <v>10</v>
      </c>
      <c r="Y5" s="4" t="s">
        <v>19</v>
      </c>
      <c r="Z5" s="4">
        <f t="shared" si="3"/>
        <v>10</v>
      </c>
      <c r="AA5" s="1" t="s">
        <v>24</v>
      </c>
    </row>
    <row r="6" spans="1:27" x14ac:dyDescent="0.15">
      <c r="A6" s="1">
        <v>5</v>
      </c>
      <c r="B6" s="2" t="s">
        <v>16</v>
      </c>
      <c r="C6" s="2" t="s">
        <v>17</v>
      </c>
      <c r="D6" s="2" t="s">
        <v>18</v>
      </c>
      <c r="E6" s="2" t="s">
        <v>19</v>
      </c>
      <c r="F6" s="2" t="s">
        <v>19</v>
      </c>
      <c r="G6" s="2" t="s">
        <v>26</v>
      </c>
      <c r="H6" s="2" t="s">
        <v>19</v>
      </c>
      <c r="I6" s="5">
        <v>-88.561765896400004</v>
      </c>
      <c r="J6" s="5">
        <v>16.523611119600002</v>
      </c>
      <c r="K6" s="3" t="s">
        <v>21</v>
      </c>
      <c r="L6" s="2">
        <v>10</v>
      </c>
      <c r="M6" s="2" t="s">
        <v>19</v>
      </c>
      <c r="N6" s="2" t="s">
        <v>19</v>
      </c>
      <c r="O6" s="2" t="s">
        <v>19</v>
      </c>
      <c r="P6" s="2" t="s">
        <v>19</v>
      </c>
      <c r="Q6" s="2" t="s">
        <v>19</v>
      </c>
      <c r="R6" s="2" t="s">
        <v>19</v>
      </c>
      <c r="S6" s="2" t="s">
        <v>19</v>
      </c>
      <c r="T6" s="2" t="s">
        <v>19</v>
      </c>
      <c r="U6" s="2" t="s">
        <v>19</v>
      </c>
      <c r="V6" s="2">
        <f t="shared" si="0"/>
        <v>10</v>
      </c>
      <c r="W6" s="2">
        <f t="shared" si="1"/>
        <v>10</v>
      </c>
      <c r="X6" s="4">
        <f t="shared" si="2"/>
        <v>10</v>
      </c>
      <c r="Y6" s="4" t="s">
        <v>19</v>
      </c>
      <c r="Z6" s="4">
        <f t="shared" si="3"/>
        <v>10</v>
      </c>
      <c r="AA6" s="1">
        <v>161956</v>
      </c>
    </row>
    <row r="7" spans="1:27" x14ac:dyDescent="0.15">
      <c r="A7" s="1">
        <v>6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19</v>
      </c>
      <c r="G7" s="2" t="s">
        <v>27</v>
      </c>
      <c r="H7" s="2" t="s">
        <v>19</v>
      </c>
      <c r="I7" s="5">
        <v>-88.546549624999997</v>
      </c>
      <c r="J7" s="5">
        <v>16.5288157054</v>
      </c>
      <c r="K7" s="3" t="s">
        <v>21</v>
      </c>
      <c r="L7" s="2">
        <v>10</v>
      </c>
      <c r="M7" s="2" t="s">
        <v>19</v>
      </c>
      <c r="N7" s="2" t="s">
        <v>19</v>
      </c>
      <c r="O7" s="2" t="s">
        <v>19</v>
      </c>
      <c r="P7" s="2" t="s">
        <v>19</v>
      </c>
      <c r="Q7" s="2" t="s">
        <v>19</v>
      </c>
      <c r="R7" s="2" t="s">
        <v>19</v>
      </c>
      <c r="S7" s="2" t="s">
        <v>19</v>
      </c>
      <c r="T7" s="2" t="s">
        <v>19</v>
      </c>
      <c r="U7" s="2" t="s">
        <v>19</v>
      </c>
      <c r="V7" s="2">
        <f t="shared" si="0"/>
        <v>10</v>
      </c>
      <c r="W7" s="2">
        <f t="shared" si="1"/>
        <v>10</v>
      </c>
      <c r="X7" s="4">
        <f t="shared" si="2"/>
        <v>10</v>
      </c>
      <c r="Y7" s="4" t="s">
        <v>19</v>
      </c>
      <c r="Z7" s="4">
        <f t="shared" si="3"/>
        <v>10</v>
      </c>
      <c r="AA7" s="1">
        <v>161956</v>
      </c>
    </row>
    <row r="8" spans="1:27" x14ac:dyDescent="0.15">
      <c r="A8" s="1">
        <v>7</v>
      </c>
      <c r="B8" s="2" t="s">
        <v>16</v>
      </c>
      <c r="C8" s="2" t="s">
        <v>17</v>
      </c>
      <c r="D8" s="2" t="s">
        <v>18</v>
      </c>
      <c r="E8" s="2" t="s">
        <v>19</v>
      </c>
      <c r="F8" s="2" t="s">
        <v>19</v>
      </c>
      <c r="G8" s="2" t="s">
        <v>28</v>
      </c>
      <c r="H8" s="2" t="s">
        <v>19</v>
      </c>
      <c r="I8" s="5">
        <v>-88.529486728099997</v>
      </c>
      <c r="J8" s="5">
        <v>16.5474660201</v>
      </c>
      <c r="K8" s="3" t="s">
        <v>21</v>
      </c>
      <c r="L8" s="2">
        <v>10</v>
      </c>
      <c r="M8" s="2" t="s">
        <v>19</v>
      </c>
      <c r="N8" s="2" t="s">
        <v>19</v>
      </c>
      <c r="O8" s="2" t="s">
        <v>19</v>
      </c>
      <c r="P8" s="2" t="s">
        <v>19</v>
      </c>
      <c r="Q8" s="2" t="s">
        <v>19</v>
      </c>
      <c r="R8" s="2" t="s">
        <v>19</v>
      </c>
      <c r="S8" s="2" t="s">
        <v>19</v>
      </c>
      <c r="T8" s="2" t="s">
        <v>19</v>
      </c>
      <c r="U8" s="2" t="s">
        <v>19</v>
      </c>
      <c r="V8" s="2">
        <f t="shared" si="0"/>
        <v>10</v>
      </c>
      <c r="W8" s="2">
        <f t="shared" si="1"/>
        <v>10</v>
      </c>
      <c r="X8" s="4">
        <f t="shared" si="2"/>
        <v>10</v>
      </c>
      <c r="Y8" s="4" t="s">
        <v>19</v>
      </c>
      <c r="Z8" s="4">
        <f t="shared" si="3"/>
        <v>10</v>
      </c>
      <c r="AA8" s="1">
        <v>161956</v>
      </c>
    </row>
    <row r="9" spans="1:27" x14ac:dyDescent="0.15">
      <c r="A9" s="1">
        <v>8</v>
      </c>
      <c r="B9" s="2" t="s">
        <v>16</v>
      </c>
      <c r="C9" s="2" t="s">
        <v>17</v>
      </c>
      <c r="D9" s="2" t="s">
        <v>18</v>
      </c>
      <c r="E9" s="2" t="s">
        <v>19</v>
      </c>
      <c r="F9" s="2" t="s">
        <v>19</v>
      </c>
      <c r="G9" s="2" t="s">
        <v>29</v>
      </c>
      <c r="H9" s="2" t="s">
        <v>19</v>
      </c>
      <c r="I9" s="5">
        <v>-88.544462241199994</v>
      </c>
      <c r="J9" s="5">
        <v>16.5478048702</v>
      </c>
      <c r="K9" s="3" t="s">
        <v>21</v>
      </c>
      <c r="L9" s="2">
        <v>10</v>
      </c>
      <c r="M9" s="2" t="s">
        <v>19</v>
      </c>
      <c r="N9" s="2" t="s">
        <v>19</v>
      </c>
      <c r="O9" s="2" t="s">
        <v>19</v>
      </c>
      <c r="P9" s="2" t="s">
        <v>19</v>
      </c>
      <c r="Q9" s="2" t="s">
        <v>19</v>
      </c>
      <c r="R9" s="2" t="s">
        <v>19</v>
      </c>
      <c r="S9" s="2" t="s">
        <v>19</v>
      </c>
      <c r="T9" s="2" t="s">
        <v>19</v>
      </c>
      <c r="U9" s="2" t="s">
        <v>19</v>
      </c>
      <c r="V9" s="2">
        <f t="shared" si="0"/>
        <v>10</v>
      </c>
      <c r="W9" s="2">
        <f t="shared" si="1"/>
        <v>10</v>
      </c>
      <c r="X9" s="4">
        <f t="shared" si="2"/>
        <v>10</v>
      </c>
      <c r="Y9" s="4" t="s">
        <v>19</v>
      </c>
      <c r="Z9" s="4">
        <f t="shared" si="3"/>
        <v>10</v>
      </c>
      <c r="AA9" s="1">
        <v>161956</v>
      </c>
    </row>
    <row r="10" spans="1:27" x14ac:dyDescent="0.15">
      <c r="A10" s="1">
        <v>9</v>
      </c>
      <c r="B10" s="2" t="s">
        <v>16</v>
      </c>
      <c r="C10" s="2" t="s">
        <v>17</v>
      </c>
      <c r="D10" s="2" t="s">
        <v>18</v>
      </c>
      <c r="E10" s="2" t="s">
        <v>19</v>
      </c>
      <c r="F10" s="2" t="s">
        <v>19</v>
      </c>
      <c r="G10" s="2" t="s">
        <v>30</v>
      </c>
      <c r="H10" s="2" t="s">
        <v>19</v>
      </c>
      <c r="I10" s="5">
        <v>-88.527890859699994</v>
      </c>
      <c r="J10" s="5">
        <v>16.567270281199999</v>
      </c>
      <c r="K10" s="3" t="s">
        <v>21</v>
      </c>
      <c r="L10" s="2">
        <v>10</v>
      </c>
      <c r="M10" s="2" t="s">
        <v>19</v>
      </c>
      <c r="N10" s="2" t="s">
        <v>19</v>
      </c>
      <c r="O10" s="2" t="s">
        <v>19</v>
      </c>
      <c r="P10" s="2" t="s">
        <v>19</v>
      </c>
      <c r="Q10" s="2" t="s">
        <v>19</v>
      </c>
      <c r="R10" s="2" t="s">
        <v>19</v>
      </c>
      <c r="S10" s="2" t="s">
        <v>19</v>
      </c>
      <c r="T10" s="2" t="s">
        <v>19</v>
      </c>
      <c r="U10" s="2" t="s">
        <v>19</v>
      </c>
      <c r="V10" s="2">
        <f t="shared" si="0"/>
        <v>10</v>
      </c>
      <c r="W10" s="2">
        <f t="shared" si="1"/>
        <v>10</v>
      </c>
      <c r="X10" s="4">
        <f t="shared" si="2"/>
        <v>10</v>
      </c>
      <c r="Y10" s="4" t="s">
        <v>19</v>
      </c>
      <c r="Z10" s="4">
        <f t="shared" si="3"/>
        <v>10</v>
      </c>
      <c r="AA10" s="1">
        <v>161956</v>
      </c>
    </row>
    <row r="11" spans="1:27" x14ac:dyDescent="0.15">
      <c r="A11" s="1">
        <v>10</v>
      </c>
      <c r="B11" s="2" t="s">
        <v>16</v>
      </c>
      <c r="C11" s="2" t="s">
        <v>17</v>
      </c>
      <c r="D11" s="2" t="s">
        <v>18</v>
      </c>
      <c r="E11" s="2" t="s">
        <v>19</v>
      </c>
      <c r="F11" s="2" t="s">
        <v>19</v>
      </c>
      <c r="G11" s="2" t="s">
        <v>31</v>
      </c>
      <c r="H11" s="2" t="s">
        <v>19</v>
      </c>
      <c r="I11" s="5">
        <v>-88.556332194099994</v>
      </c>
      <c r="J11" s="5">
        <v>16.574383376899998</v>
      </c>
      <c r="K11" s="3" t="s">
        <v>21</v>
      </c>
      <c r="L11" s="2">
        <v>10</v>
      </c>
      <c r="M11" s="2" t="s">
        <v>19</v>
      </c>
      <c r="N11" s="2" t="s">
        <v>19</v>
      </c>
      <c r="O11" s="2" t="s">
        <v>19</v>
      </c>
      <c r="P11" s="2" t="s">
        <v>19</v>
      </c>
      <c r="Q11" s="2" t="s">
        <v>19</v>
      </c>
      <c r="R11" s="2" t="s">
        <v>19</v>
      </c>
      <c r="S11" s="2" t="s">
        <v>19</v>
      </c>
      <c r="T11" s="2" t="s">
        <v>19</v>
      </c>
      <c r="U11" s="2" t="s">
        <v>19</v>
      </c>
      <c r="V11" s="2">
        <f t="shared" si="0"/>
        <v>10</v>
      </c>
      <c r="W11" s="2">
        <f t="shared" si="1"/>
        <v>10</v>
      </c>
      <c r="X11" s="4">
        <f t="shared" si="2"/>
        <v>10</v>
      </c>
      <c r="Y11" s="4" t="s">
        <v>19</v>
      </c>
      <c r="Z11" s="4">
        <f t="shared" si="3"/>
        <v>10</v>
      </c>
      <c r="AA11" s="1">
        <v>161956</v>
      </c>
    </row>
    <row r="12" spans="1:27" x14ac:dyDescent="0.15">
      <c r="A12" s="1">
        <v>11</v>
      </c>
      <c r="B12" s="2" t="s">
        <v>16</v>
      </c>
      <c r="C12" s="2" t="s">
        <v>17</v>
      </c>
      <c r="D12" s="2" t="s">
        <v>18</v>
      </c>
      <c r="E12" s="2" t="s">
        <v>19</v>
      </c>
      <c r="F12" s="2" t="s">
        <v>19</v>
      </c>
      <c r="G12" s="2" t="s">
        <v>32</v>
      </c>
      <c r="H12" s="2" t="s">
        <v>19</v>
      </c>
      <c r="I12" s="5">
        <v>-88.576791421400003</v>
      </c>
      <c r="J12" s="5">
        <v>16.5805049692</v>
      </c>
      <c r="K12" s="3" t="s">
        <v>21</v>
      </c>
      <c r="L12" s="2">
        <v>10</v>
      </c>
      <c r="M12" s="2" t="s">
        <v>19</v>
      </c>
      <c r="N12" s="2" t="s">
        <v>19</v>
      </c>
      <c r="O12" s="2" t="s">
        <v>19</v>
      </c>
      <c r="P12" s="2" t="s">
        <v>19</v>
      </c>
      <c r="Q12" s="2" t="s">
        <v>19</v>
      </c>
      <c r="R12" s="2" t="s">
        <v>19</v>
      </c>
      <c r="S12" s="2" t="s">
        <v>19</v>
      </c>
      <c r="T12" s="2" t="s">
        <v>19</v>
      </c>
      <c r="U12" s="2" t="s">
        <v>19</v>
      </c>
      <c r="V12" s="2">
        <f t="shared" si="0"/>
        <v>10</v>
      </c>
      <c r="W12" s="2">
        <f t="shared" si="1"/>
        <v>10</v>
      </c>
      <c r="X12" s="4">
        <f t="shared" si="2"/>
        <v>10</v>
      </c>
      <c r="Y12" s="4" t="s">
        <v>19</v>
      </c>
      <c r="Z12" s="4">
        <f t="shared" si="3"/>
        <v>10</v>
      </c>
      <c r="AA12" s="1">
        <v>161956</v>
      </c>
    </row>
    <row r="13" spans="1:27" x14ac:dyDescent="0.15">
      <c r="A13" s="1">
        <v>12</v>
      </c>
      <c r="B13" s="2" t="s">
        <v>16</v>
      </c>
      <c r="C13" s="2" t="s">
        <v>17</v>
      </c>
      <c r="D13" s="2" t="s">
        <v>18</v>
      </c>
      <c r="E13" s="2" t="s">
        <v>19</v>
      </c>
      <c r="F13" s="2" t="s">
        <v>19</v>
      </c>
      <c r="G13" s="2" t="s">
        <v>33</v>
      </c>
      <c r="H13" s="2" t="s">
        <v>19</v>
      </c>
      <c r="I13" s="5">
        <v>-88.568574418099999</v>
      </c>
      <c r="J13" s="5">
        <v>16.5925989337</v>
      </c>
      <c r="K13" s="3" t="s">
        <v>21</v>
      </c>
      <c r="L13" s="2">
        <v>10</v>
      </c>
      <c r="M13" s="2" t="s">
        <v>19</v>
      </c>
      <c r="N13" s="2" t="s">
        <v>19</v>
      </c>
      <c r="O13" s="2" t="s">
        <v>19</v>
      </c>
      <c r="P13" s="2" t="s">
        <v>19</v>
      </c>
      <c r="Q13" s="2" t="s">
        <v>19</v>
      </c>
      <c r="R13" s="2" t="s">
        <v>19</v>
      </c>
      <c r="S13" s="2" t="s">
        <v>19</v>
      </c>
      <c r="T13" s="2" t="s">
        <v>19</v>
      </c>
      <c r="U13" s="2" t="s">
        <v>19</v>
      </c>
      <c r="V13" s="2">
        <f t="shared" si="0"/>
        <v>10</v>
      </c>
      <c r="W13" s="2">
        <f t="shared" si="1"/>
        <v>10</v>
      </c>
      <c r="X13" s="4">
        <f t="shared" si="2"/>
        <v>10</v>
      </c>
      <c r="Y13" s="4" t="s">
        <v>19</v>
      </c>
      <c r="Z13" s="4">
        <f t="shared" si="3"/>
        <v>10</v>
      </c>
      <c r="AA13" s="1">
        <v>161956</v>
      </c>
    </row>
    <row r="14" spans="1:27" x14ac:dyDescent="0.15">
      <c r="A14" s="1">
        <v>13</v>
      </c>
      <c r="B14" s="2" t="s">
        <v>16</v>
      </c>
      <c r="C14" s="2" t="s">
        <v>17</v>
      </c>
      <c r="D14" s="2" t="s">
        <v>34</v>
      </c>
      <c r="E14" s="2" t="s">
        <v>19</v>
      </c>
      <c r="F14" s="2" t="s">
        <v>19</v>
      </c>
      <c r="G14" s="2" t="s">
        <v>35</v>
      </c>
      <c r="H14" s="2" t="s">
        <v>19</v>
      </c>
      <c r="I14" s="5">
        <v>-88.3353598498</v>
      </c>
      <c r="J14" s="5">
        <v>16.703339992499998</v>
      </c>
      <c r="K14" s="3" t="s">
        <v>21</v>
      </c>
      <c r="L14" s="2">
        <v>10</v>
      </c>
      <c r="M14" s="2" t="s">
        <v>19</v>
      </c>
      <c r="N14" s="2" t="s">
        <v>19</v>
      </c>
      <c r="O14" s="2" t="s">
        <v>19</v>
      </c>
      <c r="P14" s="2" t="s">
        <v>19</v>
      </c>
      <c r="Q14" s="2" t="s">
        <v>19</v>
      </c>
      <c r="R14" s="2" t="s">
        <v>19</v>
      </c>
      <c r="S14" s="2" t="s">
        <v>19</v>
      </c>
      <c r="T14" s="2" t="s">
        <v>19</v>
      </c>
      <c r="U14" s="2" t="s">
        <v>19</v>
      </c>
      <c r="V14" s="2">
        <f t="shared" si="0"/>
        <v>10</v>
      </c>
      <c r="W14" s="2">
        <f t="shared" si="1"/>
        <v>10</v>
      </c>
      <c r="X14" s="4">
        <f t="shared" si="2"/>
        <v>10</v>
      </c>
      <c r="Y14" s="4" t="s">
        <v>19</v>
      </c>
      <c r="Z14" s="4">
        <f t="shared" si="3"/>
        <v>10</v>
      </c>
      <c r="AA14" s="1">
        <v>162569</v>
      </c>
    </row>
    <row r="15" spans="1:27" x14ac:dyDescent="0.15">
      <c r="A15" s="1">
        <v>14</v>
      </c>
      <c r="B15" s="2" t="s">
        <v>16</v>
      </c>
      <c r="C15" s="2" t="s">
        <v>17</v>
      </c>
      <c r="D15" s="2" t="s">
        <v>34</v>
      </c>
      <c r="E15" s="2" t="s">
        <v>19</v>
      </c>
      <c r="F15" s="2" t="s">
        <v>19</v>
      </c>
      <c r="G15" s="2" t="s">
        <v>36</v>
      </c>
      <c r="H15" s="2" t="s">
        <v>19</v>
      </c>
      <c r="I15" s="5">
        <v>-88.347240237700007</v>
      </c>
      <c r="J15" s="5">
        <v>16.7037495342</v>
      </c>
      <c r="K15" s="3" t="s">
        <v>21</v>
      </c>
      <c r="L15" s="2">
        <v>10</v>
      </c>
      <c r="M15" s="2" t="s">
        <v>19</v>
      </c>
      <c r="N15" s="2" t="s">
        <v>19</v>
      </c>
      <c r="O15" s="2" t="s">
        <v>19</v>
      </c>
      <c r="P15" s="2" t="s">
        <v>19</v>
      </c>
      <c r="Q15" s="2" t="s">
        <v>19</v>
      </c>
      <c r="R15" s="2" t="s">
        <v>19</v>
      </c>
      <c r="S15" s="2" t="s">
        <v>19</v>
      </c>
      <c r="T15" s="2" t="s">
        <v>19</v>
      </c>
      <c r="U15" s="2" t="s">
        <v>19</v>
      </c>
      <c r="V15" s="2">
        <f t="shared" si="0"/>
        <v>10</v>
      </c>
      <c r="W15" s="2">
        <f t="shared" si="1"/>
        <v>10</v>
      </c>
      <c r="X15" s="4">
        <f t="shared" si="2"/>
        <v>10</v>
      </c>
      <c r="Y15" s="4" t="s">
        <v>19</v>
      </c>
      <c r="Z15" s="4">
        <f t="shared" si="3"/>
        <v>10</v>
      </c>
      <c r="AA15" s="1">
        <v>162569</v>
      </c>
    </row>
    <row r="16" spans="1:27" x14ac:dyDescent="0.15">
      <c r="A16" s="1">
        <v>15</v>
      </c>
      <c r="B16" s="2" t="s">
        <v>16</v>
      </c>
      <c r="C16" s="2" t="s">
        <v>17</v>
      </c>
      <c r="D16" s="2" t="s">
        <v>34</v>
      </c>
      <c r="E16" s="2" t="s">
        <v>19</v>
      </c>
      <c r="F16" s="2" t="s">
        <v>19</v>
      </c>
      <c r="G16" s="2" t="s">
        <v>37</v>
      </c>
      <c r="H16" s="2" t="s">
        <v>19</v>
      </c>
      <c r="I16" s="5">
        <v>-88.356078162000003</v>
      </c>
      <c r="J16" s="5">
        <v>16.709488356200001</v>
      </c>
      <c r="K16" s="3" t="s">
        <v>21</v>
      </c>
      <c r="L16" s="2">
        <v>10</v>
      </c>
      <c r="M16" s="2" t="s">
        <v>19</v>
      </c>
      <c r="N16" s="2" t="s">
        <v>19</v>
      </c>
      <c r="O16" s="2" t="s">
        <v>19</v>
      </c>
      <c r="P16" s="2" t="s">
        <v>19</v>
      </c>
      <c r="Q16" s="2" t="s">
        <v>19</v>
      </c>
      <c r="R16" s="2" t="s">
        <v>19</v>
      </c>
      <c r="S16" s="2" t="s">
        <v>19</v>
      </c>
      <c r="T16" s="2" t="s">
        <v>19</v>
      </c>
      <c r="U16" s="2" t="s">
        <v>19</v>
      </c>
      <c r="V16" s="2">
        <f t="shared" si="0"/>
        <v>10</v>
      </c>
      <c r="W16" s="2">
        <f t="shared" si="1"/>
        <v>10</v>
      </c>
      <c r="X16" s="4">
        <f t="shared" si="2"/>
        <v>10</v>
      </c>
      <c r="Y16" s="4" t="s">
        <v>19</v>
      </c>
      <c r="Z16" s="4">
        <f t="shared" si="3"/>
        <v>10</v>
      </c>
      <c r="AA16" s="1">
        <v>162569</v>
      </c>
    </row>
    <row r="17" spans="1:28" x14ac:dyDescent="0.15">
      <c r="A17" s="1">
        <v>16</v>
      </c>
      <c r="B17" s="2" t="s">
        <v>16</v>
      </c>
      <c r="C17" s="2" t="s">
        <v>17</v>
      </c>
      <c r="D17" s="2" t="s">
        <v>34</v>
      </c>
      <c r="E17" s="2" t="s">
        <v>19</v>
      </c>
      <c r="F17" s="2" t="s">
        <v>19</v>
      </c>
      <c r="G17" s="2" t="s">
        <v>38</v>
      </c>
      <c r="H17" s="2" t="s">
        <v>19</v>
      </c>
      <c r="I17" s="5">
        <v>-88.329477044399994</v>
      </c>
      <c r="J17" s="5">
        <v>16.7133402316</v>
      </c>
      <c r="K17" s="3" t="s">
        <v>21</v>
      </c>
      <c r="L17" s="2">
        <v>10</v>
      </c>
      <c r="M17" s="2" t="s">
        <v>19</v>
      </c>
      <c r="N17" s="2" t="s">
        <v>19</v>
      </c>
      <c r="O17" s="2" t="s">
        <v>19</v>
      </c>
      <c r="P17" s="2" t="s">
        <v>19</v>
      </c>
      <c r="Q17" s="2" t="s">
        <v>19</v>
      </c>
      <c r="R17" s="2" t="s">
        <v>19</v>
      </c>
      <c r="S17" s="2" t="s">
        <v>19</v>
      </c>
      <c r="T17" s="2" t="s">
        <v>19</v>
      </c>
      <c r="U17" s="2" t="s">
        <v>19</v>
      </c>
      <c r="V17" s="2">
        <f t="shared" si="0"/>
        <v>10</v>
      </c>
      <c r="W17" s="2">
        <f t="shared" si="1"/>
        <v>10</v>
      </c>
      <c r="X17" s="4">
        <f t="shared" si="2"/>
        <v>10</v>
      </c>
      <c r="Y17" s="4" t="s">
        <v>19</v>
      </c>
      <c r="Z17" s="4">
        <f t="shared" si="3"/>
        <v>10</v>
      </c>
      <c r="AA17" s="1">
        <v>162569</v>
      </c>
    </row>
    <row r="18" spans="1:28" x14ac:dyDescent="0.15">
      <c r="A18" s="1">
        <v>17</v>
      </c>
      <c r="B18" s="2" t="s">
        <v>16</v>
      </c>
      <c r="C18" s="2" t="s">
        <v>17</v>
      </c>
      <c r="D18" s="2" t="s">
        <v>34</v>
      </c>
      <c r="E18" s="2" t="s">
        <v>19</v>
      </c>
      <c r="F18" s="2" t="s">
        <v>19</v>
      </c>
      <c r="G18" s="2" t="s">
        <v>39</v>
      </c>
      <c r="H18" s="2" t="s">
        <v>19</v>
      </c>
      <c r="I18" s="5">
        <v>-88.401495382999997</v>
      </c>
      <c r="J18" s="5">
        <v>16.714267233299999</v>
      </c>
      <c r="K18" s="3" t="s">
        <v>21</v>
      </c>
      <c r="L18" s="2">
        <v>10</v>
      </c>
      <c r="M18" s="2" t="s">
        <v>19</v>
      </c>
      <c r="N18" s="2" t="s">
        <v>19</v>
      </c>
      <c r="O18" s="2" t="s">
        <v>19</v>
      </c>
      <c r="P18" s="2" t="s">
        <v>19</v>
      </c>
      <c r="Q18" s="2" t="s">
        <v>19</v>
      </c>
      <c r="R18" s="2" t="s">
        <v>19</v>
      </c>
      <c r="S18" s="2" t="s">
        <v>19</v>
      </c>
      <c r="T18" s="2" t="s">
        <v>19</v>
      </c>
      <c r="U18" s="2" t="s">
        <v>19</v>
      </c>
      <c r="V18" s="2">
        <f t="shared" si="0"/>
        <v>10</v>
      </c>
      <c r="W18" s="2">
        <f t="shared" si="1"/>
        <v>10</v>
      </c>
      <c r="X18" s="4">
        <f t="shared" si="2"/>
        <v>10</v>
      </c>
      <c r="Y18" s="4" t="s">
        <v>19</v>
      </c>
      <c r="Z18" s="4">
        <f t="shared" si="3"/>
        <v>10</v>
      </c>
      <c r="AA18" s="1">
        <v>162569</v>
      </c>
    </row>
    <row r="19" spans="1:28" x14ac:dyDescent="0.15">
      <c r="A19" s="1">
        <v>18</v>
      </c>
      <c r="B19" s="2" t="s">
        <v>16</v>
      </c>
      <c r="C19" s="2" t="s">
        <v>17</v>
      </c>
      <c r="D19" s="2" t="s">
        <v>34</v>
      </c>
      <c r="E19" s="2" t="s">
        <v>19</v>
      </c>
      <c r="F19" s="2" t="s">
        <v>19</v>
      </c>
      <c r="G19" s="2" t="s">
        <v>40</v>
      </c>
      <c r="H19" s="2" t="s">
        <v>19</v>
      </c>
      <c r="I19" s="5">
        <v>-88.416489123100007</v>
      </c>
      <c r="J19" s="5">
        <v>16.7256419299</v>
      </c>
      <c r="K19" s="3" t="s">
        <v>21</v>
      </c>
      <c r="L19" s="2">
        <v>10</v>
      </c>
      <c r="M19" s="2" t="s">
        <v>19</v>
      </c>
      <c r="N19" s="2" t="s">
        <v>19</v>
      </c>
      <c r="O19" s="2" t="s">
        <v>19</v>
      </c>
      <c r="P19" s="2" t="s">
        <v>19</v>
      </c>
      <c r="Q19" s="2" t="s">
        <v>19</v>
      </c>
      <c r="R19" s="2" t="s">
        <v>19</v>
      </c>
      <c r="S19" s="2" t="s">
        <v>19</v>
      </c>
      <c r="T19" s="2" t="s">
        <v>19</v>
      </c>
      <c r="U19" s="2" t="s">
        <v>19</v>
      </c>
      <c r="V19" s="2">
        <f t="shared" si="0"/>
        <v>10</v>
      </c>
      <c r="W19" s="2">
        <f t="shared" si="1"/>
        <v>10</v>
      </c>
      <c r="X19" s="4">
        <f t="shared" si="2"/>
        <v>10</v>
      </c>
      <c r="Y19" s="4" t="s">
        <v>19</v>
      </c>
      <c r="Z19" s="4">
        <f t="shared" si="3"/>
        <v>10</v>
      </c>
      <c r="AA19" s="1">
        <v>162569</v>
      </c>
    </row>
    <row r="20" spans="1:28" x14ac:dyDescent="0.15">
      <c r="A20" s="1">
        <v>19</v>
      </c>
      <c r="B20" s="2" t="s">
        <v>41</v>
      </c>
      <c r="C20" s="2" t="s">
        <v>42</v>
      </c>
      <c r="D20" s="2" t="s">
        <v>43</v>
      </c>
      <c r="E20" s="2" t="s">
        <v>44</v>
      </c>
      <c r="F20" s="2" t="s">
        <v>44</v>
      </c>
      <c r="G20" s="2" t="s">
        <v>45</v>
      </c>
      <c r="H20" s="2" t="s">
        <v>46</v>
      </c>
      <c r="I20" s="5">
        <v>-48.951069746800002</v>
      </c>
      <c r="J20" s="5">
        <v>-26.738765689699999</v>
      </c>
      <c r="K20" s="3" t="s">
        <v>21</v>
      </c>
      <c r="L20" s="7">
        <v>7</v>
      </c>
      <c r="M20" s="2" t="s">
        <v>19</v>
      </c>
      <c r="N20" s="2" t="s">
        <v>19</v>
      </c>
      <c r="O20" s="2" t="s">
        <v>19</v>
      </c>
      <c r="P20" s="2" t="s">
        <v>19</v>
      </c>
      <c r="Q20" s="2" t="s">
        <v>19</v>
      </c>
      <c r="R20" s="2" t="s">
        <v>19</v>
      </c>
      <c r="S20" s="2" t="s">
        <v>19</v>
      </c>
      <c r="T20" s="2" t="s">
        <v>19</v>
      </c>
      <c r="U20" s="7">
        <v>2</v>
      </c>
      <c r="V20" s="2">
        <f t="shared" si="0"/>
        <v>7</v>
      </c>
      <c r="W20" s="2">
        <f t="shared" si="1"/>
        <v>2</v>
      </c>
      <c r="X20" s="4">
        <f t="shared" si="2"/>
        <v>4.5</v>
      </c>
      <c r="Y20" s="4">
        <v>2</v>
      </c>
      <c r="Z20" s="4">
        <f t="shared" si="3"/>
        <v>6.0000000000000009</v>
      </c>
      <c r="AA20" s="1">
        <v>29181</v>
      </c>
    </row>
    <row r="21" spans="1:28" x14ac:dyDescent="0.15">
      <c r="A21" s="1">
        <v>20</v>
      </c>
      <c r="B21" s="2" t="s">
        <v>41</v>
      </c>
      <c r="C21" s="2" t="s">
        <v>42</v>
      </c>
      <c r="D21" s="2" t="s">
        <v>43</v>
      </c>
      <c r="E21" s="2" t="s">
        <v>47</v>
      </c>
      <c r="F21" s="2" t="s">
        <v>47</v>
      </c>
      <c r="G21" s="2" t="s">
        <v>48</v>
      </c>
      <c r="H21" s="2" t="s">
        <v>19</v>
      </c>
      <c r="I21" s="5">
        <v>-49.015570601199997</v>
      </c>
      <c r="J21" s="5">
        <v>-26.466751890600001</v>
      </c>
      <c r="K21" s="3" t="s">
        <v>21</v>
      </c>
      <c r="L21" s="7">
        <v>6.5</v>
      </c>
      <c r="M21" s="2" t="s">
        <v>19</v>
      </c>
      <c r="N21" s="2" t="s">
        <v>19</v>
      </c>
      <c r="O21" s="2" t="s">
        <v>19</v>
      </c>
      <c r="P21" s="2" t="s">
        <v>19</v>
      </c>
      <c r="Q21" s="2" t="s">
        <v>19</v>
      </c>
      <c r="R21" s="2" t="s">
        <v>19</v>
      </c>
      <c r="S21" s="2" t="s">
        <v>19</v>
      </c>
      <c r="T21" s="2" t="s">
        <v>19</v>
      </c>
      <c r="U21" s="7">
        <v>2</v>
      </c>
      <c r="V21" s="2">
        <f t="shared" si="0"/>
        <v>6.5</v>
      </c>
      <c r="W21" s="2">
        <f t="shared" si="1"/>
        <v>2</v>
      </c>
      <c r="X21" s="4">
        <f t="shared" si="2"/>
        <v>4.25</v>
      </c>
      <c r="Y21" s="4">
        <v>2</v>
      </c>
      <c r="Z21" s="4">
        <f t="shared" si="3"/>
        <v>5.6000000000000005</v>
      </c>
      <c r="AA21" s="1" t="s">
        <v>49</v>
      </c>
    </row>
    <row r="22" spans="1:28" x14ac:dyDescent="0.15">
      <c r="A22" s="1">
        <v>21</v>
      </c>
      <c r="B22" s="2" t="s">
        <v>41</v>
      </c>
      <c r="C22" s="2" t="s">
        <v>42</v>
      </c>
      <c r="D22" s="2" t="s">
        <v>50</v>
      </c>
      <c r="E22" s="2" t="s">
        <v>51</v>
      </c>
      <c r="F22" s="2" t="s">
        <v>51</v>
      </c>
      <c r="G22" s="2" t="s">
        <v>52</v>
      </c>
      <c r="H22" s="2" t="s">
        <v>19</v>
      </c>
      <c r="I22" s="5">
        <v>-47.4479296146</v>
      </c>
      <c r="J22" s="5">
        <v>-24.305321595199999</v>
      </c>
      <c r="K22" s="3" t="s">
        <v>21</v>
      </c>
      <c r="L22" s="7">
        <v>7</v>
      </c>
      <c r="M22" s="2" t="s">
        <v>19</v>
      </c>
      <c r="N22" s="2" t="s">
        <v>19</v>
      </c>
      <c r="O22" s="2" t="s">
        <v>19</v>
      </c>
      <c r="P22" s="2" t="s">
        <v>19</v>
      </c>
      <c r="Q22" s="2" t="s">
        <v>19</v>
      </c>
      <c r="R22" s="2" t="s">
        <v>19</v>
      </c>
      <c r="S22" s="2" t="s">
        <v>19</v>
      </c>
      <c r="T22" s="2" t="s">
        <v>19</v>
      </c>
      <c r="U22" s="7">
        <v>2</v>
      </c>
      <c r="V22" s="2">
        <f t="shared" si="0"/>
        <v>7</v>
      </c>
      <c r="W22" s="2">
        <f t="shared" si="1"/>
        <v>2</v>
      </c>
      <c r="X22" s="4">
        <f t="shared" si="2"/>
        <v>4.5</v>
      </c>
      <c r="Y22" s="4">
        <v>2</v>
      </c>
      <c r="Z22" s="4">
        <f t="shared" si="3"/>
        <v>6.0000000000000009</v>
      </c>
      <c r="AA22" s="1">
        <v>36602</v>
      </c>
    </row>
    <row r="23" spans="1:28" x14ac:dyDescent="0.15">
      <c r="A23" s="1">
        <v>22</v>
      </c>
      <c r="B23" s="2" t="s">
        <v>53</v>
      </c>
      <c r="C23" s="2" t="s">
        <v>54</v>
      </c>
      <c r="D23" s="2" t="s">
        <v>55</v>
      </c>
      <c r="E23" s="2" t="s">
        <v>56</v>
      </c>
      <c r="F23" s="2" t="s">
        <v>57</v>
      </c>
      <c r="G23" s="2" t="s">
        <v>58</v>
      </c>
      <c r="H23" s="2" t="s">
        <v>19</v>
      </c>
      <c r="I23" s="5">
        <v>-3.6415658522699998</v>
      </c>
      <c r="J23" s="5">
        <v>5.3236382645100004</v>
      </c>
      <c r="K23" s="3" t="s">
        <v>21</v>
      </c>
      <c r="L23" s="2">
        <v>6.5</v>
      </c>
      <c r="M23" s="2" t="s">
        <v>19</v>
      </c>
      <c r="N23" s="2" t="s">
        <v>19</v>
      </c>
      <c r="O23" s="2" t="s">
        <v>19</v>
      </c>
      <c r="P23" s="2" t="s">
        <v>19</v>
      </c>
      <c r="Q23" s="2" t="s">
        <v>19</v>
      </c>
      <c r="R23" s="2" t="s">
        <v>19</v>
      </c>
      <c r="S23" s="2" t="s">
        <v>19</v>
      </c>
      <c r="T23" s="2" t="s">
        <v>19</v>
      </c>
      <c r="U23" s="2" t="s">
        <v>19</v>
      </c>
      <c r="V23" s="2">
        <f t="shared" si="0"/>
        <v>6.5</v>
      </c>
      <c r="W23" s="2">
        <f t="shared" si="1"/>
        <v>6.5</v>
      </c>
      <c r="X23" s="4">
        <f t="shared" si="2"/>
        <v>6.5</v>
      </c>
      <c r="Y23" s="4" t="s">
        <v>19</v>
      </c>
      <c r="Z23" s="4">
        <f t="shared" si="3"/>
        <v>6.5</v>
      </c>
      <c r="AA23" s="1">
        <v>125237</v>
      </c>
    </row>
    <row r="24" spans="1:28" x14ac:dyDescent="0.15">
      <c r="A24" s="1">
        <v>23</v>
      </c>
      <c r="B24" s="2" t="s">
        <v>53</v>
      </c>
      <c r="C24" s="2" t="s">
        <v>54</v>
      </c>
      <c r="D24" s="2" t="s">
        <v>55</v>
      </c>
      <c r="E24" s="2" t="s">
        <v>56</v>
      </c>
      <c r="F24" s="2" t="s">
        <v>59</v>
      </c>
      <c r="G24" s="2" t="s">
        <v>60</v>
      </c>
      <c r="H24" s="2" t="s">
        <v>19</v>
      </c>
      <c r="I24" s="5">
        <v>-4.3033045143799997</v>
      </c>
      <c r="J24" s="5">
        <v>5.3548337377299999</v>
      </c>
      <c r="K24" s="3" t="s">
        <v>21</v>
      </c>
      <c r="L24" s="2">
        <v>6.5</v>
      </c>
      <c r="M24" s="2" t="s">
        <v>19</v>
      </c>
      <c r="N24" s="2" t="s">
        <v>19</v>
      </c>
      <c r="O24" s="2" t="s">
        <v>19</v>
      </c>
      <c r="P24" s="2" t="s">
        <v>19</v>
      </c>
      <c r="Q24" s="2" t="s">
        <v>19</v>
      </c>
      <c r="R24" s="2" t="s">
        <v>19</v>
      </c>
      <c r="S24" s="2" t="s">
        <v>19</v>
      </c>
      <c r="T24" s="2" t="s">
        <v>19</v>
      </c>
      <c r="U24" s="2" t="s">
        <v>19</v>
      </c>
      <c r="V24" s="2">
        <f t="shared" si="0"/>
        <v>6.5</v>
      </c>
      <c r="W24" s="2">
        <f t="shared" si="1"/>
        <v>6.5</v>
      </c>
      <c r="X24" s="4">
        <f t="shared" si="2"/>
        <v>6.5</v>
      </c>
      <c r="Y24" s="4" t="s">
        <v>19</v>
      </c>
      <c r="Z24" s="4">
        <f t="shared" si="3"/>
        <v>6.5</v>
      </c>
      <c r="AA24" s="1">
        <v>125762</v>
      </c>
    </row>
    <row r="25" spans="1:28" x14ac:dyDescent="0.15">
      <c r="A25" s="1">
        <v>24</v>
      </c>
      <c r="B25" s="2" t="s">
        <v>53</v>
      </c>
      <c r="C25" s="2" t="s">
        <v>54</v>
      </c>
      <c r="D25" s="2" t="s">
        <v>55</v>
      </c>
      <c r="E25" s="2" t="s">
        <v>56</v>
      </c>
      <c r="F25" s="2" t="s">
        <v>59</v>
      </c>
      <c r="G25" s="2" t="s">
        <v>61</v>
      </c>
      <c r="H25" s="2" t="s">
        <v>19</v>
      </c>
      <c r="I25" s="5">
        <v>-4.3018594088600004</v>
      </c>
      <c r="J25" s="5">
        <v>5.3884537837400002</v>
      </c>
      <c r="K25" s="3" t="s">
        <v>21</v>
      </c>
      <c r="L25" s="2">
        <v>6.5</v>
      </c>
      <c r="M25" s="2" t="s">
        <v>19</v>
      </c>
      <c r="N25" s="2" t="s">
        <v>19</v>
      </c>
      <c r="O25" s="2" t="s">
        <v>19</v>
      </c>
      <c r="P25" s="2" t="s">
        <v>19</v>
      </c>
      <c r="Q25" s="2" t="s">
        <v>19</v>
      </c>
      <c r="R25" s="2" t="s">
        <v>19</v>
      </c>
      <c r="S25" s="2" t="s">
        <v>19</v>
      </c>
      <c r="T25" s="2" t="s">
        <v>19</v>
      </c>
      <c r="U25" s="2" t="s">
        <v>19</v>
      </c>
      <c r="V25" s="2">
        <f t="shared" si="0"/>
        <v>6.5</v>
      </c>
      <c r="W25" s="2">
        <f t="shared" si="1"/>
        <v>6.5</v>
      </c>
      <c r="X25" s="4">
        <f t="shared" si="2"/>
        <v>6.5</v>
      </c>
      <c r="Y25" s="4" t="s">
        <v>19</v>
      </c>
      <c r="Z25" s="4">
        <f t="shared" si="3"/>
        <v>6.5</v>
      </c>
      <c r="AA25" s="1">
        <v>125762</v>
      </c>
    </row>
    <row r="26" spans="1:28" s="8" customFormat="1" x14ac:dyDescent="0.15">
      <c r="A26" s="8">
        <v>25</v>
      </c>
      <c r="B26" s="9" t="s">
        <v>53</v>
      </c>
      <c r="C26" s="9" t="s">
        <v>54</v>
      </c>
      <c r="D26" s="9" t="s">
        <v>55</v>
      </c>
      <c r="E26" s="9" t="s">
        <v>56</v>
      </c>
      <c r="F26" s="9" t="s">
        <v>59</v>
      </c>
      <c r="G26" s="9" t="s">
        <v>62</v>
      </c>
      <c r="H26" s="9" t="s">
        <v>19</v>
      </c>
      <c r="I26" s="10">
        <v>-4.2781994395799998</v>
      </c>
      <c r="J26" s="10">
        <v>5.4116257969400001</v>
      </c>
      <c r="K26" s="11" t="s">
        <v>21</v>
      </c>
      <c r="L26" s="9">
        <v>6.5</v>
      </c>
      <c r="M26" s="9" t="s">
        <v>19</v>
      </c>
      <c r="N26" s="9" t="s">
        <v>19</v>
      </c>
      <c r="O26" s="9" t="s">
        <v>19</v>
      </c>
      <c r="P26" s="9" t="s">
        <v>19</v>
      </c>
      <c r="Q26" s="9" t="s">
        <v>19</v>
      </c>
      <c r="R26" s="9" t="s">
        <v>19</v>
      </c>
      <c r="S26" s="9" t="s">
        <v>19</v>
      </c>
      <c r="T26" s="9" t="s">
        <v>19</v>
      </c>
      <c r="U26" s="9" t="s">
        <v>19</v>
      </c>
      <c r="V26" s="9">
        <f t="shared" si="0"/>
        <v>6.5</v>
      </c>
      <c r="W26" s="9">
        <f t="shared" si="1"/>
        <v>6.5</v>
      </c>
      <c r="X26" s="12">
        <f t="shared" si="2"/>
        <v>6.5</v>
      </c>
      <c r="Y26" s="12" t="s">
        <v>19</v>
      </c>
      <c r="Z26" s="12">
        <f t="shared" si="3"/>
        <v>6.5</v>
      </c>
      <c r="AB26" s="8" t="s">
        <v>63</v>
      </c>
    </row>
    <row r="27" spans="1:28" x14ac:dyDescent="0.15">
      <c r="A27" s="1">
        <v>26</v>
      </c>
      <c r="B27" s="2" t="s">
        <v>53</v>
      </c>
      <c r="C27" s="2" t="s">
        <v>54</v>
      </c>
      <c r="D27" s="2" t="s">
        <v>64</v>
      </c>
      <c r="E27" s="2" t="s">
        <v>65</v>
      </c>
      <c r="F27" s="2" t="s">
        <v>66</v>
      </c>
      <c r="G27" s="2" t="s">
        <v>67</v>
      </c>
      <c r="H27" s="2" t="s">
        <v>19</v>
      </c>
      <c r="I27" s="5">
        <v>-4.0679306453199997</v>
      </c>
      <c r="J27" s="5">
        <v>5.60819148654</v>
      </c>
      <c r="K27" s="3" t="s">
        <v>21</v>
      </c>
      <c r="L27" s="2">
        <v>6.5</v>
      </c>
      <c r="M27" s="2" t="s">
        <v>19</v>
      </c>
      <c r="N27" s="2" t="s">
        <v>19</v>
      </c>
      <c r="O27" s="2" t="s">
        <v>19</v>
      </c>
      <c r="P27" s="2" t="s">
        <v>19</v>
      </c>
      <c r="Q27" s="2" t="s">
        <v>19</v>
      </c>
      <c r="R27" s="2" t="s">
        <v>19</v>
      </c>
      <c r="S27" s="2" t="s">
        <v>19</v>
      </c>
      <c r="T27" s="2" t="s">
        <v>19</v>
      </c>
      <c r="U27" s="2" t="s">
        <v>19</v>
      </c>
      <c r="V27" s="2">
        <f t="shared" si="0"/>
        <v>6.5</v>
      </c>
      <c r="W27" s="2">
        <f t="shared" si="1"/>
        <v>6.5</v>
      </c>
      <c r="X27" s="4">
        <f t="shared" si="2"/>
        <v>6.5</v>
      </c>
      <c r="Y27" s="4" t="s">
        <v>19</v>
      </c>
      <c r="Z27" s="4">
        <f t="shared" si="3"/>
        <v>6.5</v>
      </c>
      <c r="AA27" s="1">
        <v>126275</v>
      </c>
    </row>
    <row r="28" spans="1:28" s="8" customFormat="1" x14ac:dyDescent="0.15">
      <c r="A28" s="8">
        <v>27</v>
      </c>
      <c r="B28" s="9" t="s">
        <v>53</v>
      </c>
      <c r="C28" s="9" t="s">
        <v>54</v>
      </c>
      <c r="D28" s="9" t="s">
        <v>68</v>
      </c>
      <c r="E28" s="9" t="s">
        <v>69</v>
      </c>
      <c r="F28" s="9" t="s">
        <v>70</v>
      </c>
      <c r="G28" s="9" t="s">
        <v>71</v>
      </c>
      <c r="H28" s="9" t="s">
        <v>19</v>
      </c>
      <c r="I28" s="10">
        <v>-3.00049676122</v>
      </c>
      <c r="J28" s="10">
        <v>5.6507866072799997</v>
      </c>
      <c r="K28" s="11" t="s">
        <v>21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12"/>
      <c r="Y28" s="12"/>
      <c r="Z28" s="12"/>
      <c r="AB28" s="8" t="s">
        <v>72</v>
      </c>
    </row>
    <row r="29" spans="1:28" x14ac:dyDescent="0.15">
      <c r="A29" s="1">
        <v>28</v>
      </c>
      <c r="B29" s="2" t="s">
        <v>53</v>
      </c>
      <c r="C29" s="2" t="s">
        <v>54</v>
      </c>
      <c r="D29" s="2" t="s">
        <v>55</v>
      </c>
      <c r="E29" s="2" t="s">
        <v>73</v>
      </c>
      <c r="F29" s="2" t="s">
        <v>74</v>
      </c>
      <c r="G29" s="2" t="s">
        <v>75</v>
      </c>
      <c r="H29" s="2" t="s">
        <v>19</v>
      </c>
      <c r="I29" s="5">
        <v>-4.8520435328299998</v>
      </c>
      <c r="J29" s="5">
        <v>5.8873777721099998</v>
      </c>
      <c r="K29" s="3" t="s">
        <v>21</v>
      </c>
      <c r="L29" s="2">
        <v>5</v>
      </c>
      <c r="M29" s="2" t="s">
        <v>19</v>
      </c>
      <c r="N29" s="2" t="s">
        <v>19</v>
      </c>
      <c r="O29" s="2" t="s">
        <v>19</v>
      </c>
      <c r="P29" s="2" t="s">
        <v>19</v>
      </c>
      <c r="Q29" s="2" t="s">
        <v>19</v>
      </c>
      <c r="R29" s="2" t="s">
        <v>19</v>
      </c>
      <c r="S29" s="2" t="s">
        <v>19</v>
      </c>
      <c r="T29" s="2" t="s">
        <v>19</v>
      </c>
      <c r="U29" s="2" t="s">
        <v>19</v>
      </c>
      <c r="V29" s="2">
        <f t="shared" si="0"/>
        <v>5</v>
      </c>
      <c r="W29" s="2">
        <f t="shared" si="1"/>
        <v>5</v>
      </c>
      <c r="X29" s="4">
        <f t="shared" si="2"/>
        <v>5</v>
      </c>
      <c r="Y29" s="4" t="s">
        <v>19</v>
      </c>
      <c r="Z29" s="4">
        <f t="shared" si="3"/>
        <v>5</v>
      </c>
      <c r="AA29" s="1">
        <v>127296</v>
      </c>
    </row>
    <row r="30" spans="1:28" x14ac:dyDescent="0.15">
      <c r="A30" s="1">
        <v>29</v>
      </c>
      <c r="B30" s="2" t="s">
        <v>53</v>
      </c>
      <c r="C30" s="2" t="s">
        <v>54</v>
      </c>
      <c r="D30" s="2" t="s">
        <v>55</v>
      </c>
      <c r="E30" s="2" t="s">
        <v>73</v>
      </c>
      <c r="F30" s="2" t="s">
        <v>74</v>
      </c>
      <c r="G30" s="2" t="s">
        <v>61</v>
      </c>
      <c r="H30" s="2" t="s">
        <v>19</v>
      </c>
      <c r="I30" s="5">
        <v>-4.8036458767900001</v>
      </c>
      <c r="J30" s="5">
        <v>5.9013462924700004</v>
      </c>
      <c r="K30" s="3" t="s">
        <v>21</v>
      </c>
      <c r="L30" s="2">
        <v>5</v>
      </c>
      <c r="M30" s="2" t="s">
        <v>19</v>
      </c>
      <c r="N30" s="2" t="s">
        <v>19</v>
      </c>
      <c r="O30" s="2" t="s">
        <v>19</v>
      </c>
      <c r="P30" s="2" t="s">
        <v>19</v>
      </c>
      <c r="Q30" s="2" t="s">
        <v>19</v>
      </c>
      <c r="R30" s="2" t="s">
        <v>19</v>
      </c>
      <c r="S30" s="2" t="s">
        <v>19</v>
      </c>
      <c r="T30" s="2" t="s">
        <v>19</v>
      </c>
      <c r="U30" s="2" t="s">
        <v>19</v>
      </c>
      <c r="V30" s="2">
        <f t="shared" si="0"/>
        <v>5</v>
      </c>
      <c r="W30" s="2">
        <f t="shared" si="1"/>
        <v>5</v>
      </c>
      <c r="X30" s="4">
        <f t="shared" si="2"/>
        <v>5</v>
      </c>
      <c r="Y30" s="4" t="s">
        <v>19</v>
      </c>
      <c r="Z30" s="4">
        <f t="shared" si="3"/>
        <v>5</v>
      </c>
      <c r="AA30" s="13">
        <v>127295</v>
      </c>
    </row>
    <row r="31" spans="1:28" x14ac:dyDescent="0.15">
      <c r="A31" s="1">
        <v>30</v>
      </c>
      <c r="B31" s="2" t="s">
        <v>53</v>
      </c>
      <c r="C31" s="2" t="s">
        <v>54</v>
      </c>
      <c r="D31" s="2" t="s">
        <v>64</v>
      </c>
      <c r="E31" s="2" t="s">
        <v>65</v>
      </c>
      <c r="F31" s="2" t="s">
        <v>65</v>
      </c>
      <c r="G31" s="2" t="s">
        <v>76</v>
      </c>
      <c r="H31" s="2" t="s">
        <v>19</v>
      </c>
      <c r="I31" s="5">
        <v>-4.3420296184399998</v>
      </c>
      <c r="J31" s="5">
        <v>5.94107534708</v>
      </c>
      <c r="K31" s="3" t="s">
        <v>21</v>
      </c>
      <c r="L31" s="2">
        <v>5</v>
      </c>
      <c r="M31" s="2" t="s">
        <v>19</v>
      </c>
      <c r="N31" s="2" t="s">
        <v>19</v>
      </c>
      <c r="O31" s="2" t="s">
        <v>19</v>
      </c>
      <c r="P31" s="2" t="s">
        <v>19</v>
      </c>
      <c r="Q31" s="2" t="s">
        <v>19</v>
      </c>
      <c r="R31" s="2" t="s">
        <v>19</v>
      </c>
      <c r="S31" s="2" t="s">
        <v>19</v>
      </c>
      <c r="T31" s="2" t="s">
        <v>19</v>
      </c>
      <c r="U31" s="2" t="s">
        <v>19</v>
      </c>
      <c r="V31" s="2">
        <f t="shared" si="0"/>
        <v>5</v>
      </c>
      <c r="W31" s="2">
        <f t="shared" si="1"/>
        <v>5</v>
      </c>
      <c r="X31" s="4">
        <f t="shared" si="2"/>
        <v>5</v>
      </c>
      <c r="Y31" s="4" t="s">
        <v>19</v>
      </c>
      <c r="Z31" s="4">
        <f t="shared" si="3"/>
        <v>5</v>
      </c>
      <c r="AA31" s="13">
        <v>127293</v>
      </c>
    </row>
    <row r="32" spans="1:28" x14ac:dyDescent="0.15">
      <c r="A32" s="1">
        <v>31</v>
      </c>
      <c r="B32" s="2" t="s">
        <v>77</v>
      </c>
      <c r="C32" s="2" t="s">
        <v>78</v>
      </c>
      <c r="D32" s="2" t="s">
        <v>79</v>
      </c>
      <c r="E32" s="2" t="s">
        <v>80</v>
      </c>
      <c r="F32" s="2" t="s">
        <v>19</v>
      </c>
      <c r="G32" s="2" t="s">
        <v>81</v>
      </c>
      <c r="H32" s="2" t="s">
        <v>19</v>
      </c>
      <c r="I32" s="5">
        <v>9.4109539788899994</v>
      </c>
      <c r="J32" s="5">
        <v>4.1522161178700001</v>
      </c>
      <c r="K32" s="3" t="s">
        <v>21</v>
      </c>
      <c r="L32" s="2">
        <v>8.5</v>
      </c>
      <c r="M32" s="2" t="s">
        <v>19</v>
      </c>
      <c r="N32" s="2" t="s">
        <v>19</v>
      </c>
      <c r="O32" s="2" t="s">
        <v>19</v>
      </c>
      <c r="P32" s="2" t="s">
        <v>19</v>
      </c>
      <c r="Q32" s="2" t="s">
        <v>19</v>
      </c>
      <c r="R32" s="2" t="s">
        <v>19</v>
      </c>
      <c r="S32" s="2" t="s">
        <v>19</v>
      </c>
      <c r="T32" s="2" t="s">
        <v>19</v>
      </c>
      <c r="U32" s="2" t="s">
        <v>19</v>
      </c>
      <c r="V32" s="2">
        <f t="shared" si="0"/>
        <v>8.5</v>
      </c>
      <c r="W32" s="2">
        <f t="shared" si="1"/>
        <v>8.5</v>
      </c>
      <c r="X32" s="4">
        <f t="shared" si="2"/>
        <v>8.5</v>
      </c>
      <c r="Y32" s="4" t="s">
        <v>19</v>
      </c>
      <c r="Z32" s="4">
        <f t="shared" si="3"/>
        <v>8.5</v>
      </c>
      <c r="AA32" s="13">
        <v>121886</v>
      </c>
    </row>
    <row r="33" spans="1:27" x14ac:dyDescent="0.15">
      <c r="A33" s="1">
        <v>32</v>
      </c>
      <c r="B33" s="2" t="s">
        <v>77</v>
      </c>
      <c r="C33" s="2" t="s">
        <v>78</v>
      </c>
      <c r="D33" s="2" t="s">
        <v>79</v>
      </c>
      <c r="E33" s="2" t="s">
        <v>80</v>
      </c>
      <c r="F33" s="2" t="s">
        <v>19</v>
      </c>
      <c r="G33" s="2" t="s">
        <v>82</v>
      </c>
      <c r="H33" s="2" t="s">
        <v>19</v>
      </c>
      <c r="I33" s="5">
        <v>9.4051783122899995</v>
      </c>
      <c r="J33" s="5">
        <v>4.1560052875400002</v>
      </c>
      <c r="K33" s="3" t="s">
        <v>21</v>
      </c>
      <c r="L33" s="2">
        <v>8.5</v>
      </c>
      <c r="M33" s="2" t="s">
        <v>19</v>
      </c>
      <c r="N33" s="2" t="s">
        <v>19</v>
      </c>
      <c r="O33" s="2" t="s">
        <v>19</v>
      </c>
      <c r="P33" s="2" t="s">
        <v>19</v>
      </c>
      <c r="Q33" s="2" t="s">
        <v>19</v>
      </c>
      <c r="R33" s="2" t="s">
        <v>19</v>
      </c>
      <c r="S33" s="2" t="s">
        <v>19</v>
      </c>
      <c r="T33" s="2" t="s">
        <v>19</v>
      </c>
      <c r="U33" s="2" t="s">
        <v>19</v>
      </c>
      <c r="V33" s="2">
        <f t="shared" si="0"/>
        <v>8.5</v>
      </c>
      <c r="W33" s="2">
        <f t="shared" si="1"/>
        <v>8.5</v>
      </c>
      <c r="X33" s="4">
        <f t="shared" si="2"/>
        <v>8.5</v>
      </c>
      <c r="Y33" s="4" t="s">
        <v>19</v>
      </c>
      <c r="Z33" s="4">
        <f t="shared" si="3"/>
        <v>8.5</v>
      </c>
      <c r="AA33" s="13">
        <v>121886</v>
      </c>
    </row>
    <row r="34" spans="1:27" x14ac:dyDescent="0.15">
      <c r="A34" s="1">
        <v>33</v>
      </c>
      <c r="B34" s="2" t="s">
        <v>77</v>
      </c>
      <c r="C34" s="2" t="s">
        <v>78</v>
      </c>
      <c r="D34" s="2" t="s">
        <v>79</v>
      </c>
      <c r="E34" s="2" t="s">
        <v>80</v>
      </c>
      <c r="F34" s="2" t="s">
        <v>19</v>
      </c>
      <c r="G34" s="2" t="s">
        <v>83</v>
      </c>
      <c r="H34" s="2" t="s">
        <v>19</v>
      </c>
      <c r="I34" s="5">
        <v>9.4037215018399998</v>
      </c>
      <c r="J34" s="5">
        <v>4.25325263571</v>
      </c>
      <c r="K34" s="3" t="s">
        <v>21</v>
      </c>
      <c r="L34" s="2">
        <v>8</v>
      </c>
      <c r="M34" s="2" t="s">
        <v>19</v>
      </c>
      <c r="N34" s="2" t="s">
        <v>19</v>
      </c>
      <c r="O34" s="2" t="s">
        <v>19</v>
      </c>
      <c r="P34" s="2" t="s">
        <v>19</v>
      </c>
      <c r="Q34" s="2" t="s">
        <v>19</v>
      </c>
      <c r="R34" s="2" t="s">
        <v>19</v>
      </c>
      <c r="S34" s="2" t="s">
        <v>19</v>
      </c>
      <c r="T34" s="2" t="s">
        <v>19</v>
      </c>
      <c r="U34" s="2" t="s">
        <v>19</v>
      </c>
      <c r="V34" s="2">
        <f t="shared" si="0"/>
        <v>8</v>
      </c>
      <c r="W34" s="2">
        <f t="shared" si="1"/>
        <v>8</v>
      </c>
      <c r="X34" s="4">
        <f t="shared" si="2"/>
        <v>8</v>
      </c>
      <c r="Y34" s="4" t="s">
        <v>19</v>
      </c>
      <c r="Z34" s="4">
        <f t="shared" si="3"/>
        <v>8</v>
      </c>
      <c r="AA34" s="13">
        <v>122337</v>
      </c>
    </row>
    <row r="35" spans="1:27" x14ac:dyDescent="0.15">
      <c r="A35" s="1">
        <v>34</v>
      </c>
      <c r="B35" s="2" t="s">
        <v>77</v>
      </c>
      <c r="C35" s="2" t="s">
        <v>78</v>
      </c>
      <c r="D35" s="2" t="s">
        <v>79</v>
      </c>
      <c r="E35" s="2" t="s">
        <v>80</v>
      </c>
      <c r="F35" s="2" t="s">
        <v>19</v>
      </c>
      <c r="G35" s="2" t="s">
        <v>84</v>
      </c>
      <c r="H35" s="2" t="s">
        <v>19</v>
      </c>
      <c r="I35" s="5">
        <v>9.6474537246299992</v>
      </c>
      <c r="J35" s="5">
        <v>4.5638339524699996</v>
      </c>
      <c r="K35" s="3" t="s">
        <v>21</v>
      </c>
      <c r="L35" s="2">
        <v>8.5</v>
      </c>
      <c r="M35" s="2" t="s">
        <v>19</v>
      </c>
      <c r="N35" s="2" t="s">
        <v>19</v>
      </c>
      <c r="O35" s="2" t="s">
        <v>19</v>
      </c>
      <c r="P35" s="2" t="s">
        <v>19</v>
      </c>
      <c r="Q35" s="2" t="s">
        <v>19</v>
      </c>
      <c r="R35" s="2" t="s">
        <v>19</v>
      </c>
      <c r="S35" s="2" t="s">
        <v>19</v>
      </c>
      <c r="T35" s="2" t="s">
        <v>19</v>
      </c>
      <c r="U35" s="2" t="s">
        <v>19</v>
      </c>
      <c r="V35" s="2">
        <f t="shared" si="0"/>
        <v>8.5</v>
      </c>
      <c r="W35" s="2">
        <f t="shared" si="1"/>
        <v>8.5</v>
      </c>
      <c r="X35" s="4">
        <f t="shared" si="2"/>
        <v>8.5</v>
      </c>
      <c r="Y35" s="4" t="s">
        <v>19</v>
      </c>
      <c r="Z35" s="4">
        <f t="shared" si="3"/>
        <v>8.5</v>
      </c>
      <c r="AA35" s="13">
        <v>123272</v>
      </c>
    </row>
    <row r="36" spans="1:27" x14ac:dyDescent="0.15">
      <c r="A36" s="1">
        <v>35</v>
      </c>
      <c r="B36" s="2" t="s">
        <v>77</v>
      </c>
      <c r="C36" s="2" t="s">
        <v>78</v>
      </c>
      <c r="D36" s="2" t="s">
        <v>79</v>
      </c>
      <c r="E36" s="2" t="s">
        <v>80</v>
      </c>
      <c r="F36" s="2" t="s">
        <v>19</v>
      </c>
      <c r="G36" s="2" t="s">
        <v>85</v>
      </c>
      <c r="H36" s="2" t="s">
        <v>19</v>
      </c>
      <c r="I36" s="5">
        <v>9.6519104454699995</v>
      </c>
      <c r="J36" s="5">
        <v>4.5960903065399998</v>
      </c>
      <c r="K36" s="3" t="s">
        <v>21</v>
      </c>
      <c r="L36" s="2">
        <v>8.5</v>
      </c>
      <c r="M36" s="2" t="s">
        <v>19</v>
      </c>
      <c r="N36" s="2" t="s">
        <v>19</v>
      </c>
      <c r="O36" s="2" t="s">
        <v>19</v>
      </c>
      <c r="P36" s="2" t="s">
        <v>19</v>
      </c>
      <c r="Q36" s="2" t="s">
        <v>19</v>
      </c>
      <c r="R36" s="2" t="s">
        <v>19</v>
      </c>
      <c r="S36" s="2" t="s">
        <v>19</v>
      </c>
      <c r="T36" s="2" t="s">
        <v>19</v>
      </c>
      <c r="U36" s="2" t="s">
        <v>19</v>
      </c>
      <c r="V36" s="2">
        <f t="shared" si="0"/>
        <v>8.5</v>
      </c>
      <c r="W36" s="2">
        <f t="shared" si="1"/>
        <v>8.5</v>
      </c>
      <c r="X36" s="4">
        <f t="shared" si="2"/>
        <v>8.5</v>
      </c>
      <c r="Y36" s="4" t="s">
        <v>19</v>
      </c>
      <c r="Z36" s="4">
        <f t="shared" si="3"/>
        <v>8.5</v>
      </c>
      <c r="AA36" s="13">
        <v>123272</v>
      </c>
    </row>
    <row r="37" spans="1:27" x14ac:dyDescent="0.15">
      <c r="A37" s="1">
        <v>36</v>
      </c>
      <c r="B37" s="2" t="s">
        <v>77</v>
      </c>
      <c r="C37" s="2" t="s">
        <v>78</v>
      </c>
      <c r="D37" s="2" t="s">
        <v>79</v>
      </c>
      <c r="E37" s="2" t="s">
        <v>80</v>
      </c>
      <c r="F37" s="2" t="s">
        <v>19</v>
      </c>
      <c r="G37" s="2" t="s">
        <v>86</v>
      </c>
      <c r="H37" s="2" t="s">
        <v>19</v>
      </c>
      <c r="I37" s="5">
        <v>9.6424072311500009</v>
      </c>
      <c r="J37" s="5">
        <v>4.6173269139600004</v>
      </c>
      <c r="K37" s="3" t="s">
        <v>21</v>
      </c>
      <c r="L37" s="2">
        <v>8.5</v>
      </c>
      <c r="M37" s="2" t="s">
        <v>19</v>
      </c>
      <c r="N37" s="2" t="s">
        <v>19</v>
      </c>
      <c r="O37" s="2" t="s">
        <v>19</v>
      </c>
      <c r="P37" s="2" t="s">
        <v>19</v>
      </c>
      <c r="Q37" s="2" t="s">
        <v>19</v>
      </c>
      <c r="R37" s="2" t="s">
        <v>19</v>
      </c>
      <c r="S37" s="2" t="s">
        <v>19</v>
      </c>
      <c r="T37" s="2" t="s">
        <v>19</v>
      </c>
      <c r="U37" s="2" t="s">
        <v>19</v>
      </c>
      <c r="V37" s="2">
        <f t="shared" si="0"/>
        <v>8.5</v>
      </c>
      <c r="W37" s="2">
        <f t="shared" si="1"/>
        <v>8.5</v>
      </c>
      <c r="X37" s="4">
        <f t="shared" si="2"/>
        <v>8.5</v>
      </c>
      <c r="Y37" s="4" t="s">
        <v>19</v>
      </c>
      <c r="Z37" s="4">
        <f t="shared" si="3"/>
        <v>8.5</v>
      </c>
      <c r="AA37" s="13">
        <v>123272</v>
      </c>
    </row>
    <row r="38" spans="1:27" x14ac:dyDescent="0.15">
      <c r="A38" s="1">
        <v>37</v>
      </c>
      <c r="B38" s="2" t="s">
        <v>77</v>
      </c>
      <c r="C38" s="2" t="s">
        <v>78</v>
      </c>
      <c r="D38" s="2" t="s">
        <v>79</v>
      </c>
      <c r="E38" s="2" t="s">
        <v>80</v>
      </c>
      <c r="F38" s="2" t="s">
        <v>19</v>
      </c>
      <c r="G38" s="2" t="s">
        <v>87</v>
      </c>
      <c r="H38" s="2" t="s">
        <v>19</v>
      </c>
      <c r="I38" s="5">
        <v>9.7121829941200009</v>
      </c>
      <c r="J38" s="5">
        <v>4.6376320949799998</v>
      </c>
      <c r="K38" s="3" t="s">
        <v>21</v>
      </c>
      <c r="L38" s="2">
        <v>8.5</v>
      </c>
      <c r="M38" s="2" t="s">
        <v>19</v>
      </c>
      <c r="N38" s="2" t="s">
        <v>19</v>
      </c>
      <c r="O38" s="2" t="s">
        <v>19</v>
      </c>
      <c r="P38" s="2" t="s">
        <v>19</v>
      </c>
      <c r="Q38" s="2" t="s">
        <v>19</v>
      </c>
      <c r="R38" s="2" t="s">
        <v>19</v>
      </c>
      <c r="S38" s="2" t="s">
        <v>19</v>
      </c>
      <c r="T38" s="2" t="s">
        <v>19</v>
      </c>
      <c r="U38" s="2" t="s">
        <v>19</v>
      </c>
      <c r="V38" s="2">
        <f t="shared" si="0"/>
        <v>8.5</v>
      </c>
      <c r="W38" s="2">
        <f t="shared" si="1"/>
        <v>8.5</v>
      </c>
      <c r="X38" s="4">
        <f t="shared" si="2"/>
        <v>8.5</v>
      </c>
      <c r="Y38" s="4" t="s">
        <v>19</v>
      </c>
      <c r="Z38" s="4">
        <f t="shared" si="3"/>
        <v>8.5</v>
      </c>
      <c r="AA38" s="13">
        <v>123273</v>
      </c>
    </row>
    <row r="39" spans="1:27" x14ac:dyDescent="0.15">
      <c r="A39" s="1">
        <v>38</v>
      </c>
      <c r="B39" s="2" t="s">
        <v>77</v>
      </c>
      <c r="C39" s="2" t="s">
        <v>78</v>
      </c>
      <c r="D39" s="2" t="s">
        <v>79</v>
      </c>
      <c r="E39" s="2" t="s">
        <v>80</v>
      </c>
      <c r="F39" s="2" t="s">
        <v>19</v>
      </c>
      <c r="G39" s="2" t="s">
        <v>88</v>
      </c>
      <c r="H39" s="2" t="s">
        <v>19</v>
      </c>
      <c r="I39" s="5">
        <v>9.7061491016599994</v>
      </c>
      <c r="J39" s="5">
        <v>4.7146861842399996</v>
      </c>
      <c r="K39" s="3" t="s">
        <v>21</v>
      </c>
      <c r="L39" s="2">
        <v>8.5</v>
      </c>
      <c r="M39" s="2" t="s">
        <v>19</v>
      </c>
      <c r="N39" s="2" t="s">
        <v>19</v>
      </c>
      <c r="O39" s="2" t="s">
        <v>19</v>
      </c>
      <c r="P39" s="2" t="s">
        <v>19</v>
      </c>
      <c r="Q39" s="2" t="s">
        <v>19</v>
      </c>
      <c r="R39" s="2" t="s">
        <v>19</v>
      </c>
      <c r="S39" s="2" t="s">
        <v>19</v>
      </c>
      <c r="T39" s="2" t="s">
        <v>19</v>
      </c>
      <c r="U39" s="2" t="s">
        <v>19</v>
      </c>
      <c r="V39" s="2">
        <f t="shared" si="0"/>
        <v>8.5</v>
      </c>
      <c r="W39" s="2">
        <f t="shared" si="1"/>
        <v>8.5</v>
      </c>
      <c r="X39" s="4">
        <f t="shared" si="2"/>
        <v>8.5</v>
      </c>
      <c r="Y39" s="4" t="s">
        <v>19</v>
      </c>
      <c r="Z39" s="4">
        <f t="shared" si="3"/>
        <v>8.5</v>
      </c>
      <c r="AA39" s="13">
        <v>123750</v>
      </c>
    </row>
    <row r="40" spans="1:27" x14ac:dyDescent="0.15">
      <c r="A40" s="1">
        <v>39</v>
      </c>
      <c r="B40" s="2" t="s">
        <v>89</v>
      </c>
      <c r="C40" s="2" t="s">
        <v>90</v>
      </c>
      <c r="D40" s="2" t="s">
        <v>91</v>
      </c>
      <c r="E40" s="2" t="s">
        <v>92</v>
      </c>
      <c r="F40" s="2" t="s">
        <v>19</v>
      </c>
      <c r="G40" s="2" t="s">
        <v>93</v>
      </c>
      <c r="H40" s="2" t="s">
        <v>94</v>
      </c>
      <c r="I40" s="5">
        <v>-76.667536414300002</v>
      </c>
      <c r="J40" s="5">
        <v>7.8866890859699996</v>
      </c>
      <c r="K40" s="3" t="s">
        <v>21</v>
      </c>
      <c r="L40" s="7">
        <v>8</v>
      </c>
      <c r="M40" s="2" t="s">
        <v>19</v>
      </c>
      <c r="N40" s="2" t="s">
        <v>19</v>
      </c>
      <c r="O40" s="2" t="s">
        <v>19</v>
      </c>
      <c r="P40" s="2" t="s">
        <v>19</v>
      </c>
      <c r="Q40" s="7">
        <v>6</v>
      </c>
      <c r="R40" s="2" t="s">
        <v>19</v>
      </c>
      <c r="S40" s="2" t="s">
        <v>19</v>
      </c>
      <c r="T40" s="2" t="s">
        <v>19</v>
      </c>
      <c r="U40" s="2" t="s">
        <v>19</v>
      </c>
      <c r="V40" s="2">
        <f t="shared" si="0"/>
        <v>8</v>
      </c>
      <c r="W40" s="2">
        <f t="shared" si="1"/>
        <v>6</v>
      </c>
      <c r="X40" s="4">
        <f t="shared" si="2"/>
        <v>7</v>
      </c>
      <c r="Y40" s="4">
        <v>6</v>
      </c>
      <c r="Z40" s="4">
        <f t="shared" si="3"/>
        <v>7.6000000000000005</v>
      </c>
      <c r="AA40" s="1">
        <v>134026</v>
      </c>
    </row>
    <row r="41" spans="1:27" x14ac:dyDescent="0.15">
      <c r="A41" s="1">
        <v>40</v>
      </c>
      <c r="B41" s="2" t="s">
        <v>89</v>
      </c>
      <c r="C41" s="2" t="s">
        <v>90</v>
      </c>
      <c r="D41" s="2" t="s">
        <v>95</v>
      </c>
      <c r="E41" s="2" t="s">
        <v>96</v>
      </c>
      <c r="F41" s="2" t="s">
        <v>19</v>
      </c>
      <c r="G41" s="2" t="s">
        <v>97</v>
      </c>
      <c r="H41" s="2" t="s">
        <v>94</v>
      </c>
      <c r="I41" s="5">
        <v>-74.238471778900006</v>
      </c>
      <c r="J41" s="5">
        <v>10.6942256917</v>
      </c>
      <c r="K41" s="3" t="s">
        <v>21</v>
      </c>
      <c r="L41" s="7">
        <v>7</v>
      </c>
      <c r="M41" s="2" t="s">
        <v>19</v>
      </c>
      <c r="N41" s="2" t="s">
        <v>19</v>
      </c>
      <c r="O41" s="2" t="s">
        <v>19</v>
      </c>
      <c r="P41" s="2" t="s">
        <v>19</v>
      </c>
      <c r="Q41" s="7">
        <v>4.5</v>
      </c>
      <c r="R41" s="2" t="s">
        <v>19</v>
      </c>
      <c r="S41" s="2" t="s">
        <v>19</v>
      </c>
      <c r="T41" s="2" t="s">
        <v>19</v>
      </c>
      <c r="U41" s="2" t="s">
        <v>19</v>
      </c>
      <c r="V41" s="2">
        <f t="shared" si="0"/>
        <v>7</v>
      </c>
      <c r="W41" s="2">
        <f t="shared" si="1"/>
        <v>4.5</v>
      </c>
      <c r="X41" s="4">
        <f t="shared" si="2"/>
        <v>5.75</v>
      </c>
      <c r="Y41" s="4">
        <v>4.5</v>
      </c>
      <c r="Z41" s="4">
        <f t="shared" si="3"/>
        <v>6.5000000000000009</v>
      </c>
      <c r="AA41" s="1">
        <v>143287</v>
      </c>
    </row>
    <row r="42" spans="1:27" x14ac:dyDescent="0.15">
      <c r="A42" s="1">
        <v>41</v>
      </c>
      <c r="B42" s="2" t="s">
        <v>98</v>
      </c>
      <c r="C42" s="2" t="s">
        <v>99</v>
      </c>
      <c r="D42" s="2" t="s">
        <v>100</v>
      </c>
      <c r="E42" s="2" t="s">
        <v>100</v>
      </c>
      <c r="F42" s="2" t="s">
        <v>19</v>
      </c>
      <c r="G42" s="2" t="s">
        <v>101</v>
      </c>
      <c r="H42" s="2" t="s">
        <v>19</v>
      </c>
      <c r="I42" s="5">
        <v>-82.992068109800002</v>
      </c>
      <c r="J42" s="5">
        <v>9.6883961727300001</v>
      </c>
      <c r="K42" s="3" t="s">
        <v>21</v>
      </c>
      <c r="L42" s="7">
        <v>8</v>
      </c>
      <c r="M42" s="7">
        <v>8.5</v>
      </c>
      <c r="N42" s="2" t="s">
        <v>19</v>
      </c>
      <c r="O42" s="2" t="s">
        <v>19</v>
      </c>
      <c r="P42" s="2" t="s">
        <v>19</v>
      </c>
      <c r="Q42" s="7">
        <v>7</v>
      </c>
      <c r="R42" s="7">
        <v>7</v>
      </c>
      <c r="S42" s="7">
        <v>8</v>
      </c>
      <c r="T42" s="2" t="s">
        <v>19</v>
      </c>
      <c r="U42" s="2" t="s">
        <v>19</v>
      </c>
      <c r="V42" s="2">
        <f t="shared" si="0"/>
        <v>8.5</v>
      </c>
      <c r="W42" s="2">
        <f t="shared" si="1"/>
        <v>7</v>
      </c>
      <c r="X42" s="4">
        <f t="shared" si="2"/>
        <v>7.7</v>
      </c>
      <c r="Y42" s="4">
        <v>7.625</v>
      </c>
      <c r="Z42" s="4">
        <f t="shared" si="3"/>
        <v>7.9250000000000007</v>
      </c>
      <c r="AA42" s="1" t="s">
        <v>102</v>
      </c>
    </row>
    <row r="43" spans="1:27" x14ac:dyDescent="0.15">
      <c r="A43" s="1">
        <v>42</v>
      </c>
      <c r="B43" s="2" t="s">
        <v>98</v>
      </c>
      <c r="C43" s="2" t="s">
        <v>99</v>
      </c>
      <c r="D43" s="2" t="s">
        <v>100</v>
      </c>
      <c r="E43" s="2" t="s">
        <v>103</v>
      </c>
      <c r="F43" s="2" t="s">
        <v>19</v>
      </c>
      <c r="G43" s="2" t="s">
        <v>104</v>
      </c>
      <c r="H43" s="2" t="s">
        <v>19</v>
      </c>
      <c r="I43" s="5">
        <v>-83.253643222899996</v>
      </c>
      <c r="J43" s="5">
        <v>10.0320100216</v>
      </c>
      <c r="K43" s="3" t="s">
        <v>21</v>
      </c>
      <c r="L43" s="7">
        <v>10</v>
      </c>
      <c r="M43" s="7">
        <v>9.5</v>
      </c>
      <c r="N43" s="2" t="s">
        <v>19</v>
      </c>
      <c r="O43" s="2" t="s">
        <v>19</v>
      </c>
      <c r="P43" s="2" t="s">
        <v>19</v>
      </c>
      <c r="Q43" s="7">
        <v>9</v>
      </c>
      <c r="R43" s="7">
        <v>8</v>
      </c>
      <c r="S43" s="14" t="s">
        <v>19</v>
      </c>
      <c r="T43" s="2" t="s">
        <v>19</v>
      </c>
      <c r="U43" s="2" t="s">
        <v>19</v>
      </c>
      <c r="V43" s="2">
        <f t="shared" si="0"/>
        <v>10</v>
      </c>
      <c r="W43" s="2">
        <f t="shared" si="1"/>
        <v>8</v>
      </c>
      <c r="X43" s="4">
        <f t="shared" si="2"/>
        <v>9.125</v>
      </c>
      <c r="Y43" s="4">
        <v>8.8333333333333339</v>
      </c>
      <c r="Z43" s="4">
        <f t="shared" si="3"/>
        <v>9.7666666666666675</v>
      </c>
      <c r="AA43" s="1">
        <v>141153</v>
      </c>
    </row>
    <row r="44" spans="1:27" x14ac:dyDescent="0.15">
      <c r="A44" s="1">
        <v>43</v>
      </c>
      <c r="B44" s="2" t="s">
        <v>98</v>
      </c>
      <c r="C44" s="2" t="s">
        <v>99</v>
      </c>
      <c r="D44" s="2" t="s">
        <v>100</v>
      </c>
      <c r="E44" s="2" t="s">
        <v>105</v>
      </c>
      <c r="F44" s="2" t="s">
        <v>19</v>
      </c>
      <c r="G44" s="2" t="s">
        <v>106</v>
      </c>
      <c r="H44" s="2" t="s">
        <v>19</v>
      </c>
      <c r="I44" s="5">
        <v>-83.451641545200005</v>
      </c>
      <c r="J44" s="5">
        <v>10.1373772331</v>
      </c>
      <c r="K44" s="3" t="s">
        <v>21</v>
      </c>
      <c r="L44" s="7">
        <v>10</v>
      </c>
      <c r="M44" s="7">
        <v>9.5</v>
      </c>
      <c r="N44" s="2" t="s">
        <v>19</v>
      </c>
      <c r="O44" s="2" t="s">
        <v>19</v>
      </c>
      <c r="P44" s="2" t="s">
        <v>19</v>
      </c>
      <c r="Q44" s="7">
        <v>8</v>
      </c>
      <c r="R44" s="7">
        <v>9</v>
      </c>
      <c r="S44" s="7">
        <v>9</v>
      </c>
      <c r="T44" s="2" t="s">
        <v>19</v>
      </c>
      <c r="U44" s="2" t="s">
        <v>19</v>
      </c>
      <c r="V44" s="2">
        <f t="shared" si="0"/>
        <v>10</v>
      </c>
      <c r="W44" s="2">
        <f t="shared" si="1"/>
        <v>8</v>
      </c>
      <c r="X44" s="4">
        <f t="shared" si="2"/>
        <v>9.1</v>
      </c>
      <c r="Y44" s="4">
        <v>8.875</v>
      </c>
      <c r="Z44" s="4">
        <f t="shared" si="3"/>
        <v>9.7750000000000004</v>
      </c>
      <c r="AA44" s="1">
        <v>141154</v>
      </c>
    </row>
    <row r="45" spans="1:27" x14ac:dyDescent="0.15">
      <c r="A45" s="1">
        <v>44</v>
      </c>
      <c r="B45" s="2" t="s">
        <v>98</v>
      </c>
      <c r="C45" s="2" t="s">
        <v>99</v>
      </c>
      <c r="D45" s="2" t="s">
        <v>100</v>
      </c>
      <c r="E45" s="2" t="s">
        <v>107</v>
      </c>
      <c r="F45" s="2" t="s">
        <v>19</v>
      </c>
      <c r="G45" s="2" t="s">
        <v>108</v>
      </c>
      <c r="H45" s="2" t="s">
        <v>19</v>
      </c>
      <c r="I45" s="5">
        <v>-83.6355441595</v>
      </c>
      <c r="J45" s="5">
        <v>10.4113948216</v>
      </c>
      <c r="K45" s="3" t="s">
        <v>21</v>
      </c>
      <c r="L45" s="7">
        <v>10</v>
      </c>
      <c r="M45" s="7">
        <v>9.5</v>
      </c>
      <c r="N45" s="2" t="s">
        <v>19</v>
      </c>
      <c r="O45" s="2" t="s">
        <v>19</v>
      </c>
      <c r="P45" s="2" t="s">
        <v>19</v>
      </c>
      <c r="Q45" s="7">
        <v>9</v>
      </c>
      <c r="R45" s="7">
        <v>10</v>
      </c>
      <c r="S45" s="7">
        <v>10</v>
      </c>
      <c r="T45" s="2" t="s">
        <v>19</v>
      </c>
      <c r="U45" s="2" t="s">
        <v>19</v>
      </c>
      <c r="V45" s="2">
        <f>MAX(L45:U45)</f>
        <v>10</v>
      </c>
      <c r="W45" s="2">
        <f t="shared" si="1"/>
        <v>9</v>
      </c>
      <c r="X45" s="4">
        <f t="shared" si="2"/>
        <v>9.6999999999999993</v>
      </c>
      <c r="Y45" s="4">
        <v>9.625</v>
      </c>
      <c r="Z45" s="4">
        <f t="shared" si="3"/>
        <v>9.9250000000000007</v>
      </c>
      <c r="AA45" s="1">
        <v>142232</v>
      </c>
    </row>
    <row r="46" spans="1:27" x14ac:dyDescent="0.15">
      <c r="A46" s="1">
        <v>45</v>
      </c>
      <c r="B46" s="2" t="s">
        <v>109</v>
      </c>
      <c r="C46" s="2" t="s">
        <v>110</v>
      </c>
      <c r="D46" s="2" t="s">
        <v>111</v>
      </c>
      <c r="E46" s="2" t="s">
        <v>19</v>
      </c>
      <c r="F46" s="2" t="s">
        <v>19</v>
      </c>
      <c r="G46" s="2" t="s">
        <v>112</v>
      </c>
      <c r="H46" s="2" t="s">
        <v>19</v>
      </c>
      <c r="I46" s="5">
        <v>-74.8186338812</v>
      </c>
      <c r="J46" s="5">
        <v>20.055749874899998</v>
      </c>
      <c r="K46" s="3" t="s">
        <v>21</v>
      </c>
      <c r="L46" s="2">
        <v>6.5</v>
      </c>
      <c r="M46" s="2" t="s">
        <v>19</v>
      </c>
      <c r="N46" s="2" t="s">
        <v>19</v>
      </c>
      <c r="O46" s="2" t="s">
        <v>19</v>
      </c>
      <c r="P46" s="2" t="s">
        <v>19</v>
      </c>
      <c r="Q46" s="2" t="s">
        <v>19</v>
      </c>
      <c r="R46" s="2" t="s">
        <v>19</v>
      </c>
      <c r="S46" s="2" t="s">
        <v>19</v>
      </c>
      <c r="T46" s="2" t="s">
        <v>19</v>
      </c>
      <c r="U46" s="2" t="s">
        <v>19</v>
      </c>
      <c r="V46" s="2">
        <f t="shared" ref="V46:V96" si="4">MAX(L46:U46)</f>
        <v>6.5</v>
      </c>
      <c r="W46" s="2">
        <f t="shared" si="1"/>
        <v>6.5</v>
      </c>
      <c r="X46" s="4">
        <f t="shared" si="2"/>
        <v>6.5</v>
      </c>
      <c r="Y46" s="4" t="s">
        <v>19</v>
      </c>
      <c r="Z46" s="4">
        <f t="shared" si="3"/>
        <v>6.5</v>
      </c>
      <c r="AA46" s="1">
        <v>175929</v>
      </c>
    </row>
    <row r="47" spans="1:27" x14ac:dyDescent="0.15">
      <c r="A47" s="1">
        <v>46</v>
      </c>
      <c r="B47" s="2" t="s">
        <v>109</v>
      </c>
      <c r="C47" s="2" t="s">
        <v>110</v>
      </c>
      <c r="D47" s="2" t="s">
        <v>113</v>
      </c>
      <c r="E47" s="2" t="s">
        <v>19</v>
      </c>
      <c r="F47" s="2" t="s">
        <v>19</v>
      </c>
      <c r="G47" s="2" t="s">
        <v>114</v>
      </c>
      <c r="H47" s="2" t="s">
        <v>19</v>
      </c>
      <c r="I47" s="5">
        <v>-76.690488912500001</v>
      </c>
      <c r="J47" s="5">
        <v>20.365495916099999</v>
      </c>
      <c r="K47" s="3" t="s">
        <v>21</v>
      </c>
      <c r="L47" s="2">
        <v>6.5</v>
      </c>
      <c r="M47" s="2" t="s">
        <v>19</v>
      </c>
      <c r="N47" s="2" t="s">
        <v>19</v>
      </c>
      <c r="O47" s="2" t="s">
        <v>19</v>
      </c>
      <c r="P47" s="2" t="s">
        <v>19</v>
      </c>
      <c r="Q47" s="2" t="s">
        <v>19</v>
      </c>
      <c r="R47" s="2" t="s">
        <v>19</v>
      </c>
      <c r="S47" s="2" t="s">
        <v>19</v>
      </c>
      <c r="T47" s="2" t="s">
        <v>19</v>
      </c>
      <c r="U47" s="2" t="s">
        <v>19</v>
      </c>
      <c r="V47" s="2">
        <f t="shared" si="4"/>
        <v>6.5</v>
      </c>
      <c r="W47" s="2">
        <f t="shared" si="1"/>
        <v>6.5</v>
      </c>
      <c r="X47" s="4">
        <f t="shared" si="2"/>
        <v>6.5</v>
      </c>
      <c r="Y47" s="4" t="s">
        <v>19</v>
      </c>
      <c r="Z47" s="4">
        <f t="shared" si="3"/>
        <v>6.5</v>
      </c>
      <c r="AA47" s="1">
        <v>171331</v>
      </c>
    </row>
    <row r="48" spans="1:27" x14ac:dyDescent="0.15">
      <c r="A48" s="1">
        <v>47</v>
      </c>
      <c r="B48" s="2" t="s">
        <v>109</v>
      </c>
      <c r="C48" s="2" t="s">
        <v>110</v>
      </c>
      <c r="D48" s="2" t="s">
        <v>115</v>
      </c>
      <c r="E48" s="2" t="s">
        <v>19</v>
      </c>
      <c r="F48" s="2" t="s">
        <v>19</v>
      </c>
      <c r="G48" s="2" t="s">
        <v>116</v>
      </c>
      <c r="H48" s="2" t="s">
        <v>19</v>
      </c>
      <c r="I48" s="5">
        <v>-75.846365805399998</v>
      </c>
      <c r="J48" s="5">
        <v>20.6760818381</v>
      </c>
      <c r="K48" s="3" t="s">
        <v>21</v>
      </c>
      <c r="L48" s="2">
        <v>6.5</v>
      </c>
      <c r="M48" s="2" t="s">
        <v>19</v>
      </c>
      <c r="N48" s="2" t="s">
        <v>19</v>
      </c>
      <c r="O48" s="2" t="s">
        <v>19</v>
      </c>
      <c r="P48" s="2" t="s">
        <v>19</v>
      </c>
      <c r="Q48" s="2" t="s">
        <v>19</v>
      </c>
      <c r="R48" s="2" t="s">
        <v>19</v>
      </c>
      <c r="S48" s="2" t="s">
        <v>19</v>
      </c>
      <c r="T48" s="2" t="s">
        <v>19</v>
      </c>
      <c r="U48" s="2" t="s">
        <v>19</v>
      </c>
      <c r="V48" s="2">
        <f t="shared" si="4"/>
        <v>6.5</v>
      </c>
      <c r="W48" s="2">
        <f t="shared" si="1"/>
        <v>6.5</v>
      </c>
      <c r="X48" s="4">
        <f t="shared" si="2"/>
        <v>6.5</v>
      </c>
      <c r="Y48" s="4" t="s">
        <v>19</v>
      </c>
      <c r="Z48" s="4">
        <f t="shared" si="3"/>
        <v>6.5</v>
      </c>
      <c r="AA48" s="1">
        <v>178733</v>
      </c>
    </row>
    <row r="49" spans="1:27" x14ac:dyDescent="0.15">
      <c r="A49" s="1">
        <v>48</v>
      </c>
      <c r="B49" s="2" t="s">
        <v>109</v>
      </c>
      <c r="C49" s="2" t="s">
        <v>110</v>
      </c>
      <c r="D49" s="2" t="s">
        <v>115</v>
      </c>
      <c r="E49" s="2" t="s">
        <v>19</v>
      </c>
      <c r="F49" s="2" t="s">
        <v>19</v>
      </c>
      <c r="G49" s="2" t="s">
        <v>117</v>
      </c>
      <c r="H49" s="2" t="s">
        <v>19</v>
      </c>
      <c r="I49" s="5">
        <v>-75.916343506199993</v>
      </c>
      <c r="J49" s="5">
        <v>20.7592688109</v>
      </c>
      <c r="K49" s="3" t="s">
        <v>21</v>
      </c>
      <c r="L49" s="2">
        <v>6.5</v>
      </c>
      <c r="M49" s="2" t="s">
        <v>19</v>
      </c>
      <c r="N49" s="2" t="s">
        <v>19</v>
      </c>
      <c r="O49" s="2" t="s">
        <v>19</v>
      </c>
      <c r="P49" s="2" t="s">
        <v>19</v>
      </c>
      <c r="Q49" s="2" t="s">
        <v>19</v>
      </c>
      <c r="R49" s="2" t="s">
        <v>19</v>
      </c>
      <c r="S49" s="2" t="s">
        <v>19</v>
      </c>
      <c r="T49" s="2" t="s">
        <v>19</v>
      </c>
      <c r="U49" s="2" t="s">
        <v>19</v>
      </c>
      <c r="V49" s="2">
        <f t="shared" si="4"/>
        <v>6.5</v>
      </c>
      <c r="W49" s="2">
        <f t="shared" si="1"/>
        <v>6.5</v>
      </c>
      <c r="X49" s="4">
        <f t="shared" si="2"/>
        <v>6.5</v>
      </c>
      <c r="Y49" s="4" t="s">
        <v>19</v>
      </c>
      <c r="Z49" s="4">
        <f t="shared" si="3"/>
        <v>6.5</v>
      </c>
      <c r="AA49" s="1">
        <v>178733</v>
      </c>
    </row>
    <row r="50" spans="1:27" x14ac:dyDescent="0.15">
      <c r="A50" s="1">
        <v>49</v>
      </c>
      <c r="B50" s="2" t="s">
        <v>109</v>
      </c>
      <c r="C50" s="2" t="s">
        <v>110</v>
      </c>
      <c r="D50" s="2" t="s">
        <v>118</v>
      </c>
      <c r="E50" s="2" t="s">
        <v>19</v>
      </c>
      <c r="F50" s="2" t="s">
        <v>19</v>
      </c>
      <c r="G50" s="2" t="s">
        <v>119</v>
      </c>
      <c r="H50" s="2" t="s">
        <v>19</v>
      </c>
      <c r="I50" s="5">
        <v>-78.573415419599996</v>
      </c>
      <c r="J50" s="5">
        <v>21.7907616287</v>
      </c>
      <c r="K50" s="3" t="s">
        <v>21</v>
      </c>
      <c r="L50" s="2">
        <v>6.5</v>
      </c>
      <c r="M50" s="2" t="s">
        <v>19</v>
      </c>
      <c r="N50" s="2" t="s">
        <v>19</v>
      </c>
      <c r="O50" s="2" t="s">
        <v>19</v>
      </c>
      <c r="P50" s="2" t="s">
        <v>19</v>
      </c>
      <c r="Q50" s="2" t="s">
        <v>19</v>
      </c>
      <c r="R50" s="2" t="s">
        <v>19</v>
      </c>
      <c r="S50" s="2" t="s">
        <v>19</v>
      </c>
      <c r="T50" s="2" t="s">
        <v>19</v>
      </c>
      <c r="U50" s="2" t="s">
        <v>19</v>
      </c>
      <c r="V50" s="2">
        <f t="shared" si="4"/>
        <v>6.5</v>
      </c>
      <c r="W50" s="2">
        <f t="shared" si="1"/>
        <v>6.5</v>
      </c>
      <c r="X50" s="4">
        <f t="shared" si="2"/>
        <v>6.5</v>
      </c>
      <c r="Y50" s="4" t="s">
        <v>19</v>
      </c>
      <c r="Z50" s="4">
        <f t="shared" si="3"/>
        <v>6.5</v>
      </c>
      <c r="AA50" s="1">
        <v>183171</v>
      </c>
    </row>
    <row r="51" spans="1:27" x14ac:dyDescent="0.15">
      <c r="A51" s="1">
        <v>50</v>
      </c>
      <c r="B51" s="2" t="s">
        <v>109</v>
      </c>
      <c r="C51" s="2" t="s">
        <v>110</v>
      </c>
      <c r="D51" s="2" t="s">
        <v>120</v>
      </c>
      <c r="E51" s="2" t="s">
        <v>19</v>
      </c>
      <c r="F51" s="2" t="s">
        <v>19</v>
      </c>
      <c r="G51" s="2" t="s">
        <v>121</v>
      </c>
      <c r="H51" s="2" t="s">
        <v>19</v>
      </c>
      <c r="I51" s="5">
        <v>-82.568161951099995</v>
      </c>
      <c r="J51" s="5">
        <v>22.7762612579</v>
      </c>
      <c r="K51" s="3" t="s">
        <v>21</v>
      </c>
      <c r="L51" s="2">
        <v>6.5</v>
      </c>
      <c r="M51" s="2" t="s">
        <v>19</v>
      </c>
      <c r="N51" s="2" t="s">
        <v>19</v>
      </c>
      <c r="O51" s="2" t="s">
        <v>19</v>
      </c>
      <c r="P51" s="2" t="s">
        <v>19</v>
      </c>
      <c r="Q51" s="2" t="s">
        <v>19</v>
      </c>
      <c r="R51" s="2" t="s">
        <v>19</v>
      </c>
      <c r="S51" s="2" t="s">
        <v>19</v>
      </c>
      <c r="T51" s="2" t="s">
        <v>19</v>
      </c>
      <c r="U51" s="2" t="s">
        <v>19</v>
      </c>
      <c r="V51" s="2">
        <f t="shared" si="4"/>
        <v>6.5</v>
      </c>
      <c r="W51" s="2">
        <f t="shared" si="1"/>
        <v>6.5</v>
      </c>
      <c r="X51" s="4">
        <f t="shared" si="2"/>
        <v>6.5</v>
      </c>
      <c r="Y51" s="4" t="s">
        <v>19</v>
      </c>
      <c r="Z51" s="4">
        <f t="shared" si="3"/>
        <v>6.5</v>
      </c>
      <c r="AA51" s="1">
        <v>187890</v>
      </c>
    </row>
    <row r="52" spans="1:27" x14ac:dyDescent="0.15">
      <c r="A52" s="1">
        <v>51</v>
      </c>
      <c r="B52" s="2" t="s">
        <v>109</v>
      </c>
      <c r="C52" s="2" t="s">
        <v>110</v>
      </c>
      <c r="D52" s="2" t="s">
        <v>122</v>
      </c>
      <c r="E52" s="2" t="s">
        <v>19</v>
      </c>
      <c r="F52" s="2" t="s">
        <v>19</v>
      </c>
      <c r="G52" s="2" t="s">
        <v>123</v>
      </c>
      <c r="H52" s="2" t="s">
        <v>19</v>
      </c>
      <c r="I52" s="5">
        <v>-80.185005072300001</v>
      </c>
      <c r="J52" s="5">
        <v>22.8974736041</v>
      </c>
      <c r="K52" s="3" t="s">
        <v>21</v>
      </c>
      <c r="L52" s="2">
        <v>6.5</v>
      </c>
      <c r="M52" s="2" t="s">
        <v>19</v>
      </c>
      <c r="N52" s="2" t="s">
        <v>19</v>
      </c>
      <c r="O52" s="2" t="s">
        <v>19</v>
      </c>
      <c r="P52" s="2" t="s">
        <v>19</v>
      </c>
      <c r="Q52" s="2" t="s">
        <v>19</v>
      </c>
      <c r="R52" s="2" t="s">
        <v>19</v>
      </c>
      <c r="S52" s="2" t="s">
        <v>19</v>
      </c>
      <c r="T52" s="2" t="s">
        <v>19</v>
      </c>
      <c r="U52" s="2" t="s">
        <v>19</v>
      </c>
      <c r="V52" s="2">
        <f t="shared" si="4"/>
        <v>6.5</v>
      </c>
      <c r="W52" s="2">
        <f t="shared" si="1"/>
        <v>6.5</v>
      </c>
      <c r="X52" s="4">
        <f t="shared" si="2"/>
        <v>6.5</v>
      </c>
      <c r="Y52" s="4" t="s">
        <v>19</v>
      </c>
      <c r="Z52" s="4">
        <f t="shared" si="3"/>
        <v>6.5</v>
      </c>
      <c r="AA52" s="1">
        <v>188673</v>
      </c>
    </row>
    <row r="53" spans="1:27" x14ac:dyDescent="0.15">
      <c r="A53" s="1">
        <v>52</v>
      </c>
      <c r="B53" s="2" t="s">
        <v>124</v>
      </c>
      <c r="C53" s="2" t="s">
        <v>125</v>
      </c>
      <c r="D53" s="2" t="s">
        <v>126</v>
      </c>
      <c r="E53" s="2" t="s">
        <v>19</v>
      </c>
      <c r="F53" s="2" t="s">
        <v>19</v>
      </c>
      <c r="G53" s="2" t="s">
        <v>127</v>
      </c>
      <c r="H53" s="2" t="s">
        <v>19</v>
      </c>
      <c r="I53" s="5">
        <v>-70.741802318200001</v>
      </c>
      <c r="J53" s="5">
        <v>18.416518888900001</v>
      </c>
      <c r="K53" s="3" t="s">
        <v>21</v>
      </c>
      <c r="L53" s="2">
        <v>3</v>
      </c>
      <c r="M53" s="2" t="s">
        <v>19</v>
      </c>
      <c r="N53" s="2" t="s">
        <v>19</v>
      </c>
      <c r="O53" s="2" t="s">
        <v>19</v>
      </c>
      <c r="P53" s="2" t="s">
        <v>19</v>
      </c>
      <c r="Q53" s="2" t="s">
        <v>19</v>
      </c>
      <c r="R53" s="2" t="s">
        <v>19</v>
      </c>
      <c r="S53" s="2" t="s">
        <v>19</v>
      </c>
      <c r="T53" s="2" t="s">
        <v>19</v>
      </c>
      <c r="U53" s="2" t="s">
        <v>19</v>
      </c>
      <c r="V53" s="2">
        <f t="shared" si="4"/>
        <v>3</v>
      </c>
      <c r="W53" s="2">
        <f t="shared" si="1"/>
        <v>3</v>
      </c>
      <c r="X53" s="4">
        <f t="shared" si="2"/>
        <v>3</v>
      </c>
      <c r="Y53" s="4" t="s">
        <v>19</v>
      </c>
      <c r="Z53" s="4">
        <f t="shared" si="3"/>
        <v>3</v>
      </c>
      <c r="AA53" s="1">
        <v>169085</v>
      </c>
    </row>
    <row r="54" spans="1:27" x14ac:dyDescent="0.15">
      <c r="A54" s="1">
        <v>53</v>
      </c>
      <c r="B54" s="2" t="s">
        <v>124</v>
      </c>
      <c r="C54" s="2" t="s">
        <v>125</v>
      </c>
      <c r="D54" s="2" t="s">
        <v>126</v>
      </c>
      <c r="E54" s="2" t="s">
        <v>19</v>
      </c>
      <c r="F54" s="2" t="s">
        <v>19</v>
      </c>
      <c r="G54" s="2" t="s">
        <v>128</v>
      </c>
      <c r="H54" s="2" t="s">
        <v>19</v>
      </c>
      <c r="I54" s="5">
        <v>-70.810612658699995</v>
      </c>
      <c r="J54" s="5">
        <v>18.454622853899998</v>
      </c>
      <c r="K54" s="3" t="s">
        <v>21</v>
      </c>
      <c r="L54" s="2">
        <v>3</v>
      </c>
      <c r="M54" s="2" t="s">
        <v>19</v>
      </c>
      <c r="N54" s="2" t="s">
        <v>19</v>
      </c>
      <c r="O54" s="2" t="s">
        <v>19</v>
      </c>
      <c r="P54" s="2" t="s">
        <v>19</v>
      </c>
      <c r="Q54" s="2" t="s">
        <v>19</v>
      </c>
      <c r="R54" s="2" t="s">
        <v>19</v>
      </c>
      <c r="S54" s="2" t="s">
        <v>19</v>
      </c>
      <c r="T54" s="2" t="s">
        <v>19</v>
      </c>
      <c r="U54" s="2" t="s">
        <v>19</v>
      </c>
      <c r="V54" s="2">
        <f t="shared" si="4"/>
        <v>3</v>
      </c>
      <c r="W54" s="2">
        <f t="shared" si="1"/>
        <v>3</v>
      </c>
      <c r="X54" s="4">
        <f t="shared" si="2"/>
        <v>3</v>
      </c>
      <c r="Y54" s="4" t="s">
        <v>19</v>
      </c>
      <c r="Z54" s="4">
        <f t="shared" si="3"/>
        <v>3</v>
      </c>
      <c r="AA54" s="1">
        <v>169085</v>
      </c>
    </row>
    <row r="55" spans="1:27" x14ac:dyDescent="0.15">
      <c r="A55" s="1">
        <v>54</v>
      </c>
      <c r="B55" s="2" t="s">
        <v>124</v>
      </c>
      <c r="C55" s="2" t="s">
        <v>125</v>
      </c>
      <c r="D55" s="2" t="s">
        <v>129</v>
      </c>
      <c r="E55" s="2" t="s">
        <v>19</v>
      </c>
      <c r="F55" s="2" t="s">
        <v>19</v>
      </c>
      <c r="G55" s="2" t="s">
        <v>130</v>
      </c>
      <c r="H55" s="2" t="s">
        <v>19</v>
      </c>
      <c r="I55" s="5">
        <v>-70.883344600599997</v>
      </c>
      <c r="J55" s="5">
        <v>19.542059057900001</v>
      </c>
      <c r="K55" s="3" t="s">
        <v>21</v>
      </c>
      <c r="L55" s="2">
        <v>4</v>
      </c>
      <c r="M55" s="2" t="s">
        <v>19</v>
      </c>
      <c r="N55" s="2" t="s">
        <v>19</v>
      </c>
      <c r="O55" s="2" t="s">
        <v>19</v>
      </c>
      <c r="P55" s="2" t="s">
        <v>19</v>
      </c>
      <c r="Q55" s="2" t="s">
        <v>19</v>
      </c>
      <c r="R55" s="2" t="s">
        <v>19</v>
      </c>
      <c r="S55" s="2" t="s">
        <v>19</v>
      </c>
      <c r="T55" s="2" t="s">
        <v>19</v>
      </c>
      <c r="U55" s="2" t="s">
        <v>19</v>
      </c>
      <c r="V55" s="2">
        <f t="shared" si="4"/>
        <v>4</v>
      </c>
      <c r="W55" s="2">
        <f t="shared" si="1"/>
        <v>4</v>
      </c>
      <c r="X55" s="4">
        <f t="shared" si="2"/>
        <v>4</v>
      </c>
      <c r="Y55" s="4" t="s">
        <v>19</v>
      </c>
      <c r="Z55" s="4">
        <f t="shared" si="3"/>
        <v>4</v>
      </c>
      <c r="AA55" s="1">
        <v>173865</v>
      </c>
    </row>
    <row r="56" spans="1:27" x14ac:dyDescent="0.15">
      <c r="A56" s="1">
        <v>55</v>
      </c>
      <c r="B56" s="2" t="s">
        <v>124</v>
      </c>
      <c r="C56" s="2" t="s">
        <v>125</v>
      </c>
      <c r="D56" s="2" t="s">
        <v>131</v>
      </c>
      <c r="E56" s="2" t="s">
        <v>19</v>
      </c>
      <c r="F56" s="2" t="s">
        <v>19</v>
      </c>
      <c r="G56" s="2" t="s">
        <v>132</v>
      </c>
      <c r="H56" s="2" t="s">
        <v>19</v>
      </c>
      <c r="I56" s="5">
        <v>-70.988804611600003</v>
      </c>
      <c r="J56" s="5">
        <v>19.544415660999999</v>
      </c>
      <c r="K56" s="3" t="s">
        <v>21</v>
      </c>
      <c r="L56" s="2">
        <v>4</v>
      </c>
      <c r="M56" s="2" t="s">
        <v>19</v>
      </c>
      <c r="N56" s="2" t="s">
        <v>19</v>
      </c>
      <c r="O56" s="2" t="s">
        <v>19</v>
      </c>
      <c r="P56" s="2" t="s">
        <v>19</v>
      </c>
      <c r="Q56" s="2" t="s">
        <v>19</v>
      </c>
      <c r="R56" s="2" t="s">
        <v>19</v>
      </c>
      <c r="S56" s="2" t="s">
        <v>19</v>
      </c>
      <c r="T56" s="2" t="s">
        <v>19</v>
      </c>
      <c r="U56" s="2" t="s">
        <v>19</v>
      </c>
      <c r="V56" s="2">
        <f t="shared" si="4"/>
        <v>4</v>
      </c>
      <c r="W56" s="2">
        <f t="shared" si="1"/>
        <v>4</v>
      </c>
      <c r="X56" s="4">
        <f t="shared" si="2"/>
        <v>4</v>
      </c>
      <c r="Y56" s="4" t="s">
        <v>19</v>
      </c>
      <c r="Z56" s="4">
        <f t="shared" si="3"/>
        <v>4</v>
      </c>
      <c r="AA56" s="1" t="s">
        <v>133</v>
      </c>
    </row>
    <row r="57" spans="1:27" x14ac:dyDescent="0.15">
      <c r="A57" s="1">
        <v>56</v>
      </c>
      <c r="B57" s="2" t="s">
        <v>124</v>
      </c>
      <c r="C57" s="2" t="s">
        <v>125</v>
      </c>
      <c r="D57" s="2" t="s">
        <v>131</v>
      </c>
      <c r="E57" s="2" t="s">
        <v>19</v>
      </c>
      <c r="F57" s="2" t="s">
        <v>19</v>
      </c>
      <c r="G57" s="2" t="s">
        <v>134</v>
      </c>
      <c r="H57" s="2" t="s">
        <v>19</v>
      </c>
      <c r="I57" s="5">
        <v>-70.996748768700002</v>
      </c>
      <c r="J57" s="5">
        <v>19.559091843499999</v>
      </c>
      <c r="K57" s="3" t="s">
        <v>21</v>
      </c>
      <c r="L57" s="2">
        <v>4</v>
      </c>
      <c r="M57" s="2" t="s">
        <v>19</v>
      </c>
      <c r="N57" s="2" t="s">
        <v>19</v>
      </c>
      <c r="O57" s="2" t="s">
        <v>19</v>
      </c>
      <c r="P57" s="2" t="s">
        <v>19</v>
      </c>
      <c r="Q57" s="2" t="s">
        <v>19</v>
      </c>
      <c r="R57" s="2" t="s">
        <v>19</v>
      </c>
      <c r="S57" s="2" t="s">
        <v>19</v>
      </c>
      <c r="T57" s="2" t="s">
        <v>19</v>
      </c>
      <c r="U57" s="2" t="s">
        <v>19</v>
      </c>
      <c r="V57" s="2">
        <f t="shared" si="4"/>
        <v>4</v>
      </c>
      <c r="W57" s="2">
        <f t="shared" si="1"/>
        <v>4</v>
      </c>
      <c r="X57" s="4">
        <f t="shared" si="2"/>
        <v>4</v>
      </c>
      <c r="Y57" s="4" t="s">
        <v>19</v>
      </c>
      <c r="Z57" s="4">
        <f t="shared" si="3"/>
        <v>4</v>
      </c>
      <c r="AA57" s="1" t="s">
        <v>133</v>
      </c>
    </row>
    <row r="58" spans="1:27" x14ac:dyDescent="0.15">
      <c r="A58" s="1">
        <v>57</v>
      </c>
      <c r="B58" s="2" t="s">
        <v>124</v>
      </c>
      <c r="C58" s="2" t="s">
        <v>125</v>
      </c>
      <c r="D58" s="2" t="s">
        <v>131</v>
      </c>
      <c r="E58" s="2" t="s">
        <v>19</v>
      </c>
      <c r="F58" s="2" t="s">
        <v>19</v>
      </c>
      <c r="G58" s="2" t="s">
        <v>135</v>
      </c>
      <c r="H58" s="2" t="s">
        <v>19</v>
      </c>
      <c r="I58" s="5">
        <v>-71.1260678437</v>
      </c>
      <c r="J58" s="5">
        <v>19.620110626300001</v>
      </c>
      <c r="K58" s="3" t="s">
        <v>21</v>
      </c>
      <c r="L58" s="2">
        <v>4</v>
      </c>
      <c r="M58" s="2" t="s">
        <v>19</v>
      </c>
      <c r="N58" s="2" t="s">
        <v>19</v>
      </c>
      <c r="O58" s="2" t="s">
        <v>19</v>
      </c>
      <c r="P58" s="2" t="s">
        <v>19</v>
      </c>
      <c r="Q58" s="2" t="s">
        <v>19</v>
      </c>
      <c r="R58" s="2" t="s">
        <v>19</v>
      </c>
      <c r="S58" s="2" t="s">
        <v>19</v>
      </c>
      <c r="T58" s="2" t="s">
        <v>19</v>
      </c>
      <c r="U58" s="2" t="s">
        <v>19</v>
      </c>
      <c r="V58" s="2">
        <f t="shared" si="4"/>
        <v>4</v>
      </c>
      <c r="W58" s="2">
        <f t="shared" si="1"/>
        <v>4</v>
      </c>
      <c r="X58" s="4">
        <f t="shared" si="2"/>
        <v>4</v>
      </c>
      <c r="Y58" s="4" t="s">
        <v>19</v>
      </c>
      <c r="Z58" s="4">
        <f t="shared" si="3"/>
        <v>4</v>
      </c>
      <c r="AA58" s="1">
        <v>173866</v>
      </c>
    </row>
    <row r="59" spans="1:27" x14ac:dyDescent="0.15">
      <c r="A59" s="1">
        <v>58</v>
      </c>
      <c r="B59" s="2" t="s">
        <v>124</v>
      </c>
      <c r="C59" s="2" t="s">
        <v>125</v>
      </c>
      <c r="D59" s="2" t="s">
        <v>136</v>
      </c>
      <c r="E59" s="2" t="s">
        <v>19</v>
      </c>
      <c r="F59" s="2" t="s">
        <v>19</v>
      </c>
      <c r="G59" s="2" t="s">
        <v>137</v>
      </c>
      <c r="H59" s="2" t="s">
        <v>19</v>
      </c>
      <c r="I59" s="5">
        <v>-71.493020653000002</v>
      </c>
      <c r="J59" s="5">
        <v>19.725930422499999</v>
      </c>
      <c r="K59" s="3" t="s">
        <v>21</v>
      </c>
      <c r="L59" s="2">
        <v>3</v>
      </c>
      <c r="M59" s="2" t="s">
        <v>19</v>
      </c>
      <c r="N59" s="2" t="s">
        <v>19</v>
      </c>
      <c r="O59" s="2" t="s">
        <v>19</v>
      </c>
      <c r="P59" s="2" t="s">
        <v>19</v>
      </c>
      <c r="Q59" s="2" t="s">
        <v>19</v>
      </c>
      <c r="R59" s="2" t="s">
        <v>19</v>
      </c>
      <c r="S59" s="2" t="s">
        <v>19</v>
      </c>
      <c r="T59" s="2" t="s">
        <v>19</v>
      </c>
      <c r="U59" s="2" t="s">
        <v>19</v>
      </c>
      <c r="V59" s="2">
        <f t="shared" si="4"/>
        <v>3</v>
      </c>
      <c r="W59" s="2">
        <f t="shared" si="1"/>
        <v>3</v>
      </c>
      <c r="X59" s="4">
        <f t="shared" si="2"/>
        <v>3</v>
      </c>
      <c r="Y59" s="4" t="s">
        <v>19</v>
      </c>
      <c r="Z59" s="4">
        <f t="shared" si="3"/>
        <v>3</v>
      </c>
      <c r="AA59" s="1" t="s">
        <v>138</v>
      </c>
    </row>
    <row r="60" spans="1:27" x14ac:dyDescent="0.15">
      <c r="A60" s="1">
        <v>59</v>
      </c>
      <c r="B60" s="2" t="s">
        <v>124</v>
      </c>
      <c r="C60" s="2" t="s">
        <v>125</v>
      </c>
      <c r="D60" s="2" t="s">
        <v>136</v>
      </c>
      <c r="E60" s="2" t="s">
        <v>19</v>
      </c>
      <c r="F60" s="2" t="s">
        <v>19</v>
      </c>
      <c r="G60" s="2" t="s">
        <v>139</v>
      </c>
      <c r="H60" s="2" t="s">
        <v>19</v>
      </c>
      <c r="I60" s="5">
        <v>-71.468216898400001</v>
      </c>
      <c r="J60" s="5">
        <v>19.727054365400001</v>
      </c>
      <c r="K60" s="3" t="s">
        <v>21</v>
      </c>
      <c r="L60" s="2">
        <v>3</v>
      </c>
      <c r="M60" s="2" t="s">
        <v>19</v>
      </c>
      <c r="N60" s="2" t="s">
        <v>19</v>
      </c>
      <c r="O60" s="2" t="s">
        <v>19</v>
      </c>
      <c r="P60" s="2" t="s">
        <v>19</v>
      </c>
      <c r="Q60" s="2" t="s">
        <v>19</v>
      </c>
      <c r="R60" s="2" t="s">
        <v>19</v>
      </c>
      <c r="S60" s="2" t="s">
        <v>19</v>
      </c>
      <c r="T60" s="2" t="s">
        <v>19</v>
      </c>
      <c r="U60" s="2" t="s">
        <v>19</v>
      </c>
      <c r="V60" s="2">
        <f t="shared" si="4"/>
        <v>3</v>
      </c>
      <c r="W60" s="2">
        <f t="shared" si="1"/>
        <v>3</v>
      </c>
      <c r="X60" s="4">
        <f t="shared" si="2"/>
        <v>3</v>
      </c>
      <c r="Y60" s="4" t="s">
        <v>19</v>
      </c>
      <c r="Z60" s="4">
        <f t="shared" si="3"/>
        <v>3</v>
      </c>
      <c r="AA60" s="1">
        <v>174550</v>
      </c>
    </row>
    <row r="61" spans="1:27" x14ac:dyDescent="0.15">
      <c r="A61" s="1">
        <v>60</v>
      </c>
      <c r="B61" s="2" t="s">
        <v>124</v>
      </c>
      <c r="C61" s="2" t="s">
        <v>125</v>
      </c>
      <c r="D61" s="2" t="s">
        <v>136</v>
      </c>
      <c r="E61" s="2" t="s">
        <v>19</v>
      </c>
      <c r="F61" s="2" t="s">
        <v>19</v>
      </c>
      <c r="G61" s="2" t="s">
        <v>140</v>
      </c>
      <c r="H61" s="2" t="s">
        <v>19</v>
      </c>
      <c r="I61" s="5">
        <v>-71.604312698499996</v>
      </c>
      <c r="J61" s="5">
        <v>19.791750494599999</v>
      </c>
      <c r="K61" s="3" t="s">
        <v>21</v>
      </c>
      <c r="L61" s="2">
        <v>3</v>
      </c>
      <c r="M61" s="2" t="s">
        <v>19</v>
      </c>
      <c r="N61" s="2" t="s">
        <v>19</v>
      </c>
      <c r="O61" s="2" t="s">
        <v>19</v>
      </c>
      <c r="P61" s="2" t="s">
        <v>19</v>
      </c>
      <c r="Q61" s="2" t="s">
        <v>19</v>
      </c>
      <c r="R61" s="2" t="s">
        <v>19</v>
      </c>
      <c r="S61" s="2" t="s">
        <v>19</v>
      </c>
      <c r="T61" s="2" t="s">
        <v>19</v>
      </c>
      <c r="U61" s="2" t="s">
        <v>19</v>
      </c>
      <c r="V61" s="2">
        <f t="shared" si="4"/>
        <v>3</v>
      </c>
      <c r="W61" s="2">
        <f t="shared" si="1"/>
        <v>3</v>
      </c>
      <c r="X61" s="4">
        <f t="shared" si="2"/>
        <v>3</v>
      </c>
      <c r="Y61" s="4" t="s">
        <v>19</v>
      </c>
      <c r="Z61" s="4">
        <f t="shared" si="3"/>
        <v>3</v>
      </c>
      <c r="AA61" s="1">
        <v>174551</v>
      </c>
    </row>
    <row r="62" spans="1:27" x14ac:dyDescent="0.15">
      <c r="A62" s="1">
        <v>61</v>
      </c>
      <c r="B62" s="2" t="s">
        <v>141</v>
      </c>
      <c r="C62" s="2" t="s">
        <v>142</v>
      </c>
      <c r="D62" s="2" t="s">
        <v>143</v>
      </c>
      <c r="E62" s="2" t="s">
        <v>144</v>
      </c>
      <c r="F62" s="2" t="s">
        <v>144</v>
      </c>
      <c r="G62" s="2" t="s">
        <v>145</v>
      </c>
      <c r="H62" s="2" t="s">
        <v>146</v>
      </c>
      <c r="I62" s="5">
        <v>-79.932744444400001</v>
      </c>
      <c r="J62" s="5">
        <v>-3.2618805555599999</v>
      </c>
      <c r="K62" s="3" t="s">
        <v>21</v>
      </c>
      <c r="L62" s="7">
        <v>6</v>
      </c>
      <c r="M62" s="2" t="s">
        <v>19</v>
      </c>
      <c r="N62" s="2" t="s">
        <v>19</v>
      </c>
      <c r="O62" s="2" t="s">
        <v>19</v>
      </c>
      <c r="P62" s="2" t="s">
        <v>19</v>
      </c>
      <c r="Q62" s="7">
        <v>5</v>
      </c>
      <c r="R62" s="2" t="s">
        <v>19</v>
      </c>
      <c r="S62" s="2" t="s">
        <v>19</v>
      </c>
      <c r="T62" s="2" t="s">
        <v>19</v>
      </c>
      <c r="U62" s="2" t="s">
        <v>19</v>
      </c>
      <c r="V62" s="2">
        <f t="shared" si="4"/>
        <v>6</v>
      </c>
      <c r="W62" s="2">
        <f t="shared" si="1"/>
        <v>5</v>
      </c>
      <c r="X62" s="4">
        <f t="shared" si="2"/>
        <v>5.5</v>
      </c>
      <c r="Y62" s="4">
        <v>5</v>
      </c>
      <c r="Z62" s="4">
        <f t="shared" si="3"/>
        <v>5.8000000000000007</v>
      </c>
      <c r="AA62" s="1">
        <v>100429</v>
      </c>
    </row>
    <row r="63" spans="1:27" x14ac:dyDescent="0.15">
      <c r="A63" s="1">
        <v>62</v>
      </c>
      <c r="B63" s="2" t="s">
        <v>141</v>
      </c>
      <c r="C63" s="2" t="s">
        <v>142</v>
      </c>
      <c r="D63" s="2" t="s">
        <v>147</v>
      </c>
      <c r="E63" s="2" t="s">
        <v>148</v>
      </c>
      <c r="F63" s="2" t="s">
        <v>148</v>
      </c>
      <c r="G63" s="2" t="s">
        <v>149</v>
      </c>
      <c r="H63" s="2" t="s">
        <v>150</v>
      </c>
      <c r="I63" s="5">
        <v>-80.033629339300006</v>
      </c>
      <c r="J63" s="5">
        <v>-1.82652068813</v>
      </c>
      <c r="K63" s="3" t="s">
        <v>21</v>
      </c>
      <c r="L63" s="7">
        <v>9</v>
      </c>
      <c r="M63" s="2" t="s">
        <v>19</v>
      </c>
      <c r="N63" s="2" t="s">
        <v>19</v>
      </c>
      <c r="O63" s="2" t="s">
        <v>19</v>
      </c>
      <c r="P63" s="2" t="s">
        <v>19</v>
      </c>
      <c r="Q63" s="7">
        <v>4</v>
      </c>
      <c r="R63" s="2" t="s">
        <v>19</v>
      </c>
      <c r="S63" s="2" t="s">
        <v>19</v>
      </c>
      <c r="T63" s="2" t="s">
        <v>19</v>
      </c>
      <c r="U63" s="2" t="s">
        <v>19</v>
      </c>
      <c r="V63" s="2">
        <f t="shared" si="4"/>
        <v>9</v>
      </c>
      <c r="W63" s="2">
        <f t="shared" si="1"/>
        <v>4</v>
      </c>
      <c r="X63" s="4">
        <f t="shared" si="2"/>
        <v>6.5</v>
      </c>
      <c r="Y63" s="4">
        <v>4</v>
      </c>
      <c r="Z63" s="4">
        <f t="shared" si="3"/>
        <v>8</v>
      </c>
      <c r="AA63" s="1">
        <v>104871</v>
      </c>
    </row>
    <row r="64" spans="1:27" x14ac:dyDescent="0.15">
      <c r="A64" s="1">
        <v>63</v>
      </c>
      <c r="B64" s="2" t="s">
        <v>141</v>
      </c>
      <c r="C64" s="2" t="s">
        <v>142</v>
      </c>
      <c r="D64" s="2" t="s">
        <v>151</v>
      </c>
      <c r="E64" s="2" t="s">
        <v>152</v>
      </c>
      <c r="F64" s="2" t="s">
        <v>152</v>
      </c>
      <c r="G64" s="2" t="s">
        <v>153</v>
      </c>
      <c r="H64" s="2" t="s">
        <v>146</v>
      </c>
      <c r="I64" s="5">
        <v>-79.6852305556</v>
      </c>
      <c r="J64" s="5">
        <v>-1.38130833333</v>
      </c>
      <c r="K64" s="3" t="s">
        <v>21</v>
      </c>
      <c r="L64" s="7">
        <v>9</v>
      </c>
      <c r="M64" s="2" t="s">
        <v>19</v>
      </c>
      <c r="N64" s="2" t="s">
        <v>19</v>
      </c>
      <c r="O64" s="2" t="s">
        <v>19</v>
      </c>
      <c r="P64" s="2" t="s">
        <v>19</v>
      </c>
      <c r="Q64" s="7">
        <v>4</v>
      </c>
      <c r="R64" s="2" t="s">
        <v>19</v>
      </c>
      <c r="S64" s="2" t="s">
        <v>19</v>
      </c>
      <c r="T64" s="2" t="s">
        <v>19</v>
      </c>
      <c r="U64" s="2" t="s">
        <v>19</v>
      </c>
      <c r="V64" s="2">
        <f t="shared" si="4"/>
        <v>9</v>
      </c>
      <c r="W64" s="2">
        <f t="shared" si="1"/>
        <v>4</v>
      </c>
      <c r="X64" s="4">
        <f t="shared" si="2"/>
        <v>6.5</v>
      </c>
      <c r="Y64" s="4">
        <v>4</v>
      </c>
      <c r="Z64" s="4">
        <f t="shared" si="3"/>
        <v>8</v>
      </c>
      <c r="AA64" s="1">
        <v>106478</v>
      </c>
    </row>
    <row r="65" spans="1:28" x14ac:dyDescent="0.15">
      <c r="A65" s="1">
        <v>64</v>
      </c>
      <c r="B65" s="2" t="s">
        <v>154</v>
      </c>
      <c r="C65" s="2" t="s">
        <v>155</v>
      </c>
      <c r="D65" s="2" t="s">
        <v>156</v>
      </c>
      <c r="E65" s="2" t="s">
        <v>157</v>
      </c>
      <c r="F65" s="2" t="s">
        <v>19</v>
      </c>
      <c r="G65" s="2" t="s">
        <v>158</v>
      </c>
      <c r="H65" s="2" t="s">
        <v>19</v>
      </c>
      <c r="I65" s="5">
        <v>0.16704538006</v>
      </c>
      <c r="J65" s="5">
        <v>6.0905632761200001</v>
      </c>
      <c r="K65" s="3" t="s">
        <v>21</v>
      </c>
      <c r="L65" s="2">
        <v>6</v>
      </c>
      <c r="M65" s="2" t="s">
        <v>19</v>
      </c>
      <c r="N65" s="2" t="s">
        <v>19</v>
      </c>
      <c r="O65" s="2" t="s">
        <v>19</v>
      </c>
      <c r="P65" s="2" t="s">
        <v>19</v>
      </c>
      <c r="Q65" s="2" t="s">
        <v>19</v>
      </c>
      <c r="R65" s="2" t="s">
        <v>19</v>
      </c>
      <c r="S65" s="2" t="s">
        <v>19</v>
      </c>
      <c r="T65" s="2" t="s">
        <v>19</v>
      </c>
      <c r="U65" s="2" t="s">
        <v>19</v>
      </c>
      <c r="V65" s="2">
        <f t="shared" si="4"/>
        <v>6</v>
      </c>
      <c r="W65" s="2">
        <f t="shared" si="1"/>
        <v>6</v>
      </c>
      <c r="X65" s="4">
        <f t="shared" si="2"/>
        <v>6</v>
      </c>
      <c r="Y65" s="4" t="s">
        <v>19</v>
      </c>
      <c r="Z65" s="4">
        <f t="shared" si="3"/>
        <v>6</v>
      </c>
      <c r="AA65" s="1">
        <v>127738</v>
      </c>
    </row>
    <row r="66" spans="1:28" x14ac:dyDescent="0.15">
      <c r="A66" s="1">
        <v>65</v>
      </c>
      <c r="B66" s="2" t="s">
        <v>154</v>
      </c>
      <c r="C66" s="2" t="s">
        <v>155</v>
      </c>
      <c r="D66" s="2" t="s">
        <v>159</v>
      </c>
      <c r="E66" s="2" t="s">
        <v>160</v>
      </c>
      <c r="F66" s="2" t="s">
        <v>19</v>
      </c>
      <c r="G66" s="2" t="s">
        <v>161</v>
      </c>
      <c r="H66" s="2" t="s">
        <v>162</v>
      </c>
      <c r="I66" s="5">
        <v>8.4558271643400004E-2</v>
      </c>
      <c r="J66" s="5">
        <v>6.2550605149400003</v>
      </c>
      <c r="K66" s="3" t="s">
        <v>21</v>
      </c>
      <c r="L66" s="2">
        <v>6</v>
      </c>
      <c r="M66" s="2" t="s">
        <v>19</v>
      </c>
      <c r="N66" s="2" t="s">
        <v>19</v>
      </c>
      <c r="O66" s="2" t="s">
        <v>19</v>
      </c>
      <c r="P66" s="2" t="s">
        <v>19</v>
      </c>
      <c r="Q66" s="2" t="s">
        <v>19</v>
      </c>
      <c r="R66" s="2" t="s">
        <v>19</v>
      </c>
      <c r="S66" s="2" t="s">
        <v>19</v>
      </c>
      <c r="T66" s="2" t="s">
        <v>19</v>
      </c>
      <c r="U66" s="2" t="s">
        <v>19</v>
      </c>
      <c r="V66" s="2">
        <f t="shared" si="4"/>
        <v>6</v>
      </c>
      <c r="W66" s="2">
        <f t="shared" si="1"/>
        <v>6</v>
      </c>
      <c r="X66" s="4">
        <f t="shared" si="2"/>
        <v>6</v>
      </c>
      <c r="Y66" s="4" t="s">
        <v>19</v>
      </c>
      <c r="Z66" s="4">
        <f t="shared" si="3"/>
        <v>6</v>
      </c>
      <c r="AA66" s="1">
        <v>128235</v>
      </c>
    </row>
    <row r="67" spans="1:28" x14ac:dyDescent="0.15">
      <c r="A67" s="1">
        <v>66</v>
      </c>
      <c r="B67" s="2" t="s">
        <v>154</v>
      </c>
      <c r="C67" s="2" t="s">
        <v>155</v>
      </c>
      <c r="D67" s="2" t="s">
        <v>159</v>
      </c>
      <c r="E67" s="2" t="s">
        <v>160</v>
      </c>
      <c r="F67" s="2" t="s">
        <v>19</v>
      </c>
      <c r="G67" s="2" t="s">
        <v>163</v>
      </c>
      <c r="H67" s="2" t="s">
        <v>162</v>
      </c>
      <c r="I67" s="5">
        <v>9.0042403808099997E-2</v>
      </c>
      <c r="J67" s="5">
        <v>6.2686223220299997</v>
      </c>
      <c r="K67" s="3" t="s">
        <v>21</v>
      </c>
      <c r="L67" s="2">
        <v>6</v>
      </c>
      <c r="M67" s="2" t="s">
        <v>19</v>
      </c>
      <c r="N67" s="2" t="s">
        <v>19</v>
      </c>
      <c r="O67" s="2" t="s">
        <v>19</v>
      </c>
      <c r="P67" s="2" t="s">
        <v>19</v>
      </c>
      <c r="Q67" s="2" t="s">
        <v>19</v>
      </c>
      <c r="R67" s="2" t="s">
        <v>19</v>
      </c>
      <c r="S67" s="2" t="s">
        <v>19</v>
      </c>
      <c r="T67" s="2" t="s">
        <v>19</v>
      </c>
      <c r="U67" s="2" t="s">
        <v>19</v>
      </c>
      <c r="V67" s="2">
        <f t="shared" si="4"/>
        <v>6</v>
      </c>
      <c r="W67" s="2">
        <f t="shared" ref="W67:W118" si="5">MIN(L67:U67)</f>
        <v>6</v>
      </c>
      <c r="X67" s="4">
        <f t="shared" ref="X67:X118" si="6">AVERAGE(L67:U67)</f>
        <v>6</v>
      </c>
      <c r="Y67" s="4" t="s">
        <v>19</v>
      </c>
      <c r="Z67" s="4">
        <f t="shared" ref="Z67:Z96" si="7">IF(L67="NA",X67,IF(Y67="NA",L67,0.8*L67+AVERAGE(M67:U67)*0.2))</f>
        <v>6</v>
      </c>
      <c r="AA67" s="1">
        <v>128235</v>
      </c>
    </row>
    <row r="68" spans="1:28" x14ac:dyDescent="0.15">
      <c r="A68" s="1">
        <v>67</v>
      </c>
      <c r="B68" s="2" t="s">
        <v>164</v>
      </c>
      <c r="C68" s="2" t="s">
        <v>165</v>
      </c>
      <c r="D68" s="2" t="s">
        <v>166</v>
      </c>
      <c r="E68" s="2" t="s">
        <v>19</v>
      </c>
      <c r="F68" s="2" t="s">
        <v>19</v>
      </c>
      <c r="G68" s="2" t="s">
        <v>167</v>
      </c>
      <c r="H68" s="2" t="s">
        <v>19</v>
      </c>
      <c r="I68" s="5">
        <v>-61.614321032100001</v>
      </c>
      <c r="J68" s="5">
        <v>12.184011723899999</v>
      </c>
      <c r="K68" s="3" t="s">
        <v>21</v>
      </c>
      <c r="L68" s="2">
        <v>7.5</v>
      </c>
      <c r="M68" s="2" t="s">
        <v>19</v>
      </c>
      <c r="N68" s="2" t="s">
        <v>19</v>
      </c>
      <c r="O68" s="2" t="s">
        <v>19</v>
      </c>
      <c r="P68" s="2" t="s">
        <v>19</v>
      </c>
      <c r="Q68" s="2" t="s">
        <v>19</v>
      </c>
      <c r="R68" s="2" t="s">
        <v>19</v>
      </c>
      <c r="S68" s="2" t="s">
        <v>19</v>
      </c>
      <c r="T68" s="2" t="s">
        <v>19</v>
      </c>
      <c r="U68" s="2" t="s">
        <v>19</v>
      </c>
      <c r="V68" s="2">
        <f t="shared" si="4"/>
        <v>7.5</v>
      </c>
      <c r="W68" s="2">
        <f t="shared" si="5"/>
        <v>7.5</v>
      </c>
      <c r="X68" s="4">
        <f t="shared" si="6"/>
        <v>7.5</v>
      </c>
      <c r="Y68" s="4" t="s">
        <v>19</v>
      </c>
      <c r="Z68" s="4">
        <f t="shared" si="7"/>
        <v>7.5</v>
      </c>
      <c r="AA68" s="1">
        <v>147181</v>
      </c>
    </row>
    <row r="69" spans="1:28" x14ac:dyDescent="0.15">
      <c r="A69" s="1">
        <v>68</v>
      </c>
      <c r="B69" s="2" t="s">
        <v>168</v>
      </c>
      <c r="C69" s="2" t="s">
        <v>169</v>
      </c>
      <c r="D69" s="2" t="s">
        <v>170</v>
      </c>
      <c r="E69" s="2" t="s">
        <v>171</v>
      </c>
      <c r="F69" s="2" t="s">
        <v>19</v>
      </c>
      <c r="G69" s="2" t="s">
        <v>172</v>
      </c>
      <c r="H69" s="2" t="s">
        <v>19</v>
      </c>
      <c r="I69" s="5">
        <v>-91.927989776399997</v>
      </c>
      <c r="J69" s="5">
        <v>14.549348155000001</v>
      </c>
      <c r="K69" s="3" t="s">
        <v>21</v>
      </c>
      <c r="L69" s="2" t="s">
        <v>19</v>
      </c>
      <c r="M69" s="2">
        <v>7</v>
      </c>
      <c r="N69" s="2">
        <v>6.5</v>
      </c>
      <c r="O69" s="2" t="s">
        <v>19</v>
      </c>
      <c r="P69" s="2" t="s">
        <v>19</v>
      </c>
      <c r="Q69" s="2" t="s">
        <v>19</v>
      </c>
      <c r="R69" s="2" t="s">
        <v>19</v>
      </c>
      <c r="S69" s="2" t="s">
        <v>19</v>
      </c>
      <c r="T69" s="2" t="s">
        <v>19</v>
      </c>
      <c r="U69" s="2" t="s">
        <v>19</v>
      </c>
      <c r="V69" s="2">
        <f t="shared" si="4"/>
        <v>7</v>
      </c>
      <c r="W69" s="2">
        <f t="shared" si="5"/>
        <v>6.5</v>
      </c>
      <c r="X69" s="4">
        <f t="shared" si="6"/>
        <v>6.75</v>
      </c>
      <c r="Y69" s="4">
        <v>6.75</v>
      </c>
      <c r="Z69" s="4">
        <f t="shared" si="7"/>
        <v>6.75</v>
      </c>
      <c r="AA69" s="1">
        <v>155068</v>
      </c>
    </row>
    <row r="70" spans="1:28" x14ac:dyDescent="0.15">
      <c r="A70" s="1">
        <v>69</v>
      </c>
      <c r="B70" s="2" t="s">
        <v>168</v>
      </c>
      <c r="C70" s="2" t="s">
        <v>169</v>
      </c>
      <c r="D70" s="2" t="s">
        <v>173</v>
      </c>
      <c r="E70" s="2" t="s">
        <v>174</v>
      </c>
      <c r="F70" s="2" t="s">
        <v>19</v>
      </c>
      <c r="G70" s="2" t="s">
        <v>175</v>
      </c>
      <c r="H70" s="2" t="s">
        <v>19</v>
      </c>
      <c r="I70" s="5">
        <v>-92.159649227900005</v>
      </c>
      <c r="J70" s="5">
        <v>14.629549495699999</v>
      </c>
      <c r="K70" s="3" t="s">
        <v>21</v>
      </c>
      <c r="L70" s="2" t="s">
        <v>19</v>
      </c>
      <c r="M70" s="2">
        <v>7</v>
      </c>
      <c r="N70" s="2">
        <v>6.5</v>
      </c>
      <c r="O70" s="2" t="s">
        <v>19</v>
      </c>
      <c r="P70" s="2" t="s">
        <v>19</v>
      </c>
      <c r="Q70" s="2" t="s">
        <v>19</v>
      </c>
      <c r="R70" s="2" t="s">
        <v>19</v>
      </c>
      <c r="S70" s="2" t="s">
        <v>19</v>
      </c>
      <c r="T70" s="2" t="s">
        <v>19</v>
      </c>
      <c r="U70" s="2" t="s">
        <v>19</v>
      </c>
      <c r="V70" s="2">
        <f t="shared" si="4"/>
        <v>7</v>
      </c>
      <c r="W70" s="2">
        <f t="shared" si="5"/>
        <v>6.5</v>
      </c>
      <c r="X70" s="4">
        <f t="shared" si="6"/>
        <v>6.75</v>
      </c>
      <c r="Y70" s="4">
        <v>6.75</v>
      </c>
      <c r="Z70" s="4">
        <f t="shared" si="7"/>
        <v>6.75</v>
      </c>
      <c r="AA70" s="1">
        <v>155069</v>
      </c>
    </row>
    <row r="71" spans="1:28" s="8" customFormat="1" x14ac:dyDescent="0.15">
      <c r="A71" s="8">
        <v>70</v>
      </c>
      <c r="B71" s="9" t="s">
        <v>168</v>
      </c>
      <c r="C71" s="9" t="s">
        <v>169</v>
      </c>
      <c r="D71" s="9" t="s">
        <v>176</v>
      </c>
      <c r="E71" s="9" t="s">
        <v>177</v>
      </c>
      <c r="F71" s="9" t="s">
        <v>19</v>
      </c>
      <c r="G71" s="9" t="s">
        <v>178</v>
      </c>
      <c r="H71" s="9" t="s">
        <v>19</v>
      </c>
      <c r="I71" s="10">
        <v>-89.012734116299995</v>
      </c>
      <c r="J71" s="10">
        <v>15.272219075500001</v>
      </c>
      <c r="K71" s="11" t="s">
        <v>21</v>
      </c>
      <c r="L71" s="9" t="s">
        <v>19</v>
      </c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12"/>
      <c r="Y71" s="12"/>
      <c r="Z71" s="12"/>
      <c r="AB71" s="8" t="s">
        <v>72</v>
      </c>
    </row>
    <row r="72" spans="1:28" s="8" customFormat="1" x14ac:dyDescent="0.15">
      <c r="A72" s="8">
        <v>71</v>
      </c>
      <c r="B72" s="9" t="s">
        <v>168</v>
      </c>
      <c r="C72" s="9" t="s">
        <v>169</v>
      </c>
      <c r="D72" s="9" t="s">
        <v>176</v>
      </c>
      <c r="E72" s="9" t="s">
        <v>179</v>
      </c>
      <c r="F72" s="9" t="s">
        <v>19</v>
      </c>
      <c r="G72" s="9" t="s">
        <v>180</v>
      </c>
      <c r="H72" s="9" t="s">
        <v>19</v>
      </c>
      <c r="I72" s="10">
        <v>-88.902839383499995</v>
      </c>
      <c r="J72" s="10">
        <v>15.364384598199999</v>
      </c>
      <c r="K72" s="11" t="s">
        <v>21</v>
      </c>
      <c r="L72" s="9" t="s">
        <v>19</v>
      </c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12"/>
      <c r="Y72" s="12"/>
      <c r="Z72" s="12"/>
      <c r="AB72" s="8" t="s">
        <v>72</v>
      </c>
    </row>
    <row r="73" spans="1:28" x14ac:dyDescent="0.15">
      <c r="A73" s="1">
        <v>72</v>
      </c>
      <c r="B73" s="2" t="s">
        <v>168</v>
      </c>
      <c r="C73" s="2" t="s">
        <v>169</v>
      </c>
      <c r="D73" s="2" t="s">
        <v>176</v>
      </c>
      <c r="E73" s="2" t="s">
        <v>179</v>
      </c>
      <c r="F73" s="2" t="s">
        <v>19</v>
      </c>
      <c r="G73" s="2" t="s">
        <v>181</v>
      </c>
      <c r="H73" s="2" t="s">
        <v>19</v>
      </c>
      <c r="I73" s="5">
        <v>-88.581178335600001</v>
      </c>
      <c r="J73" s="5">
        <v>15.555672456</v>
      </c>
      <c r="K73" s="3" t="s">
        <v>21</v>
      </c>
      <c r="L73" s="2" t="s">
        <v>19</v>
      </c>
      <c r="M73" s="2">
        <v>8.5</v>
      </c>
      <c r="N73" s="2">
        <v>8</v>
      </c>
      <c r="O73" s="2" t="s">
        <v>19</v>
      </c>
      <c r="P73" s="2" t="s">
        <v>19</v>
      </c>
      <c r="Q73" s="2" t="s">
        <v>19</v>
      </c>
      <c r="R73" s="2" t="s">
        <v>19</v>
      </c>
      <c r="S73" s="2" t="s">
        <v>19</v>
      </c>
      <c r="T73" s="2" t="s">
        <v>19</v>
      </c>
      <c r="U73" s="2" t="s">
        <v>19</v>
      </c>
      <c r="V73" s="2">
        <f t="shared" si="4"/>
        <v>8.5</v>
      </c>
      <c r="W73" s="2">
        <f t="shared" si="5"/>
        <v>8</v>
      </c>
      <c r="X73" s="4">
        <f t="shared" si="6"/>
        <v>8.25</v>
      </c>
      <c r="Y73" s="4">
        <v>8.25</v>
      </c>
      <c r="Z73" s="4">
        <f t="shared" si="7"/>
        <v>8.25</v>
      </c>
      <c r="AA73" s="1">
        <v>158453</v>
      </c>
    </row>
    <row r="74" spans="1:28" x14ac:dyDescent="0.15">
      <c r="A74" s="1">
        <v>73</v>
      </c>
      <c r="B74" s="2" t="s">
        <v>182</v>
      </c>
      <c r="C74" s="2" t="s">
        <v>183</v>
      </c>
      <c r="D74" s="2" t="s">
        <v>184</v>
      </c>
      <c r="E74" s="2" t="s">
        <v>185</v>
      </c>
      <c r="F74" s="2" t="s">
        <v>19</v>
      </c>
      <c r="G74" s="2" t="s">
        <v>186</v>
      </c>
      <c r="H74" s="2" t="s">
        <v>19</v>
      </c>
      <c r="I74" s="5">
        <v>-87.886133145200006</v>
      </c>
      <c r="J74" s="5">
        <v>15.217038154999999</v>
      </c>
      <c r="K74" s="3" t="s">
        <v>21</v>
      </c>
      <c r="L74" s="7">
        <v>10</v>
      </c>
      <c r="M74" s="7">
        <v>8</v>
      </c>
      <c r="N74" s="7">
        <v>6</v>
      </c>
      <c r="O74" s="7">
        <v>9</v>
      </c>
      <c r="P74" s="2" t="s">
        <v>19</v>
      </c>
      <c r="Q74" s="2" t="s">
        <v>19</v>
      </c>
      <c r="R74" s="2" t="s">
        <v>19</v>
      </c>
      <c r="S74" s="2" t="s">
        <v>19</v>
      </c>
      <c r="T74" s="2" t="s">
        <v>19</v>
      </c>
      <c r="U74" s="2" t="s">
        <v>19</v>
      </c>
      <c r="V74" s="2">
        <f t="shared" si="4"/>
        <v>10</v>
      </c>
      <c r="W74" s="2">
        <f t="shared" si="5"/>
        <v>6</v>
      </c>
      <c r="X74" s="4">
        <f t="shared" si="6"/>
        <v>8.25</v>
      </c>
      <c r="Y74" s="4">
        <v>7.666666666666667</v>
      </c>
      <c r="Z74" s="4">
        <f t="shared" si="7"/>
        <v>9.5333333333333332</v>
      </c>
      <c r="AA74" s="1">
        <v>157311</v>
      </c>
    </row>
    <row r="75" spans="1:28" x14ac:dyDescent="0.15">
      <c r="A75" s="1">
        <v>74</v>
      </c>
      <c r="B75" s="2" t="s">
        <v>182</v>
      </c>
      <c r="C75" s="2" t="s">
        <v>183</v>
      </c>
      <c r="D75" s="2" t="s">
        <v>187</v>
      </c>
      <c r="E75" s="2" t="s">
        <v>188</v>
      </c>
      <c r="F75" s="2" t="s">
        <v>19</v>
      </c>
      <c r="G75" s="2" t="s">
        <v>189</v>
      </c>
      <c r="H75" s="2" t="s">
        <v>19</v>
      </c>
      <c r="I75" s="5">
        <v>-87.852618329699993</v>
      </c>
      <c r="J75" s="5">
        <v>15.4524859513</v>
      </c>
      <c r="K75" s="3" t="s">
        <v>21</v>
      </c>
      <c r="L75" s="7">
        <v>10</v>
      </c>
      <c r="M75" s="7">
        <v>8</v>
      </c>
      <c r="N75" s="7">
        <v>6</v>
      </c>
      <c r="O75" s="7">
        <v>9</v>
      </c>
      <c r="P75" s="2" t="s">
        <v>19</v>
      </c>
      <c r="Q75" s="7">
        <v>7</v>
      </c>
      <c r="R75" s="2" t="s">
        <v>19</v>
      </c>
      <c r="S75" s="2" t="s">
        <v>19</v>
      </c>
      <c r="T75" s="2" t="s">
        <v>19</v>
      </c>
      <c r="U75" s="2" t="s">
        <v>19</v>
      </c>
      <c r="V75" s="2">
        <f t="shared" si="4"/>
        <v>10</v>
      </c>
      <c r="W75" s="2">
        <f t="shared" si="5"/>
        <v>6</v>
      </c>
      <c r="X75" s="4">
        <f t="shared" si="6"/>
        <v>8</v>
      </c>
      <c r="Y75" s="4">
        <v>7.5</v>
      </c>
      <c r="Z75" s="4">
        <f t="shared" si="7"/>
        <v>9.5</v>
      </c>
      <c r="AA75" s="1">
        <v>157879</v>
      </c>
    </row>
    <row r="76" spans="1:28" s="8" customFormat="1" x14ac:dyDescent="0.15">
      <c r="A76" s="8">
        <v>75</v>
      </c>
      <c r="B76" s="9" t="s">
        <v>182</v>
      </c>
      <c r="C76" s="9" t="s">
        <v>183</v>
      </c>
      <c r="D76" s="9" t="s">
        <v>187</v>
      </c>
      <c r="E76" s="9" t="s">
        <v>188</v>
      </c>
      <c r="F76" s="9" t="s">
        <v>19</v>
      </c>
      <c r="G76" s="9" t="s">
        <v>190</v>
      </c>
      <c r="H76" s="9" t="s">
        <v>19</v>
      </c>
      <c r="I76" s="10">
        <v>-87.841806285600001</v>
      </c>
      <c r="J76" s="10">
        <v>15.4573586745</v>
      </c>
      <c r="K76" s="11" t="s">
        <v>21</v>
      </c>
      <c r="L76" s="7">
        <v>10</v>
      </c>
      <c r="M76" s="7">
        <v>8</v>
      </c>
      <c r="N76" s="7">
        <v>6</v>
      </c>
      <c r="O76" s="7">
        <v>9</v>
      </c>
      <c r="P76" s="7">
        <v>7</v>
      </c>
      <c r="Q76" s="7">
        <v>7</v>
      </c>
      <c r="R76" s="9" t="s">
        <v>19</v>
      </c>
      <c r="S76" s="9" t="s">
        <v>19</v>
      </c>
      <c r="T76" s="9" t="s">
        <v>19</v>
      </c>
      <c r="U76" s="9" t="s">
        <v>19</v>
      </c>
      <c r="V76" s="9">
        <f t="shared" si="4"/>
        <v>10</v>
      </c>
      <c r="W76" s="9">
        <f t="shared" si="5"/>
        <v>6</v>
      </c>
      <c r="X76" s="12">
        <f t="shared" si="6"/>
        <v>7.833333333333333</v>
      </c>
      <c r="Y76" s="12">
        <v>7.4</v>
      </c>
      <c r="Z76" s="12">
        <f t="shared" si="7"/>
        <v>9.48</v>
      </c>
      <c r="AB76" s="8" t="s">
        <v>191</v>
      </c>
    </row>
    <row r="77" spans="1:28" x14ac:dyDescent="0.15">
      <c r="A77" s="1">
        <v>76</v>
      </c>
      <c r="B77" s="2" t="s">
        <v>182</v>
      </c>
      <c r="C77" s="2" t="s">
        <v>183</v>
      </c>
      <c r="D77" s="2" t="s">
        <v>184</v>
      </c>
      <c r="E77" s="2" t="s">
        <v>192</v>
      </c>
      <c r="F77" s="2" t="s">
        <v>19</v>
      </c>
      <c r="G77" s="2" t="s">
        <v>193</v>
      </c>
      <c r="H77" s="2" t="s">
        <v>19</v>
      </c>
      <c r="I77" s="5">
        <v>-87.695139576800003</v>
      </c>
      <c r="J77" s="5">
        <v>15.575214559899999</v>
      </c>
      <c r="K77" s="3" t="s">
        <v>21</v>
      </c>
      <c r="L77" s="7">
        <v>10</v>
      </c>
      <c r="M77" s="7">
        <v>8</v>
      </c>
      <c r="N77" s="7">
        <v>6.5</v>
      </c>
      <c r="O77" s="7">
        <v>9</v>
      </c>
      <c r="P77" s="7">
        <v>10</v>
      </c>
      <c r="Q77" s="2" t="s">
        <v>19</v>
      </c>
      <c r="R77" s="2" t="s">
        <v>19</v>
      </c>
      <c r="S77" s="2" t="s">
        <v>19</v>
      </c>
      <c r="T77" s="2" t="s">
        <v>19</v>
      </c>
      <c r="U77" s="2" t="s">
        <v>19</v>
      </c>
      <c r="V77" s="2">
        <f t="shared" si="4"/>
        <v>10</v>
      </c>
      <c r="W77" s="2">
        <f t="shared" si="5"/>
        <v>6.5</v>
      </c>
      <c r="X77" s="4">
        <f t="shared" si="6"/>
        <v>8.6999999999999993</v>
      </c>
      <c r="Y77" s="4">
        <v>8.375</v>
      </c>
      <c r="Z77" s="4">
        <f t="shared" si="7"/>
        <v>9.6750000000000007</v>
      </c>
      <c r="AA77" s="1">
        <v>158448</v>
      </c>
    </row>
    <row r="78" spans="1:28" x14ac:dyDescent="0.15">
      <c r="A78" s="1">
        <v>77</v>
      </c>
      <c r="B78" s="2" t="s">
        <v>182</v>
      </c>
      <c r="C78" s="2" t="s">
        <v>183</v>
      </c>
      <c r="D78" s="2" t="s">
        <v>194</v>
      </c>
      <c r="E78" s="2" t="s">
        <v>195</v>
      </c>
      <c r="F78" s="2" t="s">
        <v>19</v>
      </c>
      <c r="G78" s="2" t="s">
        <v>196</v>
      </c>
      <c r="H78" s="2" t="s">
        <v>19</v>
      </c>
      <c r="I78" s="5">
        <v>-86.151706058900004</v>
      </c>
      <c r="J78" s="5">
        <v>15.6048296753</v>
      </c>
      <c r="K78" s="3" t="s">
        <v>21</v>
      </c>
      <c r="L78" s="7">
        <v>10</v>
      </c>
      <c r="M78" s="7">
        <v>7</v>
      </c>
      <c r="N78" s="7">
        <v>5</v>
      </c>
      <c r="O78" s="7">
        <v>7</v>
      </c>
      <c r="P78" s="7">
        <v>10</v>
      </c>
      <c r="Q78" s="7">
        <v>7</v>
      </c>
      <c r="R78" s="2" t="s">
        <v>19</v>
      </c>
      <c r="S78" s="2" t="s">
        <v>19</v>
      </c>
      <c r="T78" s="2" t="s">
        <v>19</v>
      </c>
      <c r="U78" s="2" t="s">
        <v>19</v>
      </c>
      <c r="V78" s="2">
        <f t="shared" si="4"/>
        <v>10</v>
      </c>
      <c r="W78" s="2">
        <f t="shared" si="5"/>
        <v>5</v>
      </c>
      <c r="X78" s="4">
        <f t="shared" si="6"/>
        <v>7.666666666666667</v>
      </c>
      <c r="Y78" s="4">
        <v>7.2</v>
      </c>
      <c r="Z78" s="4">
        <f t="shared" si="7"/>
        <v>9.44</v>
      </c>
      <c r="AA78" s="1">
        <v>158438</v>
      </c>
    </row>
    <row r="79" spans="1:28" x14ac:dyDescent="0.15">
      <c r="A79" s="1">
        <v>78</v>
      </c>
      <c r="B79" s="2" t="s">
        <v>197</v>
      </c>
      <c r="C79" s="2" t="s">
        <v>198</v>
      </c>
      <c r="D79" s="2" t="s">
        <v>199</v>
      </c>
      <c r="E79" s="2" t="s">
        <v>200</v>
      </c>
      <c r="F79" s="2" t="s">
        <v>19</v>
      </c>
      <c r="G79" s="2" t="s">
        <v>201</v>
      </c>
      <c r="H79" s="2" t="s">
        <v>202</v>
      </c>
      <c r="I79" s="5">
        <v>-92.507023558599997</v>
      </c>
      <c r="J79" s="5">
        <v>15.0698023964</v>
      </c>
      <c r="K79" s="3" t="s">
        <v>21</v>
      </c>
      <c r="L79" s="7">
        <v>9</v>
      </c>
      <c r="M79" s="7">
        <v>7</v>
      </c>
      <c r="N79" s="7">
        <v>7</v>
      </c>
      <c r="O79" s="2" t="s">
        <v>19</v>
      </c>
      <c r="P79" s="2" t="s">
        <v>19</v>
      </c>
      <c r="Q79" s="2" t="s">
        <v>19</v>
      </c>
      <c r="R79" s="2" t="s">
        <v>19</v>
      </c>
      <c r="S79" s="2" t="s">
        <v>19</v>
      </c>
      <c r="T79" s="2" t="s">
        <v>19</v>
      </c>
      <c r="U79" s="2" t="s">
        <v>19</v>
      </c>
      <c r="V79" s="4">
        <f t="shared" si="4"/>
        <v>9</v>
      </c>
      <c r="W79" s="2">
        <f t="shared" si="5"/>
        <v>7</v>
      </c>
      <c r="X79" s="4">
        <f t="shared" si="6"/>
        <v>7.666666666666667</v>
      </c>
      <c r="Y79" s="4">
        <v>7</v>
      </c>
      <c r="Z79" s="4">
        <f t="shared" si="7"/>
        <v>8.6</v>
      </c>
      <c r="AA79" s="1" t="s">
        <v>203</v>
      </c>
    </row>
    <row r="80" spans="1:28" x14ac:dyDescent="0.15">
      <c r="A80" s="1">
        <v>79</v>
      </c>
      <c r="B80" s="2" t="s">
        <v>197</v>
      </c>
      <c r="C80" s="2" t="s">
        <v>198</v>
      </c>
      <c r="D80" s="2" t="s">
        <v>204</v>
      </c>
      <c r="E80" s="2" t="s">
        <v>205</v>
      </c>
      <c r="F80" s="2" t="s">
        <v>19</v>
      </c>
      <c r="G80" s="2" t="s">
        <v>206</v>
      </c>
      <c r="H80" s="2" t="s">
        <v>19</v>
      </c>
      <c r="I80" s="5">
        <v>-103.909050034</v>
      </c>
      <c r="J80" s="5">
        <v>18.846290760199999</v>
      </c>
      <c r="K80" s="3" t="s">
        <v>21</v>
      </c>
      <c r="L80" s="2">
        <v>5</v>
      </c>
      <c r="M80" s="2" t="s">
        <v>19</v>
      </c>
      <c r="N80" s="2" t="s">
        <v>19</v>
      </c>
      <c r="O80" s="2" t="s">
        <v>19</v>
      </c>
      <c r="P80" s="2" t="s">
        <v>19</v>
      </c>
      <c r="Q80" s="2" t="s">
        <v>19</v>
      </c>
      <c r="R80" s="2" t="s">
        <v>19</v>
      </c>
      <c r="S80" s="2" t="s">
        <v>19</v>
      </c>
      <c r="T80" s="2" t="s">
        <v>19</v>
      </c>
      <c r="U80" s="2" t="s">
        <v>19</v>
      </c>
      <c r="V80" s="2">
        <f t="shared" si="4"/>
        <v>5</v>
      </c>
      <c r="W80" s="2">
        <f t="shared" si="5"/>
        <v>5</v>
      </c>
      <c r="X80" s="4">
        <f t="shared" si="6"/>
        <v>5</v>
      </c>
      <c r="Y80" s="4" t="s">
        <v>19</v>
      </c>
      <c r="Z80" s="4">
        <f t="shared" si="7"/>
        <v>5</v>
      </c>
      <c r="AA80" s="1">
        <v>171288</v>
      </c>
    </row>
    <row r="81" spans="1:28" x14ac:dyDescent="0.15">
      <c r="A81" s="1">
        <v>80</v>
      </c>
      <c r="B81" s="2" t="s">
        <v>207</v>
      </c>
      <c r="C81" s="2" t="s">
        <v>208</v>
      </c>
      <c r="D81" s="2" t="s">
        <v>209</v>
      </c>
      <c r="E81" s="2" t="s">
        <v>210</v>
      </c>
      <c r="F81" s="2" t="s">
        <v>19</v>
      </c>
      <c r="G81" s="2" t="s">
        <v>211</v>
      </c>
      <c r="H81" s="2" t="s">
        <v>19</v>
      </c>
      <c r="I81" s="5">
        <v>-87.166464543499998</v>
      </c>
      <c r="J81" s="5">
        <v>12.7075519862</v>
      </c>
      <c r="K81" s="3" t="s">
        <v>21</v>
      </c>
      <c r="L81" s="2">
        <v>6</v>
      </c>
      <c r="M81" s="2" t="s">
        <v>19</v>
      </c>
      <c r="N81" s="2" t="s">
        <v>19</v>
      </c>
      <c r="O81" s="2" t="s">
        <v>19</v>
      </c>
      <c r="P81" s="2" t="s">
        <v>19</v>
      </c>
      <c r="Q81" s="2" t="s">
        <v>19</v>
      </c>
      <c r="R81" s="2" t="s">
        <v>19</v>
      </c>
      <c r="S81" s="2" t="s">
        <v>19</v>
      </c>
      <c r="T81" s="2" t="s">
        <v>19</v>
      </c>
      <c r="U81" s="2" t="s">
        <v>19</v>
      </c>
      <c r="V81" s="2">
        <f t="shared" si="4"/>
        <v>6</v>
      </c>
      <c r="W81" s="2">
        <f t="shared" si="5"/>
        <v>6</v>
      </c>
      <c r="X81" s="4">
        <f t="shared" si="6"/>
        <v>6</v>
      </c>
      <c r="Y81" s="4" t="s">
        <v>19</v>
      </c>
      <c r="Z81" s="4">
        <f t="shared" si="7"/>
        <v>6</v>
      </c>
      <c r="AA81" s="1">
        <v>149184</v>
      </c>
    </row>
    <row r="82" spans="1:28" x14ac:dyDescent="0.15">
      <c r="A82" s="1">
        <v>81</v>
      </c>
      <c r="B82" s="2" t="s">
        <v>212</v>
      </c>
      <c r="C82" s="2" t="s">
        <v>213</v>
      </c>
      <c r="D82" s="2" t="s">
        <v>214</v>
      </c>
      <c r="E82" s="2" t="s">
        <v>215</v>
      </c>
      <c r="F82" s="2" t="s">
        <v>19</v>
      </c>
      <c r="G82" s="2" t="s">
        <v>216</v>
      </c>
      <c r="H82" s="2" t="s">
        <v>19</v>
      </c>
      <c r="I82" s="5">
        <v>-82.811164189400003</v>
      </c>
      <c r="J82" s="5">
        <v>8.3699316983800003</v>
      </c>
      <c r="K82" s="3" t="s">
        <v>21</v>
      </c>
      <c r="L82" s="15">
        <v>7</v>
      </c>
      <c r="M82" s="15">
        <v>8.5</v>
      </c>
      <c r="N82" s="15">
        <v>8.5</v>
      </c>
      <c r="O82" s="2" t="s">
        <v>19</v>
      </c>
      <c r="P82" s="2" t="s">
        <v>19</v>
      </c>
      <c r="Q82" s="2" t="s">
        <v>19</v>
      </c>
      <c r="R82" s="2" t="s">
        <v>19</v>
      </c>
      <c r="S82" s="2" t="s">
        <v>19</v>
      </c>
      <c r="T82" s="15">
        <v>9</v>
      </c>
      <c r="U82" s="2" t="s">
        <v>19</v>
      </c>
      <c r="V82" s="2">
        <f t="shared" si="4"/>
        <v>9</v>
      </c>
      <c r="W82" s="2">
        <f t="shared" si="5"/>
        <v>7</v>
      </c>
      <c r="X82" s="4">
        <f t="shared" si="6"/>
        <v>8.25</v>
      </c>
      <c r="Y82" s="4">
        <v>8.6666666666666661</v>
      </c>
      <c r="Z82" s="4">
        <f t="shared" si="7"/>
        <v>7.3333333333333339</v>
      </c>
      <c r="AA82" s="1">
        <v>135724</v>
      </c>
    </row>
    <row r="83" spans="1:28" x14ac:dyDescent="0.15">
      <c r="A83" s="1">
        <v>82</v>
      </c>
      <c r="B83" s="2" t="s">
        <v>212</v>
      </c>
      <c r="C83" s="2" t="s">
        <v>213</v>
      </c>
      <c r="D83" s="2" t="s">
        <v>217</v>
      </c>
      <c r="E83" s="2" t="s">
        <v>218</v>
      </c>
      <c r="F83" s="2" t="s">
        <v>19</v>
      </c>
      <c r="G83" s="2" t="s">
        <v>219</v>
      </c>
      <c r="H83" s="2" t="s">
        <v>19</v>
      </c>
      <c r="I83" s="5">
        <v>-82.534376802200001</v>
      </c>
      <c r="J83" s="5">
        <v>9.4343904561399992</v>
      </c>
      <c r="K83" s="3" t="s">
        <v>21</v>
      </c>
      <c r="L83" s="15">
        <v>8</v>
      </c>
      <c r="M83" s="15">
        <v>8.5</v>
      </c>
      <c r="N83" s="15">
        <v>8.5</v>
      </c>
      <c r="O83" s="2" t="s">
        <v>19</v>
      </c>
      <c r="P83" s="2" t="s">
        <v>19</v>
      </c>
      <c r="Q83" s="2" t="s">
        <v>19</v>
      </c>
      <c r="R83" s="2" t="s">
        <v>19</v>
      </c>
      <c r="S83" s="2" t="s">
        <v>19</v>
      </c>
      <c r="T83" s="15">
        <v>9</v>
      </c>
      <c r="U83" s="2" t="s">
        <v>19</v>
      </c>
      <c r="V83" s="2">
        <f t="shared" si="4"/>
        <v>9</v>
      </c>
      <c r="W83" s="2">
        <f t="shared" si="5"/>
        <v>8</v>
      </c>
      <c r="X83" s="4">
        <f t="shared" si="6"/>
        <v>8.5</v>
      </c>
      <c r="Y83" s="4">
        <v>8.6666666666666661</v>
      </c>
      <c r="Z83" s="4">
        <f t="shared" si="7"/>
        <v>8.1333333333333329</v>
      </c>
      <c r="AA83" s="1">
        <v>139023</v>
      </c>
    </row>
    <row r="84" spans="1:28" x14ac:dyDescent="0.15">
      <c r="A84" s="1">
        <v>83</v>
      </c>
      <c r="B84" s="2" t="s">
        <v>212</v>
      </c>
      <c r="C84" s="2" t="s">
        <v>213</v>
      </c>
      <c r="D84" s="2" t="s">
        <v>217</v>
      </c>
      <c r="E84" s="2" t="s">
        <v>218</v>
      </c>
      <c r="F84" s="2" t="s">
        <v>19</v>
      </c>
      <c r="G84" s="2" t="s">
        <v>220</v>
      </c>
      <c r="H84" s="2" t="s">
        <v>19</v>
      </c>
      <c r="I84" s="5">
        <v>-82.663621856600003</v>
      </c>
      <c r="J84" s="5">
        <v>9.4957232884699998</v>
      </c>
      <c r="K84" s="3" t="s">
        <v>21</v>
      </c>
      <c r="L84" s="15">
        <v>7</v>
      </c>
      <c r="M84" s="15">
        <v>8.5</v>
      </c>
      <c r="N84" s="2" t="s">
        <v>19</v>
      </c>
      <c r="O84" s="2" t="s">
        <v>19</v>
      </c>
      <c r="P84" s="2" t="s">
        <v>19</v>
      </c>
      <c r="Q84" s="15">
        <v>8</v>
      </c>
      <c r="R84" s="15">
        <v>7</v>
      </c>
      <c r="S84" s="15">
        <v>7</v>
      </c>
      <c r="T84" s="2" t="s">
        <v>19</v>
      </c>
      <c r="U84" s="2" t="s">
        <v>19</v>
      </c>
      <c r="V84" s="2">
        <f t="shared" si="4"/>
        <v>8.5</v>
      </c>
      <c r="W84" s="2">
        <f t="shared" si="5"/>
        <v>7</v>
      </c>
      <c r="X84" s="4">
        <f t="shared" si="6"/>
        <v>7.5</v>
      </c>
      <c r="Y84" s="4">
        <v>7.625</v>
      </c>
      <c r="Z84" s="4">
        <f t="shared" si="7"/>
        <v>7.1250000000000009</v>
      </c>
      <c r="AA84" s="1">
        <v>139023</v>
      </c>
    </row>
    <row r="85" spans="1:28" x14ac:dyDescent="0.15">
      <c r="A85" s="1">
        <v>84</v>
      </c>
      <c r="B85" s="2" t="s">
        <v>221</v>
      </c>
      <c r="C85" s="2" t="s">
        <v>222</v>
      </c>
      <c r="D85" s="2" t="s">
        <v>223</v>
      </c>
      <c r="E85" s="2" t="s">
        <v>224</v>
      </c>
      <c r="F85" s="2" t="s">
        <v>224</v>
      </c>
      <c r="G85" s="2" t="s">
        <v>225</v>
      </c>
      <c r="H85" s="2" t="s">
        <v>19</v>
      </c>
      <c r="I85" s="5">
        <v>-75.513244969499993</v>
      </c>
      <c r="J85" s="5">
        <v>-9.0561450019799992</v>
      </c>
      <c r="K85" s="3" t="s">
        <v>21</v>
      </c>
      <c r="L85" s="2">
        <v>8</v>
      </c>
      <c r="M85" s="2" t="s">
        <v>19</v>
      </c>
      <c r="N85" s="2" t="s">
        <v>19</v>
      </c>
      <c r="O85" s="2" t="s">
        <v>19</v>
      </c>
      <c r="P85" s="2" t="s">
        <v>19</v>
      </c>
      <c r="Q85" s="2" t="s">
        <v>19</v>
      </c>
      <c r="R85" s="2" t="s">
        <v>19</v>
      </c>
      <c r="S85" s="2" t="s">
        <v>19</v>
      </c>
      <c r="T85" s="2" t="s">
        <v>19</v>
      </c>
      <c r="U85" s="2" t="s">
        <v>19</v>
      </c>
      <c r="V85" s="2">
        <f t="shared" si="4"/>
        <v>8</v>
      </c>
      <c r="W85" s="2">
        <f t="shared" si="5"/>
        <v>8</v>
      </c>
      <c r="X85" s="4">
        <f t="shared" si="6"/>
        <v>8</v>
      </c>
      <c r="Y85" s="4" t="s">
        <v>19</v>
      </c>
      <c r="Z85" s="4">
        <f t="shared" si="7"/>
        <v>8</v>
      </c>
      <c r="AA85" s="1" t="s">
        <v>226</v>
      </c>
    </row>
    <row r="86" spans="1:28" s="8" customFormat="1" x14ac:dyDescent="0.15">
      <c r="A86" s="8">
        <v>85</v>
      </c>
      <c r="B86" s="9" t="s">
        <v>221</v>
      </c>
      <c r="C86" s="9" t="s">
        <v>222</v>
      </c>
      <c r="D86" s="9" t="s">
        <v>227</v>
      </c>
      <c r="E86" s="9" t="s">
        <v>227</v>
      </c>
      <c r="F86" s="9" t="s">
        <v>228</v>
      </c>
      <c r="G86" s="9" t="s">
        <v>229</v>
      </c>
      <c r="H86" s="9" t="s">
        <v>19</v>
      </c>
      <c r="I86" s="10">
        <v>-79.743894576200006</v>
      </c>
      <c r="J86" s="10">
        <v>-5.9929563977300004</v>
      </c>
      <c r="K86" s="11" t="s">
        <v>21</v>
      </c>
      <c r="L86" s="9" t="s">
        <v>19</v>
      </c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12"/>
      <c r="Y86" s="12"/>
      <c r="Z86" s="12"/>
      <c r="AB86" s="8" t="s">
        <v>72</v>
      </c>
    </row>
    <row r="87" spans="1:28" x14ac:dyDescent="0.15">
      <c r="A87" s="1">
        <v>86</v>
      </c>
      <c r="B87" s="2" t="s">
        <v>221</v>
      </c>
      <c r="C87" s="2" t="s">
        <v>222</v>
      </c>
      <c r="D87" s="2" t="s">
        <v>230</v>
      </c>
      <c r="E87" s="2" t="s">
        <v>231</v>
      </c>
      <c r="F87" s="2" t="s">
        <v>232</v>
      </c>
      <c r="G87" s="2" t="s">
        <v>233</v>
      </c>
      <c r="H87" s="2" t="s">
        <v>19</v>
      </c>
      <c r="I87" s="5">
        <v>-80.744654851799993</v>
      </c>
      <c r="J87" s="5">
        <v>-4.8581169861299998</v>
      </c>
      <c r="K87" s="3" t="s">
        <v>21</v>
      </c>
      <c r="L87" s="7">
        <v>3</v>
      </c>
      <c r="M87" s="2" t="s">
        <v>19</v>
      </c>
      <c r="N87" s="2" t="s">
        <v>19</v>
      </c>
      <c r="O87" s="2" t="s">
        <v>19</v>
      </c>
      <c r="P87" s="2" t="s">
        <v>19</v>
      </c>
      <c r="Q87" s="7">
        <v>1</v>
      </c>
      <c r="R87" s="2" t="s">
        <v>19</v>
      </c>
      <c r="S87" s="2" t="s">
        <v>19</v>
      </c>
      <c r="T87" s="2" t="s">
        <v>19</v>
      </c>
      <c r="U87" s="2" t="s">
        <v>19</v>
      </c>
      <c r="V87" s="2">
        <f t="shared" si="4"/>
        <v>3</v>
      </c>
      <c r="W87" s="2">
        <f t="shared" si="5"/>
        <v>1</v>
      </c>
      <c r="X87" s="4">
        <f t="shared" si="6"/>
        <v>2</v>
      </c>
      <c r="Y87" s="4">
        <v>1</v>
      </c>
      <c r="Z87" s="4">
        <f t="shared" si="7"/>
        <v>2.6000000000000005</v>
      </c>
      <c r="AA87" s="1">
        <v>91882</v>
      </c>
    </row>
    <row r="88" spans="1:28" x14ac:dyDescent="0.15">
      <c r="A88" s="1">
        <v>87</v>
      </c>
      <c r="B88" s="2" t="s">
        <v>221</v>
      </c>
      <c r="C88" s="2" t="s">
        <v>222</v>
      </c>
      <c r="D88" s="2" t="s">
        <v>234</v>
      </c>
      <c r="E88" s="2" t="s">
        <v>234</v>
      </c>
      <c r="F88" s="2" t="s">
        <v>235</v>
      </c>
      <c r="G88" s="2" t="s">
        <v>236</v>
      </c>
      <c r="H88" s="2" t="s">
        <v>19</v>
      </c>
      <c r="I88" s="5">
        <v>-80.504505406800007</v>
      </c>
      <c r="J88" s="5">
        <v>-3.5786222689299998</v>
      </c>
      <c r="K88" s="3" t="s">
        <v>21</v>
      </c>
      <c r="L88" s="7">
        <v>2</v>
      </c>
      <c r="M88" s="2" t="s">
        <v>19</v>
      </c>
      <c r="N88" s="2" t="s">
        <v>19</v>
      </c>
      <c r="O88" s="2" t="s">
        <v>19</v>
      </c>
      <c r="P88" s="2" t="s">
        <v>19</v>
      </c>
      <c r="Q88" s="7">
        <v>1</v>
      </c>
      <c r="R88" s="2" t="s">
        <v>19</v>
      </c>
      <c r="S88" s="2" t="s">
        <v>19</v>
      </c>
      <c r="T88" s="2" t="s">
        <v>19</v>
      </c>
      <c r="U88" s="2" t="s">
        <v>19</v>
      </c>
      <c r="V88" s="2">
        <f t="shared" si="4"/>
        <v>2</v>
      </c>
      <c r="W88" s="2">
        <f t="shared" si="5"/>
        <v>1</v>
      </c>
      <c r="X88" s="4">
        <f t="shared" si="6"/>
        <v>1.5</v>
      </c>
      <c r="Y88" s="4">
        <v>1</v>
      </c>
      <c r="Z88" s="4">
        <f t="shared" si="7"/>
        <v>1.8</v>
      </c>
      <c r="AA88" s="1">
        <v>95031</v>
      </c>
    </row>
    <row r="89" spans="1:28" x14ac:dyDescent="0.15">
      <c r="A89" s="1">
        <v>88</v>
      </c>
      <c r="B89" s="2" t="s">
        <v>237</v>
      </c>
      <c r="C89" s="2" t="s">
        <v>238</v>
      </c>
      <c r="D89" s="2" t="s">
        <v>239</v>
      </c>
      <c r="E89" s="2" t="s">
        <v>240</v>
      </c>
      <c r="F89" s="2" t="s">
        <v>241</v>
      </c>
      <c r="G89" s="2" t="s">
        <v>242</v>
      </c>
      <c r="H89" s="2" t="s">
        <v>19</v>
      </c>
      <c r="I89" s="5">
        <v>125.361509642</v>
      </c>
      <c r="J89" s="5">
        <v>6.6928455852499997</v>
      </c>
      <c r="K89" s="3" t="s">
        <v>21</v>
      </c>
      <c r="L89" s="2" t="s">
        <v>19</v>
      </c>
      <c r="M89" s="2" t="s">
        <v>19</v>
      </c>
      <c r="N89" s="2" t="s">
        <v>19</v>
      </c>
      <c r="O89" s="2">
        <v>8</v>
      </c>
      <c r="P89" s="2" t="s">
        <v>19</v>
      </c>
      <c r="Q89" s="2" t="s">
        <v>19</v>
      </c>
      <c r="R89" s="2" t="s">
        <v>19</v>
      </c>
      <c r="S89" s="2" t="s">
        <v>19</v>
      </c>
      <c r="T89" s="2" t="s">
        <v>19</v>
      </c>
      <c r="U89" s="2" t="s">
        <v>19</v>
      </c>
      <c r="V89" s="2">
        <f t="shared" si="4"/>
        <v>8</v>
      </c>
      <c r="W89" s="2">
        <f t="shared" si="5"/>
        <v>8</v>
      </c>
      <c r="X89" s="4">
        <f t="shared" si="6"/>
        <v>8</v>
      </c>
      <c r="Y89" s="4">
        <v>8</v>
      </c>
      <c r="Z89" s="4">
        <f t="shared" si="7"/>
        <v>8</v>
      </c>
      <c r="AA89" s="1">
        <v>130312</v>
      </c>
    </row>
    <row r="90" spans="1:28" x14ac:dyDescent="0.15">
      <c r="A90" s="1">
        <v>89</v>
      </c>
      <c r="B90" s="2" t="s">
        <v>237</v>
      </c>
      <c r="C90" s="2" t="s">
        <v>238</v>
      </c>
      <c r="D90" s="2" t="s">
        <v>239</v>
      </c>
      <c r="E90" s="2" t="s">
        <v>243</v>
      </c>
      <c r="F90" s="2" t="s">
        <v>244</v>
      </c>
      <c r="G90" s="2" t="s">
        <v>245</v>
      </c>
      <c r="H90" s="2" t="s">
        <v>19</v>
      </c>
      <c r="I90" s="5">
        <v>125.420378079</v>
      </c>
      <c r="J90" s="5">
        <v>7.1772706061499996</v>
      </c>
      <c r="K90" s="3" t="s">
        <v>21</v>
      </c>
      <c r="L90" s="2" t="s">
        <v>19</v>
      </c>
      <c r="M90" s="2" t="s">
        <v>19</v>
      </c>
      <c r="N90" s="2" t="s">
        <v>19</v>
      </c>
      <c r="O90" s="2">
        <v>7</v>
      </c>
      <c r="P90" s="2" t="s">
        <v>19</v>
      </c>
      <c r="Q90" s="2" t="s">
        <v>19</v>
      </c>
      <c r="R90" s="2" t="s">
        <v>19</v>
      </c>
      <c r="S90" s="2" t="s">
        <v>19</v>
      </c>
      <c r="T90" s="2" t="s">
        <v>19</v>
      </c>
      <c r="U90" s="2" t="s">
        <v>19</v>
      </c>
      <c r="V90" s="2">
        <f t="shared" si="4"/>
        <v>7</v>
      </c>
      <c r="W90" s="2">
        <f t="shared" si="5"/>
        <v>7</v>
      </c>
      <c r="X90" s="4">
        <f t="shared" si="6"/>
        <v>7</v>
      </c>
      <c r="Y90" s="4">
        <v>7</v>
      </c>
      <c r="Z90" s="4">
        <f t="shared" si="7"/>
        <v>7</v>
      </c>
      <c r="AA90" s="1">
        <v>131883</v>
      </c>
    </row>
    <row r="91" spans="1:28" x14ac:dyDescent="0.15">
      <c r="A91" s="1">
        <v>90</v>
      </c>
      <c r="B91" s="2" t="s">
        <v>237</v>
      </c>
      <c r="C91" s="2" t="s">
        <v>238</v>
      </c>
      <c r="D91" s="2" t="s">
        <v>239</v>
      </c>
      <c r="E91" s="2" t="s">
        <v>243</v>
      </c>
      <c r="F91" s="2" t="s">
        <v>246</v>
      </c>
      <c r="G91" s="2" t="s">
        <v>247</v>
      </c>
      <c r="H91" s="2" t="s">
        <v>19</v>
      </c>
      <c r="I91" s="5">
        <v>125.49942451299999</v>
      </c>
      <c r="J91" s="5">
        <v>7.2168527536599996</v>
      </c>
      <c r="K91" s="3" t="s">
        <v>21</v>
      </c>
      <c r="L91" s="2" t="s">
        <v>19</v>
      </c>
      <c r="M91" s="2" t="s">
        <v>19</v>
      </c>
      <c r="N91" s="2" t="s">
        <v>19</v>
      </c>
      <c r="O91" s="2">
        <v>7</v>
      </c>
      <c r="P91" s="2" t="s">
        <v>19</v>
      </c>
      <c r="Q91" s="2" t="s">
        <v>19</v>
      </c>
      <c r="R91" s="2" t="s">
        <v>19</v>
      </c>
      <c r="S91" s="2" t="s">
        <v>19</v>
      </c>
      <c r="T91" s="2" t="s">
        <v>19</v>
      </c>
      <c r="U91" s="2" t="s">
        <v>19</v>
      </c>
      <c r="V91" s="2">
        <f t="shared" si="4"/>
        <v>7</v>
      </c>
      <c r="W91" s="2">
        <f t="shared" si="5"/>
        <v>7</v>
      </c>
      <c r="X91" s="4">
        <f t="shared" si="6"/>
        <v>7</v>
      </c>
      <c r="Y91" s="4">
        <v>7</v>
      </c>
      <c r="Z91" s="4">
        <f t="shared" si="7"/>
        <v>7</v>
      </c>
      <c r="AA91" s="1">
        <v>131884</v>
      </c>
    </row>
    <row r="92" spans="1:28" x14ac:dyDescent="0.15">
      <c r="A92" s="1">
        <v>91</v>
      </c>
      <c r="B92" s="2" t="s">
        <v>237</v>
      </c>
      <c r="C92" s="2" t="s">
        <v>238</v>
      </c>
      <c r="D92" s="2" t="s">
        <v>248</v>
      </c>
      <c r="E92" s="2" t="s">
        <v>249</v>
      </c>
      <c r="F92" s="2" t="s">
        <v>250</v>
      </c>
      <c r="G92" s="2" t="s">
        <v>251</v>
      </c>
      <c r="H92" s="2" t="s">
        <v>19</v>
      </c>
      <c r="I92" s="5">
        <v>126.10285765899999</v>
      </c>
      <c r="J92" s="5">
        <v>7.6550142980400002</v>
      </c>
      <c r="K92" s="3" t="s">
        <v>21</v>
      </c>
      <c r="L92" s="2" t="s">
        <v>19</v>
      </c>
      <c r="M92" s="2" t="s">
        <v>19</v>
      </c>
      <c r="N92" s="2" t="s">
        <v>19</v>
      </c>
      <c r="O92" s="2">
        <v>8</v>
      </c>
      <c r="P92" s="2" t="s">
        <v>19</v>
      </c>
      <c r="Q92" s="2" t="s">
        <v>19</v>
      </c>
      <c r="R92" s="2" t="s">
        <v>19</v>
      </c>
      <c r="S92" s="2" t="s">
        <v>19</v>
      </c>
      <c r="T92" s="2" t="s">
        <v>19</v>
      </c>
      <c r="U92" s="2" t="s">
        <v>19</v>
      </c>
      <c r="V92" s="2">
        <f t="shared" si="4"/>
        <v>8</v>
      </c>
      <c r="W92" s="2">
        <f t="shared" si="5"/>
        <v>8</v>
      </c>
      <c r="X92" s="4">
        <f t="shared" si="6"/>
        <v>8</v>
      </c>
      <c r="Y92" s="4">
        <v>8</v>
      </c>
      <c r="Z92" s="4">
        <f t="shared" si="7"/>
        <v>8</v>
      </c>
      <c r="AA92" s="1">
        <v>132969</v>
      </c>
    </row>
    <row r="93" spans="1:28" x14ac:dyDescent="0.15">
      <c r="A93" s="1">
        <v>92</v>
      </c>
      <c r="B93" s="2" t="s">
        <v>237</v>
      </c>
      <c r="C93" s="2" t="s">
        <v>238</v>
      </c>
      <c r="D93" s="2" t="s">
        <v>252</v>
      </c>
      <c r="E93" s="2" t="s">
        <v>253</v>
      </c>
      <c r="F93" s="2" t="s">
        <v>254</v>
      </c>
      <c r="G93" s="2" t="s">
        <v>255</v>
      </c>
      <c r="H93" s="2" t="s">
        <v>19</v>
      </c>
      <c r="I93" s="5">
        <v>125.090508189</v>
      </c>
      <c r="J93" s="5">
        <v>7.9514305912000003</v>
      </c>
      <c r="K93" s="3" t="s">
        <v>21</v>
      </c>
      <c r="L93" s="2" t="s">
        <v>19</v>
      </c>
      <c r="M93" s="2" t="s">
        <v>19</v>
      </c>
      <c r="N93" s="2" t="s">
        <v>19</v>
      </c>
      <c r="O93" s="2">
        <v>6</v>
      </c>
      <c r="P93" s="2" t="s">
        <v>19</v>
      </c>
      <c r="Q93" s="2" t="s">
        <v>19</v>
      </c>
      <c r="R93" s="2" t="s">
        <v>19</v>
      </c>
      <c r="S93" s="2" t="s">
        <v>19</v>
      </c>
      <c r="T93" s="2" t="s">
        <v>19</v>
      </c>
      <c r="U93" s="2" t="s">
        <v>19</v>
      </c>
      <c r="V93" s="2">
        <f t="shared" si="4"/>
        <v>6</v>
      </c>
      <c r="W93" s="2">
        <f t="shared" si="5"/>
        <v>6</v>
      </c>
      <c r="X93" s="4">
        <f t="shared" si="6"/>
        <v>6</v>
      </c>
      <c r="Y93" s="4">
        <v>6</v>
      </c>
      <c r="Z93" s="4">
        <f t="shared" si="7"/>
        <v>6</v>
      </c>
      <c r="AA93" s="1">
        <v>134067</v>
      </c>
    </row>
    <row r="94" spans="1:28" x14ac:dyDescent="0.15">
      <c r="A94" s="1">
        <v>93</v>
      </c>
      <c r="B94" s="2" t="s">
        <v>256</v>
      </c>
      <c r="C94" s="2" t="s">
        <v>257</v>
      </c>
      <c r="D94" s="2" t="s">
        <v>258</v>
      </c>
      <c r="E94" s="2" t="s">
        <v>19</v>
      </c>
      <c r="F94" s="2" t="s">
        <v>19</v>
      </c>
      <c r="G94" s="2" t="s">
        <v>259</v>
      </c>
      <c r="H94" s="2" t="s">
        <v>19</v>
      </c>
      <c r="I94" s="5">
        <v>-66.837507586200005</v>
      </c>
      <c r="J94" s="5">
        <v>18.014000436900002</v>
      </c>
      <c r="K94" s="3" t="s">
        <v>21</v>
      </c>
      <c r="L94" s="2">
        <v>3.5</v>
      </c>
      <c r="M94" s="2" t="s">
        <v>19</v>
      </c>
      <c r="N94" s="2" t="s">
        <v>19</v>
      </c>
      <c r="O94" s="2" t="s">
        <v>19</v>
      </c>
      <c r="P94" s="2" t="s">
        <v>19</v>
      </c>
      <c r="Q94" s="2" t="s">
        <v>19</v>
      </c>
      <c r="R94" s="2" t="s">
        <v>19</v>
      </c>
      <c r="S94" s="2" t="s">
        <v>19</v>
      </c>
      <c r="T94" s="2" t="s">
        <v>19</v>
      </c>
      <c r="U94" s="2" t="s">
        <v>19</v>
      </c>
      <c r="V94" s="2">
        <f t="shared" si="4"/>
        <v>3.5</v>
      </c>
      <c r="W94" s="2">
        <f t="shared" si="5"/>
        <v>3.5</v>
      </c>
      <c r="X94" s="4">
        <f t="shared" si="6"/>
        <v>3.5</v>
      </c>
      <c r="Y94" s="4" t="s">
        <v>19</v>
      </c>
      <c r="Z94" s="4">
        <f t="shared" si="7"/>
        <v>3.5</v>
      </c>
      <c r="AA94" s="1" t="s">
        <v>260</v>
      </c>
    </row>
    <row r="95" spans="1:28" x14ac:dyDescent="0.15">
      <c r="A95" s="1">
        <v>94</v>
      </c>
      <c r="B95" s="2" t="s">
        <v>261</v>
      </c>
      <c r="C95" s="2" t="s">
        <v>262</v>
      </c>
      <c r="D95" s="2" t="s">
        <v>263</v>
      </c>
      <c r="E95" s="2" t="s">
        <v>264</v>
      </c>
      <c r="F95" s="2" t="s">
        <v>19</v>
      </c>
      <c r="G95" s="2" t="s">
        <v>265</v>
      </c>
      <c r="H95" s="2" t="s">
        <v>19</v>
      </c>
      <c r="I95" s="5">
        <v>-71.018609992099996</v>
      </c>
      <c r="J95" s="5">
        <v>9.3972370766599997</v>
      </c>
      <c r="K95" s="3" t="s">
        <v>21</v>
      </c>
      <c r="L95" s="2">
        <v>7</v>
      </c>
      <c r="M95" s="2" t="s">
        <v>19</v>
      </c>
      <c r="N95" s="2" t="s">
        <v>19</v>
      </c>
      <c r="O95" s="2" t="s">
        <v>19</v>
      </c>
      <c r="P95" s="2" t="s">
        <v>19</v>
      </c>
      <c r="Q95" s="2" t="s">
        <v>19</v>
      </c>
      <c r="R95" s="2" t="s">
        <v>19</v>
      </c>
      <c r="S95" s="2" t="s">
        <v>19</v>
      </c>
      <c r="T95" s="2" t="s">
        <v>19</v>
      </c>
      <c r="U95" s="2" t="s">
        <v>19</v>
      </c>
      <c r="V95" s="2">
        <f t="shared" si="4"/>
        <v>7</v>
      </c>
      <c r="W95" s="2">
        <f t="shared" si="5"/>
        <v>7</v>
      </c>
      <c r="X95" s="4">
        <f t="shared" si="6"/>
        <v>7</v>
      </c>
      <c r="Y95" s="4" t="s">
        <v>19</v>
      </c>
      <c r="Z95" s="4">
        <f t="shared" si="7"/>
        <v>7</v>
      </c>
      <c r="AA95" s="1" t="s">
        <v>266</v>
      </c>
    </row>
    <row r="96" spans="1:28" x14ac:dyDescent="0.15">
      <c r="A96" s="1">
        <v>95</v>
      </c>
      <c r="B96" s="2" t="s">
        <v>261</v>
      </c>
      <c r="C96" s="2" t="s">
        <v>262</v>
      </c>
      <c r="D96" s="2" t="s">
        <v>267</v>
      </c>
      <c r="E96" s="2" t="s">
        <v>268</v>
      </c>
      <c r="F96" s="2" t="s">
        <v>19</v>
      </c>
      <c r="G96" s="2" t="s">
        <v>269</v>
      </c>
      <c r="H96" s="2" t="s">
        <v>19</v>
      </c>
      <c r="I96" s="5">
        <v>-67.576552091300002</v>
      </c>
      <c r="J96" s="5">
        <v>10.166078350499999</v>
      </c>
      <c r="K96" s="3" t="s">
        <v>21</v>
      </c>
      <c r="L96" s="2">
        <v>6</v>
      </c>
      <c r="M96" s="2" t="s">
        <v>19</v>
      </c>
      <c r="N96" s="2" t="s">
        <v>19</v>
      </c>
      <c r="O96" s="2" t="s">
        <v>19</v>
      </c>
      <c r="P96" s="2" t="s">
        <v>19</v>
      </c>
      <c r="Q96" s="2" t="s">
        <v>19</v>
      </c>
      <c r="R96" s="2" t="s">
        <v>19</v>
      </c>
      <c r="S96" s="2" t="s">
        <v>19</v>
      </c>
      <c r="T96" s="2" t="s">
        <v>19</v>
      </c>
      <c r="U96" s="2" t="s">
        <v>19</v>
      </c>
      <c r="V96" s="2">
        <f t="shared" si="4"/>
        <v>6</v>
      </c>
      <c r="W96" s="2">
        <f t="shared" si="5"/>
        <v>6</v>
      </c>
      <c r="X96" s="4">
        <f t="shared" si="6"/>
        <v>6</v>
      </c>
      <c r="Y96" s="4" t="s">
        <v>19</v>
      </c>
      <c r="Z96" s="4">
        <f t="shared" si="7"/>
        <v>6</v>
      </c>
      <c r="AA96" s="1">
        <v>141108</v>
      </c>
    </row>
  </sheetData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expert_scores</vt:lpstr>
      <vt:lpstr>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Kriticos</dc:creator>
  <cp:lastModifiedBy>Darren Kriticos</cp:lastModifiedBy>
  <dcterms:created xsi:type="dcterms:W3CDTF">2019-06-08T04:21:36Z</dcterms:created>
  <dcterms:modified xsi:type="dcterms:W3CDTF">2019-06-08T04:24:00Z</dcterms:modified>
</cp:coreProperties>
</file>