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darmedluzern-my.sharepoint.com/personal/m_hobbins_solidarmed_ch/Documents/BackUp data/Documents/2 Publications/2017/Babypackage/Submission PLOS Medicine October 2017/"/>
    </mc:Choice>
  </mc:AlternateContent>
  <xr:revisionPtr revIDLastSave="0" documentId="8_{C7A101E8-684D-4AE2-A569-3414EF901E25}" xr6:coauthVersionLast="43" xr6:coauthVersionMax="43" xr10:uidLastSave="{00000000-0000-0000-0000-000000000000}"/>
  <bookViews>
    <workbookView xWindow="-120" yWindow="-120" windowWidth="29040" windowHeight="15840" xr2:uid="{6380EE90-87EB-488B-89AE-41EB9253FEF7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0" i="1" l="1"/>
  <c r="AD20" i="1"/>
  <c r="AC20" i="1"/>
  <c r="AB20" i="1"/>
  <c r="AA20" i="1"/>
  <c r="Z20" i="1"/>
  <c r="Y20" i="1"/>
  <c r="X20" i="1"/>
  <c r="W20" i="1"/>
  <c r="V20" i="1"/>
  <c r="S20" i="1"/>
  <c r="R20" i="1"/>
  <c r="Q20" i="1"/>
  <c r="P20" i="1"/>
  <c r="O20" i="1"/>
  <c r="N20" i="1"/>
  <c r="M20" i="1"/>
  <c r="L20" i="1"/>
  <c r="J20" i="1"/>
  <c r="T20" i="1" s="1"/>
  <c r="B20" i="1"/>
  <c r="T19" i="1"/>
  <c r="S19" i="1"/>
  <c r="R19" i="1"/>
  <c r="Q19" i="1"/>
  <c r="P19" i="1"/>
  <c r="O19" i="1"/>
  <c r="N19" i="1"/>
  <c r="M19" i="1"/>
  <c r="B19" i="1"/>
  <c r="L19" i="1" s="1"/>
  <c r="T18" i="1"/>
  <c r="S18" i="1"/>
  <c r="R18" i="1"/>
  <c r="Q18" i="1"/>
  <c r="P18" i="1"/>
  <c r="O18" i="1"/>
  <c r="N18" i="1"/>
  <c r="M18" i="1"/>
  <c r="L18" i="1"/>
  <c r="B18" i="1"/>
  <c r="T17" i="1"/>
  <c r="S17" i="1"/>
  <c r="R17" i="1"/>
  <c r="Q17" i="1"/>
  <c r="P17" i="1"/>
  <c r="O17" i="1"/>
  <c r="N17" i="1"/>
  <c r="M17" i="1"/>
  <c r="B17" i="1"/>
  <c r="L17" i="1" s="1"/>
  <c r="T16" i="1"/>
  <c r="S16" i="1"/>
  <c r="R16" i="1"/>
  <c r="Q16" i="1"/>
  <c r="P16" i="1"/>
  <c r="O16" i="1"/>
  <c r="N16" i="1"/>
  <c r="M16" i="1"/>
  <c r="L16" i="1"/>
  <c r="B16" i="1"/>
  <c r="T15" i="1"/>
  <c r="S15" i="1"/>
  <c r="R15" i="1"/>
  <c r="Q15" i="1"/>
  <c r="P15" i="1"/>
  <c r="O15" i="1"/>
  <c r="N15" i="1"/>
  <c r="M15" i="1"/>
  <c r="B15" i="1"/>
  <c r="L15" i="1" s="1"/>
  <c r="T14" i="1"/>
  <c r="S14" i="1"/>
  <c r="R14" i="1"/>
  <c r="Q14" i="1"/>
  <c r="P14" i="1"/>
  <c r="O14" i="1"/>
  <c r="N14" i="1"/>
  <c r="M14" i="1"/>
  <c r="L14" i="1"/>
  <c r="B14" i="1"/>
  <c r="T13" i="1"/>
  <c r="S13" i="1"/>
  <c r="R13" i="1"/>
  <c r="Q13" i="1"/>
  <c r="P13" i="1"/>
  <c r="O13" i="1"/>
  <c r="N13" i="1"/>
  <c r="M13" i="1"/>
  <c r="B13" i="1"/>
  <c r="L13" i="1" s="1"/>
  <c r="T12" i="1"/>
  <c r="S12" i="1"/>
  <c r="R12" i="1"/>
  <c r="Q12" i="1"/>
  <c r="P12" i="1"/>
  <c r="O12" i="1"/>
  <c r="N12" i="1"/>
  <c r="M12" i="1"/>
  <c r="L12" i="1"/>
  <c r="B12" i="1"/>
  <c r="T11" i="1"/>
  <c r="S11" i="1"/>
  <c r="R11" i="1"/>
  <c r="Q11" i="1"/>
  <c r="P11" i="1"/>
  <c r="O11" i="1"/>
  <c r="N11" i="1"/>
  <c r="M11" i="1"/>
  <c r="B11" i="1"/>
  <c r="L11" i="1" s="1"/>
  <c r="T10" i="1"/>
  <c r="S10" i="1"/>
  <c r="R10" i="1"/>
  <c r="Q10" i="1"/>
  <c r="P10" i="1"/>
  <c r="O10" i="1"/>
  <c r="N10" i="1"/>
  <c r="M10" i="1"/>
  <c r="L10" i="1"/>
  <c r="B10" i="1"/>
  <c r="T9" i="1"/>
  <c r="S9" i="1"/>
  <c r="R9" i="1"/>
  <c r="Q9" i="1"/>
  <c r="P9" i="1"/>
  <c r="O9" i="1"/>
  <c r="N9" i="1"/>
  <c r="M9" i="1"/>
  <c r="B9" i="1"/>
  <c r="L9" i="1" s="1"/>
  <c r="T8" i="1"/>
  <c r="S8" i="1"/>
  <c r="R8" i="1"/>
  <c r="Q8" i="1"/>
  <c r="P8" i="1"/>
  <c r="O8" i="1"/>
  <c r="N8" i="1"/>
  <c r="M8" i="1"/>
  <c r="L8" i="1"/>
  <c r="B8" i="1"/>
  <c r="T7" i="1"/>
  <c r="S7" i="1"/>
  <c r="R7" i="1"/>
  <c r="Q7" i="1"/>
  <c r="P7" i="1"/>
  <c r="O7" i="1"/>
  <c r="N7" i="1"/>
  <c r="M7" i="1"/>
  <c r="B7" i="1"/>
  <c r="L7" i="1" s="1"/>
  <c r="T6" i="1"/>
  <c r="S6" i="1"/>
  <c r="R6" i="1"/>
  <c r="Q6" i="1"/>
  <c r="P6" i="1"/>
  <c r="O6" i="1"/>
  <c r="N6" i="1"/>
  <c r="M6" i="1"/>
  <c r="L6" i="1"/>
  <c r="B6" i="1"/>
  <c r="T5" i="1"/>
  <c r="S5" i="1"/>
  <c r="R5" i="1"/>
  <c r="Q5" i="1"/>
  <c r="P5" i="1"/>
  <c r="O5" i="1"/>
  <c r="N5" i="1"/>
  <c r="M5" i="1"/>
  <c r="B5" i="1"/>
  <c r="L5" i="1" s="1"/>
  <c r="T4" i="1"/>
  <c r="S4" i="1"/>
  <c r="R4" i="1"/>
  <c r="Q4" i="1"/>
  <c r="P4" i="1"/>
  <c r="O4" i="1"/>
  <c r="N4" i="1"/>
  <c r="M4" i="1"/>
  <c r="L4" i="1"/>
  <c r="B4" i="1"/>
  <c r="T3" i="1"/>
  <c r="S3" i="1"/>
  <c r="R3" i="1"/>
  <c r="Q3" i="1"/>
  <c r="P3" i="1"/>
  <c r="O3" i="1"/>
  <c r="N3" i="1"/>
  <c r="M3" i="1"/>
  <c r="B3" i="1"/>
  <c r="L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Jochen Ehmer</author>
  </authors>
  <commentList>
    <comment ref="A3" authorId="0" shapeId="0" xr:uid="{24A680F5-1BB4-45A5-9072-8D842374F5A9}">
      <text>
        <r>
          <rPr>
            <b/>
            <sz val="8"/>
            <color indexed="81"/>
            <rFont val="Tahoma"/>
            <family val="2"/>
          </rPr>
          <t>Jochen Ehmer:</t>
        </r>
        <r>
          <rPr>
            <sz val="8"/>
            <color indexed="81"/>
            <rFont val="Tahoma"/>
            <family val="2"/>
          </rPr>
          <t xml:space="preserve">
Is NOT a rural Distict</t>
        </r>
      </text>
    </comment>
  </commentList>
</comments>
</file>

<file path=xl/sharedStrings.xml><?xml version="1.0" encoding="utf-8"?>
<sst xmlns="http://schemas.openxmlformats.org/spreadsheetml/2006/main" count="27" uniqueCount="27">
  <si>
    <t>Total Population</t>
  </si>
  <si>
    <t>Expected Deliveries = Total Population x 0,045 (4,5%)</t>
  </si>
  <si>
    <t>Realized Institutional Deliveries according to NHIS</t>
  </si>
  <si>
    <t>Jan-May 2010</t>
  </si>
  <si>
    <t>June - Dec 2010</t>
  </si>
  <si>
    <t>Pemba City</t>
  </si>
  <si>
    <t>Ancuabe</t>
  </si>
  <si>
    <t>Balama</t>
  </si>
  <si>
    <t>Chiure</t>
  </si>
  <si>
    <t>Ibo</t>
  </si>
  <si>
    <t>Macomia</t>
  </si>
  <si>
    <t>Mecufi</t>
  </si>
  <si>
    <t>Meluco</t>
  </si>
  <si>
    <t>Mocimboa da Praia</t>
  </si>
  <si>
    <t>Montepuez</t>
  </si>
  <si>
    <t>Mueda</t>
  </si>
  <si>
    <t>Muidumbe</t>
  </si>
  <si>
    <t>Namuno</t>
  </si>
  <si>
    <t>Nangade</t>
  </si>
  <si>
    <t>Palma</t>
  </si>
  <si>
    <t>Pemba Metuge</t>
  </si>
  <si>
    <t>Quissanga</t>
  </si>
  <si>
    <t>Whole Province</t>
  </si>
  <si>
    <t>Nr of BP distributed in Ancuabe according to INTERNAL sheet</t>
  </si>
  <si>
    <t>Nr of women from other Districts coming to Ancuabe according to INTERNAL sheet</t>
  </si>
  <si>
    <t>na</t>
  </si>
  <si>
    <t>Non-institutional deliveries = expected deliveries minus institutional 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</si>
</sst>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3" fontId="0" fillId="0" borderId="0" xfId="0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Font="1" applyFill="1"/>
    <xf numFmtId="3" fontId="0" fillId="0" borderId="0" xfId="0" applyNumberForma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61A1B-2090-43C7-9C6F-FEC74213200E}">
  <dimension ref="A1:AF26"/>
  <sheetViews>
    <sheetView tabSelected="1" zoomScale="90" zoomScaleNormal="90" workbookViewId="0">
      <pane xSplit="1" topLeftCell="B1" activePane="topRight" state="frozen"/>
      <selection pane="topRight" activeCell="E33" sqref="E33"/>
    </sheetView>
  </sheetViews>
  <sheetFormatPr baseColWidth="10" defaultRowHeight="14.4" x14ac:dyDescent="0.3"/>
  <cols>
    <col min="1" max="1" width="75.21875" customWidth="1"/>
    <col min="26" max="26" width="13.5546875" customWidth="1"/>
    <col min="27" max="27" width="15" customWidth="1"/>
  </cols>
  <sheetData>
    <row r="1" spans="1:32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5"/>
      <c r="L1" s="2" t="s">
        <v>1</v>
      </c>
      <c r="M1" s="3"/>
      <c r="N1" s="3"/>
      <c r="O1" s="3"/>
      <c r="P1" s="3"/>
      <c r="Q1" s="3"/>
      <c r="R1" s="3"/>
      <c r="S1" s="3"/>
      <c r="T1" s="4"/>
      <c r="U1" s="5"/>
      <c r="V1" s="2" t="s">
        <v>2</v>
      </c>
      <c r="W1" s="2"/>
      <c r="X1" s="2"/>
      <c r="Y1" s="2"/>
      <c r="Z1" s="2"/>
      <c r="AA1" s="2"/>
      <c r="AB1" s="2"/>
      <c r="AC1" s="2"/>
      <c r="AD1" s="3"/>
      <c r="AE1" s="4"/>
    </row>
    <row r="2" spans="1:32" x14ac:dyDescent="0.3">
      <c r="A2" s="6"/>
      <c r="B2" s="6">
        <v>2006</v>
      </c>
      <c r="C2" s="6">
        <v>2007</v>
      </c>
      <c r="D2" s="6">
        <v>2008</v>
      </c>
      <c r="E2" s="6">
        <v>2009</v>
      </c>
      <c r="F2" s="6">
        <v>2010</v>
      </c>
      <c r="G2" s="6">
        <v>2011</v>
      </c>
      <c r="H2" s="6">
        <v>2012</v>
      </c>
      <c r="I2" s="6">
        <v>2013</v>
      </c>
      <c r="J2" s="6">
        <v>2014</v>
      </c>
      <c r="K2" s="6"/>
      <c r="L2" s="7">
        <v>2006</v>
      </c>
      <c r="M2" s="7">
        <v>2007</v>
      </c>
      <c r="N2" s="7">
        <v>2008</v>
      </c>
      <c r="O2" s="7">
        <v>2009</v>
      </c>
      <c r="P2" s="7">
        <v>2010</v>
      </c>
      <c r="Q2" s="7">
        <v>2011</v>
      </c>
      <c r="R2" s="7">
        <v>2012</v>
      </c>
      <c r="S2" s="7">
        <v>2013</v>
      </c>
      <c r="T2" s="7">
        <v>2014</v>
      </c>
      <c r="U2" s="7"/>
      <c r="V2" s="7">
        <v>2006</v>
      </c>
      <c r="W2" s="7">
        <v>2007</v>
      </c>
      <c r="X2" s="7">
        <v>2008</v>
      </c>
      <c r="Y2" s="7">
        <v>2009</v>
      </c>
      <c r="Z2" s="7" t="s">
        <v>3</v>
      </c>
      <c r="AA2" s="7" t="s">
        <v>4</v>
      </c>
      <c r="AB2" s="7">
        <v>2011</v>
      </c>
      <c r="AC2" s="7">
        <v>2012</v>
      </c>
      <c r="AD2" s="7">
        <v>2013</v>
      </c>
      <c r="AE2" s="7">
        <v>2014</v>
      </c>
      <c r="AF2" s="7"/>
    </row>
    <row r="3" spans="1:32" x14ac:dyDescent="0.3">
      <c r="A3" s="6" t="s">
        <v>5</v>
      </c>
      <c r="B3" s="8">
        <f>C3*100/104.167517546889</f>
        <v>135437.6136846063</v>
      </c>
      <c r="C3" s="9">
        <v>141082</v>
      </c>
      <c r="D3" s="9">
        <v>147015</v>
      </c>
      <c r="E3" s="9">
        <v>153328</v>
      </c>
      <c r="F3" s="9">
        <v>160023</v>
      </c>
      <c r="G3" s="9">
        <v>167104</v>
      </c>
      <c r="H3" s="9">
        <v>174572</v>
      </c>
      <c r="I3" s="9">
        <v>182446</v>
      </c>
      <c r="J3" s="9">
        <v>190741</v>
      </c>
      <c r="K3" s="9"/>
      <c r="L3" s="10">
        <f t="shared" ref="L3:T18" si="0">B3*0.045</f>
        <v>6094.6926158072838</v>
      </c>
      <c r="M3" s="10">
        <f t="shared" si="0"/>
        <v>6348.69</v>
      </c>
      <c r="N3" s="10">
        <f t="shared" si="0"/>
        <v>6615.6750000000002</v>
      </c>
      <c r="O3" s="10">
        <f t="shared" si="0"/>
        <v>6899.7599999999993</v>
      </c>
      <c r="P3" s="10">
        <f t="shared" si="0"/>
        <v>7201.0349999999999</v>
      </c>
      <c r="Q3" s="10">
        <f t="shared" si="0"/>
        <v>7519.6799999999994</v>
      </c>
      <c r="R3" s="10">
        <f t="shared" si="0"/>
        <v>7855.74</v>
      </c>
      <c r="S3" s="10">
        <f t="shared" si="0"/>
        <v>8210.07</v>
      </c>
      <c r="T3" s="10">
        <f t="shared" si="0"/>
        <v>8583.3449999999993</v>
      </c>
      <c r="U3" s="10"/>
      <c r="V3" s="11">
        <v>4767</v>
      </c>
      <c r="W3" s="11">
        <v>5653</v>
      </c>
      <c r="X3" s="11">
        <v>6575</v>
      </c>
      <c r="Y3" s="11">
        <v>5932</v>
      </c>
      <c r="Z3" s="11">
        <v>2972</v>
      </c>
      <c r="AA3" s="11">
        <v>4135</v>
      </c>
      <c r="AB3" s="11">
        <v>7188</v>
      </c>
      <c r="AC3" s="11">
        <v>7828</v>
      </c>
      <c r="AD3" s="11">
        <v>7871</v>
      </c>
      <c r="AE3" s="11">
        <v>8255</v>
      </c>
      <c r="AF3" s="11"/>
    </row>
    <row r="4" spans="1:32" x14ac:dyDescent="0.3">
      <c r="A4" s="7" t="s">
        <v>6</v>
      </c>
      <c r="B4" s="12">
        <f t="shared" ref="B4:B20" si="1">C4*100/104.167517546889</f>
        <v>104693.8648133859</v>
      </c>
      <c r="C4" s="10">
        <v>109057</v>
      </c>
      <c r="D4" s="10">
        <v>110858</v>
      </c>
      <c r="E4" s="10">
        <v>112610</v>
      </c>
      <c r="F4" s="10">
        <v>114304</v>
      </c>
      <c r="G4" s="10">
        <v>115932</v>
      </c>
      <c r="H4" s="10">
        <v>117488</v>
      </c>
      <c r="I4" s="10">
        <v>118926</v>
      </c>
      <c r="J4" s="10">
        <v>120205</v>
      </c>
      <c r="K4" s="11"/>
      <c r="L4" s="10">
        <f t="shared" si="0"/>
        <v>4711.2239166023655</v>
      </c>
      <c r="M4" s="10">
        <f t="shared" si="0"/>
        <v>4907.5649999999996</v>
      </c>
      <c r="N4" s="10">
        <f t="shared" si="0"/>
        <v>4988.6099999999997</v>
      </c>
      <c r="O4" s="10">
        <f t="shared" si="0"/>
        <v>5067.45</v>
      </c>
      <c r="P4" s="10">
        <f t="shared" si="0"/>
        <v>5143.6799999999994</v>
      </c>
      <c r="Q4" s="10">
        <f t="shared" si="0"/>
        <v>5216.9399999999996</v>
      </c>
      <c r="R4" s="10">
        <f t="shared" si="0"/>
        <v>5286.96</v>
      </c>
      <c r="S4" s="10">
        <f>I4*0.045</f>
        <v>5351.67</v>
      </c>
      <c r="T4" s="10">
        <f>J4*0.045</f>
        <v>5409.2249999999995</v>
      </c>
      <c r="U4" s="11"/>
      <c r="V4" s="11">
        <v>1619</v>
      </c>
      <c r="W4" s="11">
        <v>2133</v>
      </c>
      <c r="X4" s="11">
        <v>2783</v>
      </c>
      <c r="Y4" s="11">
        <v>2741</v>
      </c>
      <c r="Z4" s="11">
        <v>1186</v>
      </c>
      <c r="AA4" s="11">
        <v>3205</v>
      </c>
      <c r="AB4" s="11">
        <v>5790</v>
      </c>
      <c r="AC4" s="11">
        <v>6464</v>
      </c>
      <c r="AD4" s="11">
        <v>6134</v>
      </c>
      <c r="AE4" s="11">
        <v>6857</v>
      </c>
      <c r="AF4" s="11"/>
    </row>
    <row r="5" spans="1:32" x14ac:dyDescent="0.3">
      <c r="A5" s="6" t="s">
        <v>7</v>
      </c>
      <c r="B5" s="8">
        <f t="shared" si="1"/>
        <v>121133.73052516261</v>
      </c>
      <c r="C5" s="9">
        <v>126182</v>
      </c>
      <c r="D5" s="9">
        <v>128561</v>
      </c>
      <c r="E5" s="9">
        <v>130893</v>
      </c>
      <c r="F5" s="9">
        <v>133168</v>
      </c>
      <c r="G5" s="9">
        <v>135376</v>
      </c>
      <c r="H5" s="9">
        <v>137506</v>
      </c>
      <c r="I5" s="9">
        <v>139508</v>
      </c>
      <c r="J5" s="10">
        <v>141331</v>
      </c>
      <c r="K5" s="9"/>
      <c r="L5" s="10">
        <f t="shared" si="0"/>
        <v>5451.0178736323169</v>
      </c>
      <c r="M5" s="10">
        <f t="shared" si="0"/>
        <v>5678.19</v>
      </c>
      <c r="N5" s="10">
        <f t="shared" si="0"/>
        <v>5785.2449999999999</v>
      </c>
      <c r="O5" s="10">
        <f t="shared" si="0"/>
        <v>5890.1849999999995</v>
      </c>
      <c r="P5" s="10">
        <f t="shared" si="0"/>
        <v>5992.5599999999995</v>
      </c>
      <c r="Q5" s="10">
        <f t="shared" si="0"/>
        <v>6091.92</v>
      </c>
      <c r="R5" s="10">
        <f t="shared" si="0"/>
        <v>6187.7699999999995</v>
      </c>
      <c r="S5" s="10">
        <f t="shared" si="0"/>
        <v>6277.86</v>
      </c>
      <c r="T5" s="10">
        <f t="shared" si="0"/>
        <v>6359.8949999999995</v>
      </c>
      <c r="U5" s="10"/>
      <c r="V5" s="11">
        <v>1619</v>
      </c>
      <c r="W5" s="11">
        <v>2061</v>
      </c>
      <c r="X5" s="11">
        <v>2822</v>
      </c>
      <c r="Y5" s="11">
        <v>2557</v>
      </c>
      <c r="Z5" s="11">
        <v>1170</v>
      </c>
      <c r="AA5" s="11">
        <v>1793</v>
      </c>
      <c r="AB5" s="11">
        <v>3705</v>
      </c>
      <c r="AC5" s="11">
        <v>3662</v>
      </c>
      <c r="AD5" s="11">
        <v>3850</v>
      </c>
      <c r="AE5" s="11">
        <v>3715</v>
      </c>
      <c r="AF5" s="11"/>
    </row>
    <row r="6" spans="1:32" x14ac:dyDescent="0.3">
      <c r="A6" s="6" t="s">
        <v>8</v>
      </c>
      <c r="B6" s="8">
        <f t="shared" si="1"/>
        <v>212425.14481579728</v>
      </c>
      <c r="C6" s="9">
        <v>221278</v>
      </c>
      <c r="D6" s="9">
        <v>224572</v>
      </c>
      <c r="E6" s="9">
        <v>227933</v>
      </c>
      <c r="F6" s="9">
        <v>231348</v>
      </c>
      <c r="G6" s="9">
        <v>234806</v>
      </c>
      <c r="H6" s="9">
        <v>238297</v>
      </c>
      <c r="I6" s="9">
        <v>241754</v>
      </c>
      <c r="J6" s="9">
        <v>245116</v>
      </c>
      <c r="K6" s="9"/>
      <c r="L6" s="10">
        <f t="shared" si="0"/>
        <v>9559.1315167108769</v>
      </c>
      <c r="M6" s="10">
        <f t="shared" si="0"/>
        <v>9957.51</v>
      </c>
      <c r="N6" s="10">
        <f t="shared" si="0"/>
        <v>10105.74</v>
      </c>
      <c r="O6" s="10">
        <f t="shared" si="0"/>
        <v>10256.984999999999</v>
      </c>
      <c r="P6" s="10">
        <f t="shared" si="0"/>
        <v>10410.66</v>
      </c>
      <c r="Q6" s="10">
        <f t="shared" si="0"/>
        <v>10566.27</v>
      </c>
      <c r="R6" s="10">
        <f t="shared" si="0"/>
        <v>10723.365</v>
      </c>
      <c r="S6" s="10">
        <f t="shared" si="0"/>
        <v>10878.93</v>
      </c>
      <c r="T6" s="10">
        <f t="shared" si="0"/>
        <v>11030.22</v>
      </c>
      <c r="U6" s="10"/>
      <c r="V6" s="11">
        <v>2588</v>
      </c>
      <c r="W6" s="11">
        <v>3654</v>
      </c>
      <c r="X6" s="11">
        <v>4902</v>
      </c>
      <c r="Y6" s="11">
        <v>5786</v>
      </c>
      <c r="Z6" s="11">
        <v>2749</v>
      </c>
      <c r="AA6" s="11">
        <v>3946</v>
      </c>
      <c r="AB6" s="11">
        <v>6667</v>
      </c>
      <c r="AC6" s="11">
        <v>6369</v>
      </c>
      <c r="AD6" s="11">
        <v>7321</v>
      </c>
      <c r="AE6" s="11">
        <v>9371</v>
      </c>
      <c r="AF6" s="11"/>
    </row>
    <row r="7" spans="1:32" x14ac:dyDescent="0.3">
      <c r="A7" s="6" t="s">
        <v>9</v>
      </c>
      <c r="B7" s="8">
        <f t="shared" si="1"/>
        <v>9125.6854572933989</v>
      </c>
      <c r="C7" s="9">
        <v>9506</v>
      </c>
      <c r="D7" s="9">
        <v>9748</v>
      </c>
      <c r="E7" s="9">
        <v>10001</v>
      </c>
      <c r="F7" s="9">
        <v>10266</v>
      </c>
      <c r="G7" s="9">
        <v>10542</v>
      </c>
      <c r="H7" s="9">
        <v>10828</v>
      </c>
      <c r="I7" s="9">
        <v>11125</v>
      </c>
      <c r="J7" s="9">
        <v>11429</v>
      </c>
      <c r="K7" s="9"/>
      <c r="L7" s="10">
        <f t="shared" si="0"/>
        <v>410.65584557820296</v>
      </c>
      <c r="M7" s="10">
        <f t="shared" si="0"/>
        <v>427.77</v>
      </c>
      <c r="N7" s="10">
        <f t="shared" si="0"/>
        <v>438.65999999999997</v>
      </c>
      <c r="O7" s="10">
        <f t="shared" si="0"/>
        <v>450.04499999999996</v>
      </c>
      <c r="P7" s="10">
        <f t="shared" si="0"/>
        <v>461.96999999999997</v>
      </c>
      <c r="Q7" s="10">
        <f t="shared" si="0"/>
        <v>474.39</v>
      </c>
      <c r="R7" s="10">
        <f t="shared" si="0"/>
        <v>487.26</v>
      </c>
      <c r="S7" s="10">
        <f t="shared" si="0"/>
        <v>500.625</v>
      </c>
      <c r="T7" s="10">
        <f t="shared" si="0"/>
        <v>514.30499999999995</v>
      </c>
      <c r="U7" s="10"/>
      <c r="V7" s="11">
        <v>243</v>
      </c>
      <c r="W7" s="11">
        <v>293</v>
      </c>
      <c r="X7" s="11">
        <v>346</v>
      </c>
      <c r="Y7" s="11">
        <v>380</v>
      </c>
      <c r="Z7" s="11">
        <v>143</v>
      </c>
      <c r="AA7" s="11">
        <v>192</v>
      </c>
      <c r="AB7" s="11">
        <v>332</v>
      </c>
      <c r="AC7" s="11">
        <v>368</v>
      </c>
      <c r="AD7" s="11">
        <v>284</v>
      </c>
      <c r="AE7" s="11">
        <v>349</v>
      </c>
      <c r="AF7" s="11"/>
    </row>
    <row r="8" spans="1:32" x14ac:dyDescent="0.3">
      <c r="A8" s="6" t="s">
        <v>10</v>
      </c>
      <c r="B8" s="8">
        <f t="shared" si="1"/>
        <v>77989.762944510396</v>
      </c>
      <c r="C8" s="9">
        <v>81240</v>
      </c>
      <c r="D8" s="9">
        <v>82371</v>
      </c>
      <c r="E8" s="9">
        <v>83548</v>
      </c>
      <c r="F8" s="9">
        <v>84764</v>
      </c>
      <c r="G8" s="9">
        <v>86011</v>
      </c>
      <c r="H8" s="9">
        <v>87283</v>
      </c>
      <c r="I8" s="9">
        <v>88556</v>
      </c>
      <c r="J8" s="9">
        <v>89807</v>
      </c>
      <c r="K8" s="9"/>
      <c r="L8" s="10">
        <f t="shared" si="0"/>
        <v>3509.5393325029677</v>
      </c>
      <c r="M8" s="10">
        <f t="shared" si="0"/>
        <v>3655.7999999999997</v>
      </c>
      <c r="N8" s="10">
        <f t="shared" si="0"/>
        <v>3706.6949999999997</v>
      </c>
      <c r="O8" s="10">
        <f t="shared" si="0"/>
        <v>3759.66</v>
      </c>
      <c r="P8" s="10">
        <f t="shared" si="0"/>
        <v>3814.3799999999997</v>
      </c>
      <c r="Q8" s="10">
        <f t="shared" si="0"/>
        <v>3870.4949999999999</v>
      </c>
      <c r="R8" s="10">
        <f t="shared" si="0"/>
        <v>3927.7349999999997</v>
      </c>
      <c r="S8" s="10">
        <f t="shared" si="0"/>
        <v>3985.02</v>
      </c>
      <c r="T8" s="10">
        <f t="shared" si="0"/>
        <v>4041.3150000000001</v>
      </c>
      <c r="U8" s="10"/>
      <c r="V8" s="11">
        <v>1454</v>
      </c>
      <c r="W8" s="11">
        <v>2101</v>
      </c>
      <c r="X8" s="11">
        <v>2128</v>
      </c>
      <c r="Y8" s="11">
        <v>2123</v>
      </c>
      <c r="Z8" s="11">
        <v>1012</v>
      </c>
      <c r="AA8" s="11">
        <v>1704</v>
      </c>
      <c r="AB8" s="11">
        <v>2926</v>
      </c>
      <c r="AC8" s="11">
        <v>3059</v>
      </c>
      <c r="AD8" s="11">
        <v>3107</v>
      </c>
      <c r="AE8" s="11">
        <v>3231</v>
      </c>
      <c r="AF8" s="11"/>
    </row>
    <row r="9" spans="1:32" x14ac:dyDescent="0.3">
      <c r="A9" s="6" t="s">
        <v>11</v>
      </c>
      <c r="B9" s="8">
        <f t="shared" si="1"/>
        <v>42262.69477928515</v>
      </c>
      <c r="C9" s="9">
        <v>44024</v>
      </c>
      <c r="D9" s="9">
        <v>44697</v>
      </c>
      <c r="E9" s="9">
        <v>45348</v>
      </c>
      <c r="F9" s="9">
        <v>45975</v>
      </c>
      <c r="G9" s="9">
        <v>46573</v>
      </c>
      <c r="H9" s="9">
        <v>47141</v>
      </c>
      <c r="I9" s="9">
        <v>47660</v>
      </c>
      <c r="J9" s="9">
        <v>48115</v>
      </c>
      <c r="K9" s="9"/>
      <c r="L9" s="10">
        <f t="shared" si="0"/>
        <v>1901.8212650678317</v>
      </c>
      <c r="M9" s="10">
        <f t="shared" si="0"/>
        <v>1981.08</v>
      </c>
      <c r="N9" s="10">
        <f t="shared" si="0"/>
        <v>2011.365</v>
      </c>
      <c r="O9" s="10">
        <f t="shared" si="0"/>
        <v>2040.6599999999999</v>
      </c>
      <c r="P9" s="10">
        <f t="shared" si="0"/>
        <v>2068.875</v>
      </c>
      <c r="Q9" s="10">
        <f t="shared" si="0"/>
        <v>2095.7849999999999</v>
      </c>
      <c r="R9" s="10">
        <f t="shared" si="0"/>
        <v>2121.3449999999998</v>
      </c>
      <c r="S9" s="10">
        <f t="shared" si="0"/>
        <v>2144.6999999999998</v>
      </c>
      <c r="T9" s="10">
        <f t="shared" si="0"/>
        <v>2165.1749999999997</v>
      </c>
      <c r="U9" s="10"/>
      <c r="V9" s="11">
        <v>821</v>
      </c>
      <c r="W9" s="11">
        <v>1027</v>
      </c>
      <c r="X9" s="11">
        <v>1275</v>
      </c>
      <c r="Y9" s="11">
        <v>1515</v>
      </c>
      <c r="Z9" s="11">
        <v>698</v>
      </c>
      <c r="AA9" s="11">
        <v>1052</v>
      </c>
      <c r="AB9" s="11">
        <v>1737</v>
      </c>
      <c r="AC9" s="11">
        <v>1906</v>
      </c>
      <c r="AD9" s="11">
        <v>1628</v>
      </c>
      <c r="AE9" s="11">
        <v>1741</v>
      </c>
      <c r="AF9" s="11"/>
    </row>
    <row r="10" spans="1:32" x14ac:dyDescent="0.3">
      <c r="A10" s="6" t="s">
        <v>12</v>
      </c>
      <c r="B10" s="8">
        <f t="shared" si="1"/>
        <v>24072.763362832873</v>
      </c>
      <c r="C10" s="9">
        <v>25076</v>
      </c>
      <c r="D10" s="9">
        <v>25236</v>
      </c>
      <c r="E10" s="9">
        <v>25400</v>
      </c>
      <c r="F10" s="9">
        <v>25564</v>
      </c>
      <c r="G10" s="9">
        <v>25726</v>
      </c>
      <c r="H10" s="9">
        <v>25882</v>
      </c>
      <c r="I10" s="9">
        <v>26022</v>
      </c>
      <c r="J10" s="9">
        <v>26135</v>
      </c>
      <c r="K10" s="9"/>
      <c r="L10" s="10">
        <f t="shared" si="0"/>
        <v>1083.2743513274793</v>
      </c>
      <c r="M10" s="10">
        <f t="shared" si="0"/>
        <v>1128.4199999999998</v>
      </c>
      <c r="N10" s="10">
        <f t="shared" si="0"/>
        <v>1135.6199999999999</v>
      </c>
      <c r="O10" s="10">
        <f t="shared" si="0"/>
        <v>1143</v>
      </c>
      <c r="P10" s="10">
        <f t="shared" si="0"/>
        <v>1150.3799999999999</v>
      </c>
      <c r="Q10" s="10">
        <f t="shared" si="0"/>
        <v>1157.6699999999998</v>
      </c>
      <c r="R10" s="10">
        <f t="shared" si="0"/>
        <v>1164.69</v>
      </c>
      <c r="S10" s="10">
        <f t="shared" si="0"/>
        <v>1170.99</v>
      </c>
      <c r="T10" s="10">
        <f t="shared" si="0"/>
        <v>1176.075</v>
      </c>
      <c r="U10" s="10"/>
      <c r="V10" s="11">
        <v>473</v>
      </c>
      <c r="W10" s="11">
        <v>622</v>
      </c>
      <c r="X10" s="11">
        <v>676</v>
      </c>
      <c r="Y10" s="11">
        <v>591</v>
      </c>
      <c r="Z10" s="11">
        <v>292</v>
      </c>
      <c r="AA10" s="11">
        <v>586</v>
      </c>
      <c r="AB10" s="11">
        <v>906</v>
      </c>
      <c r="AC10" s="11">
        <v>939</v>
      </c>
      <c r="AD10" s="11">
        <v>1124</v>
      </c>
      <c r="AE10" s="11">
        <v>1216</v>
      </c>
      <c r="AF10" s="11"/>
    </row>
    <row r="11" spans="1:32" x14ac:dyDescent="0.3">
      <c r="A11" s="6" t="s">
        <v>13</v>
      </c>
      <c r="B11" s="8">
        <f t="shared" si="1"/>
        <v>88340.398395860844</v>
      </c>
      <c r="C11" s="9">
        <v>92022</v>
      </c>
      <c r="D11" s="9">
        <v>93768</v>
      </c>
      <c r="E11" s="9">
        <v>95608</v>
      </c>
      <c r="F11" s="9">
        <v>97534</v>
      </c>
      <c r="G11" s="9">
        <v>99538</v>
      </c>
      <c r="H11" s="9">
        <v>101613</v>
      </c>
      <c r="I11" s="9">
        <v>103740</v>
      </c>
      <c r="J11" s="9">
        <v>105901</v>
      </c>
      <c r="K11" s="9"/>
      <c r="L11" s="10">
        <f t="shared" si="0"/>
        <v>3975.3179278137377</v>
      </c>
      <c r="M11" s="10">
        <f t="shared" si="0"/>
        <v>4140.99</v>
      </c>
      <c r="N11" s="10">
        <f t="shared" si="0"/>
        <v>4219.5599999999995</v>
      </c>
      <c r="O11" s="10">
        <f t="shared" si="0"/>
        <v>4302.3599999999997</v>
      </c>
      <c r="P11" s="10">
        <f t="shared" si="0"/>
        <v>4389.03</v>
      </c>
      <c r="Q11" s="10">
        <f t="shared" si="0"/>
        <v>4479.21</v>
      </c>
      <c r="R11" s="10">
        <f t="shared" si="0"/>
        <v>4572.585</v>
      </c>
      <c r="S11" s="10">
        <f t="shared" si="0"/>
        <v>4668.3</v>
      </c>
      <c r="T11" s="10">
        <f t="shared" si="0"/>
        <v>4765.5450000000001</v>
      </c>
      <c r="U11" s="10"/>
      <c r="V11" s="11">
        <v>2074</v>
      </c>
      <c r="W11" s="11">
        <v>2263</v>
      </c>
      <c r="X11" s="11">
        <v>2551</v>
      </c>
      <c r="Y11" s="11">
        <v>2613</v>
      </c>
      <c r="Z11" s="11">
        <v>1035</v>
      </c>
      <c r="AA11" s="11">
        <v>1654</v>
      </c>
      <c r="AB11" s="11">
        <v>3032</v>
      </c>
      <c r="AC11" s="11">
        <v>3266</v>
      </c>
      <c r="AD11" s="11">
        <v>3889</v>
      </c>
      <c r="AE11" s="11">
        <v>3800</v>
      </c>
      <c r="AF11" s="11"/>
    </row>
    <row r="12" spans="1:32" x14ac:dyDescent="0.3">
      <c r="A12" s="6" t="s">
        <v>14</v>
      </c>
      <c r="B12" s="8">
        <f t="shared" si="1"/>
        <v>189103.0953207956</v>
      </c>
      <c r="C12" s="9">
        <v>196984</v>
      </c>
      <c r="D12" s="9">
        <v>201040</v>
      </c>
      <c r="E12" s="9">
        <v>205159</v>
      </c>
      <c r="F12" s="9">
        <v>209326</v>
      </c>
      <c r="G12" s="9">
        <v>213524</v>
      </c>
      <c r="H12" s="9">
        <v>217736</v>
      </c>
      <c r="I12" s="9">
        <v>221915</v>
      </c>
      <c r="J12" s="9">
        <v>226012</v>
      </c>
      <c r="K12" s="9"/>
      <c r="L12" s="10">
        <f t="shared" si="0"/>
        <v>8509.6392894358014</v>
      </c>
      <c r="M12" s="10">
        <f t="shared" si="0"/>
        <v>8864.2799999999988</v>
      </c>
      <c r="N12" s="10">
        <f t="shared" si="0"/>
        <v>9046.7999999999993</v>
      </c>
      <c r="O12" s="10">
        <f t="shared" si="0"/>
        <v>9232.1549999999988</v>
      </c>
      <c r="P12" s="10">
        <f t="shared" si="0"/>
        <v>9419.67</v>
      </c>
      <c r="Q12" s="10">
        <f t="shared" si="0"/>
        <v>9608.58</v>
      </c>
      <c r="R12" s="10">
        <f t="shared" si="0"/>
        <v>9798.119999999999</v>
      </c>
      <c r="S12" s="10">
        <f t="shared" si="0"/>
        <v>9986.1749999999993</v>
      </c>
      <c r="T12" s="10">
        <f t="shared" si="0"/>
        <v>10170.539999999999</v>
      </c>
      <c r="U12" s="10"/>
      <c r="V12" s="11">
        <v>3376</v>
      </c>
      <c r="W12" s="11">
        <v>3667</v>
      </c>
      <c r="X12" s="11">
        <v>4139</v>
      </c>
      <c r="Y12" s="11">
        <v>4941</v>
      </c>
      <c r="Z12" s="13">
        <v>2406</v>
      </c>
      <c r="AA12" s="13">
        <v>3558</v>
      </c>
      <c r="AB12" s="11">
        <v>6183</v>
      </c>
      <c r="AC12" s="11">
        <v>6499</v>
      </c>
      <c r="AD12" s="11">
        <v>7030</v>
      </c>
      <c r="AE12" s="11">
        <v>7486</v>
      </c>
      <c r="AF12" s="11"/>
    </row>
    <row r="13" spans="1:32" x14ac:dyDescent="0.3">
      <c r="A13" s="6" t="s">
        <v>15</v>
      </c>
      <c r="B13" s="8">
        <f t="shared" si="1"/>
        <v>111121.01231355203</v>
      </c>
      <c r="C13" s="9">
        <v>115752</v>
      </c>
      <c r="D13" s="9">
        <v>117303</v>
      </c>
      <c r="E13" s="9">
        <v>118893</v>
      </c>
      <c r="F13" s="9">
        <v>120512</v>
      </c>
      <c r="G13" s="9">
        <v>122150</v>
      </c>
      <c r="H13" s="9">
        <v>123800</v>
      </c>
      <c r="I13" s="9">
        <v>125427</v>
      </c>
      <c r="J13" s="9">
        <v>126998</v>
      </c>
      <c r="K13" s="9"/>
      <c r="L13" s="10">
        <f t="shared" si="0"/>
        <v>5000.4455541098414</v>
      </c>
      <c r="M13" s="10">
        <f t="shared" si="0"/>
        <v>5208.84</v>
      </c>
      <c r="N13" s="10">
        <f t="shared" si="0"/>
        <v>5278.6350000000002</v>
      </c>
      <c r="O13" s="10">
        <f t="shared" si="0"/>
        <v>5350.1849999999995</v>
      </c>
      <c r="P13" s="10">
        <f t="shared" si="0"/>
        <v>5423.04</v>
      </c>
      <c r="Q13" s="10">
        <f t="shared" si="0"/>
        <v>5496.75</v>
      </c>
      <c r="R13" s="10">
        <f t="shared" si="0"/>
        <v>5571</v>
      </c>
      <c r="S13" s="10">
        <f t="shared" si="0"/>
        <v>5644.2150000000001</v>
      </c>
      <c r="T13" s="10">
        <f t="shared" si="0"/>
        <v>5714.91</v>
      </c>
      <c r="U13" s="10"/>
      <c r="V13" s="11">
        <v>2508</v>
      </c>
      <c r="W13" s="11">
        <v>2633</v>
      </c>
      <c r="X13" s="11">
        <v>3280</v>
      </c>
      <c r="Y13" s="11">
        <v>3540</v>
      </c>
      <c r="Z13" s="11">
        <v>1712</v>
      </c>
      <c r="AA13" s="11">
        <v>2869</v>
      </c>
      <c r="AB13" s="11">
        <v>4142</v>
      </c>
      <c r="AC13" s="11">
        <v>3627</v>
      </c>
      <c r="AD13" s="11">
        <v>3087</v>
      </c>
      <c r="AE13" s="11">
        <v>3298</v>
      </c>
      <c r="AF13" s="11"/>
    </row>
    <row r="14" spans="1:32" x14ac:dyDescent="0.3">
      <c r="A14" s="6" t="s">
        <v>16</v>
      </c>
      <c r="B14" s="8">
        <f t="shared" si="1"/>
        <v>71148.858824094568</v>
      </c>
      <c r="C14" s="9">
        <v>74114</v>
      </c>
      <c r="D14" s="9">
        <v>74865</v>
      </c>
      <c r="E14" s="9">
        <v>75583</v>
      </c>
      <c r="F14" s="9">
        <v>76263</v>
      </c>
      <c r="G14" s="9">
        <v>76900</v>
      </c>
      <c r="H14" s="9">
        <v>77489</v>
      </c>
      <c r="I14" s="9">
        <v>78003</v>
      </c>
      <c r="J14" s="9">
        <v>78414</v>
      </c>
      <c r="K14" s="9"/>
      <c r="L14" s="10">
        <f t="shared" si="0"/>
        <v>3201.6986470842553</v>
      </c>
      <c r="M14" s="10">
        <f t="shared" si="0"/>
        <v>3335.1299999999997</v>
      </c>
      <c r="N14" s="10">
        <f t="shared" si="0"/>
        <v>3368.9249999999997</v>
      </c>
      <c r="O14" s="10">
        <f t="shared" si="0"/>
        <v>3401.2349999999997</v>
      </c>
      <c r="P14" s="10">
        <f t="shared" si="0"/>
        <v>3431.835</v>
      </c>
      <c r="Q14" s="10">
        <f t="shared" si="0"/>
        <v>3460.5</v>
      </c>
      <c r="R14" s="10">
        <f t="shared" si="0"/>
        <v>3487.0049999999997</v>
      </c>
      <c r="S14" s="10">
        <f t="shared" si="0"/>
        <v>3510.1349999999998</v>
      </c>
      <c r="T14" s="10">
        <f t="shared" si="0"/>
        <v>3528.6299999999997</v>
      </c>
      <c r="U14" s="10"/>
      <c r="V14" s="11">
        <v>1131</v>
      </c>
      <c r="W14" s="11">
        <v>1373</v>
      </c>
      <c r="X14" s="11">
        <v>1310</v>
      </c>
      <c r="Y14" s="11">
        <v>1788</v>
      </c>
      <c r="Z14" s="11">
        <v>934</v>
      </c>
      <c r="AA14" s="11">
        <v>1395</v>
      </c>
      <c r="AB14" s="11">
        <v>2268</v>
      </c>
      <c r="AC14" s="11">
        <v>2400</v>
      </c>
      <c r="AD14" s="11">
        <v>2397</v>
      </c>
      <c r="AE14" s="11">
        <v>1987</v>
      </c>
      <c r="AF14" s="11"/>
    </row>
    <row r="15" spans="1:32" x14ac:dyDescent="0.3">
      <c r="A15" s="6" t="s">
        <v>17</v>
      </c>
      <c r="B15" s="8">
        <f t="shared" si="1"/>
        <v>175076.64989511564</v>
      </c>
      <c r="C15" s="9">
        <v>182373</v>
      </c>
      <c r="D15" s="9">
        <v>186385</v>
      </c>
      <c r="E15" s="9">
        <v>190350</v>
      </c>
      <c r="F15" s="9">
        <v>194252</v>
      </c>
      <c r="G15" s="9">
        <v>198076</v>
      </c>
      <c r="H15" s="9">
        <v>201807</v>
      </c>
      <c r="I15" s="9">
        <v>205368</v>
      </c>
      <c r="J15" s="9">
        <v>208681</v>
      </c>
      <c r="K15" s="9"/>
      <c r="L15" s="10">
        <f t="shared" si="0"/>
        <v>7878.4492452802033</v>
      </c>
      <c r="M15" s="10">
        <f t="shared" si="0"/>
        <v>8206.7849999999999</v>
      </c>
      <c r="N15" s="10">
        <f t="shared" si="0"/>
        <v>8387.3249999999989</v>
      </c>
      <c r="O15" s="10">
        <f t="shared" si="0"/>
        <v>8565.75</v>
      </c>
      <c r="P15" s="10">
        <f t="shared" si="0"/>
        <v>8741.34</v>
      </c>
      <c r="Q15" s="10">
        <f t="shared" si="0"/>
        <v>8913.42</v>
      </c>
      <c r="R15" s="10">
        <f t="shared" si="0"/>
        <v>9081.3150000000005</v>
      </c>
      <c r="S15" s="10">
        <f t="shared" si="0"/>
        <v>9241.56</v>
      </c>
      <c r="T15" s="10">
        <f t="shared" si="0"/>
        <v>9390.6450000000004</v>
      </c>
      <c r="U15" s="10"/>
      <c r="V15" s="11">
        <v>3370</v>
      </c>
      <c r="W15" s="11">
        <v>4559</v>
      </c>
      <c r="X15" s="11">
        <v>3996</v>
      </c>
      <c r="Y15" s="11">
        <v>4247</v>
      </c>
      <c r="Z15" s="11">
        <v>1965</v>
      </c>
      <c r="AA15" s="11">
        <v>2461</v>
      </c>
      <c r="AB15" s="11">
        <v>4201</v>
      </c>
      <c r="AC15" s="11">
        <v>4652</v>
      </c>
      <c r="AD15" s="11">
        <v>5959</v>
      </c>
      <c r="AE15" s="11">
        <v>6041</v>
      </c>
      <c r="AF15" s="11"/>
    </row>
    <row r="16" spans="1:32" x14ac:dyDescent="0.3">
      <c r="A16" s="6" t="s">
        <v>18</v>
      </c>
      <c r="B16" s="8">
        <f t="shared" si="1"/>
        <v>61240.779757744356</v>
      </c>
      <c r="C16" s="9">
        <v>63793</v>
      </c>
      <c r="D16" s="9">
        <v>64917</v>
      </c>
      <c r="E16" s="9">
        <v>66015</v>
      </c>
      <c r="F16" s="9">
        <v>67081</v>
      </c>
      <c r="G16" s="9">
        <v>68111</v>
      </c>
      <c r="H16" s="9">
        <v>69100</v>
      </c>
      <c r="I16" s="9">
        <v>70022</v>
      </c>
      <c r="J16" s="9">
        <v>70852</v>
      </c>
      <c r="K16" s="9"/>
      <c r="L16" s="10">
        <f t="shared" si="0"/>
        <v>2755.8350890984957</v>
      </c>
      <c r="M16" s="10">
        <f t="shared" si="0"/>
        <v>2870.6849999999999</v>
      </c>
      <c r="N16" s="10">
        <f t="shared" si="0"/>
        <v>2921.2649999999999</v>
      </c>
      <c r="O16" s="10">
        <f t="shared" si="0"/>
        <v>2970.6749999999997</v>
      </c>
      <c r="P16" s="10">
        <f t="shared" si="0"/>
        <v>3018.645</v>
      </c>
      <c r="Q16" s="10">
        <f t="shared" si="0"/>
        <v>3064.9949999999999</v>
      </c>
      <c r="R16" s="10">
        <f t="shared" si="0"/>
        <v>3109.5</v>
      </c>
      <c r="S16" s="10">
        <f t="shared" si="0"/>
        <v>3150.99</v>
      </c>
      <c r="T16" s="10">
        <f t="shared" si="0"/>
        <v>3188.3399999999997</v>
      </c>
      <c r="U16" s="10"/>
      <c r="V16" s="11">
        <v>754</v>
      </c>
      <c r="W16" s="11">
        <v>845</v>
      </c>
      <c r="X16" s="11">
        <v>860</v>
      </c>
      <c r="Y16" s="11">
        <v>1104</v>
      </c>
      <c r="Z16" s="11">
        <v>394</v>
      </c>
      <c r="AA16" s="11">
        <v>722</v>
      </c>
      <c r="AB16" s="11">
        <v>1472</v>
      </c>
      <c r="AC16" s="11">
        <v>1324</v>
      </c>
      <c r="AD16" s="11">
        <v>1272</v>
      </c>
      <c r="AE16" s="11">
        <v>1296</v>
      </c>
      <c r="AF16" s="11"/>
    </row>
    <row r="17" spans="1:32" x14ac:dyDescent="0.3">
      <c r="A17" s="6" t="s">
        <v>19</v>
      </c>
      <c r="B17" s="8">
        <f t="shared" si="1"/>
        <v>47195.13448889734</v>
      </c>
      <c r="C17" s="9">
        <v>49162</v>
      </c>
      <c r="D17" s="9">
        <v>49669</v>
      </c>
      <c r="E17" s="9">
        <v>50154</v>
      </c>
      <c r="F17" s="9">
        <v>50612</v>
      </c>
      <c r="G17" s="9">
        <v>51041</v>
      </c>
      <c r="H17" s="9">
        <v>51438</v>
      </c>
      <c r="I17" s="9">
        <v>51784</v>
      </c>
      <c r="J17" s="9">
        <v>52061</v>
      </c>
      <c r="K17" s="9"/>
      <c r="L17" s="10">
        <f t="shared" si="0"/>
        <v>2123.7810520003804</v>
      </c>
      <c r="M17" s="10">
        <f t="shared" si="0"/>
        <v>2212.29</v>
      </c>
      <c r="N17" s="10">
        <f t="shared" si="0"/>
        <v>2235.105</v>
      </c>
      <c r="O17" s="10">
        <f t="shared" si="0"/>
        <v>2256.9299999999998</v>
      </c>
      <c r="P17" s="10">
        <f t="shared" si="0"/>
        <v>2277.54</v>
      </c>
      <c r="Q17" s="10">
        <f t="shared" si="0"/>
        <v>2296.8449999999998</v>
      </c>
      <c r="R17" s="10">
        <f t="shared" si="0"/>
        <v>2314.71</v>
      </c>
      <c r="S17" s="10">
        <f t="shared" si="0"/>
        <v>2330.2799999999997</v>
      </c>
      <c r="T17" s="10">
        <f t="shared" si="0"/>
        <v>2342.7449999999999</v>
      </c>
      <c r="U17" s="10"/>
      <c r="V17" s="11">
        <v>1043</v>
      </c>
      <c r="W17" s="11">
        <v>1266</v>
      </c>
      <c r="X17" s="11">
        <v>1243</v>
      </c>
      <c r="Y17" s="11">
        <v>1526</v>
      </c>
      <c r="Z17" s="11">
        <v>596</v>
      </c>
      <c r="AA17" s="11">
        <v>1007</v>
      </c>
      <c r="AB17" s="11">
        <v>1405</v>
      </c>
      <c r="AC17" s="11">
        <v>1497</v>
      </c>
      <c r="AD17" s="11">
        <v>1553</v>
      </c>
      <c r="AE17" s="11">
        <v>1719</v>
      </c>
      <c r="AF17" s="11"/>
    </row>
    <row r="18" spans="1:32" x14ac:dyDescent="0.3">
      <c r="A18" s="6" t="s">
        <v>20</v>
      </c>
      <c r="B18" s="8">
        <f t="shared" si="1"/>
        <v>61515.337515033003</v>
      </c>
      <c r="C18" s="9">
        <v>64079</v>
      </c>
      <c r="D18" s="9">
        <v>66304</v>
      </c>
      <c r="E18" s="9">
        <v>68557</v>
      </c>
      <c r="F18" s="9">
        <v>70832</v>
      </c>
      <c r="G18" s="9">
        <v>73123</v>
      </c>
      <c r="H18" s="9">
        <v>75425</v>
      </c>
      <c r="I18" s="9">
        <v>77707</v>
      </c>
      <c r="J18" s="9">
        <v>79939</v>
      </c>
      <c r="K18" s="9"/>
      <c r="L18" s="10">
        <f t="shared" si="0"/>
        <v>2768.1901881764852</v>
      </c>
      <c r="M18" s="10">
        <f t="shared" si="0"/>
        <v>2883.5549999999998</v>
      </c>
      <c r="N18" s="10">
        <f t="shared" si="0"/>
        <v>2983.68</v>
      </c>
      <c r="O18" s="10">
        <f t="shared" si="0"/>
        <v>3085.0650000000001</v>
      </c>
      <c r="P18" s="10">
        <f t="shared" si="0"/>
        <v>3187.44</v>
      </c>
      <c r="Q18" s="10">
        <f t="shared" si="0"/>
        <v>3290.5349999999999</v>
      </c>
      <c r="R18" s="10">
        <f t="shared" si="0"/>
        <v>3394.125</v>
      </c>
      <c r="S18" s="10">
        <f t="shared" si="0"/>
        <v>3496.8150000000001</v>
      </c>
      <c r="T18" s="10">
        <f t="shared" si="0"/>
        <v>3597.2549999999997</v>
      </c>
      <c r="U18" s="10"/>
      <c r="V18" s="11">
        <v>968</v>
      </c>
      <c r="W18" s="11">
        <v>1141</v>
      </c>
      <c r="X18" s="11">
        <v>1217</v>
      </c>
      <c r="Y18" s="11">
        <v>1383</v>
      </c>
      <c r="Z18" s="11">
        <v>617</v>
      </c>
      <c r="AA18" s="11">
        <v>946</v>
      </c>
      <c r="AB18" s="11">
        <v>1900</v>
      </c>
      <c r="AC18" s="11">
        <v>2062</v>
      </c>
      <c r="AD18" s="11">
        <v>2140</v>
      </c>
      <c r="AE18" s="11">
        <v>2342</v>
      </c>
      <c r="AF18" s="11"/>
    </row>
    <row r="19" spans="1:32" x14ac:dyDescent="0.3">
      <c r="A19" s="6" t="s">
        <v>21</v>
      </c>
      <c r="B19" s="8">
        <f t="shared" si="1"/>
        <v>36899.218590572942</v>
      </c>
      <c r="C19" s="9">
        <v>38437</v>
      </c>
      <c r="D19" s="9">
        <v>38760</v>
      </c>
      <c r="E19" s="9">
        <v>39074</v>
      </c>
      <c r="F19" s="9">
        <v>39375</v>
      </c>
      <c r="G19" s="9">
        <v>39661</v>
      </c>
      <c r="H19" s="9">
        <v>39928</v>
      </c>
      <c r="I19" s="9">
        <v>40162</v>
      </c>
      <c r="J19" s="9">
        <v>40348</v>
      </c>
      <c r="K19" s="9"/>
      <c r="L19" s="10">
        <f t="shared" ref="L19:T35" si="2">B19*0.045</f>
        <v>1660.4648365757823</v>
      </c>
      <c r="M19" s="10">
        <f t="shared" si="2"/>
        <v>1729.665</v>
      </c>
      <c r="N19" s="10">
        <f t="shared" si="2"/>
        <v>1744.2</v>
      </c>
      <c r="O19" s="10">
        <f t="shared" si="2"/>
        <v>1758.33</v>
      </c>
      <c r="P19" s="10">
        <f t="shared" si="2"/>
        <v>1771.875</v>
      </c>
      <c r="Q19" s="10">
        <f t="shared" si="2"/>
        <v>1784.7449999999999</v>
      </c>
      <c r="R19" s="10">
        <f t="shared" si="2"/>
        <v>1796.76</v>
      </c>
      <c r="S19" s="10">
        <f t="shared" si="2"/>
        <v>1807.29</v>
      </c>
      <c r="T19" s="10">
        <f t="shared" si="2"/>
        <v>1815.6599999999999</v>
      </c>
      <c r="U19" s="10"/>
      <c r="V19" s="11">
        <v>331</v>
      </c>
      <c r="W19" s="11">
        <v>549</v>
      </c>
      <c r="X19" s="11">
        <v>846</v>
      </c>
      <c r="Y19" s="11">
        <v>844</v>
      </c>
      <c r="Z19" s="11">
        <v>306</v>
      </c>
      <c r="AA19" s="11">
        <v>364</v>
      </c>
      <c r="AB19" s="11">
        <v>1032</v>
      </c>
      <c r="AC19" s="11">
        <v>1041</v>
      </c>
      <c r="AD19" s="11">
        <v>1144</v>
      </c>
      <c r="AE19" s="11">
        <v>1368</v>
      </c>
      <c r="AF19" s="11"/>
    </row>
    <row r="20" spans="1:32" x14ac:dyDescent="0.3">
      <c r="A20" s="6" t="s">
        <v>22</v>
      </c>
      <c r="B20" s="8">
        <f t="shared" si="1"/>
        <v>1568782.7054766985</v>
      </c>
      <c r="C20" s="9">
        <v>1634162</v>
      </c>
      <c r="D20" s="9">
        <v>1666070</v>
      </c>
      <c r="E20" s="9">
        <v>1698456</v>
      </c>
      <c r="F20" s="9">
        <v>1731200</v>
      </c>
      <c r="G20">
        <v>1764194</v>
      </c>
      <c r="H20" s="9">
        <v>1797335</v>
      </c>
      <c r="I20" s="9">
        <v>1830124</v>
      </c>
      <c r="J20" s="9">
        <f>SUM(J3:J19)</f>
        <v>1862085</v>
      </c>
      <c r="K20" s="9"/>
      <c r="L20" s="10">
        <f t="shared" si="2"/>
        <v>70595.221746451425</v>
      </c>
      <c r="M20" s="10">
        <f t="shared" si="2"/>
        <v>73537.289999999994</v>
      </c>
      <c r="N20" s="10">
        <f t="shared" si="2"/>
        <v>74973.149999999994</v>
      </c>
      <c r="O20" s="10">
        <f t="shared" si="2"/>
        <v>76430.52</v>
      </c>
      <c r="P20" s="10">
        <f t="shared" si="2"/>
        <v>77904</v>
      </c>
      <c r="Q20" s="10">
        <f t="shared" si="2"/>
        <v>79388.73</v>
      </c>
      <c r="R20" s="10">
        <f t="shared" si="2"/>
        <v>80880.074999999997</v>
      </c>
      <c r="S20" s="10">
        <f t="shared" si="2"/>
        <v>82355.58</v>
      </c>
      <c r="T20" s="10">
        <f>J20*0.045</f>
        <v>83793.824999999997</v>
      </c>
      <c r="U20" s="10"/>
      <c r="V20" s="10">
        <f>SUM(V3:V19)</f>
        <v>29139</v>
      </c>
      <c r="W20" s="10">
        <f t="shared" ref="W20:AE20" si="3">SUM(W3:W19)</f>
        <v>35840</v>
      </c>
      <c r="X20" s="10">
        <f t="shared" si="3"/>
        <v>40949</v>
      </c>
      <c r="Y20" s="10">
        <f t="shared" si="3"/>
        <v>43611</v>
      </c>
      <c r="Z20" s="10">
        <f>SUM(Z3:Z19)</f>
        <v>20187</v>
      </c>
      <c r="AA20" s="10">
        <f>SUM(AA3:AA19)</f>
        <v>31589</v>
      </c>
      <c r="AB20" s="10">
        <f t="shared" si="3"/>
        <v>54886</v>
      </c>
      <c r="AC20" s="10">
        <f t="shared" si="3"/>
        <v>56963</v>
      </c>
      <c r="AD20" s="10">
        <f t="shared" si="3"/>
        <v>59790</v>
      </c>
      <c r="AE20" s="10">
        <f t="shared" si="3"/>
        <v>64072</v>
      </c>
      <c r="AF20" s="11"/>
    </row>
    <row r="21" spans="1:32" x14ac:dyDescent="0.3"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idden="1" x14ac:dyDescent="0.3">
      <c r="A22" s="6" t="s">
        <v>23</v>
      </c>
      <c r="AA22" s="9">
        <v>3133</v>
      </c>
      <c r="AB22" s="9">
        <v>5856</v>
      </c>
      <c r="AC22" s="9">
        <v>6458</v>
      </c>
      <c r="AD22" s="9">
        <v>6118</v>
      </c>
      <c r="AE22" s="9">
        <v>6857</v>
      </c>
    </row>
    <row r="23" spans="1:32" hidden="1" x14ac:dyDescent="0.3">
      <c r="A23" s="6" t="s">
        <v>24</v>
      </c>
      <c r="AA23">
        <v>0</v>
      </c>
      <c r="AB23">
        <v>0</v>
      </c>
      <c r="AC23">
        <v>119</v>
      </c>
      <c r="AD23">
        <v>179</v>
      </c>
      <c r="AE23" t="s">
        <v>25</v>
      </c>
    </row>
    <row r="24" spans="1:32" x14ac:dyDescent="0.3">
      <c r="AA24" s="9"/>
      <c r="AB24" s="9"/>
      <c r="AC24" s="9"/>
      <c r="AD24" s="9"/>
      <c r="AE24" s="9"/>
    </row>
    <row r="25" spans="1:32" x14ac:dyDescent="0.3">
      <c r="A25" s="6"/>
    </row>
    <row r="26" spans="1:32" hidden="1" x14ac:dyDescent="0.3">
      <c r="A26" s="6" t="s">
        <v>26</v>
      </c>
    </row>
  </sheetData>
  <mergeCells count="3">
    <mergeCell ref="B1:I1"/>
    <mergeCell ref="L1:S1"/>
    <mergeCell ref="V1:AD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Hobbins</dc:creator>
  <cp:lastModifiedBy>Michael Hobbins</cp:lastModifiedBy>
  <dcterms:created xsi:type="dcterms:W3CDTF">2019-04-29T09:09:58Z</dcterms:created>
  <dcterms:modified xsi:type="dcterms:W3CDTF">2019-04-29T09:10:57Z</dcterms:modified>
</cp:coreProperties>
</file>