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efa49908ecb594eb/Documents/LBP/PLOS/"/>
    </mc:Choice>
  </mc:AlternateContent>
  <bookViews>
    <workbookView xWindow="0" yWindow="0" windowWidth="28800" windowHeight="12263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7" i="1" l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F47" i="1"/>
  <c r="E47" i="1"/>
  <c r="B47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F45" i="1"/>
  <c r="E45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F44" i="1"/>
  <c r="E44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F43" i="1"/>
  <c r="E43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F42" i="1"/>
  <c r="E42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F41" i="1"/>
  <c r="E41" i="1"/>
  <c r="B45" i="1"/>
  <c r="B44" i="1"/>
  <c r="B43" i="1"/>
  <c r="B41" i="1"/>
  <c r="D44" i="1"/>
  <c r="D42" i="1"/>
  <c r="C44" i="1"/>
  <c r="C42" i="1"/>
  <c r="B42" i="1"/>
</calcChain>
</file>

<file path=xl/sharedStrings.xml><?xml version="1.0" encoding="utf-8"?>
<sst xmlns="http://schemas.openxmlformats.org/spreadsheetml/2006/main" count="158" uniqueCount="37">
  <si>
    <t>Patient no</t>
  </si>
  <si>
    <t>Sex</t>
  </si>
  <si>
    <t>Age</t>
  </si>
  <si>
    <t>Sph</t>
  </si>
  <si>
    <t>Cyl</t>
  </si>
  <si>
    <t>R</t>
  </si>
  <si>
    <t>L</t>
  </si>
  <si>
    <t>M</t>
  </si>
  <si>
    <t>Dominant eye</t>
  </si>
  <si>
    <t>Ax</t>
  </si>
  <si>
    <t>BCDVA Corr</t>
  </si>
  <si>
    <t>REF VA trial</t>
  </si>
  <si>
    <t>ETDRS test distance [m]</t>
  </si>
  <si>
    <t>[years]</t>
  </si>
  <si>
    <t>[M/F]</t>
  </si>
  <si>
    <t>F</t>
  </si>
  <si>
    <t>[R/L]</t>
  </si>
  <si>
    <t>[dioptres]</t>
  </si>
  <si>
    <t>[degrees]</t>
  </si>
  <si>
    <t>[logMAR]</t>
  </si>
  <si>
    <t>LSL VA trial</t>
  </si>
  <si>
    <t>STENO VA trial</t>
  </si>
  <si>
    <t>REF CS trial</t>
  </si>
  <si>
    <t>LSL CS trial</t>
  </si>
  <si>
    <t>STENO trial</t>
  </si>
  <si>
    <t>P-R test distance [m]</t>
  </si>
  <si>
    <t>[logCS]</t>
  </si>
  <si>
    <t>BCDVA with addition 2,5D</t>
  </si>
  <si>
    <t>BCDVA</t>
  </si>
  <si>
    <t>MAX</t>
  </si>
  <si>
    <t>MIN</t>
  </si>
  <si>
    <t>MEAN</t>
  </si>
  <si>
    <t>Q1</t>
  </si>
  <si>
    <t>Q2</t>
  </si>
  <si>
    <t>Q3</t>
  </si>
  <si>
    <t>BCDVA with Light Sword Lens</t>
  </si>
  <si>
    <t>BCDVA with pinhole 1,25mm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</si>
</sst>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/>
    <xf numFmtId="0" fontId="0" fillId="0" borderId="3" xfId="0" applyBorder="1"/>
    <xf numFmtId="0" fontId="0" fillId="0" borderId="4" xfId="0" applyFill="1" applyBorder="1"/>
    <xf numFmtId="0" fontId="0" fillId="0" borderId="4" xfId="0" applyBorder="1"/>
    <xf numFmtId="0" fontId="0" fillId="0" borderId="0" xfId="0" applyFill="1" applyBorder="1"/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tabSelected="1" workbookViewId="0">
      <selection activeCell="F8" sqref="F8"/>
    </sheetView>
  </sheetViews>
  <sheetFormatPr defaultRowHeight="14.25" x14ac:dyDescent="0.45"/>
  <cols>
    <col min="8" max="8" width="9.06640625" style="6"/>
    <col min="15" max="15" width="9.06640625" style="6"/>
    <col min="22" max="22" width="9.06640625" style="2"/>
    <col min="29" max="29" width="9.06640625" style="2"/>
    <col min="31" max="31" width="9.06640625" style="2"/>
    <col min="33" max="33" width="9.06640625" style="2"/>
    <col min="35" max="35" width="9.06640625" style="2"/>
  </cols>
  <sheetData>
    <row r="1" spans="1:35" x14ac:dyDescent="0.45">
      <c r="H1" s="3" t="s">
        <v>11</v>
      </c>
      <c r="I1" s="4"/>
      <c r="J1" s="4"/>
      <c r="K1" s="4"/>
      <c r="L1" s="4"/>
      <c r="M1" s="4"/>
      <c r="N1" s="5"/>
      <c r="O1" s="3" t="s">
        <v>20</v>
      </c>
      <c r="P1" s="4"/>
      <c r="Q1" s="4"/>
      <c r="R1" s="4"/>
      <c r="S1" s="4"/>
      <c r="T1" s="4"/>
      <c r="U1" s="5"/>
      <c r="V1" s="3" t="s">
        <v>21</v>
      </c>
      <c r="W1" s="4"/>
      <c r="X1" s="4"/>
      <c r="Y1" s="4"/>
      <c r="Z1" s="4"/>
      <c r="AA1" s="4"/>
      <c r="AB1" s="5"/>
      <c r="AC1" s="3" t="s">
        <v>22</v>
      </c>
      <c r="AD1" s="5"/>
      <c r="AE1" s="3" t="s">
        <v>23</v>
      </c>
      <c r="AF1" s="5"/>
      <c r="AG1" s="3" t="s">
        <v>24</v>
      </c>
      <c r="AH1" s="4"/>
    </row>
    <row r="2" spans="1:35" x14ac:dyDescent="0.45">
      <c r="E2" s="1" t="s">
        <v>10</v>
      </c>
      <c r="F2" s="1"/>
      <c r="G2" s="1"/>
      <c r="H2" s="3" t="s">
        <v>12</v>
      </c>
      <c r="I2" s="4"/>
      <c r="J2" s="4"/>
      <c r="K2" s="4"/>
      <c r="L2" s="4"/>
      <c r="M2" s="4"/>
      <c r="N2" s="5"/>
      <c r="O2" s="3" t="s">
        <v>12</v>
      </c>
      <c r="P2" s="4"/>
      <c r="Q2" s="4"/>
      <c r="R2" s="4"/>
      <c r="S2" s="4"/>
      <c r="T2" s="4"/>
      <c r="U2" s="5"/>
      <c r="V2" s="3" t="s">
        <v>12</v>
      </c>
      <c r="W2" s="4"/>
      <c r="X2" s="4"/>
      <c r="Y2" s="4"/>
      <c r="Z2" s="4"/>
      <c r="AA2" s="4"/>
      <c r="AB2" s="5"/>
      <c r="AC2" s="3" t="s">
        <v>25</v>
      </c>
      <c r="AD2" s="5"/>
      <c r="AE2" s="3" t="s">
        <v>25</v>
      </c>
      <c r="AF2" s="5"/>
      <c r="AG2" s="3" t="s">
        <v>25</v>
      </c>
      <c r="AH2" s="5"/>
    </row>
    <row r="3" spans="1:35" x14ac:dyDescent="0.45">
      <c r="A3" t="s">
        <v>0</v>
      </c>
      <c r="B3" t="s">
        <v>2</v>
      </c>
      <c r="C3" t="s">
        <v>1</v>
      </c>
      <c r="D3" t="s">
        <v>8</v>
      </c>
      <c r="E3" t="s">
        <v>3</v>
      </c>
      <c r="F3" t="s">
        <v>4</v>
      </c>
      <c r="G3" t="s">
        <v>9</v>
      </c>
      <c r="H3" s="6">
        <v>5</v>
      </c>
      <c r="I3">
        <v>2</v>
      </c>
      <c r="J3">
        <v>1</v>
      </c>
      <c r="K3">
        <v>0.67</v>
      </c>
      <c r="L3">
        <v>0.5</v>
      </c>
      <c r="M3">
        <v>0.4</v>
      </c>
      <c r="N3">
        <v>0.33</v>
      </c>
      <c r="O3" s="6">
        <v>5</v>
      </c>
      <c r="P3">
        <v>2</v>
      </c>
      <c r="Q3">
        <v>1</v>
      </c>
      <c r="R3">
        <v>0.67</v>
      </c>
      <c r="S3">
        <v>0.5</v>
      </c>
      <c r="T3">
        <v>0.4</v>
      </c>
      <c r="U3">
        <v>0.33</v>
      </c>
      <c r="V3" s="6">
        <v>5</v>
      </c>
      <c r="W3">
        <v>2</v>
      </c>
      <c r="X3">
        <v>1</v>
      </c>
      <c r="Y3">
        <v>0.67</v>
      </c>
      <c r="Z3">
        <v>0.5</v>
      </c>
      <c r="AA3">
        <v>0.4</v>
      </c>
      <c r="AB3">
        <v>0.33</v>
      </c>
      <c r="AC3" s="2">
        <v>3</v>
      </c>
      <c r="AD3" s="10">
        <v>0.4</v>
      </c>
      <c r="AE3" s="2">
        <v>3</v>
      </c>
      <c r="AF3" s="10">
        <v>0.4</v>
      </c>
      <c r="AG3" s="2">
        <v>3</v>
      </c>
      <c r="AH3" s="10">
        <v>0.4</v>
      </c>
    </row>
    <row r="4" spans="1:35" s="7" customFormat="1" x14ac:dyDescent="0.45">
      <c r="B4" s="7" t="s">
        <v>13</v>
      </c>
      <c r="C4" s="7" t="s">
        <v>14</v>
      </c>
      <c r="D4" s="7" t="s">
        <v>16</v>
      </c>
      <c r="E4" s="7" t="s">
        <v>17</v>
      </c>
      <c r="F4" s="7" t="s">
        <v>17</v>
      </c>
      <c r="G4" s="7" t="s">
        <v>18</v>
      </c>
      <c r="H4" s="8" t="s">
        <v>19</v>
      </c>
      <c r="I4" s="8" t="s">
        <v>19</v>
      </c>
      <c r="J4" s="8" t="s">
        <v>19</v>
      </c>
      <c r="K4" s="8" t="s">
        <v>19</v>
      </c>
      <c r="L4" s="8" t="s">
        <v>19</v>
      </c>
      <c r="M4" s="8" t="s">
        <v>19</v>
      </c>
      <c r="N4" s="8" t="s">
        <v>19</v>
      </c>
      <c r="O4" s="8" t="s">
        <v>19</v>
      </c>
      <c r="P4" s="8" t="s">
        <v>19</v>
      </c>
      <c r="Q4" s="8" t="s">
        <v>19</v>
      </c>
      <c r="R4" s="8" t="s">
        <v>19</v>
      </c>
      <c r="S4" s="8" t="s">
        <v>19</v>
      </c>
      <c r="T4" s="8" t="s">
        <v>19</v>
      </c>
      <c r="U4" s="8" t="s">
        <v>19</v>
      </c>
      <c r="V4" s="8" t="s">
        <v>19</v>
      </c>
      <c r="W4" s="8" t="s">
        <v>19</v>
      </c>
      <c r="X4" s="8" t="s">
        <v>19</v>
      </c>
      <c r="Y4" s="8" t="s">
        <v>19</v>
      </c>
      <c r="Z4" s="8" t="s">
        <v>19</v>
      </c>
      <c r="AA4" s="8" t="s">
        <v>19</v>
      </c>
      <c r="AB4" s="8" t="s">
        <v>19</v>
      </c>
      <c r="AC4" s="9" t="s">
        <v>26</v>
      </c>
      <c r="AD4" s="9" t="s">
        <v>26</v>
      </c>
      <c r="AE4" s="9" t="s">
        <v>26</v>
      </c>
      <c r="AF4" s="9" t="s">
        <v>26</v>
      </c>
      <c r="AG4" s="9" t="s">
        <v>26</v>
      </c>
      <c r="AH4" s="9" t="s">
        <v>26</v>
      </c>
      <c r="AI4" s="9"/>
    </row>
    <row r="5" spans="1:35" s="12" customFormat="1" ht="57" x14ac:dyDescent="0.45">
      <c r="H5" s="13" t="s">
        <v>28</v>
      </c>
      <c r="I5" s="14" t="s">
        <v>28</v>
      </c>
      <c r="J5" s="14" t="s">
        <v>28</v>
      </c>
      <c r="K5" s="14" t="s">
        <v>28</v>
      </c>
      <c r="L5" s="14" t="s">
        <v>28</v>
      </c>
      <c r="M5" s="14" t="s">
        <v>28</v>
      </c>
      <c r="N5" s="14" t="s">
        <v>28</v>
      </c>
      <c r="O5" s="13" t="s">
        <v>35</v>
      </c>
      <c r="P5" s="13" t="s">
        <v>35</v>
      </c>
      <c r="Q5" s="13" t="s">
        <v>35</v>
      </c>
      <c r="R5" s="13" t="s">
        <v>35</v>
      </c>
      <c r="S5" s="13" t="s">
        <v>35</v>
      </c>
      <c r="T5" s="13" t="s">
        <v>35</v>
      </c>
      <c r="U5" s="13" t="s">
        <v>35</v>
      </c>
      <c r="V5" s="13" t="s">
        <v>36</v>
      </c>
      <c r="W5" s="13" t="s">
        <v>36</v>
      </c>
      <c r="X5" s="13" t="s">
        <v>36</v>
      </c>
      <c r="Y5" s="13" t="s">
        <v>36</v>
      </c>
      <c r="Z5" s="13" t="s">
        <v>36</v>
      </c>
      <c r="AA5" s="13" t="s">
        <v>36</v>
      </c>
      <c r="AB5" s="13" t="s">
        <v>36</v>
      </c>
      <c r="AC5" s="15" t="s">
        <v>28</v>
      </c>
      <c r="AD5" s="11" t="s">
        <v>27</v>
      </c>
      <c r="AE5" s="11" t="s">
        <v>35</v>
      </c>
      <c r="AF5" s="11" t="s">
        <v>35</v>
      </c>
      <c r="AG5" s="13" t="s">
        <v>36</v>
      </c>
      <c r="AH5" s="13" t="s">
        <v>36</v>
      </c>
      <c r="AI5" s="15"/>
    </row>
    <row r="6" spans="1:35" x14ac:dyDescent="0.45">
      <c r="A6">
        <v>1</v>
      </c>
      <c r="B6">
        <v>57</v>
      </c>
      <c r="C6" t="s">
        <v>7</v>
      </c>
      <c r="D6" t="s">
        <v>6</v>
      </c>
      <c r="E6">
        <v>0</v>
      </c>
      <c r="F6">
        <v>0</v>
      </c>
      <c r="G6">
        <v>0</v>
      </c>
      <c r="H6" s="6">
        <v>0</v>
      </c>
      <c r="I6">
        <v>0.1</v>
      </c>
      <c r="J6">
        <v>0.3</v>
      </c>
      <c r="K6">
        <v>0.5</v>
      </c>
      <c r="L6">
        <v>0.6</v>
      </c>
      <c r="M6">
        <v>0.8</v>
      </c>
      <c r="N6">
        <v>0.8</v>
      </c>
      <c r="O6" s="6">
        <v>0.3</v>
      </c>
      <c r="P6">
        <v>0.1</v>
      </c>
      <c r="Q6">
        <v>0.1</v>
      </c>
      <c r="R6">
        <v>0.2</v>
      </c>
      <c r="S6">
        <v>0.2</v>
      </c>
      <c r="T6">
        <v>0.3</v>
      </c>
      <c r="U6">
        <v>0.4</v>
      </c>
      <c r="V6" s="6">
        <v>0.1</v>
      </c>
      <c r="W6">
        <v>0.1</v>
      </c>
      <c r="X6">
        <v>0.2</v>
      </c>
      <c r="Y6">
        <v>0.3</v>
      </c>
      <c r="Z6">
        <v>0.4</v>
      </c>
      <c r="AA6">
        <v>0.4</v>
      </c>
      <c r="AB6">
        <v>0.5</v>
      </c>
      <c r="AC6" s="2">
        <v>2</v>
      </c>
      <c r="AD6">
        <v>2</v>
      </c>
      <c r="AE6" s="2">
        <v>2</v>
      </c>
      <c r="AF6">
        <v>1.9</v>
      </c>
      <c r="AG6" s="2">
        <v>2</v>
      </c>
      <c r="AH6">
        <v>1.9</v>
      </c>
    </row>
    <row r="7" spans="1:35" x14ac:dyDescent="0.45">
      <c r="A7">
        <v>2</v>
      </c>
      <c r="B7">
        <v>51</v>
      </c>
      <c r="C7" t="s">
        <v>7</v>
      </c>
      <c r="D7" t="s">
        <v>5</v>
      </c>
      <c r="E7">
        <v>0.5</v>
      </c>
      <c r="F7">
        <v>0</v>
      </c>
      <c r="G7">
        <v>0</v>
      </c>
      <c r="H7" s="6">
        <v>0</v>
      </c>
      <c r="I7">
        <v>0</v>
      </c>
      <c r="J7">
        <v>0.1</v>
      </c>
      <c r="K7">
        <v>0.2</v>
      </c>
      <c r="L7">
        <v>0.4</v>
      </c>
      <c r="M7">
        <v>0.5</v>
      </c>
      <c r="N7">
        <v>0.6</v>
      </c>
      <c r="O7" s="6">
        <v>0.2</v>
      </c>
      <c r="P7">
        <v>0.2</v>
      </c>
      <c r="Q7">
        <v>0.1</v>
      </c>
      <c r="R7">
        <v>0.1</v>
      </c>
      <c r="S7">
        <v>0</v>
      </c>
      <c r="T7">
        <v>0</v>
      </c>
      <c r="U7">
        <v>0</v>
      </c>
      <c r="V7" s="6">
        <v>0.1</v>
      </c>
      <c r="W7">
        <v>0.1</v>
      </c>
      <c r="X7">
        <v>0.1</v>
      </c>
      <c r="Y7">
        <v>0.2</v>
      </c>
      <c r="Z7">
        <v>0.2</v>
      </c>
      <c r="AA7">
        <v>0.2</v>
      </c>
      <c r="AB7">
        <v>0.3</v>
      </c>
      <c r="AC7" s="2">
        <v>2</v>
      </c>
      <c r="AD7">
        <v>2</v>
      </c>
      <c r="AE7" s="2">
        <v>1.8</v>
      </c>
      <c r="AF7">
        <v>1.8</v>
      </c>
      <c r="AG7" s="2">
        <v>1.2</v>
      </c>
      <c r="AH7">
        <v>1.5</v>
      </c>
    </row>
    <row r="8" spans="1:35" x14ac:dyDescent="0.45">
      <c r="A8">
        <v>3</v>
      </c>
      <c r="B8">
        <v>54</v>
      </c>
      <c r="C8" t="s">
        <v>7</v>
      </c>
      <c r="D8" t="s">
        <v>5</v>
      </c>
      <c r="E8">
        <v>0</v>
      </c>
      <c r="F8">
        <v>0</v>
      </c>
      <c r="G8">
        <v>0</v>
      </c>
      <c r="H8" s="6">
        <v>-0.2</v>
      </c>
      <c r="I8">
        <v>0</v>
      </c>
      <c r="J8">
        <v>0.1</v>
      </c>
      <c r="K8">
        <v>0.3</v>
      </c>
      <c r="L8">
        <v>0.5</v>
      </c>
      <c r="M8">
        <v>0.5</v>
      </c>
      <c r="N8">
        <v>0.6</v>
      </c>
      <c r="O8" s="6">
        <v>0.3</v>
      </c>
      <c r="P8">
        <v>0.1</v>
      </c>
      <c r="Q8">
        <v>0.2</v>
      </c>
      <c r="R8">
        <v>0.3</v>
      </c>
      <c r="S8">
        <v>0.2</v>
      </c>
      <c r="T8">
        <v>0.3</v>
      </c>
      <c r="U8">
        <v>0.3</v>
      </c>
      <c r="V8" s="6">
        <v>0</v>
      </c>
      <c r="W8">
        <v>0</v>
      </c>
      <c r="X8">
        <v>0.1</v>
      </c>
      <c r="Y8">
        <v>0.1</v>
      </c>
      <c r="Z8">
        <v>0.1</v>
      </c>
      <c r="AA8">
        <v>0.2</v>
      </c>
      <c r="AB8">
        <v>0.3</v>
      </c>
      <c r="AC8" s="2">
        <v>2</v>
      </c>
      <c r="AD8">
        <v>2</v>
      </c>
      <c r="AE8" s="2">
        <v>2</v>
      </c>
      <c r="AF8">
        <v>2</v>
      </c>
      <c r="AG8" s="2">
        <v>1.4</v>
      </c>
      <c r="AH8">
        <v>1.3</v>
      </c>
    </row>
    <row r="9" spans="1:35" x14ac:dyDescent="0.45">
      <c r="A9">
        <v>4</v>
      </c>
      <c r="B9">
        <v>47</v>
      </c>
      <c r="C9" t="s">
        <v>7</v>
      </c>
      <c r="D9" t="s">
        <v>6</v>
      </c>
      <c r="E9">
        <v>1.75</v>
      </c>
      <c r="F9">
        <v>0</v>
      </c>
      <c r="G9">
        <v>0</v>
      </c>
      <c r="H9" s="6">
        <v>0</v>
      </c>
      <c r="I9">
        <v>0.2</v>
      </c>
      <c r="J9">
        <v>0.2</v>
      </c>
      <c r="K9">
        <v>0.3</v>
      </c>
      <c r="L9">
        <v>0.5</v>
      </c>
      <c r="M9">
        <v>0.5</v>
      </c>
      <c r="N9">
        <v>0.6</v>
      </c>
      <c r="O9" s="6">
        <v>0.6</v>
      </c>
      <c r="P9">
        <v>0.3</v>
      </c>
      <c r="Q9">
        <v>0.2</v>
      </c>
      <c r="R9">
        <v>0.1</v>
      </c>
      <c r="S9">
        <v>0.1</v>
      </c>
      <c r="T9">
        <v>0.1</v>
      </c>
      <c r="U9">
        <v>0.1</v>
      </c>
      <c r="V9" s="2">
        <v>0.1</v>
      </c>
      <c r="W9">
        <v>0.1</v>
      </c>
      <c r="X9">
        <v>0.2</v>
      </c>
      <c r="Y9">
        <v>0.1</v>
      </c>
      <c r="Z9">
        <v>0.1</v>
      </c>
      <c r="AA9">
        <v>0.1</v>
      </c>
      <c r="AB9">
        <v>0.2</v>
      </c>
      <c r="AC9" s="2">
        <v>2</v>
      </c>
      <c r="AD9">
        <v>2</v>
      </c>
      <c r="AE9" s="2">
        <v>2</v>
      </c>
      <c r="AF9">
        <v>2</v>
      </c>
      <c r="AG9" s="2">
        <v>1.7</v>
      </c>
      <c r="AH9">
        <v>1.6</v>
      </c>
    </row>
    <row r="10" spans="1:35" x14ac:dyDescent="0.45">
      <c r="A10">
        <v>5</v>
      </c>
      <c r="B10">
        <v>62</v>
      </c>
      <c r="C10" t="s">
        <v>7</v>
      </c>
      <c r="D10" t="s">
        <v>5</v>
      </c>
      <c r="E10">
        <v>0</v>
      </c>
      <c r="F10">
        <v>0</v>
      </c>
      <c r="G10">
        <v>0</v>
      </c>
      <c r="H10" s="6">
        <v>0</v>
      </c>
      <c r="I10">
        <v>0.1</v>
      </c>
      <c r="J10">
        <v>0.2</v>
      </c>
      <c r="K10">
        <v>0.2</v>
      </c>
      <c r="L10">
        <v>0.3</v>
      </c>
      <c r="M10">
        <v>0.4</v>
      </c>
      <c r="N10">
        <v>0.5</v>
      </c>
      <c r="O10" s="6">
        <v>0.1</v>
      </c>
      <c r="P10">
        <v>-0.1</v>
      </c>
      <c r="Q10">
        <v>0</v>
      </c>
      <c r="R10">
        <v>0.1</v>
      </c>
      <c r="S10">
        <v>0.1</v>
      </c>
      <c r="T10">
        <v>0.1</v>
      </c>
      <c r="U10">
        <v>0.2</v>
      </c>
      <c r="V10" s="6">
        <v>0</v>
      </c>
      <c r="W10">
        <v>0</v>
      </c>
      <c r="X10">
        <v>0.1</v>
      </c>
      <c r="Y10">
        <v>0.1</v>
      </c>
      <c r="Z10">
        <v>0.2</v>
      </c>
      <c r="AA10">
        <v>0.2</v>
      </c>
      <c r="AB10">
        <v>0.4</v>
      </c>
      <c r="AC10" s="2">
        <v>2</v>
      </c>
      <c r="AD10">
        <v>1.9</v>
      </c>
      <c r="AE10" s="2">
        <v>2</v>
      </c>
      <c r="AF10">
        <v>2</v>
      </c>
      <c r="AG10" s="2">
        <v>2</v>
      </c>
      <c r="AH10">
        <v>1.8</v>
      </c>
    </row>
    <row r="11" spans="1:35" x14ac:dyDescent="0.45">
      <c r="A11">
        <v>6</v>
      </c>
      <c r="B11">
        <v>55</v>
      </c>
      <c r="C11" t="s">
        <v>7</v>
      </c>
      <c r="D11" t="s">
        <v>6</v>
      </c>
      <c r="E11">
        <v>0.5</v>
      </c>
      <c r="F11">
        <v>0</v>
      </c>
      <c r="G11">
        <v>0</v>
      </c>
      <c r="H11" s="6">
        <v>0</v>
      </c>
      <c r="I11">
        <v>0</v>
      </c>
      <c r="J11">
        <v>0.2</v>
      </c>
      <c r="K11">
        <v>0.3</v>
      </c>
      <c r="L11">
        <v>0.4</v>
      </c>
      <c r="M11">
        <v>0.5</v>
      </c>
      <c r="N11">
        <v>0.6</v>
      </c>
      <c r="O11" s="6">
        <v>-0.1</v>
      </c>
      <c r="P11">
        <v>0</v>
      </c>
      <c r="Q11">
        <v>0</v>
      </c>
      <c r="R11">
        <v>0.1</v>
      </c>
      <c r="S11">
        <v>0.1</v>
      </c>
      <c r="T11">
        <v>0.2</v>
      </c>
      <c r="U11">
        <v>0.2</v>
      </c>
      <c r="V11" s="6">
        <v>0</v>
      </c>
      <c r="W11">
        <v>0.1</v>
      </c>
      <c r="X11">
        <v>0.2</v>
      </c>
      <c r="Y11">
        <v>0.1</v>
      </c>
      <c r="Z11">
        <v>0.2</v>
      </c>
      <c r="AA11">
        <v>0.3</v>
      </c>
      <c r="AB11">
        <v>0.3</v>
      </c>
      <c r="AC11" s="2">
        <v>2</v>
      </c>
      <c r="AD11">
        <v>2</v>
      </c>
      <c r="AE11" s="2">
        <v>2</v>
      </c>
      <c r="AF11">
        <v>1.2</v>
      </c>
      <c r="AG11" s="2">
        <v>2</v>
      </c>
      <c r="AH11">
        <v>1.6</v>
      </c>
    </row>
    <row r="12" spans="1:35" x14ac:dyDescent="0.45">
      <c r="A12">
        <v>7</v>
      </c>
      <c r="B12">
        <v>52</v>
      </c>
      <c r="C12" t="s">
        <v>7</v>
      </c>
      <c r="D12" t="s">
        <v>5</v>
      </c>
      <c r="E12">
        <v>0.25</v>
      </c>
      <c r="F12">
        <v>-0.5</v>
      </c>
      <c r="G12">
        <v>20</v>
      </c>
      <c r="H12" s="6">
        <v>0</v>
      </c>
      <c r="I12">
        <v>0</v>
      </c>
      <c r="J12">
        <v>0.2</v>
      </c>
      <c r="K12">
        <v>0.3</v>
      </c>
      <c r="L12">
        <v>0.4</v>
      </c>
      <c r="M12">
        <v>0.6</v>
      </c>
      <c r="N12">
        <v>0.7</v>
      </c>
      <c r="O12" s="6">
        <v>0</v>
      </c>
      <c r="P12">
        <v>0</v>
      </c>
      <c r="Q12">
        <v>0.2</v>
      </c>
      <c r="R12">
        <v>0.1</v>
      </c>
      <c r="S12">
        <v>0.1</v>
      </c>
      <c r="T12">
        <v>0.2</v>
      </c>
      <c r="U12">
        <v>0.2</v>
      </c>
      <c r="V12" s="2">
        <v>0</v>
      </c>
      <c r="W12">
        <v>0.1</v>
      </c>
      <c r="X12">
        <v>0.1</v>
      </c>
      <c r="Y12">
        <v>0.1</v>
      </c>
      <c r="Z12">
        <v>0.1</v>
      </c>
      <c r="AA12">
        <v>0.1</v>
      </c>
      <c r="AB12">
        <v>0.1</v>
      </c>
      <c r="AC12" s="2">
        <v>2</v>
      </c>
      <c r="AD12">
        <v>2</v>
      </c>
      <c r="AE12" s="2">
        <v>1.8</v>
      </c>
      <c r="AF12">
        <v>1.8</v>
      </c>
      <c r="AG12" s="2">
        <v>1.5</v>
      </c>
      <c r="AH12">
        <v>1.2</v>
      </c>
    </row>
    <row r="13" spans="1:35" x14ac:dyDescent="0.45">
      <c r="A13">
        <v>8</v>
      </c>
      <c r="B13">
        <v>59</v>
      </c>
      <c r="C13" t="s">
        <v>7</v>
      </c>
      <c r="D13" t="s">
        <v>5</v>
      </c>
      <c r="E13">
        <v>1.5</v>
      </c>
      <c r="F13">
        <v>0</v>
      </c>
      <c r="G13">
        <v>0</v>
      </c>
      <c r="H13" s="6">
        <v>-0.1</v>
      </c>
      <c r="I13">
        <v>-0.1</v>
      </c>
      <c r="J13">
        <v>0</v>
      </c>
      <c r="K13">
        <v>0.4</v>
      </c>
      <c r="L13">
        <v>0.5</v>
      </c>
      <c r="M13">
        <v>0.6</v>
      </c>
      <c r="N13">
        <v>0.7</v>
      </c>
      <c r="O13" s="6">
        <v>0.2</v>
      </c>
      <c r="P13">
        <v>0.1</v>
      </c>
      <c r="Q13">
        <v>0.1</v>
      </c>
      <c r="R13">
        <v>0.2</v>
      </c>
      <c r="S13">
        <v>0.1</v>
      </c>
      <c r="T13">
        <v>0.1</v>
      </c>
      <c r="U13">
        <v>0.1</v>
      </c>
      <c r="V13" s="6">
        <v>0</v>
      </c>
      <c r="W13">
        <v>0.1</v>
      </c>
      <c r="X13">
        <v>0.1</v>
      </c>
      <c r="Y13">
        <v>0.2</v>
      </c>
      <c r="Z13">
        <v>0.1</v>
      </c>
      <c r="AA13">
        <v>0.1</v>
      </c>
      <c r="AB13">
        <v>0.1</v>
      </c>
      <c r="AC13" s="2">
        <v>2</v>
      </c>
      <c r="AD13">
        <v>2</v>
      </c>
      <c r="AE13" s="2">
        <v>1.5</v>
      </c>
      <c r="AF13">
        <v>1.7</v>
      </c>
      <c r="AG13" s="2">
        <v>1.7</v>
      </c>
      <c r="AH13">
        <v>1.5</v>
      </c>
    </row>
    <row r="14" spans="1:35" x14ac:dyDescent="0.45">
      <c r="A14">
        <v>9</v>
      </c>
      <c r="B14">
        <v>56</v>
      </c>
      <c r="C14" t="s">
        <v>7</v>
      </c>
      <c r="D14" t="s">
        <v>5</v>
      </c>
      <c r="E14">
        <v>0</v>
      </c>
      <c r="F14">
        <v>0</v>
      </c>
      <c r="G14">
        <v>0</v>
      </c>
      <c r="H14" s="6">
        <v>0</v>
      </c>
      <c r="I14">
        <v>0</v>
      </c>
      <c r="J14">
        <v>0.2</v>
      </c>
      <c r="K14">
        <v>0.4</v>
      </c>
      <c r="L14">
        <v>0.6</v>
      </c>
      <c r="M14">
        <v>0.6</v>
      </c>
      <c r="N14">
        <v>0.8</v>
      </c>
      <c r="O14" s="6">
        <v>0</v>
      </c>
      <c r="P14">
        <v>0</v>
      </c>
      <c r="Q14">
        <v>0.1</v>
      </c>
      <c r="R14">
        <v>0.2</v>
      </c>
      <c r="S14">
        <v>0.2</v>
      </c>
      <c r="T14">
        <v>0.1</v>
      </c>
      <c r="U14">
        <v>0.1</v>
      </c>
      <c r="V14" s="6">
        <v>0.1</v>
      </c>
      <c r="W14">
        <v>0.1</v>
      </c>
      <c r="X14">
        <v>0.2</v>
      </c>
      <c r="Y14">
        <v>0.2</v>
      </c>
      <c r="Z14">
        <v>0.2</v>
      </c>
      <c r="AA14">
        <v>0.3</v>
      </c>
      <c r="AB14">
        <v>0.3</v>
      </c>
      <c r="AC14" s="2">
        <v>2</v>
      </c>
      <c r="AD14">
        <v>2</v>
      </c>
      <c r="AE14" s="2">
        <v>1.4</v>
      </c>
      <c r="AF14">
        <v>2</v>
      </c>
      <c r="AG14" s="2">
        <v>1.4</v>
      </c>
      <c r="AH14">
        <v>1</v>
      </c>
    </row>
    <row r="15" spans="1:35" x14ac:dyDescent="0.45">
      <c r="A15">
        <v>10</v>
      </c>
      <c r="B15">
        <v>55</v>
      </c>
      <c r="C15" t="s">
        <v>15</v>
      </c>
      <c r="D15" t="s">
        <v>6</v>
      </c>
      <c r="E15">
        <v>0.5</v>
      </c>
      <c r="F15">
        <v>0</v>
      </c>
      <c r="G15">
        <v>0</v>
      </c>
      <c r="H15" s="6">
        <v>0</v>
      </c>
      <c r="I15">
        <v>0</v>
      </c>
      <c r="J15">
        <v>0.3</v>
      </c>
      <c r="K15">
        <v>0.3</v>
      </c>
      <c r="L15">
        <v>0.2</v>
      </c>
      <c r="M15">
        <v>0.5</v>
      </c>
      <c r="N15">
        <v>0.5</v>
      </c>
      <c r="O15" s="6">
        <v>0.2</v>
      </c>
      <c r="P15">
        <v>0.1</v>
      </c>
      <c r="Q15">
        <v>0.1</v>
      </c>
      <c r="R15">
        <v>0</v>
      </c>
      <c r="S15">
        <v>0.2</v>
      </c>
      <c r="T15">
        <v>0.2</v>
      </c>
      <c r="U15">
        <v>0.4</v>
      </c>
      <c r="V15" s="6">
        <v>0</v>
      </c>
      <c r="W15">
        <v>0.1</v>
      </c>
      <c r="X15">
        <v>0.1</v>
      </c>
      <c r="Y15">
        <v>0.1</v>
      </c>
      <c r="Z15">
        <v>0.2</v>
      </c>
      <c r="AA15">
        <v>0.2</v>
      </c>
      <c r="AB15">
        <v>0.3</v>
      </c>
      <c r="AC15" s="2">
        <v>2</v>
      </c>
      <c r="AD15">
        <v>1.9</v>
      </c>
      <c r="AE15" s="2">
        <v>1.9</v>
      </c>
      <c r="AF15">
        <v>1.9</v>
      </c>
      <c r="AG15" s="2">
        <v>1.7</v>
      </c>
      <c r="AH15">
        <v>1.5</v>
      </c>
    </row>
    <row r="16" spans="1:35" x14ac:dyDescent="0.45">
      <c r="A16">
        <v>11</v>
      </c>
      <c r="B16">
        <v>59</v>
      </c>
      <c r="C16" t="s">
        <v>7</v>
      </c>
      <c r="D16" t="s">
        <v>6</v>
      </c>
      <c r="E16">
        <v>1</v>
      </c>
      <c r="F16">
        <v>0</v>
      </c>
      <c r="G16">
        <v>0</v>
      </c>
      <c r="H16" s="6">
        <v>-0.1</v>
      </c>
      <c r="I16">
        <v>-0.1</v>
      </c>
      <c r="J16">
        <v>0.1</v>
      </c>
      <c r="K16">
        <v>0.5</v>
      </c>
      <c r="L16">
        <v>0.6</v>
      </c>
      <c r="M16">
        <v>0.8</v>
      </c>
      <c r="N16">
        <v>0.8</v>
      </c>
      <c r="O16" s="6">
        <v>0.5</v>
      </c>
      <c r="P16">
        <v>0.3</v>
      </c>
      <c r="Q16">
        <v>0.1</v>
      </c>
      <c r="R16">
        <v>0.1</v>
      </c>
      <c r="S16">
        <v>0.1</v>
      </c>
      <c r="T16">
        <v>0.1</v>
      </c>
      <c r="U16">
        <v>0.2</v>
      </c>
      <c r="V16" s="6">
        <v>0</v>
      </c>
      <c r="W16">
        <v>0.1</v>
      </c>
      <c r="X16">
        <v>0.2</v>
      </c>
      <c r="Y16">
        <v>0.3</v>
      </c>
      <c r="Z16">
        <v>0.3</v>
      </c>
      <c r="AA16">
        <v>0.3</v>
      </c>
      <c r="AB16">
        <v>0.4</v>
      </c>
      <c r="AC16" s="2">
        <v>2</v>
      </c>
      <c r="AD16">
        <v>1.8</v>
      </c>
      <c r="AE16" s="2">
        <v>1.4</v>
      </c>
      <c r="AF16">
        <v>1.8</v>
      </c>
      <c r="AG16" s="2">
        <v>1.4</v>
      </c>
      <c r="AH16">
        <v>1.3</v>
      </c>
    </row>
    <row r="17" spans="1:34" x14ac:dyDescent="0.45">
      <c r="A17">
        <v>12</v>
      </c>
      <c r="B17">
        <v>59</v>
      </c>
      <c r="C17" t="s">
        <v>15</v>
      </c>
      <c r="D17" t="s">
        <v>5</v>
      </c>
      <c r="E17">
        <v>0.5</v>
      </c>
      <c r="F17">
        <v>0</v>
      </c>
      <c r="G17">
        <v>0</v>
      </c>
      <c r="H17" s="6">
        <v>0</v>
      </c>
      <c r="I17">
        <v>0.3</v>
      </c>
      <c r="J17">
        <v>0.4</v>
      </c>
      <c r="K17">
        <v>0.4</v>
      </c>
      <c r="L17">
        <v>0.6</v>
      </c>
      <c r="M17">
        <v>0.6</v>
      </c>
      <c r="N17">
        <v>0.7</v>
      </c>
      <c r="O17" s="6">
        <v>0.5</v>
      </c>
      <c r="P17">
        <v>0.4</v>
      </c>
      <c r="Q17">
        <v>0.4</v>
      </c>
      <c r="R17">
        <v>0.5</v>
      </c>
      <c r="S17">
        <v>0.6</v>
      </c>
      <c r="T17">
        <v>0.4</v>
      </c>
      <c r="U17">
        <v>0.5</v>
      </c>
      <c r="V17" s="6">
        <v>0.1</v>
      </c>
      <c r="W17">
        <v>0.2</v>
      </c>
      <c r="X17">
        <v>0.3</v>
      </c>
      <c r="Y17">
        <v>0.5</v>
      </c>
      <c r="Z17">
        <v>0.6</v>
      </c>
      <c r="AA17">
        <v>0.7</v>
      </c>
      <c r="AB17">
        <v>0.7</v>
      </c>
      <c r="AC17" s="2">
        <v>2</v>
      </c>
      <c r="AD17">
        <v>1.9</v>
      </c>
      <c r="AE17" s="2">
        <v>2</v>
      </c>
      <c r="AF17">
        <v>2</v>
      </c>
      <c r="AG17" s="2">
        <v>1.8</v>
      </c>
      <c r="AH17">
        <v>1.3</v>
      </c>
    </row>
    <row r="18" spans="1:34" x14ac:dyDescent="0.45">
      <c r="A18">
        <v>13</v>
      </c>
      <c r="B18">
        <v>48</v>
      </c>
      <c r="C18" t="s">
        <v>15</v>
      </c>
      <c r="D18" t="s">
        <v>5</v>
      </c>
      <c r="E18">
        <v>0</v>
      </c>
      <c r="F18">
        <v>-0.5</v>
      </c>
      <c r="G18">
        <v>180</v>
      </c>
      <c r="H18" s="6">
        <v>0</v>
      </c>
      <c r="I18">
        <v>0</v>
      </c>
      <c r="J18">
        <v>0.1</v>
      </c>
      <c r="K18">
        <v>0.1</v>
      </c>
      <c r="L18">
        <v>0.2</v>
      </c>
      <c r="M18">
        <v>0.4</v>
      </c>
      <c r="N18">
        <v>0.6</v>
      </c>
      <c r="O18" s="6">
        <v>0</v>
      </c>
      <c r="P18">
        <v>0</v>
      </c>
      <c r="Q18">
        <v>0</v>
      </c>
      <c r="R18">
        <v>0</v>
      </c>
      <c r="S18">
        <v>0</v>
      </c>
      <c r="T18">
        <v>0.2</v>
      </c>
      <c r="U18">
        <v>0.2</v>
      </c>
      <c r="V18" s="6">
        <v>0.1</v>
      </c>
      <c r="W18">
        <v>0.1</v>
      </c>
      <c r="X18">
        <v>0.1</v>
      </c>
      <c r="Y18">
        <v>0.1</v>
      </c>
      <c r="Z18">
        <v>0.1</v>
      </c>
      <c r="AA18">
        <v>0.1</v>
      </c>
      <c r="AB18">
        <v>0.2</v>
      </c>
      <c r="AC18" s="2">
        <v>2</v>
      </c>
      <c r="AD18">
        <v>2</v>
      </c>
      <c r="AE18" s="2">
        <v>2</v>
      </c>
      <c r="AF18">
        <v>2</v>
      </c>
      <c r="AG18" s="2">
        <v>2</v>
      </c>
      <c r="AH18">
        <v>1.8</v>
      </c>
    </row>
    <row r="19" spans="1:34" x14ac:dyDescent="0.45">
      <c r="A19">
        <v>14</v>
      </c>
      <c r="B19">
        <v>52</v>
      </c>
      <c r="C19" t="s">
        <v>15</v>
      </c>
      <c r="D19" t="s">
        <v>5</v>
      </c>
      <c r="E19">
        <v>0</v>
      </c>
      <c r="F19">
        <v>0</v>
      </c>
      <c r="G19">
        <v>0</v>
      </c>
      <c r="H19" s="6">
        <v>0</v>
      </c>
      <c r="I19">
        <v>0.1</v>
      </c>
      <c r="J19">
        <v>0.4</v>
      </c>
      <c r="K19">
        <v>0.5</v>
      </c>
      <c r="L19">
        <v>0.5</v>
      </c>
      <c r="M19">
        <v>0.6</v>
      </c>
      <c r="N19">
        <v>0.8</v>
      </c>
      <c r="O19" s="6">
        <v>0</v>
      </c>
      <c r="P19">
        <v>0.1</v>
      </c>
      <c r="Q19">
        <v>0.1</v>
      </c>
      <c r="R19">
        <v>0.1</v>
      </c>
      <c r="S19">
        <v>0.2</v>
      </c>
      <c r="T19">
        <v>0.1</v>
      </c>
      <c r="U19">
        <v>0.1</v>
      </c>
      <c r="V19" s="6">
        <v>0</v>
      </c>
      <c r="W19">
        <v>0.1</v>
      </c>
      <c r="X19">
        <v>0.1</v>
      </c>
      <c r="Y19">
        <v>0.1</v>
      </c>
      <c r="Z19">
        <v>0.2</v>
      </c>
      <c r="AA19">
        <v>0.2</v>
      </c>
      <c r="AB19">
        <v>0.3</v>
      </c>
      <c r="AC19" s="2">
        <v>2</v>
      </c>
      <c r="AD19">
        <v>1.7</v>
      </c>
      <c r="AE19" s="2">
        <v>1.7</v>
      </c>
      <c r="AF19">
        <v>1.7</v>
      </c>
      <c r="AG19" s="2">
        <v>1.4</v>
      </c>
      <c r="AH19">
        <v>1.1000000000000001</v>
      </c>
    </row>
    <row r="20" spans="1:34" x14ac:dyDescent="0.45">
      <c r="A20">
        <v>15</v>
      </c>
      <c r="B20">
        <v>47</v>
      </c>
      <c r="C20" t="s">
        <v>15</v>
      </c>
      <c r="D20" t="s">
        <v>6</v>
      </c>
      <c r="E20">
        <v>1.5</v>
      </c>
      <c r="F20">
        <v>-0.5</v>
      </c>
      <c r="G20">
        <v>0</v>
      </c>
      <c r="H20" s="6">
        <v>-0.1</v>
      </c>
      <c r="I20">
        <v>0</v>
      </c>
      <c r="J20">
        <v>0</v>
      </c>
      <c r="K20">
        <v>0</v>
      </c>
      <c r="L20">
        <v>0.1</v>
      </c>
      <c r="M20">
        <v>0.2</v>
      </c>
      <c r="N20">
        <v>0.5</v>
      </c>
      <c r="O20" s="6">
        <v>0.2</v>
      </c>
      <c r="P20">
        <v>0.2</v>
      </c>
      <c r="Q20">
        <v>0.3</v>
      </c>
      <c r="R20">
        <v>0.1</v>
      </c>
      <c r="S20">
        <v>0.2</v>
      </c>
      <c r="T20">
        <v>0.1</v>
      </c>
      <c r="U20">
        <v>0.1</v>
      </c>
      <c r="V20" s="6">
        <v>0.2</v>
      </c>
      <c r="W20">
        <v>0.1</v>
      </c>
      <c r="X20">
        <v>0</v>
      </c>
      <c r="Y20">
        <v>0.1</v>
      </c>
      <c r="Z20">
        <v>0.2</v>
      </c>
      <c r="AA20">
        <v>0.2</v>
      </c>
      <c r="AB20">
        <v>0.2</v>
      </c>
      <c r="AC20" s="2">
        <v>2</v>
      </c>
      <c r="AD20">
        <v>1.9</v>
      </c>
      <c r="AE20" s="2">
        <v>2</v>
      </c>
      <c r="AF20">
        <v>1.8</v>
      </c>
      <c r="AG20" s="2">
        <v>1.6</v>
      </c>
      <c r="AH20">
        <v>1.3</v>
      </c>
    </row>
    <row r="21" spans="1:34" x14ac:dyDescent="0.45">
      <c r="A21">
        <v>16</v>
      </c>
      <c r="B21">
        <v>62</v>
      </c>
      <c r="C21" t="s">
        <v>15</v>
      </c>
      <c r="D21" t="s">
        <v>5</v>
      </c>
      <c r="E21">
        <v>1</v>
      </c>
      <c r="F21">
        <v>0</v>
      </c>
      <c r="G21">
        <v>0</v>
      </c>
      <c r="H21" s="6">
        <v>0</v>
      </c>
      <c r="I21">
        <v>0</v>
      </c>
      <c r="J21">
        <v>0.1</v>
      </c>
      <c r="K21">
        <v>0.3</v>
      </c>
      <c r="L21">
        <v>0.5</v>
      </c>
      <c r="M21">
        <v>0.6</v>
      </c>
      <c r="N21">
        <v>0.7</v>
      </c>
      <c r="O21" s="6">
        <v>0</v>
      </c>
      <c r="P21">
        <v>0</v>
      </c>
      <c r="Q21">
        <v>0.1</v>
      </c>
      <c r="R21">
        <v>0.1</v>
      </c>
      <c r="S21">
        <v>0.1</v>
      </c>
      <c r="T21">
        <v>0.2</v>
      </c>
      <c r="U21">
        <v>0.3</v>
      </c>
      <c r="V21" s="6">
        <v>0</v>
      </c>
      <c r="W21">
        <v>0</v>
      </c>
      <c r="X21">
        <v>0.1</v>
      </c>
      <c r="Y21">
        <v>0.1</v>
      </c>
      <c r="Z21">
        <v>0.2</v>
      </c>
      <c r="AA21">
        <v>0.2</v>
      </c>
      <c r="AB21">
        <v>0.3</v>
      </c>
      <c r="AC21" s="2">
        <v>2</v>
      </c>
      <c r="AD21">
        <v>2</v>
      </c>
      <c r="AE21" s="2">
        <v>2</v>
      </c>
      <c r="AF21">
        <v>2</v>
      </c>
      <c r="AG21" s="2">
        <v>1.9</v>
      </c>
      <c r="AH21">
        <v>1.8</v>
      </c>
    </row>
    <row r="22" spans="1:34" x14ac:dyDescent="0.45">
      <c r="A22">
        <v>17</v>
      </c>
      <c r="B22">
        <v>57</v>
      </c>
      <c r="C22" t="s">
        <v>15</v>
      </c>
      <c r="D22" t="s">
        <v>6</v>
      </c>
      <c r="E22">
        <v>1.75</v>
      </c>
      <c r="F22">
        <v>0</v>
      </c>
      <c r="G22">
        <v>0</v>
      </c>
      <c r="H22" s="6">
        <v>0</v>
      </c>
      <c r="I22">
        <v>0.1</v>
      </c>
      <c r="J22">
        <v>0.3</v>
      </c>
      <c r="K22">
        <v>0.6</v>
      </c>
      <c r="L22">
        <v>0.6</v>
      </c>
      <c r="M22">
        <v>0.6</v>
      </c>
      <c r="N22">
        <v>0.8</v>
      </c>
      <c r="O22" s="6">
        <v>0.1</v>
      </c>
      <c r="P22">
        <v>0.1</v>
      </c>
      <c r="Q22">
        <v>0.2</v>
      </c>
      <c r="R22">
        <v>0.3</v>
      </c>
      <c r="S22">
        <v>0.3</v>
      </c>
      <c r="T22">
        <v>0.3</v>
      </c>
      <c r="U22">
        <v>0.4</v>
      </c>
      <c r="V22" s="6">
        <v>0.1</v>
      </c>
      <c r="W22">
        <v>0.2</v>
      </c>
      <c r="X22">
        <v>0.3</v>
      </c>
      <c r="Y22">
        <v>0.3</v>
      </c>
      <c r="Z22">
        <v>0.4</v>
      </c>
      <c r="AA22">
        <v>0.4</v>
      </c>
      <c r="AB22">
        <v>0.5</v>
      </c>
      <c r="AC22" s="2">
        <v>2</v>
      </c>
      <c r="AD22">
        <v>1.9</v>
      </c>
      <c r="AE22" s="2">
        <v>1.9</v>
      </c>
      <c r="AF22">
        <v>1.8</v>
      </c>
      <c r="AG22" s="2">
        <v>1.8</v>
      </c>
      <c r="AH22">
        <v>1.6</v>
      </c>
    </row>
    <row r="23" spans="1:34" x14ac:dyDescent="0.45">
      <c r="A23">
        <v>18</v>
      </c>
      <c r="B23">
        <v>60</v>
      </c>
      <c r="C23" t="s">
        <v>15</v>
      </c>
      <c r="D23" t="s">
        <v>5</v>
      </c>
      <c r="E23">
        <v>0</v>
      </c>
      <c r="F23">
        <v>0</v>
      </c>
      <c r="G23">
        <v>0</v>
      </c>
      <c r="H23" s="6">
        <v>0</v>
      </c>
      <c r="I23">
        <v>0.2</v>
      </c>
      <c r="J23">
        <v>0.3</v>
      </c>
      <c r="K23">
        <v>0.3</v>
      </c>
      <c r="L23">
        <v>0.4</v>
      </c>
      <c r="M23">
        <v>0.6</v>
      </c>
      <c r="N23">
        <v>0.7</v>
      </c>
      <c r="O23" s="6">
        <v>0</v>
      </c>
      <c r="P23">
        <v>0</v>
      </c>
      <c r="Q23">
        <v>0.2</v>
      </c>
      <c r="R23">
        <v>0</v>
      </c>
      <c r="S23">
        <v>0</v>
      </c>
      <c r="T23">
        <v>0</v>
      </c>
      <c r="U23">
        <v>0.3</v>
      </c>
      <c r="V23" s="6">
        <v>0.1</v>
      </c>
      <c r="W23">
        <v>0</v>
      </c>
      <c r="X23">
        <v>0.1</v>
      </c>
      <c r="Y23">
        <v>0</v>
      </c>
      <c r="Z23">
        <v>0</v>
      </c>
      <c r="AA23">
        <v>0.1</v>
      </c>
      <c r="AB23">
        <v>0.2</v>
      </c>
      <c r="AC23" s="2">
        <v>2</v>
      </c>
      <c r="AD23">
        <v>2</v>
      </c>
      <c r="AE23" s="2">
        <v>2</v>
      </c>
      <c r="AF23">
        <v>1.9</v>
      </c>
      <c r="AG23" s="2">
        <v>1.9</v>
      </c>
      <c r="AH23">
        <v>1.9</v>
      </c>
    </row>
    <row r="24" spans="1:34" x14ac:dyDescent="0.45">
      <c r="A24">
        <v>19</v>
      </c>
      <c r="B24">
        <v>60</v>
      </c>
      <c r="C24" t="s">
        <v>7</v>
      </c>
      <c r="D24" t="s">
        <v>5</v>
      </c>
      <c r="E24">
        <v>1.25</v>
      </c>
      <c r="F24">
        <v>0</v>
      </c>
      <c r="G24">
        <v>0</v>
      </c>
      <c r="H24" s="6">
        <v>0</v>
      </c>
      <c r="I24">
        <v>0</v>
      </c>
      <c r="J24">
        <v>0.1</v>
      </c>
      <c r="K24">
        <v>0.2</v>
      </c>
      <c r="L24">
        <v>0.3</v>
      </c>
      <c r="M24">
        <v>0.3</v>
      </c>
      <c r="N24">
        <v>0.5</v>
      </c>
      <c r="O24" s="6">
        <v>0</v>
      </c>
      <c r="P24">
        <v>0</v>
      </c>
      <c r="Q24">
        <v>0</v>
      </c>
      <c r="R24">
        <v>0</v>
      </c>
      <c r="S24">
        <v>0</v>
      </c>
      <c r="T24">
        <v>0.1</v>
      </c>
      <c r="U24">
        <v>0.2</v>
      </c>
      <c r="V24" s="6">
        <v>0</v>
      </c>
      <c r="W24">
        <v>0.1</v>
      </c>
      <c r="X24">
        <v>0.3</v>
      </c>
      <c r="Y24">
        <v>0.3</v>
      </c>
      <c r="Z24">
        <v>0.3</v>
      </c>
      <c r="AA24">
        <v>0.2</v>
      </c>
      <c r="AB24">
        <v>0.2</v>
      </c>
      <c r="AC24" s="2">
        <v>2</v>
      </c>
      <c r="AD24">
        <v>2</v>
      </c>
      <c r="AE24" s="2">
        <v>2</v>
      </c>
      <c r="AF24">
        <v>2</v>
      </c>
      <c r="AG24" s="2">
        <v>1.9</v>
      </c>
      <c r="AH24">
        <v>1.9</v>
      </c>
    </row>
    <row r="25" spans="1:34" x14ac:dyDescent="0.45">
      <c r="A25">
        <v>20</v>
      </c>
      <c r="B25">
        <v>59</v>
      </c>
      <c r="C25" t="s">
        <v>15</v>
      </c>
      <c r="D25" t="s">
        <v>6</v>
      </c>
      <c r="E25">
        <v>0</v>
      </c>
      <c r="F25">
        <v>0</v>
      </c>
      <c r="G25">
        <v>0</v>
      </c>
      <c r="H25" s="6">
        <v>0</v>
      </c>
      <c r="I25">
        <v>0.1</v>
      </c>
      <c r="J25">
        <v>0.2</v>
      </c>
      <c r="K25">
        <v>0.4</v>
      </c>
      <c r="L25">
        <v>0.6</v>
      </c>
      <c r="M25">
        <v>0.6</v>
      </c>
      <c r="N25">
        <v>0.7</v>
      </c>
      <c r="O25" s="6">
        <v>0.5</v>
      </c>
      <c r="P25">
        <v>0.4</v>
      </c>
      <c r="Q25">
        <v>0.4</v>
      </c>
      <c r="R25">
        <v>0.4</v>
      </c>
      <c r="S25">
        <v>0.4</v>
      </c>
      <c r="T25">
        <v>0.5</v>
      </c>
      <c r="U25">
        <v>0.7</v>
      </c>
      <c r="V25" s="6">
        <v>0.1</v>
      </c>
      <c r="W25">
        <v>0.2</v>
      </c>
      <c r="X25">
        <v>0.3</v>
      </c>
      <c r="Y25">
        <v>0.6</v>
      </c>
      <c r="Z25">
        <v>0.6</v>
      </c>
      <c r="AA25">
        <v>0.7</v>
      </c>
      <c r="AB25">
        <v>0.7</v>
      </c>
      <c r="AC25" s="2">
        <v>2</v>
      </c>
      <c r="AD25">
        <v>2</v>
      </c>
      <c r="AE25" s="2">
        <v>2</v>
      </c>
      <c r="AF25">
        <v>2</v>
      </c>
      <c r="AG25" s="2">
        <v>1.7</v>
      </c>
      <c r="AH25">
        <v>1.3</v>
      </c>
    </row>
    <row r="26" spans="1:34" x14ac:dyDescent="0.45">
      <c r="A26">
        <v>21</v>
      </c>
      <c r="B26">
        <v>57</v>
      </c>
      <c r="C26" t="s">
        <v>15</v>
      </c>
      <c r="D26" t="s">
        <v>5</v>
      </c>
      <c r="E26">
        <v>1.75</v>
      </c>
      <c r="F26">
        <v>0</v>
      </c>
      <c r="G26">
        <v>0</v>
      </c>
      <c r="H26" s="6">
        <v>0</v>
      </c>
      <c r="I26">
        <v>0.1</v>
      </c>
      <c r="J26">
        <v>0.2</v>
      </c>
      <c r="K26">
        <v>0.4</v>
      </c>
      <c r="L26">
        <v>0.4</v>
      </c>
      <c r="M26">
        <v>0.5</v>
      </c>
      <c r="N26">
        <v>0.7</v>
      </c>
      <c r="O26" s="6">
        <v>0.1</v>
      </c>
      <c r="P26">
        <v>0.1</v>
      </c>
      <c r="Q26">
        <v>0.3</v>
      </c>
      <c r="R26">
        <v>0.3</v>
      </c>
      <c r="S26">
        <v>0.3</v>
      </c>
      <c r="T26">
        <v>0.4</v>
      </c>
      <c r="U26">
        <v>0.5</v>
      </c>
      <c r="V26" s="6">
        <v>0.2</v>
      </c>
      <c r="W26">
        <v>0.1</v>
      </c>
      <c r="X26">
        <v>0.3</v>
      </c>
      <c r="Y26">
        <v>0.3</v>
      </c>
      <c r="Z26">
        <v>0.4</v>
      </c>
      <c r="AA26">
        <v>0.4</v>
      </c>
      <c r="AB26">
        <v>0.4</v>
      </c>
      <c r="AC26" s="2">
        <v>2</v>
      </c>
      <c r="AD26">
        <v>1.8</v>
      </c>
      <c r="AE26" s="2">
        <v>1.8</v>
      </c>
      <c r="AF26">
        <v>1.6</v>
      </c>
      <c r="AG26" s="2">
        <v>1.8</v>
      </c>
      <c r="AH26">
        <v>1.5</v>
      </c>
    </row>
    <row r="27" spans="1:34" x14ac:dyDescent="0.45">
      <c r="A27">
        <v>22</v>
      </c>
      <c r="B27">
        <v>54</v>
      </c>
      <c r="C27" t="s">
        <v>7</v>
      </c>
      <c r="D27" t="s">
        <v>6</v>
      </c>
      <c r="E27">
        <v>0.5</v>
      </c>
      <c r="F27">
        <v>0</v>
      </c>
      <c r="G27">
        <v>0</v>
      </c>
      <c r="H27" s="6">
        <v>-0.1</v>
      </c>
      <c r="I27">
        <v>-0.1</v>
      </c>
      <c r="J27">
        <v>0.1</v>
      </c>
      <c r="K27">
        <v>0.3</v>
      </c>
      <c r="L27">
        <v>0.5</v>
      </c>
      <c r="M27">
        <v>0.6</v>
      </c>
      <c r="N27">
        <v>0.6</v>
      </c>
      <c r="O27" s="6">
        <v>0</v>
      </c>
      <c r="P27">
        <v>0.1</v>
      </c>
      <c r="Q27">
        <v>0.2</v>
      </c>
      <c r="R27">
        <v>0.2</v>
      </c>
      <c r="S27">
        <v>0.3</v>
      </c>
      <c r="T27">
        <v>0.4</v>
      </c>
      <c r="U27">
        <v>0.5</v>
      </c>
      <c r="V27" s="6">
        <v>0</v>
      </c>
      <c r="W27">
        <v>0.1</v>
      </c>
      <c r="X27">
        <v>0.1</v>
      </c>
      <c r="Y27">
        <v>0.1</v>
      </c>
      <c r="Z27">
        <v>0.2</v>
      </c>
      <c r="AA27">
        <v>0.3</v>
      </c>
      <c r="AB27">
        <v>0.2</v>
      </c>
      <c r="AC27" s="2">
        <v>2</v>
      </c>
      <c r="AD27">
        <v>2</v>
      </c>
      <c r="AE27" s="2">
        <v>1.5</v>
      </c>
      <c r="AF27">
        <v>2</v>
      </c>
      <c r="AG27" s="2">
        <v>1.7</v>
      </c>
      <c r="AH27">
        <v>1.4</v>
      </c>
    </row>
    <row r="28" spans="1:34" x14ac:dyDescent="0.45">
      <c r="A28">
        <v>23</v>
      </c>
      <c r="B28">
        <v>55</v>
      </c>
      <c r="C28" t="s">
        <v>7</v>
      </c>
      <c r="D28" t="s">
        <v>5</v>
      </c>
      <c r="E28">
        <v>0.5</v>
      </c>
      <c r="F28">
        <v>0</v>
      </c>
      <c r="G28">
        <v>0</v>
      </c>
      <c r="H28" s="6">
        <v>0</v>
      </c>
      <c r="I28">
        <v>0.1</v>
      </c>
      <c r="J28">
        <v>0.3</v>
      </c>
      <c r="K28">
        <v>0.3</v>
      </c>
      <c r="L28">
        <v>0.4</v>
      </c>
      <c r="M28">
        <v>0.5</v>
      </c>
      <c r="N28">
        <v>0.7</v>
      </c>
      <c r="O28" s="6">
        <v>0</v>
      </c>
      <c r="P28">
        <v>0</v>
      </c>
      <c r="Q28">
        <v>0.2</v>
      </c>
      <c r="R28">
        <v>0.1</v>
      </c>
      <c r="S28">
        <v>0.1</v>
      </c>
      <c r="T28">
        <v>0.2</v>
      </c>
      <c r="U28">
        <v>0.1</v>
      </c>
      <c r="V28" s="6">
        <v>0.1</v>
      </c>
      <c r="W28">
        <v>0</v>
      </c>
      <c r="X28">
        <v>0.2</v>
      </c>
      <c r="Y28">
        <v>0.1</v>
      </c>
      <c r="Z28">
        <v>0.2</v>
      </c>
      <c r="AA28">
        <v>0.3</v>
      </c>
      <c r="AB28">
        <v>0.3</v>
      </c>
      <c r="AC28" s="2">
        <v>2</v>
      </c>
      <c r="AD28">
        <v>2</v>
      </c>
      <c r="AE28" s="2">
        <v>1.8</v>
      </c>
      <c r="AF28">
        <v>1.8</v>
      </c>
      <c r="AG28" s="2">
        <v>1.6</v>
      </c>
      <c r="AH28">
        <v>1.2</v>
      </c>
    </row>
    <row r="29" spans="1:34" x14ac:dyDescent="0.45">
      <c r="A29">
        <v>24</v>
      </c>
      <c r="B29">
        <v>52</v>
      </c>
      <c r="C29" t="s">
        <v>7</v>
      </c>
      <c r="D29" t="s">
        <v>5</v>
      </c>
      <c r="E29">
        <v>1.5</v>
      </c>
      <c r="F29">
        <v>0</v>
      </c>
      <c r="G29">
        <v>0</v>
      </c>
      <c r="H29" s="6">
        <v>0</v>
      </c>
      <c r="I29">
        <v>0</v>
      </c>
      <c r="J29">
        <v>0.1</v>
      </c>
      <c r="K29">
        <v>0.3</v>
      </c>
      <c r="L29">
        <v>0.5</v>
      </c>
      <c r="M29">
        <v>0.7</v>
      </c>
      <c r="N29">
        <v>0.8</v>
      </c>
      <c r="O29" s="6">
        <v>0.5</v>
      </c>
      <c r="P29">
        <v>0.3</v>
      </c>
      <c r="Q29">
        <v>0.5</v>
      </c>
      <c r="R29">
        <v>0.2</v>
      </c>
      <c r="S29">
        <v>0.1</v>
      </c>
      <c r="T29">
        <v>0.2</v>
      </c>
      <c r="U29">
        <v>0.2</v>
      </c>
      <c r="V29" s="6">
        <v>0.1</v>
      </c>
      <c r="W29">
        <v>0.2</v>
      </c>
      <c r="X29">
        <v>0.2</v>
      </c>
      <c r="Y29">
        <v>0.2</v>
      </c>
      <c r="Z29">
        <v>0.2</v>
      </c>
      <c r="AA29">
        <v>0.3</v>
      </c>
      <c r="AB29">
        <v>0.4</v>
      </c>
      <c r="AC29" s="2">
        <v>2</v>
      </c>
      <c r="AD29">
        <v>2</v>
      </c>
      <c r="AE29" s="2">
        <v>2</v>
      </c>
      <c r="AF29">
        <v>2</v>
      </c>
      <c r="AG29" s="2">
        <v>2</v>
      </c>
      <c r="AH29">
        <v>1.5</v>
      </c>
    </row>
    <row r="30" spans="1:34" x14ac:dyDescent="0.45">
      <c r="A30">
        <v>25</v>
      </c>
      <c r="B30">
        <v>62</v>
      </c>
      <c r="C30" t="s">
        <v>15</v>
      </c>
      <c r="D30" t="s">
        <v>6</v>
      </c>
      <c r="E30">
        <v>1</v>
      </c>
      <c r="F30">
        <v>0</v>
      </c>
      <c r="G30">
        <v>0</v>
      </c>
      <c r="H30" s="6">
        <v>0</v>
      </c>
      <c r="I30">
        <v>0</v>
      </c>
      <c r="J30">
        <v>0.1</v>
      </c>
      <c r="K30">
        <v>0.2</v>
      </c>
      <c r="L30">
        <v>0.3</v>
      </c>
      <c r="M30">
        <v>0.5</v>
      </c>
      <c r="N30">
        <v>0.6</v>
      </c>
      <c r="O30" s="6">
        <v>0</v>
      </c>
      <c r="P30">
        <v>0</v>
      </c>
      <c r="Q30">
        <v>0.1</v>
      </c>
      <c r="R30">
        <v>0.1</v>
      </c>
      <c r="S30">
        <v>0.2</v>
      </c>
      <c r="T30">
        <v>0.3</v>
      </c>
      <c r="U30">
        <v>0.3</v>
      </c>
      <c r="V30" s="6">
        <v>0.1</v>
      </c>
      <c r="W30">
        <v>0</v>
      </c>
      <c r="X30">
        <v>0.1</v>
      </c>
      <c r="Y30">
        <v>0</v>
      </c>
      <c r="Z30">
        <v>0.1</v>
      </c>
      <c r="AA30">
        <v>0.3</v>
      </c>
      <c r="AB30">
        <v>0.2</v>
      </c>
      <c r="AC30" s="2">
        <v>2</v>
      </c>
      <c r="AD30">
        <v>2</v>
      </c>
      <c r="AE30" s="2">
        <v>2</v>
      </c>
      <c r="AF30">
        <v>2</v>
      </c>
      <c r="AG30" s="2">
        <v>2</v>
      </c>
      <c r="AH30">
        <v>1.9</v>
      </c>
    </row>
    <row r="31" spans="1:34" x14ac:dyDescent="0.45">
      <c r="A31">
        <v>26</v>
      </c>
      <c r="B31">
        <v>51</v>
      </c>
      <c r="C31" t="s">
        <v>7</v>
      </c>
      <c r="D31" t="s">
        <v>6</v>
      </c>
      <c r="E31">
        <v>0.75</v>
      </c>
      <c r="F31">
        <v>0</v>
      </c>
      <c r="G31">
        <v>0</v>
      </c>
      <c r="H31" s="6">
        <v>0</v>
      </c>
      <c r="I31">
        <v>0.1</v>
      </c>
      <c r="J31">
        <v>0.1</v>
      </c>
      <c r="K31">
        <v>0.1</v>
      </c>
      <c r="L31">
        <v>0.2</v>
      </c>
      <c r="M31">
        <v>0.4</v>
      </c>
      <c r="N31">
        <v>0.5</v>
      </c>
      <c r="O31" s="6">
        <v>0</v>
      </c>
      <c r="P31">
        <v>0</v>
      </c>
      <c r="Q31">
        <v>0</v>
      </c>
      <c r="R31">
        <v>0.1</v>
      </c>
      <c r="S31">
        <v>0.1</v>
      </c>
      <c r="T31">
        <v>0.2</v>
      </c>
      <c r="U31">
        <v>0.2</v>
      </c>
      <c r="V31" s="6">
        <v>0.2</v>
      </c>
      <c r="W31">
        <v>0.2</v>
      </c>
      <c r="X31">
        <v>0.2</v>
      </c>
      <c r="Y31">
        <v>0.1</v>
      </c>
      <c r="Z31">
        <v>0.2</v>
      </c>
      <c r="AA31">
        <v>0.3</v>
      </c>
      <c r="AB31">
        <v>0.3</v>
      </c>
      <c r="AC31" s="2">
        <v>2</v>
      </c>
      <c r="AD31">
        <v>2</v>
      </c>
      <c r="AE31" s="2">
        <v>1.6</v>
      </c>
      <c r="AF31">
        <v>1.7</v>
      </c>
      <c r="AG31" s="2">
        <v>1.6</v>
      </c>
      <c r="AH31">
        <v>1.6</v>
      </c>
    </row>
    <row r="32" spans="1:34" x14ac:dyDescent="0.45">
      <c r="A32">
        <v>27</v>
      </c>
      <c r="B32">
        <v>55</v>
      </c>
      <c r="C32" t="s">
        <v>15</v>
      </c>
      <c r="D32" t="s">
        <v>5</v>
      </c>
      <c r="E32">
        <v>0.5</v>
      </c>
      <c r="F32">
        <v>0</v>
      </c>
      <c r="G32">
        <v>0</v>
      </c>
      <c r="H32" s="6">
        <v>-0.1</v>
      </c>
      <c r="I32">
        <v>-0.1</v>
      </c>
      <c r="J32">
        <v>0.1</v>
      </c>
      <c r="K32">
        <v>0.3</v>
      </c>
      <c r="L32">
        <v>0.5</v>
      </c>
      <c r="M32">
        <v>0.6</v>
      </c>
      <c r="N32">
        <v>0.8</v>
      </c>
      <c r="O32" s="6">
        <v>0.3</v>
      </c>
      <c r="P32">
        <v>0.2</v>
      </c>
      <c r="Q32">
        <v>0.2</v>
      </c>
      <c r="R32">
        <v>0</v>
      </c>
      <c r="S32">
        <v>0.1</v>
      </c>
      <c r="T32">
        <v>0.1</v>
      </c>
      <c r="U32">
        <v>0.3</v>
      </c>
      <c r="V32" s="6">
        <v>0</v>
      </c>
      <c r="W32">
        <v>0.1</v>
      </c>
      <c r="X32">
        <v>0.2</v>
      </c>
      <c r="Y32">
        <v>0.1</v>
      </c>
      <c r="Z32">
        <v>0.1</v>
      </c>
      <c r="AA32">
        <v>0.2</v>
      </c>
      <c r="AB32">
        <v>0.3</v>
      </c>
      <c r="AC32" s="2">
        <v>2</v>
      </c>
      <c r="AD32">
        <v>1.8</v>
      </c>
      <c r="AE32" s="2">
        <v>2</v>
      </c>
      <c r="AF32">
        <v>1.9</v>
      </c>
      <c r="AG32" s="2">
        <v>1.7</v>
      </c>
      <c r="AH32">
        <v>1.3</v>
      </c>
    </row>
    <row r="33" spans="1:34" x14ac:dyDescent="0.45">
      <c r="A33">
        <v>28</v>
      </c>
      <c r="B33">
        <v>57</v>
      </c>
      <c r="C33" t="s">
        <v>7</v>
      </c>
      <c r="D33" t="s">
        <v>5</v>
      </c>
      <c r="E33">
        <v>0</v>
      </c>
      <c r="F33">
        <v>0</v>
      </c>
      <c r="G33">
        <v>0</v>
      </c>
      <c r="H33" s="6">
        <v>0</v>
      </c>
      <c r="I33">
        <v>0.1</v>
      </c>
      <c r="J33">
        <v>0.1</v>
      </c>
      <c r="K33">
        <v>0.4</v>
      </c>
      <c r="L33">
        <v>0.6</v>
      </c>
      <c r="M33">
        <v>0.8</v>
      </c>
      <c r="N33">
        <v>0.9</v>
      </c>
      <c r="O33" s="6">
        <v>0.2</v>
      </c>
      <c r="P33">
        <v>0.1</v>
      </c>
      <c r="Q33">
        <v>0.2</v>
      </c>
      <c r="R33">
        <v>0.2</v>
      </c>
      <c r="S33">
        <v>0.1</v>
      </c>
      <c r="T33">
        <v>0.2</v>
      </c>
      <c r="U33">
        <v>0.3</v>
      </c>
      <c r="V33" s="6">
        <v>0.1</v>
      </c>
      <c r="W33">
        <v>0.2</v>
      </c>
      <c r="X33">
        <v>0.3</v>
      </c>
      <c r="Y33">
        <v>0.4</v>
      </c>
      <c r="Z33">
        <v>0.4</v>
      </c>
      <c r="AA33">
        <v>0.5</v>
      </c>
      <c r="AB33">
        <v>0.4</v>
      </c>
      <c r="AC33" s="2">
        <v>2</v>
      </c>
      <c r="AD33">
        <v>2</v>
      </c>
      <c r="AE33" s="2">
        <v>2</v>
      </c>
      <c r="AF33">
        <v>2</v>
      </c>
      <c r="AG33" s="2">
        <v>1.9</v>
      </c>
      <c r="AH33">
        <v>1.7</v>
      </c>
    </row>
    <row r="34" spans="1:34" x14ac:dyDescent="0.45">
      <c r="A34">
        <v>29</v>
      </c>
      <c r="B34">
        <v>52</v>
      </c>
      <c r="C34" t="s">
        <v>15</v>
      </c>
      <c r="D34" t="s">
        <v>6</v>
      </c>
      <c r="E34">
        <v>0</v>
      </c>
      <c r="F34">
        <v>0</v>
      </c>
      <c r="G34">
        <v>0</v>
      </c>
      <c r="H34" s="6">
        <v>0</v>
      </c>
      <c r="I34">
        <v>0.2</v>
      </c>
      <c r="J34">
        <v>0.4</v>
      </c>
      <c r="K34">
        <v>0.6</v>
      </c>
      <c r="L34">
        <v>0.7</v>
      </c>
      <c r="M34">
        <v>0.7</v>
      </c>
      <c r="N34">
        <v>0.8</v>
      </c>
      <c r="O34" s="6">
        <v>-0.1</v>
      </c>
      <c r="P34">
        <v>-0.1</v>
      </c>
      <c r="Q34">
        <v>0</v>
      </c>
      <c r="R34">
        <v>0</v>
      </c>
      <c r="S34">
        <v>0.1</v>
      </c>
      <c r="T34">
        <v>0.1</v>
      </c>
      <c r="U34">
        <v>0.3</v>
      </c>
      <c r="V34" s="6">
        <v>0.1</v>
      </c>
      <c r="W34">
        <v>0.1</v>
      </c>
      <c r="X34">
        <v>0.1</v>
      </c>
      <c r="Y34">
        <v>0.1</v>
      </c>
      <c r="Z34">
        <v>0.1</v>
      </c>
      <c r="AA34">
        <v>0.2</v>
      </c>
      <c r="AB34">
        <v>0.3</v>
      </c>
      <c r="AC34" s="2">
        <v>2</v>
      </c>
      <c r="AD34">
        <v>1.7</v>
      </c>
      <c r="AE34" s="2">
        <v>2</v>
      </c>
      <c r="AF34">
        <v>1.7</v>
      </c>
      <c r="AG34" s="2">
        <v>1.7</v>
      </c>
      <c r="AH34">
        <v>1.1000000000000001</v>
      </c>
    </row>
    <row r="35" spans="1:34" x14ac:dyDescent="0.45">
      <c r="A35">
        <v>30</v>
      </c>
      <c r="B35">
        <v>56</v>
      </c>
      <c r="C35" t="s">
        <v>7</v>
      </c>
      <c r="D35" t="s">
        <v>6</v>
      </c>
      <c r="E35">
        <v>0.5</v>
      </c>
      <c r="F35">
        <v>0</v>
      </c>
      <c r="G35">
        <v>0</v>
      </c>
      <c r="H35" s="6">
        <v>0</v>
      </c>
      <c r="I35">
        <v>-0.1</v>
      </c>
      <c r="J35">
        <v>0</v>
      </c>
      <c r="K35">
        <v>0.1</v>
      </c>
      <c r="L35">
        <v>0.2</v>
      </c>
      <c r="M35">
        <v>0.4</v>
      </c>
      <c r="N35">
        <v>0.7</v>
      </c>
      <c r="O35" s="6">
        <v>0.1</v>
      </c>
      <c r="P35">
        <v>0.1</v>
      </c>
      <c r="Q35">
        <v>0.1</v>
      </c>
      <c r="R35">
        <v>0.1</v>
      </c>
      <c r="S35">
        <v>0.1</v>
      </c>
      <c r="T35">
        <v>0</v>
      </c>
      <c r="U35">
        <v>0.1</v>
      </c>
      <c r="V35" s="6">
        <v>0</v>
      </c>
      <c r="W35">
        <v>0.1</v>
      </c>
      <c r="X35">
        <v>0.1</v>
      </c>
      <c r="Y35">
        <v>0.1</v>
      </c>
      <c r="Z35">
        <v>0.2</v>
      </c>
      <c r="AA35">
        <v>0.2</v>
      </c>
      <c r="AB35">
        <v>0.2</v>
      </c>
      <c r="AC35" s="2">
        <v>2</v>
      </c>
      <c r="AD35">
        <v>2</v>
      </c>
      <c r="AE35" s="2">
        <v>2</v>
      </c>
      <c r="AF35">
        <v>2</v>
      </c>
      <c r="AG35" s="2">
        <v>1.8</v>
      </c>
      <c r="AH35">
        <v>1.5</v>
      </c>
    </row>
    <row r="36" spans="1:34" x14ac:dyDescent="0.45">
      <c r="A36">
        <v>31</v>
      </c>
      <c r="B36">
        <v>52</v>
      </c>
      <c r="C36" t="s">
        <v>7</v>
      </c>
      <c r="D36" t="s">
        <v>6</v>
      </c>
      <c r="E36">
        <v>0</v>
      </c>
      <c r="F36">
        <v>-0.5</v>
      </c>
      <c r="G36">
        <v>160</v>
      </c>
      <c r="H36" s="6">
        <v>0</v>
      </c>
      <c r="I36">
        <v>0</v>
      </c>
      <c r="J36">
        <v>0.1</v>
      </c>
      <c r="K36">
        <v>0.2</v>
      </c>
      <c r="L36">
        <v>0.3</v>
      </c>
      <c r="M36">
        <v>0.4</v>
      </c>
      <c r="N36">
        <v>0.6</v>
      </c>
      <c r="O36" s="6">
        <v>0.1</v>
      </c>
      <c r="P36">
        <v>0.1</v>
      </c>
      <c r="Q36">
        <v>0.1</v>
      </c>
      <c r="R36">
        <v>0.1</v>
      </c>
      <c r="S36">
        <v>0.1</v>
      </c>
      <c r="T36">
        <v>0.2</v>
      </c>
      <c r="U36">
        <v>0.2</v>
      </c>
      <c r="V36" s="2">
        <v>0</v>
      </c>
      <c r="W36">
        <v>0</v>
      </c>
      <c r="X36">
        <v>0.1</v>
      </c>
      <c r="Y36">
        <v>0.1</v>
      </c>
      <c r="Z36">
        <v>0.1</v>
      </c>
      <c r="AA36">
        <v>0.1</v>
      </c>
      <c r="AB36">
        <v>0.1</v>
      </c>
      <c r="AC36" s="2">
        <v>2</v>
      </c>
      <c r="AD36">
        <v>1.8</v>
      </c>
      <c r="AE36" s="2">
        <v>1.8</v>
      </c>
      <c r="AF36">
        <v>1.8</v>
      </c>
      <c r="AG36" s="2">
        <v>1.8</v>
      </c>
      <c r="AH36">
        <v>1.3</v>
      </c>
    </row>
    <row r="37" spans="1:34" x14ac:dyDescent="0.45">
      <c r="A37">
        <v>32</v>
      </c>
      <c r="B37">
        <v>47</v>
      </c>
      <c r="C37" t="s">
        <v>7</v>
      </c>
      <c r="D37" t="s">
        <v>5</v>
      </c>
      <c r="E37">
        <v>1.5</v>
      </c>
      <c r="F37">
        <v>0</v>
      </c>
      <c r="G37">
        <v>0</v>
      </c>
      <c r="H37" s="6">
        <v>0</v>
      </c>
      <c r="I37">
        <v>0.1</v>
      </c>
      <c r="J37">
        <v>0.3</v>
      </c>
      <c r="K37">
        <v>0.3</v>
      </c>
      <c r="L37">
        <v>0.4</v>
      </c>
      <c r="M37">
        <v>0.4</v>
      </c>
      <c r="N37">
        <v>0.5</v>
      </c>
      <c r="O37" s="6">
        <v>0.4</v>
      </c>
      <c r="P37">
        <v>0.4</v>
      </c>
      <c r="Q37">
        <v>0.3</v>
      </c>
      <c r="R37">
        <v>0.1</v>
      </c>
      <c r="S37">
        <v>0.1</v>
      </c>
      <c r="T37">
        <v>0.1</v>
      </c>
      <c r="U37">
        <v>0.1</v>
      </c>
      <c r="V37" s="2">
        <v>0</v>
      </c>
      <c r="W37">
        <v>0.1</v>
      </c>
      <c r="X37">
        <v>0.2</v>
      </c>
      <c r="Y37">
        <v>0.1</v>
      </c>
      <c r="Z37">
        <v>0.1</v>
      </c>
      <c r="AA37">
        <v>0.1</v>
      </c>
      <c r="AB37">
        <v>0.2</v>
      </c>
      <c r="AC37" s="2">
        <v>1.9</v>
      </c>
      <c r="AD37">
        <v>2</v>
      </c>
      <c r="AE37" s="2">
        <v>2</v>
      </c>
      <c r="AF37">
        <v>2</v>
      </c>
      <c r="AG37" s="2">
        <v>1.7</v>
      </c>
      <c r="AH37">
        <v>1.5</v>
      </c>
    </row>
    <row r="38" spans="1:34" x14ac:dyDescent="0.45">
      <c r="A38">
        <v>33</v>
      </c>
      <c r="B38">
        <v>47</v>
      </c>
      <c r="C38" t="s">
        <v>15</v>
      </c>
      <c r="D38" t="s">
        <v>5</v>
      </c>
      <c r="E38">
        <v>1</v>
      </c>
      <c r="F38">
        <v>0</v>
      </c>
      <c r="G38">
        <v>0</v>
      </c>
      <c r="H38" s="6">
        <v>-0.1</v>
      </c>
      <c r="I38">
        <v>0</v>
      </c>
      <c r="J38">
        <v>0.1</v>
      </c>
      <c r="K38">
        <v>0.1</v>
      </c>
      <c r="L38">
        <v>0.2</v>
      </c>
      <c r="M38">
        <v>0.3</v>
      </c>
      <c r="N38">
        <v>0.5</v>
      </c>
      <c r="O38" s="6">
        <v>0</v>
      </c>
      <c r="P38">
        <v>0</v>
      </c>
      <c r="Q38">
        <v>0.1</v>
      </c>
      <c r="R38">
        <v>0</v>
      </c>
      <c r="S38">
        <v>0.1</v>
      </c>
      <c r="T38">
        <v>0.1</v>
      </c>
      <c r="U38">
        <v>0.2</v>
      </c>
      <c r="V38" s="6">
        <v>0.1</v>
      </c>
      <c r="W38">
        <v>0.1</v>
      </c>
      <c r="X38">
        <v>0.2</v>
      </c>
      <c r="Y38">
        <v>0.1</v>
      </c>
      <c r="Z38">
        <v>0.1</v>
      </c>
      <c r="AA38">
        <v>0.1</v>
      </c>
      <c r="AB38">
        <v>0.2</v>
      </c>
      <c r="AC38" s="2">
        <v>2</v>
      </c>
      <c r="AD38">
        <v>1.9</v>
      </c>
      <c r="AE38" s="2">
        <v>2</v>
      </c>
      <c r="AF38">
        <v>1.6</v>
      </c>
      <c r="AG38" s="2">
        <v>1.9</v>
      </c>
      <c r="AH38">
        <v>1.8</v>
      </c>
    </row>
    <row r="39" spans="1:34" x14ac:dyDescent="0.45">
      <c r="A39">
        <v>34</v>
      </c>
      <c r="B39">
        <v>49</v>
      </c>
      <c r="C39" t="s">
        <v>7</v>
      </c>
      <c r="D39" t="s">
        <v>5</v>
      </c>
      <c r="E39">
        <v>0</v>
      </c>
      <c r="F39">
        <v>0</v>
      </c>
      <c r="G39">
        <v>0</v>
      </c>
      <c r="H39" s="6">
        <v>0</v>
      </c>
      <c r="I39">
        <v>0</v>
      </c>
      <c r="J39">
        <v>0.1</v>
      </c>
      <c r="K39">
        <v>0.2</v>
      </c>
      <c r="L39">
        <v>0.3</v>
      </c>
      <c r="M39">
        <v>0.5</v>
      </c>
      <c r="N39">
        <v>0.6</v>
      </c>
      <c r="O39" s="6">
        <v>0.1</v>
      </c>
      <c r="P39">
        <v>0.1</v>
      </c>
      <c r="Q39">
        <v>0</v>
      </c>
      <c r="R39">
        <v>-0.1</v>
      </c>
      <c r="S39">
        <v>0.1</v>
      </c>
      <c r="T39">
        <v>0.1</v>
      </c>
      <c r="U39">
        <v>0.1</v>
      </c>
      <c r="V39" s="6">
        <v>0</v>
      </c>
      <c r="W39">
        <v>0.1</v>
      </c>
      <c r="X39">
        <v>0.1</v>
      </c>
      <c r="Y39">
        <v>0.1</v>
      </c>
      <c r="Z39">
        <v>0.1</v>
      </c>
      <c r="AA39">
        <v>0.1</v>
      </c>
      <c r="AB39">
        <v>0.2</v>
      </c>
      <c r="AC39" s="2">
        <v>2</v>
      </c>
      <c r="AD39">
        <v>2</v>
      </c>
      <c r="AE39" s="2">
        <v>2</v>
      </c>
      <c r="AF39">
        <v>1.8</v>
      </c>
      <c r="AG39" s="2">
        <v>1.4</v>
      </c>
      <c r="AH39">
        <v>1.3</v>
      </c>
    </row>
    <row r="41" spans="1:34" x14ac:dyDescent="0.45">
      <c r="A41" t="s">
        <v>30</v>
      </c>
      <c r="B41">
        <f>_xlfn.QUARTILE.INC(B6:B39,0)</f>
        <v>47</v>
      </c>
      <c r="C41" t="s">
        <v>7</v>
      </c>
      <c r="D41" t="s">
        <v>5</v>
      </c>
      <c r="E41">
        <f t="shared" ref="E41:AH41" si="0">_xlfn.QUARTILE.INC(E6:E39,0)</f>
        <v>0</v>
      </c>
      <c r="F41">
        <f t="shared" si="0"/>
        <v>-0.5</v>
      </c>
      <c r="H41" s="6">
        <f t="shared" si="0"/>
        <v>-0.2</v>
      </c>
      <c r="I41">
        <f t="shared" si="0"/>
        <v>-0.1</v>
      </c>
      <c r="J41">
        <f t="shared" si="0"/>
        <v>0</v>
      </c>
      <c r="K41">
        <f t="shared" si="0"/>
        <v>0</v>
      </c>
      <c r="L41">
        <f t="shared" si="0"/>
        <v>0.1</v>
      </c>
      <c r="M41">
        <f t="shared" si="0"/>
        <v>0.2</v>
      </c>
      <c r="N41">
        <f t="shared" si="0"/>
        <v>0.5</v>
      </c>
      <c r="O41" s="6">
        <f t="shared" si="0"/>
        <v>-0.1</v>
      </c>
      <c r="P41">
        <f t="shared" si="0"/>
        <v>-0.1</v>
      </c>
      <c r="Q41">
        <f t="shared" si="0"/>
        <v>0</v>
      </c>
      <c r="R41">
        <f t="shared" si="0"/>
        <v>-0.1</v>
      </c>
      <c r="S41">
        <f t="shared" si="0"/>
        <v>0</v>
      </c>
      <c r="T41">
        <f t="shared" si="0"/>
        <v>0</v>
      </c>
      <c r="U41">
        <f t="shared" si="0"/>
        <v>0</v>
      </c>
      <c r="V41" s="2">
        <f t="shared" si="0"/>
        <v>0</v>
      </c>
      <c r="W41">
        <f t="shared" si="0"/>
        <v>0</v>
      </c>
      <c r="X41">
        <f t="shared" si="0"/>
        <v>0</v>
      </c>
      <c r="Y41">
        <f t="shared" si="0"/>
        <v>0</v>
      </c>
      <c r="Z41">
        <f t="shared" si="0"/>
        <v>0</v>
      </c>
      <c r="AA41">
        <f t="shared" si="0"/>
        <v>0.1</v>
      </c>
      <c r="AB41">
        <f t="shared" si="0"/>
        <v>0.1</v>
      </c>
      <c r="AC41" s="2">
        <f t="shared" si="0"/>
        <v>1.9</v>
      </c>
      <c r="AD41">
        <f t="shared" si="0"/>
        <v>1.7</v>
      </c>
      <c r="AE41" s="2">
        <f t="shared" si="0"/>
        <v>1.4</v>
      </c>
      <c r="AF41">
        <f t="shared" si="0"/>
        <v>1.2</v>
      </c>
      <c r="AG41" s="2">
        <f t="shared" si="0"/>
        <v>1.2</v>
      </c>
      <c r="AH41">
        <f t="shared" si="0"/>
        <v>1</v>
      </c>
    </row>
    <row r="42" spans="1:34" x14ac:dyDescent="0.45">
      <c r="A42" t="s">
        <v>32</v>
      </c>
      <c r="B42">
        <f>_xlfn.QUARTILE.INC(B6:B39,1)</f>
        <v>52</v>
      </c>
      <c r="C42">
        <f>COUNTIF(C6:C39,"M")</f>
        <v>20</v>
      </c>
      <c r="D42">
        <f>COUNTIF(D6:D39,"R")</f>
        <v>20</v>
      </c>
      <c r="E42">
        <f t="shared" ref="E42:AH42" si="1">_xlfn.QUARTILE.INC(E6:E39,1)</f>
        <v>0</v>
      </c>
      <c r="F42">
        <f t="shared" si="1"/>
        <v>0</v>
      </c>
      <c r="H42" s="6">
        <f t="shared" si="1"/>
        <v>0</v>
      </c>
      <c r="I42">
        <f t="shared" si="1"/>
        <v>0</v>
      </c>
      <c r="J42">
        <f t="shared" si="1"/>
        <v>0.1</v>
      </c>
      <c r="K42">
        <f t="shared" si="1"/>
        <v>0.2</v>
      </c>
      <c r="L42">
        <f t="shared" si="1"/>
        <v>0.3</v>
      </c>
      <c r="M42">
        <f t="shared" si="1"/>
        <v>0.42500000000000004</v>
      </c>
      <c r="N42">
        <f t="shared" si="1"/>
        <v>0.6</v>
      </c>
      <c r="O42" s="6">
        <f t="shared" si="1"/>
        <v>0</v>
      </c>
      <c r="P42">
        <f t="shared" si="1"/>
        <v>0</v>
      </c>
      <c r="Q42">
        <f t="shared" si="1"/>
        <v>0.1</v>
      </c>
      <c r="R42">
        <f t="shared" si="1"/>
        <v>0.1</v>
      </c>
      <c r="S42">
        <f t="shared" si="1"/>
        <v>0.1</v>
      </c>
      <c r="T42">
        <f t="shared" si="1"/>
        <v>0.1</v>
      </c>
      <c r="U42">
        <f t="shared" si="1"/>
        <v>0.1</v>
      </c>
      <c r="V42" s="2">
        <f t="shared" si="1"/>
        <v>0</v>
      </c>
      <c r="W42">
        <f t="shared" si="1"/>
        <v>0.1</v>
      </c>
      <c r="X42">
        <f t="shared" si="1"/>
        <v>0.1</v>
      </c>
      <c r="Y42">
        <f t="shared" si="1"/>
        <v>0.1</v>
      </c>
      <c r="Z42">
        <f t="shared" si="1"/>
        <v>0.1</v>
      </c>
      <c r="AA42">
        <f t="shared" si="1"/>
        <v>0.125</v>
      </c>
      <c r="AB42">
        <f t="shared" si="1"/>
        <v>0.2</v>
      </c>
      <c r="AC42" s="2">
        <f t="shared" si="1"/>
        <v>2</v>
      </c>
      <c r="AD42">
        <f t="shared" si="1"/>
        <v>1.9</v>
      </c>
      <c r="AE42" s="2">
        <f t="shared" si="1"/>
        <v>1.8</v>
      </c>
      <c r="AF42">
        <f t="shared" si="1"/>
        <v>1.8</v>
      </c>
      <c r="AG42" s="2">
        <f t="shared" si="1"/>
        <v>1.6</v>
      </c>
      <c r="AH42">
        <f t="shared" si="1"/>
        <v>1.3</v>
      </c>
    </row>
    <row r="43" spans="1:34" x14ac:dyDescent="0.45">
      <c r="A43" t="s">
        <v>33</v>
      </c>
      <c r="B43">
        <f>_xlfn.QUARTILE.INC(B6:B39,2)</f>
        <v>55</v>
      </c>
      <c r="C43" t="s">
        <v>15</v>
      </c>
      <c r="D43" t="s">
        <v>6</v>
      </c>
      <c r="E43">
        <f t="shared" ref="E43:AH43" si="2">_xlfn.QUARTILE.INC(E6:E39,2)</f>
        <v>0.5</v>
      </c>
      <c r="F43">
        <f t="shared" si="2"/>
        <v>0</v>
      </c>
      <c r="H43" s="6">
        <f t="shared" si="2"/>
        <v>0</v>
      </c>
      <c r="I43">
        <f t="shared" si="2"/>
        <v>0</v>
      </c>
      <c r="J43">
        <f t="shared" si="2"/>
        <v>0.1</v>
      </c>
      <c r="K43">
        <f t="shared" si="2"/>
        <v>0.3</v>
      </c>
      <c r="L43">
        <f t="shared" si="2"/>
        <v>0.4</v>
      </c>
      <c r="M43">
        <f t="shared" si="2"/>
        <v>0.5</v>
      </c>
      <c r="N43">
        <f t="shared" si="2"/>
        <v>0.7</v>
      </c>
      <c r="O43" s="6">
        <f t="shared" si="2"/>
        <v>0.1</v>
      </c>
      <c r="P43">
        <f t="shared" si="2"/>
        <v>0.1</v>
      </c>
      <c r="Q43">
        <f t="shared" si="2"/>
        <v>0.1</v>
      </c>
      <c r="R43">
        <f t="shared" si="2"/>
        <v>0.1</v>
      </c>
      <c r="S43">
        <f t="shared" si="2"/>
        <v>0.1</v>
      </c>
      <c r="T43">
        <f t="shared" si="2"/>
        <v>0.2</v>
      </c>
      <c r="U43">
        <f t="shared" si="2"/>
        <v>0.2</v>
      </c>
      <c r="V43" s="2">
        <f t="shared" si="2"/>
        <v>0.1</v>
      </c>
      <c r="W43">
        <f t="shared" si="2"/>
        <v>0.1</v>
      </c>
      <c r="X43">
        <f t="shared" si="2"/>
        <v>0.15000000000000002</v>
      </c>
      <c r="Y43">
        <f t="shared" si="2"/>
        <v>0.1</v>
      </c>
      <c r="Z43">
        <f t="shared" si="2"/>
        <v>0.2</v>
      </c>
      <c r="AA43">
        <f t="shared" si="2"/>
        <v>0.2</v>
      </c>
      <c r="AB43">
        <f t="shared" si="2"/>
        <v>0.3</v>
      </c>
      <c r="AC43" s="2">
        <f t="shared" si="2"/>
        <v>2</v>
      </c>
      <c r="AD43">
        <f t="shared" si="2"/>
        <v>2</v>
      </c>
      <c r="AE43" s="2">
        <f t="shared" si="2"/>
        <v>2</v>
      </c>
      <c r="AF43">
        <f t="shared" si="2"/>
        <v>1.9</v>
      </c>
      <c r="AG43" s="2">
        <f t="shared" si="2"/>
        <v>1.7</v>
      </c>
      <c r="AH43">
        <f t="shared" si="2"/>
        <v>1.5</v>
      </c>
    </row>
    <row r="44" spans="1:34" x14ac:dyDescent="0.45">
      <c r="A44" t="s">
        <v>34</v>
      </c>
      <c r="B44">
        <f>_xlfn.QUARTILE.INC(B6:B39,3)</f>
        <v>58.5</v>
      </c>
      <c r="C44">
        <f>COUNTIF(C6:C39,"F")</f>
        <v>14</v>
      </c>
      <c r="D44">
        <f>COUNTIF(D6:D39,"L")</f>
        <v>14</v>
      </c>
      <c r="E44">
        <f t="shared" ref="E44:AH44" si="3">_xlfn.QUARTILE.INC(E6:E39,3)</f>
        <v>1</v>
      </c>
      <c r="F44">
        <f t="shared" si="3"/>
        <v>0</v>
      </c>
      <c r="H44" s="6">
        <f t="shared" si="3"/>
        <v>0</v>
      </c>
      <c r="I44">
        <f t="shared" si="3"/>
        <v>0.1</v>
      </c>
      <c r="J44">
        <f t="shared" si="3"/>
        <v>0.27500000000000002</v>
      </c>
      <c r="K44">
        <f t="shared" si="3"/>
        <v>0.4</v>
      </c>
      <c r="L44">
        <f t="shared" si="3"/>
        <v>0.5</v>
      </c>
      <c r="M44">
        <f t="shared" si="3"/>
        <v>0.6</v>
      </c>
      <c r="N44">
        <f t="shared" si="3"/>
        <v>0.77500000000000002</v>
      </c>
      <c r="O44" s="6">
        <f t="shared" si="3"/>
        <v>0.27500000000000002</v>
      </c>
      <c r="P44">
        <f t="shared" si="3"/>
        <v>0.17500000000000002</v>
      </c>
      <c r="Q44">
        <f t="shared" si="3"/>
        <v>0.2</v>
      </c>
      <c r="R44">
        <f t="shared" si="3"/>
        <v>0.2</v>
      </c>
      <c r="S44">
        <f t="shared" si="3"/>
        <v>0.2</v>
      </c>
      <c r="T44">
        <f t="shared" si="3"/>
        <v>0.2</v>
      </c>
      <c r="U44">
        <f t="shared" si="3"/>
        <v>0.3</v>
      </c>
      <c r="V44" s="2">
        <f t="shared" si="3"/>
        <v>0.1</v>
      </c>
      <c r="W44">
        <f t="shared" si="3"/>
        <v>0.1</v>
      </c>
      <c r="X44">
        <f t="shared" si="3"/>
        <v>0.2</v>
      </c>
      <c r="Y44">
        <f t="shared" si="3"/>
        <v>0.2</v>
      </c>
      <c r="Z44">
        <f t="shared" si="3"/>
        <v>0.2</v>
      </c>
      <c r="AA44">
        <f t="shared" si="3"/>
        <v>0.3</v>
      </c>
      <c r="AB44">
        <f t="shared" si="3"/>
        <v>0.375</v>
      </c>
      <c r="AC44" s="2">
        <f t="shared" si="3"/>
        <v>2</v>
      </c>
      <c r="AD44">
        <f t="shared" si="3"/>
        <v>2</v>
      </c>
      <c r="AE44" s="2">
        <f t="shared" si="3"/>
        <v>2</v>
      </c>
      <c r="AF44">
        <f t="shared" si="3"/>
        <v>2</v>
      </c>
      <c r="AG44" s="2">
        <f t="shared" si="3"/>
        <v>1.9</v>
      </c>
      <c r="AH44">
        <f t="shared" si="3"/>
        <v>1.675</v>
      </c>
    </row>
    <row r="45" spans="1:34" x14ac:dyDescent="0.45">
      <c r="A45" t="s">
        <v>29</v>
      </c>
      <c r="B45">
        <f>_xlfn.QUARTILE.INC(B6:B39,4)</f>
        <v>62</v>
      </c>
      <c r="E45">
        <f t="shared" ref="E45:AH45" si="4">_xlfn.QUARTILE.INC(E6:E39,4)</f>
        <v>1.75</v>
      </c>
      <c r="F45">
        <f t="shared" si="4"/>
        <v>0</v>
      </c>
      <c r="H45" s="6">
        <f t="shared" si="4"/>
        <v>0</v>
      </c>
      <c r="I45">
        <f t="shared" si="4"/>
        <v>0.3</v>
      </c>
      <c r="J45">
        <f t="shared" si="4"/>
        <v>0.4</v>
      </c>
      <c r="K45">
        <f t="shared" si="4"/>
        <v>0.6</v>
      </c>
      <c r="L45">
        <f t="shared" si="4"/>
        <v>0.7</v>
      </c>
      <c r="M45">
        <f t="shared" si="4"/>
        <v>0.8</v>
      </c>
      <c r="N45">
        <f t="shared" si="4"/>
        <v>0.9</v>
      </c>
      <c r="O45" s="6">
        <f t="shared" si="4"/>
        <v>0.6</v>
      </c>
      <c r="P45">
        <f t="shared" si="4"/>
        <v>0.4</v>
      </c>
      <c r="Q45">
        <f t="shared" si="4"/>
        <v>0.5</v>
      </c>
      <c r="R45">
        <f t="shared" si="4"/>
        <v>0.5</v>
      </c>
      <c r="S45">
        <f t="shared" si="4"/>
        <v>0.6</v>
      </c>
      <c r="T45">
        <f t="shared" si="4"/>
        <v>0.5</v>
      </c>
      <c r="U45">
        <f t="shared" si="4"/>
        <v>0.7</v>
      </c>
      <c r="V45" s="2">
        <f t="shared" si="4"/>
        <v>0.2</v>
      </c>
      <c r="W45">
        <f t="shared" si="4"/>
        <v>0.2</v>
      </c>
      <c r="X45">
        <f t="shared" si="4"/>
        <v>0.3</v>
      </c>
      <c r="Y45">
        <f t="shared" si="4"/>
        <v>0.6</v>
      </c>
      <c r="Z45">
        <f t="shared" si="4"/>
        <v>0.6</v>
      </c>
      <c r="AA45">
        <f t="shared" si="4"/>
        <v>0.7</v>
      </c>
      <c r="AB45">
        <f t="shared" si="4"/>
        <v>0.7</v>
      </c>
      <c r="AC45" s="2">
        <f t="shared" si="4"/>
        <v>2</v>
      </c>
      <c r="AD45">
        <f t="shared" si="4"/>
        <v>2</v>
      </c>
      <c r="AE45" s="2">
        <f t="shared" si="4"/>
        <v>2</v>
      </c>
      <c r="AF45">
        <f t="shared" si="4"/>
        <v>2</v>
      </c>
      <c r="AG45" s="2">
        <f t="shared" si="4"/>
        <v>2</v>
      </c>
      <c r="AH45">
        <f t="shared" si="4"/>
        <v>1.9</v>
      </c>
    </row>
    <row r="47" spans="1:34" x14ac:dyDescent="0.45">
      <c r="A47" t="s">
        <v>31</v>
      </c>
      <c r="B47">
        <f>AVERAGE(B6:B39)</f>
        <v>54.617647058823529</v>
      </c>
      <c r="E47">
        <f>AVERAGE(E6:E39)</f>
        <v>0.63235294117647056</v>
      </c>
      <c r="F47">
        <f>AVERAGE(F6:F39)</f>
        <v>-5.8823529411764705E-2</v>
      </c>
      <c r="H47" s="6">
        <f t="shared" ref="G47:AH47" si="5">AVERAGE(H6:H39)</f>
        <v>-2.3529411764705882E-2</v>
      </c>
      <c r="I47">
        <f t="shared" si="5"/>
        <v>4.1176470588235294E-2</v>
      </c>
      <c r="J47">
        <f t="shared" si="5"/>
        <v>0.17352941176470579</v>
      </c>
      <c r="K47">
        <f t="shared" si="5"/>
        <v>0.30294117647058821</v>
      </c>
      <c r="L47">
        <f t="shared" si="5"/>
        <v>0.4205882352941176</v>
      </c>
      <c r="M47">
        <f t="shared" si="5"/>
        <v>0.53235294117647047</v>
      </c>
      <c r="N47">
        <f t="shared" si="5"/>
        <v>0.66176470588235292</v>
      </c>
      <c r="O47" s="6">
        <f t="shared" si="5"/>
        <v>0.15588235294117647</v>
      </c>
      <c r="P47">
        <f t="shared" si="5"/>
        <v>0.10882352941176472</v>
      </c>
      <c r="Q47">
        <f t="shared" si="5"/>
        <v>0.15294117647058822</v>
      </c>
      <c r="R47">
        <f t="shared" si="5"/>
        <v>0.12941176470588234</v>
      </c>
      <c r="S47">
        <f t="shared" si="5"/>
        <v>0.14999999999999991</v>
      </c>
      <c r="T47">
        <f t="shared" si="5"/>
        <v>0.18235294117647061</v>
      </c>
      <c r="U47">
        <f t="shared" si="5"/>
        <v>0.24705882352941172</v>
      </c>
      <c r="V47" s="2">
        <f t="shared" si="5"/>
        <v>6.1764705882352958E-2</v>
      </c>
      <c r="W47">
        <f t="shared" si="5"/>
        <v>9.7058823529411795E-2</v>
      </c>
      <c r="X47">
        <f t="shared" si="5"/>
        <v>0.16470588235294115</v>
      </c>
      <c r="Y47">
        <f t="shared" si="5"/>
        <v>0.17058823529411757</v>
      </c>
      <c r="Z47">
        <f t="shared" si="5"/>
        <v>0.21176470588235291</v>
      </c>
      <c r="AA47">
        <f t="shared" si="5"/>
        <v>0.25294117647058817</v>
      </c>
      <c r="AB47">
        <f t="shared" si="5"/>
        <v>0.3</v>
      </c>
      <c r="AC47" s="2">
        <f t="shared" si="5"/>
        <v>1.997058823529412</v>
      </c>
      <c r="AD47">
        <f t="shared" si="5"/>
        <v>1.9411764705882348</v>
      </c>
      <c r="AE47" s="2">
        <f t="shared" si="5"/>
        <v>1.8794117647058819</v>
      </c>
      <c r="AF47">
        <f t="shared" si="5"/>
        <v>1.8588235294117645</v>
      </c>
      <c r="AG47" s="2">
        <f t="shared" si="5"/>
        <v>1.723529411764706</v>
      </c>
      <c r="AH47">
        <f t="shared" si="5"/>
        <v>1.4941176470588236</v>
      </c>
    </row>
  </sheetData>
  <sortState ref="A6:AI39">
    <sortCondition ref="AI6:AI39"/>
  </sortState>
  <mergeCells count="13">
    <mergeCell ref="AC1:AD1"/>
    <mergeCell ref="AE1:AF1"/>
    <mergeCell ref="AG1:AH1"/>
    <mergeCell ref="AC2:AD2"/>
    <mergeCell ref="AE2:AF2"/>
    <mergeCell ref="AG2:AH2"/>
    <mergeCell ref="E2:G2"/>
    <mergeCell ref="H1:N1"/>
    <mergeCell ref="H2:N2"/>
    <mergeCell ref="O1:U1"/>
    <mergeCell ref="O2:U2"/>
    <mergeCell ref="V1:AB1"/>
    <mergeCell ref="V2:AB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Krzys137 .</dc:creator>
  <cp:lastModifiedBy>Krzys137 .</cp:lastModifiedBy>
  <dcterms:created xsi:type="dcterms:W3CDTF">2018-09-21T12:12:21Z</dcterms:created>
  <dcterms:modified xsi:type="dcterms:W3CDTF">2018-09-21T13:24:05Z</dcterms:modified>
</cp:coreProperties>
</file>