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ther_work\AZWH_paper\paper_drafts\submission\SUBMISSION_FILES\Reviewed\"/>
    </mc:Choice>
  </mc:AlternateContent>
  <xr:revisionPtr revIDLastSave="0" documentId="8_{47BA9D66-39A0-4F1A-B736-7C2B965ED733}" xr6:coauthVersionLast="40" xr6:coauthVersionMax="40" xr10:uidLastSave="{00000000-0000-0000-0000-000000000000}"/>
  <bookViews>
    <workbookView xWindow="0" yWindow="0" windowWidth="9720" windowHeight="6810" xr2:uid="{FDE866E2-1EF7-4962-877D-1CEAAB6C28BE}"/>
  </bookViews>
  <sheets>
    <sheet name="SUPPTbl2_CausesForAdmission_110" sheetId="1" r:id="rId1"/>
  </sheets>
  <definedNames>
    <definedName name="_xlnm.Print_Area" localSheetId="0">SUPPTbl2_CausesForAdmission_110!$A$1:$V$42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8" i="1" l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V25" i="1"/>
  <c r="U25" i="1"/>
  <c r="T25" i="1"/>
  <c r="S25" i="1"/>
  <c r="R25" i="1"/>
  <c r="Q25" i="1"/>
  <c r="Q39" i="1" s="1"/>
  <c r="Q40" i="1" s="1"/>
  <c r="P25" i="1"/>
  <c r="O25" i="1"/>
  <c r="N25" i="1"/>
  <c r="M25" i="1"/>
  <c r="L25" i="1"/>
  <c r="K25" i="1"/>
  <c r="J25" i="1"/>
  <c r="I25" i="1"/>
  <c r="I39" i="1" s="1"/>
  <c r="I40" i="1" s="1"/>
  <c r="H25" i="1"/>
  <c r="G25" i="1"/>
  <c r="F25" i="1"/>
  <c r="E25" i="1"/>
  <c r="D25" i="1"/>
  <c r="V23" i="1"/>
  <c r="U23" i="1"/>
  <c r="T23" i="1"/>
  <c r="T39" i="1" s="1"/>
  <c r="T40" i="1" s="1"/>
  <c r="S23" i="1"/>
  <c r="R23" i="1"/>
  <c r="Q23" i="1"/>
  <c r="P23" i="1"/>
  <c r="O23" i="1"/>
  <c r="N23" i="1"/>
  <c r="M23" i="1"/>
  <c r="L23" i="1"/>
  <c r="L39" i="1" s="1"/>
  <c r="L40" i="1" s="1"/>
  <c r="K23" i="1"/>
  <c r="J23" i="1"/>
  <c r="I23" i="1"/>
  <c r="H23" i="1"/>
  <c r="G23" i="1"/>
  <c r="F23" i="1"/>
  <c r="E23" i="1"/>
  <c r="D23" i="1"/>
  <c r="D39" i="1" s="1"/>
  <c r="D40" i="1" s="1"/>
  <c r="C23" i="1"/>
  <c r="V14" i="1"/>
  <c r="V39" i="1" s="1"/>
  <c r="V40" i="1" s="1"/>
  <c r="U14" i="1"/>
  <c r="U39" i="1" s="1"/>
  <c r="U40" i="1" s="1"/>
  <c r="T14" i="1"/>
  <c r="S14" i="1"/>
  <c r="S39" i="1" s="1"/>
  <c r="S40" i="1" s="1"/>
  <c r="R14" i="1"/>
  <c r="R39" i="1" s="1"/>
  <c r="R40" i="1" s="1"/>
  <c r="Q14" i="1"/>
  <c r="P14" i="1"/>
  <c r="P39" i="1" s="1"/>
  <c r="P40" i="1" s="1"/>
  <c r="O14" i="1"/>
  <c r="O39" i="1" s="1"/>
  <c r="O40" i="1" s="1"/>
  <c r="N14" i="1"/>
  <c r="N39" i="1" s="1"/>
  <c r="N40" i="1" s="1"/>
  <c r="M14" i="1"/>
  <c r="M39" i="1" s="1"/>
  <c r="M40" i="1" s="1"/>
  <c r="L14" i="1"/>
  <c r="K14" i="1"/>
  <c r="K39" i="1" s="1"/>
  <c r="K40" i="1" s="1"/>
  <c r="J14" i="1"/>
  <c r="J39" i="1" s="1"/>
  <c r="J40" i="1" s="1"/>
  <c r="I14" i="1"/>
  <c r="H14" i="1"/>
  <c r="H39" i="1" s="1"/>
  <c r="H40" i="1" s="1"/>
  <c r="G14" i="1"/>
  <c r="G39" i="1" s="1"/>
  <c r="G40" i="1" s="1"/>
  <c r="F14" i="1"/>
  <c r="F39" i="1" s="1"/>
  <c r="F40" i="1" s="1"/>
  <c r="E14" i="1"/>
  <c r="E39" i="1" s="1"/>
  <c r="E40" i="1" s="1"/>
  <c r="D14" i="1"/>
  <c r="C14" i="1"/>
</calcChain>
</file>

<file path=xl/sharedStrings.xml><?xml version="1.0" encoding="utf-8"?>
<sst xmlns="http://schemas.openxmlformats.org/spreadsheetml/2006/main" count="67" uniqueCount="63">
  <si>
    <t>Supporting Table 2: Admissions to AZWH in each CFA category.</t>
  </si>
  <si>
    <t>Animal group</t>
  </si>
  <si>
    <t>Species</t>
  </si>
  <si>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Known COA</t>
    </r>
  </si>
  <si>
    <t>Abnormal animal location</t>
  </si>
  <si>
    <t>Boat Strike</t>
  </si>
  <si>
    <t>Cat Attack</t>
  </si>
  <si>
    <t>Dog Attack</t>
  </si>
  <si>
    <t>Drowning</t>
  </si>
  <si>
    <t>Electrocuted</t>
  </si>
  <si>
    <r>
      <t>Entangle-ments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</si>
  <si>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Fell out of tree</t>
  </si>
  <si>
    <r>
      <t>Fire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</si>
  <si>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Fishing tackle ingestion</t>
  </si>
  <si>
    <t>Hit by Car</t>
  </si>
  <si>
    <t>Hit window</t>
  </si>
  <si>
    <t>Machine injury</t>
  </si>
  <si>
    <t>Malicious injury/ poisoning</t>
  </si>
  <si>
    <t>Natural predation</t>
  </si>
  <si>
    <t>Oiling</t>
  </si>
  <si>
    <t>Orphaned/Dependent Young</t>
  </si>
  <si>
    <t>Overt signs of disease</t>
  </si>
  <si>
    <t>Tree felling</t>
  </si>
  <si>
    <t>AVIANS</t>
  </si>
  <si>
    <t>Australian Brush-turkey</t>
  </si>
  <si>
    <t>Australian Magpie</t>
  </si>
  <si>
    <t>Australian Pelican</t>
  </si>
  <si>
    <t>Fig Bird</t>
  </si>
  <si>
    <t>Laughing Kookaburra</t>
  </si>
  <si>
    <t>Lorikeets</t>
  </si>
  <si>
    <t>Native Ducks</t>
  </si>
  <si>
    <t>Noisy Minor</t>
  </si>
  <si>
    <t>Raptors</t>
  </si>
  <si>
    <t>Tawny Frog Mouth</t>
  </si>
  <si>
    <t>Total</t>
  </si>
  <si>
    <t>REPTILES</t>
  </si>
  <si>
    <t>Bearded Dragon</t>
  </si>
  <si>
    <t>Blue-tongued Skink</t>
  </si>
  <si>
    <t>Carpet Python</t>
  </si>
  <si>
    <t>Eastern Water Dragon</t>
  </si>
  <si>
    <t>Freshwater Turtle</t>
  </si>
  <si>
    <t>Green Tree Snake</t>
  </si>
  <si>
    <t>Lace Monitor</t>
  </si>
  <si>
    <t>Venomous Snakes</t>
  </si>
  <si>
    <t>AMPHIBIANS</t>
  </si>
  <si>
    <t>Tree Frogs</t>
  </si>
  <si>
    <t>MARSUPIAL MAMMALS</t>
  </si>
  <si>
    <t>Bandicoots</t>
  </si>
  <si>
    <t>Eastern Grey Kangaroo</t>
  </si>
  <si>
    <t>Feathertail Glider</t>
  </si>
  <si>
    <t>Koala</t>
  </si>
  <si>
    <t>Large Gliders</t>
  </si>
  <si>
    <t>Marsupial Dasyurid</t>
  </si>
  <si>
    <t>Possums</t>
  </si>
  <si>
    <t>Small Macropods</t>
  </si>
  <si>
    <t>EUTHERIAN MAMMALS</t>
  </si>
  <si>
    <t>Echidna</t>
  </si>
  <si>
    <t>Flying Foxes</t>
  </si>
  <si>
    <t>Microbats</t>
  </si>
  <si>
    <t>TOTAL NUMBER of admissions per CFA</t>
  </si>
  <si>
    <t>PROPORTION (%) of all admissions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</si>
  <si>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Entanglements includes netting, fencing, fishing line and other entanglements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</si>
  <si>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Fire includes bush and other fires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</si>
</sst>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32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ill="1"/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right" vertical="center"/>
    </xf>
    <xf numFmtId="0" fontId="5" fillId="5" borderId="8" xfId="0" applyFont="1" applyFill="1" applyBorder="1"/>
    <xf numFmtId="164" fontId="4" fillId="5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</cellXfs>
  <cellStyles count="3"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F302-12E2-4070-BEB4-B21293B62DB7}">
  <sheetPr>
    <tabColor theme="7" tint="0.59999389629810485"/>
    <pageSetUpPr fitToPage="1"/>
  </sheetPr>
  <dimension ref="A1:X42"/>
  <sheetViews>
    <sheetView tabSelected="1" zoomScaleNormal="100" zoomScaleSheetLayoutView="80" workbookViewId="0">
      <selection activeCell="A40" sqref="A40:V40"/>
    </sheetView>
  </sheetViews>
  <sheetFormatPr defaultColWidth="8.7265625" defaultRowHeight="14.5" x14ac:dyDescent="0.35"/>
  <cols>
    <col min="1" max="1" width="12.7265625" customWidth="1"/>
    <col min="2" max="2" width="22.26953125" customWidth="1"/>
    <col min="3" max="3" width="9.7265625" customWidth="1"/>
    <col min="4" max="8" width="9.7265625" style="5" customWidth="1"/>
    <col min="9" max="9" width="10.54296875" style="5" customWidth="1"/>
    <col min="10" max="10" width="9.7265625" style="5" customWidth="1"/>
    <col min="11" max="11" width="9.7265625" style="6" customWidth="1"/>
    <col min="13" max="22" width="9.7265625" style="5" customWidth="1"/>
  </cols>
  <sheetData>
    <row r="1" spans="1:24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x14ac:dyDescent="0.35">
      <c r="L2" s="2"/>
    </row>
    <row r="3" spans="1:24" ht="45" customHeight="1" thickBot="1" x14ac:dyDescent="0.4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</row>
    <row r="4" spans="1:24" x14ac:dyDescent="0.35">
      <c r="A4" s="9" t="s">
        <v>23</v>
      </c>
      <c r="B4" s="10" t="s">
        <v>24</v>
      </c>
      <c r="C4" s="11">
        <v>431</v>
      </c>
      <c r="D4" s="12">
        <v>5</v>
      </c>
      <c r="E4" s="12">
        <v>0</v>
      </c>
      <c r="F4" s="12">
        <v>123</v>
      </c>
      <c r="G4" s="12">
        <v>62</v>
      </c>
      <c r="H4" s="12">
        <v>4</v>
      </c>
      <c r="I4" s="12">
        <v>0</v>
      </c>
      <c r="J4" s="12">
        <v>40</v>
      </c>
      <c r="K4" s="12">
        <v>1</v>
      </c>
      <c r="L4" s="12">
        <v>0</v>
      </c>
      <c r="M4" s="12">
        <v>0</v>
      </c>
      <c r="N4" s="12">
        <v>140</v>
      </c>
      <c r="O4" s="12">
        <v>1</v>
      </c>
      <c r="P4" s="12">
        <v>1</v>
      </c>
      <c r="Q4" s="12">
        <v>7</v>
      </c>
      <c r="R4" s="12">
        <v>22</v>
      </c>
      <c r="S4" s="12">
        <v>0</v>
      </c>
      <c r="T4" s="12">
        <v>19</v>
      </c>
      <c r="U4" s="11">
        <v>6</v>
      </c>
      <c r="V4" s="11">
        <v>0</v>
      </c>
    </row>
    <row r="5" spans="1:24" x14ac:dyDescent="0.35">
      <c r="A5" s="13"/>
      <c r="B5" s="14" t="s">
        <v>25</v>
      </c>
      <c r="C5" s="11">
        <v>1263</v>
      </c>
      <c r="D5" s="12">
        <v>17</v>
      </c>
      <c r="E5" s="11">
        <v>0</v>
      </c>
      <c r="F5" s="12">
        <v>32</v>
      </c>
      <c r="G5" s="12">
        <v>45</v>
      </c>
      <c r="H5" s="12">
        <v>2</v>
      </c>
      <c r="I5" s="12">
        <v>3</v>
      </c>
      <c r="J5" s="12">
        <v>94</v>
      </c>
      <c r="K5" s="12">
        <v>42</v>
      </c>
      <c r="L5" s="11">
        <v>0</v>
      </c>
      <c r="M5" s="12">
        <v>1</v>
      </c>
      <c r="N5" s="12">
        <v>427</v>
      </c>
      <c r="O5" s="12">
        <v>5</v>
      </c>
      <c r="P5" s="12">
        <v>1</v>
      </c>
      <c r="Q5" s="12">
        <v>47</v>
      </c>
      <c r="R5" s="12">
        <v>37</v>
      </c>
      <c r="S5" s="12">
        <v>9</v>
      </c>
      <c r="T5" s="12">
        <v>354</v>
      </c>
      <c r="U5" s="12">
        <v>146</v>
      </c>
      <c r="V5" s="12">
        <v>1</v>
      </c>
    </row>
    <row r="6" spans="1:24" x14ac:dyDescent="0.35">
      <c r="A6" s="13"/>
      <c r="B6" s="14" t="s">
        <v>26</v>
      </c>
      <c r="C6" s="11">
        <v>245</v>
      </c>
      <c r="D6" s="12">
        <v>4</v>
      </c>
      <c r="E6" s="12">
        <v>1</v>
      </c>
      <c r="F6" s="11">
        <v>0</v>
      </c>
      <c r="G6" s="12">
        <v>1</v>
      </c>
      <c r="H6" s="11">
        <v>0</v>
      </c>
      <c r="I6" s="11">
        <v>0</v>
      </c>
      <c r="J6" s="12">
        <v>162</v>
      </c>
      <c r="K6" s="11">
        <v>0</v>
      </c>
      <c r="L6" s="11">
        <v>0</v>
      </c>
      <c r="M6" s="12">
        <v>7</v>
      </c>
      <c r="N6" s="12">
        <v>6</v>
      </c>
      <c r="O6" s="11">
        <v>0</v>
      </c>
      <c r="P6" s="11">
        <v>0</v>
      </c>
      <c r="Q6" s="12">
        <v>20</v>
      </c>
      <c r="R6" s="11">
        <v>0</v>
      </c>
      <c r="S6" s="11">
        <v>0</v>
      </c>
      <c r="T6" s="12">
        <v>1</v>
      </c>
      <c r="U6" s="12">
        <v>43</v>
      </c>
      <c r="V6" s="11">
        <v>0</v>
      </c>
    </row>
    <row r="7" spans="1:24" x14ac:dyDescent="0.35">
      <c r="A7" s="13"/>
      <c r="B7" s="14" t="s">
        <v>27</v>
      </c>
      <c r="C7" s="11">
        <v>762</v>
      </c>
      <c r="D7" s="12">
        <v>3</v>
      </c>
      <c r="E7" s="12">
        <v>0</v>
      </c>
      <c r="F7" s="12">
        <v>59</v>
      </c>
      <c r="G7" s="12">
        <v>4</v>
      </c>
      <c r="H7" s="12">
        <v>1</v>
      </c>
      <c r="I7" s="12">
        <v>0</v>
      </c>
      <c r="J7" s="12">
        <v>4</v>
      </c>
      <c r="K7" s="12">
        <v>36</v>
      </c>
      <c r="L7" s="12">
        <v>0</v>
      </c>
      <c r="M7" s="12">
        <v>0</v>
      </c>
      <c r="N7" s="12">
        <v>188</v>
      </c>
      <c r="O7" s="12">
        <v>37</v>
      </c>
      <c r="P7" s="12">
        <v>2</v>
      </c>
      <c r="Q7" s="12">
        <v>3</v>
      </c>
      <c r="R7" s="12">
        <v>24</v>
      </c>
      <c r="S7" s="12">
        <v>0</v>
      </c>
      <c r="T7" s="12">
        <v>391</v>
      </c>
      <c r="U7" s="12">
        <v>9</v>
      </c>
      <c r="V7" s="12">
        <v>1</v>
      </c>
    </row>
    <row r="8" spans="1:24" x14ac:dyDescent="0.35">
      <c r="A8" s="13"/>
      <c r="B8" s="14" t="s">
        <v>28</v>
      </c>
      <c r="C8" s="11">
        <v>1741</v>
      </c>
      <c r="D8" s="12">
        <v>22</v>
      </c>
      <c r="E8" s="12">
        <v>0</v>
      </c>
      <c r="F8" s="12">
        <v>19</v>
      </c>
      <c r="G8" s="12">
        <v>54</v>
      </c>
      <c r="H8" s="12">
        <v>86</v>
      </c>
      <c r="I8" s="12">
        <v>0</v>
      </c>
      <c r="J8" s="12">
        <v>96</v>
      </c>
      <c r="K8" s="12">
        <v>23</v>
      </c>
      <c r="L8" s="12">
        <v>0</v>
      </c>
      <c r="M8" s="12">
        <v>0</v>
      </c>
      <c r="N8" s="12">
        <v>1211</v>
      </c>
      <c r="O8" s="12">
        <v>15</v>
      </c>
      <c r="P8" s="12">
        <v>0</v>
      </c>
      <c r="Q8" s="12">
        <v>11</v>
      </c>
      <c r="R8" s="12">
        <v>23</v>
      </c>
      <c r="S8" s="12">
        <v>11</v>
      </c>
      <c r="T8" s="12">
        <v>153</v>
      </c>
      <c r="U8" s="12">
        <v>13</v>
      </c>
      <c r="V8" s="12">
        <v>4</v>
      </c>
    </row>
    <row r="9" spans="1:24" x14ac:dyDescent="0.35">
      <c r="A9" s="13"/>
      <c r="B9" s="14" t="s">
        <v>29</v>
      </c>
      <c r="C9" s="11">
        <v>2625</v>
      </c>
      <c r="D9" s="12">
        <v>81</v>
      </c>
      <c r="E9" s="12">
        <v>0</v>
      </c>
      <c r="F9" s="12">
        <v>76</v>
      </c>
      <c r="G9" s="12">
        <v>96</v>
      </c>
      <c r="H9" s="12">
        <v>13</v>
      </c>
      <c r="I9" s="12">
        <v>0</v>
      </c>
      <c r="J9" s="12">
        <v>29</v>
      </c>
      <c r="K9" s="12">
        <v>28</v>
      </c>
      <c r="L9" s="12">
        <v>0</v>
      </c>
      <c r="M9" s="12">
        <v>0</v>
      </c>
      <c r="N9" s="12">
        <v>1088</v>
      </c>
      <c r="O9" s="12">
        <v>155</v>
      </c>
      <c r="P9" s="12">
        <v>0</v>
      </c>
      <c r="Q9" s="12">
        <v>7</v>
      </c>
      <c r="R9" s="12">
        <v>64</v>
      </c>
      <c r="S9" s="12">
        <v>3</v>
      </c>
      <c r="T9" s="12">
        <v>168</v>
      </c>
      <c r="U9" s="12">
        <v>777</v>
      </c>
      <c r="V9" s="12">
        <v>40</v>
      </c>
    </row>
    <row r="10" spans="1:24" x14ac:dyDescent="0.35">
      <c r="A10" s="13"/>
      <c r="B10" s="14" t="s">
        <v>30</v>
      </c>
      <c r="C10" s="11">
        <v>948</v>
      </c>
      <c r="D10" s="12">
        <v>10</v>
      </c>
      <c r="E10" s="12">
        <v>0</v>
      </c>
      <c r="F10" s="12">
        <v>16</v>
      </c>
      <c r="G10" s="12">
        <v>20</v>
      </c>
      <c r="H10" s="12">
        <v>2</v>
      </c>
      <c r="I10" s="12">
        <v>0</v>
      </c>
      <c r="J10" s="12">
        <v>33</v>
      </c>
      <c r="K10" s="12">
        <v>1</v>
      </c>
      <c r="L10" s="12">
        <v>0</v>
      </c>
      <c r="M10" s="12">
        <v>3</v>
      </c>
      <c r="N10" s="12">
        <v>186</v>
      </c>
      <c r="O10" s="12">
        <v>3</v>
      </c>
      <c r="P10" s="12">
        <v>0</v>
      </c>
      <c r="Q10" s="12">
        <v>12</v>
      </c>
      <c r="R10" s="12">
        <v>12</v>
      </c>
      <c r="S10" s="12">
        <v>2</v>
      </c>
      <c r="T10" s="12">
        <v>628</v>
      </c>
      <c r="U10" s="12">
        <v>20</v>
      </c>
      <c r="V10" s="12">
        <v>0</v>
      </c>
    </row>
    <row r="11" spans="1:24" x14ac:dyDescent="0.35">
      <c r="A11" s="13"/>
      <c r="B11" s="15" t="s">
        <v>31</v>
      </c>
      <c r="C11" s="11">
        <v>842</v>
      </c>
      <c r="D11" s="11">
        <v>8</v>
      </c>
      <c r="E11" s="11">
        <v>0</v>
      </c>
      <c r="F11" s="11">
        <v>93</v>
      </c>
      <c r="G11" s="11">
        <v>21</v>
      </c>
      <c r="H11" s="11">
        <v>7</v>
      </c>
      <c r="I11" s="11">
        <v>0</v>
      </c>
      <c r="J11" s="12">
        <v>12</v>
      </c>
      <c r="K11" s="11">
        <v>30</v>
      </c>
      <c r="L11" s="11">
        <v>0</v>
      </c>
      <c r="M11" s="11">
        <v>0</v>
      </c>
      <c r="N11" s="11">
        <v>365</v>
      </c>
      <c r="O11" s="11">
        <v>15</v>
      </c>
      <c r="P11" s="11">
        <v>1</v>
      </c>
      <c r="Q11" s="11">
        <v>3</v>
      </c>
      <c r="R11" s="11">
        <v>23</v>
      </c>
      <c r="S11" s="11">
        <v>3</v>
      </c>
      <c r="T11" s="11">
        <v>250</v>
      </c>
      <c r="U11" s="11">
        <v>11</v>
      </c>
      <c r="V11" s="11">
        <v>0</v>
      </c>
      <c r="W11" s="16"/>
    </row>
    <row r="12" spans="1:24" x14ac:dyDescent="0.35">
      <c r="A12" s="13"/>
      <c r="B12" s="14" t="s">
        <v>32</v>
      </c>
      <c r="C12" s="11">
        <v>351</v>
      </c>
      <c r="D12" s="12">
        <v>14</v>
      </c>
      <c r="E12" s="12">
        <v>0</v>
      </c>
      <c r="F12" s="12">
        <v>0</v>
      </c>
      <c r="G12" s="12">
        <v>3</v>
      </c>
      <c r="H12" s="12">
        <v>7</v>
      </c>
      <c r="I12" s="12">
        <v>0</v>
      </c>
      <c r="J12" s="12">
        <v>38</v>
      </c>
      <c r="K12" s="12">
        <v>5</v>
      </c>
      <c r="L12" s="12">
        <v>0</v>
      </c>
      <c r="M12" s="12">
        <v>1</v>
      </c>
      <c r="N12" s="12">
        <v>203</v>
      </c>
      <c r="O12" s="12">
        <v>10</v>
      </c>
      <c r="P12" s="12">
        <v>1</v>
      </c>
      <c r="Q12" s="12">
        <v>9</v>
      </c>
      <c r="R12" s="12">
        <v>12</v>
      </c>
      <c r="S12" s="12">
        <v>0</v>
      </c>
      <c r="T12" s="12">
        <v>35</v>
      </c>
      <c r="U12" s="12">
        <v>13</v>
      </c>
      <c r="V12" s="12">
        <v>0</v>
      </c>
      <c r="W12" s="16"/>
    </row>
    <row r="13" spans="1:24" x14ac:dyDescent="0.35">
      <c r="A13" s="13"/>
      <c r="B13" s="17" t="s">
        <v>33</v>
      </c>
      <c r="C13" s="18">
        <v>1920</v>
      </c>
      <c r="D13" s="19">
        <v>22</v>
      </c>
      <c r="E13" s="19">
        <v>0</v>
      </c>
      <c r="F13" s="19">
        <v>9</v>
      </c>
      <c r="G13" s="19">
        <v>17</v>
      </c>
      <c r="H13" s="19">
        <v>3</v>
      </c>
      <c r="I13" s="19">
        <v>1</v>
      </c>
      <c r="J13" s="19">
        <v>116</v>
      </c>
      <c r="K13" s="19">
        <v>28</v>
      </c>
      <c r="L13" s="19">
        <v>0</v>
      </c>
      <c r="M13" s="19">
        <v>0</v>
      </c>
      <c r="N13" s="19">
        <v>1402</v>
      </c>
      <c r="O13" s="19">
        <v>11</v>
      </c>
      <c r="P13" s="19">
        <v>1</v>
      </c>
      <c r="Q13" s="19">
        <v>16</v>
      </c>
      <c r="R13" s="19">
        <v>24</v>
      </c>
      <c r="S13" s="19">
        <v>0</v>
      </c>
      <c r="T13" s="19">
        <v>207</v>
      </c>
      <c r="U13" s="19">
        <v>63</v>
      </c>
      <c r="V13" s="19">
        <v>0</v>
      </c>
      <c r="W13" s="16"/>
    </row>
    <row r="14" spans="1:24" x14ac:dyDescent="0.35">
      <c r="A14" s="13"/>
      <c r="B14" s="20" t="s">
        <v>34</v>
      </c>
      <c r="C14" s="21">
        <f>SUM(C4:C13)</f>
        <v>11128</v>
      </c>
      <c r="D14" s="21">
        <f>SUM(D4:D13)</f>
        <v>186</v>
      </c>
      <c r="E14" s="21">
        <f>SUM(E4:E13)</f>
        <v>1</v>
      </c>
      <c r="F14" s="21">
        <f t="shared" ref="F14:K14" si="0">SUM(F4:F13)</f>
        <v>427</v>
      </c>
      <c r="G14" s="21">
        <f t="shared" si="0"/>
        <v>323</v>
      </c>
      <c r="H14" s="21">
        <f t="shared" si="0"/>
        <v>125</v>
      </c>
      <c r="I14" s="21">
        <f t="shared" si="0"/>
        <v>4</v>
      </c>
      <c r="J14" s="21">
        <f t="shared" si="0"/>
        <v>624</v>
      </c>
      <c r="K14" s="21">
        <f t="shared" si="0"/>
        <v>194</v>
      </c>
      <c r="L14" s="21">
        <f>SUM(L4:L13)</f>
        <v>0</v>
      </c>
      <c r="M14" s="21">
        <f>SUM(M4:M13)</f>
        <v>12</v>
      </c>
      <c r="N14" s="21">
        <f t="shared" ref="N14:V14" si="1">SUM(N4:N13)</f>
        <v>5216</v>
      </c>
      <c r="O14" s="21">
        <f t="shared" si="1"/>
        <v>252</v>
      </c>
      <c r="P14" s="21">
        <f>SUM(P4:P13)</f>
        <v>7</v>
      </c>
      <c r="Q14" s="21">
        <f t="shared" si="1"/>
        <v>135</v>
      </c>
      <c r="R14" s="21">
        <f t="shared" si="1"/>
        <v>241</v>
      </c>
      <c r="S14" s="21">
        <f t="shared" si="1"/>
        <v>28</v>
      </c>
      <c r="T14" s="21">
        <f t="shared" si="1"/>
        <v>2206</v>
      </c>
      <c r="U14" s="21">
        <f t="shared" si="1"/>
        <v>1101</v>
      </c>
      <c r="V14" s="21">
        <f t="shared" si="1"/>
        <v>46</v>
      </c>
      <c r="W14" s="22"/>
    </row>
    <row r="15" spans="1:24" ht="15" customHeight="1" x14ac:dyDescent="0.35">
      <c r="A15" s="23" t="s">
        <v>35</v>
      </c>
      <c r="B15" s="14" t="s">
        <v>36</v>
      </c>
      <c r="C15" s="11">
        <v>404</v>
      </c>
      <c r="D15" s="12">
        <v>3</v>
      </c>
      <c r="E15" s="11">
        <v>0</v>
      </c>
      <c r="F15" s="12">
        <v>26</v>
      </c>
      <c r="G15" s="12">
        <v>89</v>
      </c>
      <c r="H15" s="12">
        <v>1</v>
      </c>
      <c r="I15" s="11">
        <v>0</v>
      </c>
      <c r="J15" s="12">
        <v>4</v>
      </c>
      <c r="K15" s="12">
        <v>1</v>
      </c>
      <c r="L15" s="12">
        <v>1</v>
      </c>
      <c r="M15" s="11">
        <v>0</v>
      </c>
      <c r="N15" s="12">
        <v>186</v>
      </c>
      <c r="O15" s="11">
        <v>0</v>
      </c>
      <c r="P15" s="12">
        <v>5</v>
      </c>
      <c r="Q15" s="12">
        <v>3</v>
      </c>
      <c r="R15" s="12">
        <v>3</v>
      </c>
      <c r="S15" s="11">
        <v>0</v>
      </c>
      <c r="T15" s="12">
        <v>70</v>
      </c>
      <c r="U15" s="12">
        <v>11</v>
      </c>
      <c r="V15" s="12">
        <v>1</v>
      </c>
      <c r="W15" s="16"/>
    </row>
    <row r="16" spans="1:24" x14ac:dyDescent="0.35">
      <c r="A16" s="13"/>
      <c r="B16" s="14" t="s">
        <v>37</v>
      </c>
      <c r="C16" s="11">
        <v>930</v>
      </c>
      <c r="D16" s="12">
        <v>6</v>
      </c>
      <c r="E16" s="12">
        <v>0</v>
      </c>
      <c r="F16" s="12">
        <v>96</v>
      </c>
      <c r="G16" s="12">
        <v>535</v>
      </c>
      <c r="H16" s="12">
        <v>12</v>
      </c>
      <c r="I16" s="12">
        <v>0</v>
      </c>
      <c r="J16" s="12">
        <v>6</v>
      </c>
      <c r="K16" s="12">
        <v>0</v>
      </c>
      <c r="L16" s="12">
        <v>0</v>
      </c>
      <c r="M16" s="12">
        <v>0</v>
      </c>
      <c r="N16" s="12">
        <v>132</v>
      </c>
      <c r="O16" s="12">
        <v>0</v>
      </c>
      <c r="P16" s="12">
        <v>19</v>
      </c>
      <c r="Q16" s="12">
        <v>6</v>
      </c>
      <c r="R16" s="12">
        <v>8</v>
      </c>
      <c r="S16" s="12">
        <v>0</v>
      </c>
      <c r="T16" s="12">
        <v>97</v>
      </c>
      <c r="U16" s="12">
        <v>12</v>
      </c>
      <c r="V16" s="12">
        <v>1</v>
      </c>
      <c r="W16" s="16"/>
    </row>
    <row r="17" spans="1:23" x14ac:dyDescent="0.35">
      <c r="A17" s="13"/>
      <c r="B17" s="14" t="s">
        <v>38</v>
      </c>
      <c r="C17" s="11">
        <v>888</v>
      </c>
      <c r="D17" s="12">
        <v>20</v>
      </c>
      <c r="E17" s="12">
        <v>0</v>
      </c>
      <c r="F17" s="12">
        <v>13</v>
      </c>
      <c r="G17" s="12">
        <v>104</v>
      </c>
      <c r="H17" s="12">
        <v>2</v>
      </c>
      <c r="I17" s="12">
        <v>1</v>
      </c>
      <c r="J17" s="12">
        <v>72</v>
      </c>
      <c r="K17" s="12">
        <v>4</v>
      </c>
      <c r="L17" s="12">
        <v>1</v>
      </c>
      <c r="M17" s="12">
        <v>0</v>
      </c>
      <c r="N17" s="12">
        <v>407</v>
      </c>
      <c r="O17" s="12">
        <v>0</v>
      </c>
      <c r="P17" s="12">
        <v>40</v>
      </c>
      <c r="Q17" s="12">
        <v>15</v>
      </c>
      <c r="R17" s="12">
        <v>16</v>
      </c>
      <c r="S17" s="12">
        <v>1</v>
      </c>
      <c r="T17" s="12">
        <v>154</v>
      </c>
      <c r="U17" s="12">
        <v>35</v>
      </c>
      <c r="V17" s="12">
        <v>3</v>
      </c>
      <c r="W17" s="16"/>
    </row>
    <row r="18" spans="1:23" x14ac:dyDescent="0.35">
      <c r="A18" s="13"/>
      <c r="B18" s="14" t="s">
        <v>39</v>
      </c>
      <c r="C18" s="11">
        <v>856</v>
      </c>
      <c r="D18" s="12">
        <v>18</v>
      </c>
      <c r="E18" s="12">
        <v>0</v>
      </c>
      <c r="F18" s="12">
        <v>93</v>
      </c>
      <c r="G18" s="12">
        <v>185</v>
      </c>
      <c r="H18" s="12">
        <v>8</v>
      </c>
      <c r="I18" s="12">
        <v>0</v>
      </c>
      <c r="J18" s="12">
        <v>70</v>
      </c>
      <c r="K18" s="12">
        <v>0</v>
      </c>
      <c r="L18" s="12">
        <v>0</v>
      </c>
      <c r="M18" s="12">
        <v>0</v>
      </c>
      <c r="N18" s="12">
        <v>193</v>
      </c>
      <c r="O18" s="12">
        <v>0</v>
      </c>
      <c r="P18" s="12">
        <v>14</v>
      </c>
      <c r="Q18" s="12">
        <v>12</v>
      </c>
      <c r="R18" s="12">
        <v>69</v>
      </c>
      <c r="S18" s="12">
        <v>2</v>
      </c>
      <c r="T18" s="12">
        <v>176</v>
      </c>
      <c r="U18" s="12">
        <v>16</v>
      </c>
      <c r="V18" s="12">
        <v>0</v>
      </c>
      <c r="W18" s="16"/>
    </row>
    <row r="19" spans="1:23" x14ac:dyDescent="0.35">
      <c r="A19" s="13"/>
      <c r="B19" s="14" t="s">
        <v>40</v>
      </c>
      <c r="C19" s="11">
        <v>646</v>
      </c>
      <c r="D19" s="12">
        <v>29</v>
      </c>
      <c r="E19" s="12">
        <v>0</v>
      </c>
      <c r="F19" s="12">
        <v>1</v>
      </c>
      <c r="G19" s="12">
        <v>21</v>
      </c>
      <c r="H19" s="12">
        <v>1</v>
      </c>
      <c r="I19" s="12">
        <v>0</v>
      </c>
      <c r="J19" s="12">
        <v>39</v>
      </c>
      <c r="K19" s="12">
        <v>0</v>
      </c>
      <c r="L19" s="12">
        <v>0</v>
      </c>
      <c r="M19" s="12">
        <v>24</v>
      </c>
      <c r="N19" s="12">
        <v>461</v>
      </c>
      <c r="O19" s="11">
        <v>0</v>
      </c>
      <c r="P19" s="12">
        <v>4</v>
      </c>
      <c r="Q19" s="12">
        <v>2</v>
      </c>
      <c r="R19" s="12">
        <v>4</v>
      </c>
      <c r="S19" s="12">
        <v>0</v>
      </c>
      <c r="T19" s="12">
        <v>47</v>
      </c>
      <c r="U19" s="12">
        <v>13</v>
      </c>
      <c r="V19" s="12">
        <v>0</v>
      </c>
      <c r="W19" s="16"/>
    </row>
    <row r="20" spans="1:23" ht="15" customHeight="1" x14ac:dyDescent="0.35">
      <c r="A20" s="13"/>
      <c r="B20" s="14" t="s">
        <v>41</v>
      </c>
      <c r="C20" s="11">
        <v>243</v>
      </c>
      <c r="D20" s="12">
        <v>3</v>
      </c>
      <c r="E20" s="12">
        <v>0</v>
      </c>
      <c r="F20" s="12">
        <v>69</v>
      </c>
      <c r="G20" s="12">
        <v>66</v>
      </c>
      <c r="H20" s="12">
        <v>0</v>
      </c>
      <c r="I20" s="12">
        <v>0</v>
      </c>
      <c r="J20" s="12">
        <v>20</v>
      </c>
      <c r="K20" s="12">
        <v>1</v>
      </c>
      <c r="L20" s="12">
        <v>0</v>
      </c>
      <c r="M20" s="12">
        <v>0</v>
      </c>
      <c r="N20" s="12">
        <v>52</v>
      </c>
      <c r="O20" s="12">
        <v>0</v>
      </c>
      <c r="P20" s="12">
        <v>6</v>
      </c>
      <c r="Q20" s="12">
        <v>1</v>
      </c>
      <c r="R20" s="12">
        <v>3</v>
      </c>
      <c r="S20" s="12">
        <v>0</v>
      </c>
      <c r="T20" s="12">
        <v>17</v>
      </c>
      <c r="U20" s="12">
        <v>3</v>
      </c>
      <c r="V20" s="12">
        <v>2</v>
      </c>
      <c r="W20" s="16"/>
    </row>
    <row r="21" spans="1:23" ht="15" customHeight="1" x14ac:dyDescent="0.35">
      <c r="A21" s="13"/>
      <c r="B21" s="14" t="s">
        <v>42</v>
      </c>
      <c r="C21" s="11">
        <v>306</v>
      </c>
      <c r="D21" s="12">
        <v>1</v>
      </c>
      <c r="E21" s="12">
        <v>0</v>
      </c>
      <c r="F21" s="12">
        <v>3</v>
      </c>
      <c r="G21" s="12">
        <v>73</v>
      </c>
      <c r="H21" s="12">
        <v>0</v>
      </c>
      <c r="I21" s="12">
        <v>0</v>
      </c>
      <c r="J21" s="12">
        <v>3</v>
      </c>
      <c r="K21" s="12">
        <v>1</v>
      </c>
      <c r="L21" s="12">
        <v>0</v>
      </c>
      <c r="M21" s="12">
        <v>0</v>
      </c>
      <c r="N21" s="12">
        <v>157</v>
      </c>
      <c r="O21" s="12">
        <v>0</v>
      </c>
      <c r="P21" s="12">
        <v>1</v>
      </c>
      <c r="Q21" s="12">
        <v>2</v>
      </c>
      <c r="R21" s="12">
        <v>0</v>
      </c>
      <c r="S21" s="12">
        <v>0</v>
      </c>
      <c r="T21" s="12">
        <v>19</v>
      </c>
      <c r="U21" s="12">
        <v>6</v>
      </c>
      <c r="V21" s="12">
        <v>40</v>
      </c>
      <c r="W21" s="16"/>
    </row>
    <row r="22" spans="1:23" ht="15" customHeight="1" x14ac:dyDescent="0.35">
      <c r="A22" s="13"/>
      <c r="B22" s="17" t="s">
        <v>43</v>
      </c>
      <c r="C22" s="18">
        <v>295</v>
      </c>
      <c r="D22" s="19">
        <v>6</v>
      </c>
      <c r="E22" s="19">
        <v>0</v>
      </c>
      <c r="F22" s="19">
        <v>94</v>
      </c>
      <c r="G22" s="19">
        <v>42</v>
      </c>
      <c r="H22" s="19">
        <v>1</v>
      </c>
      <c r="I22" s="19">
        <v>0</v>
      </c>
      <c r="J22" s="19">
        <v>51</v>
      </c>
      <c r="K22" s="19">
        <v>0</v>
      </c>
      <c r="L22" s="19">
        <v>0</v>
      </c>
      <c r="M22" s="19">
        <v>0</v>
      </c>
      <c r="N22" s="19">
        <v>42</v>
      </c>
      <c r="O22" s="19">
        <v>0</v>
      </c>
      <c r="P22" s="19">
        <v>15</v>
      </c>
      <c r="Q22" s="19">
        <v>9</v>
      </c>
      <c r="R22" s="19">
        <v>5</v>
      </c>
      <c r="S22" s="19">
        <v>1</v>
      </c>
      <c r="T22" s="19">
        <v>24</v>
      </c>
      <c r="U22" s="19">
        <v>4</v>
      </c>
      <c r="V22" s="19">
        <v>1</v>
      </c>
      <c r="W22" s="16"/>
    </row>
    <row r="23" spans="1:23" ht="15" customHeight="1" x14ac:dyDescent="0.35">
      <c r="A23" s="13"/>
      <c r="B23" s="20" t="s">
        <v>34</v>
      </c>
      <c r="C23" s="21">
        <f t="shared" ref="C23:K23" si="2">SUM(C15:C22)</f>
        <v>4568</v>
      </c>
      <c r="D23" s="21">
        <f t="shared" si="2"/>
        <v>86</v>
      </c>
      <c r="E23" s="21">
        <f>SUM(E15:E22)</f>
        <v>0</v>
      </c>
      <c r="F23" s="21">
        <f t="shared" si="2"/>
        <v>395</v>
      </c>
      <c r="G23" s="21">
        <f t="shared" si="2"/>
        <v>1115</v>
      </c>
      <c r="H23" s="21">
        <f t="shared" si="2"/>
        <v>25</v>
      </c>
      <c r="I23" s="21">
        <f t="shared" si="2"/>
        <v>1</v>
      </c>
      <c r="J23" s="21">
        <f t="shared" si="2"/>
        <v>265</v>
      </c>
      <c r="K23" s="21">
        <f t="shared" si="2"/>
        <v>7</v>
      </c>
      <c r="L23" s="21">
        <f>SUM(L15:L22)</f>
        <v>2</v>
      </c>
      <c r="M23" s="21">
        <f>SUM(M15:M22)</f>
        <v>24</v>
      </c>
      <c r="N23" s="21">
        <f t="shared" ref="N23:V23" si="3">SUM(N15:N22)</f>
        <v>1630</v>
      </c>
      <c r="O23" s="21">
        <f t="shared" si="3"/>
        <v>0</v>
      </c>
      <c r="P23" s="21">
        <f>SUM(P15:P22)</f>
        <v>104</v>
      </c>
      <c r="Q23" s="21">
        <f t="shared" si="3"/>
        <v>50</v>
      </c>
      <c r="R23" s="21">
        <f t="shared" si="3"/>
        <v>108</v>
      </c>
      <c r="S23" s="21">
        <f t="shared" si="3"/>
        <v>4</v>
      </c>
      <c r="T23" s="21">
        <f t="shared" si="3"/>
        <v>604</v>
      </c>
      <c r="U23" s="21">
        <f t="shared" si="3"/>
        <v>100</v>
      </c>
      <c r="V23" s="21">
        <f t="shared" si="3"/>
        <v>48</v>
      </c>
      <c r="W23" s="22"/>
    </row>
    <row r="24" spans="1:23" ht="15" customHeight="1" x14ac:dyDescent="0.35">
      <c r="A24" s="23" t="s">
        <v>44</v>
      </c>
      <c r="B24" s="17" t="s">
        <v>45</v>
      </c>
      <c r="C24" s="18">
        <v>106</v>
      </c>
      <c r="D24" s="24">
        <v>7</v>
      </c>
      <c r="E24" s="24">
        <v>0</v>
      </c>
      <c r="F24" s="24">
        <v>9</v>
      </c>
      <c r="G24" s="24">
        <v>12</v>
      </c>
      <c r="H24" s="24">
        <v>1</v>
      </c>
      <c r="I24" s="24">
        <v>0</v>
      </c>
      <c r="J24" s="24">
        <v>4</v>
      </c>
      <c r="K24" s="24">
        <v>0</v>
      </c>
      <c r="L24" s="24">
        <v>0</v>
      </c>
      <c r="M24" s="24">
        <v>0</v>
      </c>
      <c r="N24" s="24">
        <v>37</v>
      </c>
      <c r="O24" s="24">
        <v>0</v>
      </c>
      <c r="P24" s="24">
        <v>8</v>
      </c>
      <c r="Q24" s="24">
        <v>3</v>
      </c>
      <c r="R24" s="24">
        <v>13</v>
      </c>
      <c r="S24" s="24">
        <v>1</v>
      </c>
      <c r="T24" s="24">
        <v>1</v>
      </c>
      <c r="U24" s="24">
        <v>10</v>
      </c>
      <c r="V24" s="24">
        <v>0</v>
      </c>
      <c r="W24" s="16"/>
    </row>
    <row r="25" spans="1:23" ht="15" customHeight="1" x14ac:dyDescent="0.35">
      <c r="A25" s="13"/>
      <c r="B25" s="20" t="s">
        <v>34</v>
      </c>
      <c r="C25" s="21">
        <v>106</v>
      </c>
      <c r="D25" s="21">
        <f t="shared" ref="D25:K25" si="4">D24</f>
        <v>7</v>
      </c>
      <c r="E25" s="21">
        <f>E24</f>
        <v>0</v>
      </c>
      <c r="F25" s="21">
        <f t="shared" si="4"/>
        <v>9</v>
      </c>
      <c r="G25" s="21">
        <f t="shared" si="4"/>
        <v>12</v>
      </c>
      <c r="H25" s="21">
        <f t="shared" si="4"/>
        <v>1</v>
      </c>
      <c r="I25" s="21">
        <f t="shared" si="4"/>
        <v>0</v>
      </c>
      <c r="J25" s="21">
        <f t="shared" si="4"/>
        <v>4</v>
      </c>
      <c r="K25" s="21">
        <f t="shared" si="4"/>
        <v>0</v>
      </c>
      <c r="L25" s="21">
        <f>L24</f>
        <v>0</v>
      </c>
      <c r="M25" s="21">
        <f>M24</f>
        <v>0</v>
      </c>
      <c r="N25" s="21">
        <f t="shared" ref="N25:V25" si="5">N24</f>
        <v>37</v>
      </c>
      <c r="O25" s="21">
        <f t="shared" si="5"/>
        <v>0</v>
      </c>
      <c r="P25" s="21">
        <f>P24</f>
        <v>8</v>
      </c>
      <c r="Q25" s="21">
        <f t="shared" si="5"/>
        <v>3</v>
      </c>
      <c r="R25" s="21">
        <f t="shared" si="5"/>
        <v>13</v>
      </c>
      <c r="S25" s="21">
        <f t="shared" si="5"/>
        <v>1</v>
      </c>
      <c r="T25" s="21">
        <f t="shared" si="5"/>
        <v>1</v>
      </c>
      <c r="U25" s="21">
        <f t="shared" si="5"/>
        <v>10</v>
      </c>
      <c r="V25" s="21">
        <f t="shared" si="5"/>
        <v>0</v>
      </c>
      <c r="W25" s="22"/>
    </row>
    <row r="26" spans="1:23" ht="15" customHeight="1" x14ac:dyDescent="0.35">
      <c r="A26" s="23" t="s">
        <v>46</v>
      </c>
      <c r="B26" s="14" t="s">
        <v>47</v>
      </c>
      <c r="C26" s="11">
        <v>367</v>
      </c>
      <c r="D26" s="12">
        <v>4</v>
      </c>
      <c r="E26" s="11">
        <v>0</v>
      </c>
      <c r="F26" s="12">
        <v>66</v>
      </c>
      <c r="G26" s="12">
        <v>41</v>
      </c>
      <c r="H26" s="12">
        <v>20</v>
      </c>
      <c r="I26" s="11">
        <v>0</v>
      </c>
      <c r="J26" s="12">
        <v>2</v>
      </c>
      <c r="K26" s="11">
        <v>0</v>
      </c>
      <c r="L26" s="12">
        <v>1</v>
      </c>
      <c r="M26" s="11">
        <v>0</v>
      </c>
      <c r="N26" s="12">
        <v>90</v>
      </c>
      <c r="O26" s="11">
        <v>0</v>
      </c>
      <c r="P26" s="12">
        <v>4</v>
      </c>
      <c r="Q26" s="11">
        <v>0</v>
      </c>
      <c r="R26" s="12">
        <v>4</v>
      </c>
      <c r="S26" s="11">
        <v>0</v>
      </c>
      <c r="T26" s="12">
        <v>130</v>
      </c>
      <c r="U26" s="12">
        <v>4</v>
      </c>
      <c r="V26" s="12">
        <v>1</v>
      </c>
      <c r="W26" s="16"/>
    </row>
    <row r="27" spans="1:23" ht="15" customHeight="1" x14ac:dyDescent="0.35">
      <c r="A27" s="13"/>
      <c r="B27" s="14" t="s">
        <v>48</v>
      </c>
      <c r="C27" s="11">
        <v>1165</v>
      </c>
      <c r="D27" s="12">
        <v>4</v>
      </c>
      <c r="E27" s="12">
        <v>0</v>
      </c>
      <c r="F27" s="12">
        <v>0</v>
      </c>
      <c r="G27" s="12">
        <v>51</v>
      </c>
      <c r="H27" s="12">
        <v>1</v>
      </c>
      <c r="I27" s="12">
        <v>0</v>
      </c>
      <c r="J27" s="12">
        <v>85</v>
      </c>
      <c r="K27" s="12">
        <v>1</v>
      </c>
      <c r="L27" s="12">
        <v>0</v>
      </c>
      <c r="M27" s="12">
        <v>0</v>
      </c>
      <c r="N27" s="12">
        <v>506</v>
      </c>
      <c r="O27" s="12">
        <v>0</v>
      </c>
      <c r="P27" s="12">
        <v>0</v>
      </c>
      <c r="Q27" s="12">
        <v>3</v>
      </c>
      <c r="R27" s="12">
        <v>1</v>
      </c>
      <c r="S27" s="12">
        <v>0</v>
      </c>
      <c r="T27" s="12">
        <v>452</v>
      </c>
      <c r="U27" s="12">
        <v>61</v>
      </c>
      <c r="V27" s="12">
        <v>0</v>
      </c>
      <c r="W27" s="16"/>
    </row>
    <row r="28" spans="1:23" ht="15" customHeight="1" x14ac:dyDescent="0.35">
      <c r="A28" s="13"/>
      <c r="B28" s="14" t="s">
        <v>49</v>
      </c>
      <c r="C28" s="11">
        <v>230</v>
      </c>
      <c r="D28" s="12">
        <v>19</v>
      </c>
      <c r="E28" s="12">
        <v>0</v>
      </c>
      <c r="F28" s="12">
        <v>114</v>
      </c>
      <c r="G28" s="12">
        <v>8</v>
      </c>
      <c r="H28" s="12">
        <v>4</v>
      </c>
      <c r="I28" s="12">
        <v>0</v>
      </c>
      <c r="J28" s="12">
        <v>1</v>
      </c>
      <c r="K28" s="12">
        <v>6</v>
      </c>
      <c r="L28" s="12">
        <v>1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5</v>
      </c>
      <c r="T28" s="12">
        <v>62</v>
      </c>
      <c r="U28" s="12">
        <v>2</v>
      </c>
      <c r="V28" s="12">
        <v>8</v>
      </c>
      <c r="W28" s="16"/>
    </row>
    <row r="29" spans="1:23" ht="15" customHeight="1" x14ac:dyDescent="0.35">
      <c r="A29" s="13"/>
      <c r="B29" s="14" t="s">
        <v>50</v>
      </c>
      <c r="C29" s="11">
        <v>3590</v>
      </c>
      <c r="D29" s="12">
        <v>74</v>
      </c>
      <c r="E29" s="12">
        <v>0</v>
      </c>
      <c r="F29" s="12">
        <v>1</v>
      </c>
      <c r="G29" s="12">
        <v>496</v>
      </c>
      <c r="H29" s="12">
        <v>10</v>
      </c>
      <c r="I29" s="12">
        <v>1</v>
      </c>
      <c r="J29" s="12">
        <v>25</v>
      </c>
      <c r="K29" s="12">
        <v>79</v>
      </c>
      <c r="L29" s="12">
        <v>2</v>
      </c>
      <c r="M29" s="12">
        <v>0</v>
      </c>
      <c r="N29" s="12">
        <v>1306</v>
      </c>
      <c r="O29" s="12">
        <v>0</v>
      </c>
      <c r="P29" s="12">
        <v>1</v>
      </c>
      <c r="Q29" s="12">
        <v>0</v>
      </c>
      <c r="R29" s="12">
        <v>6</v>
      </c>
      <c r="S29" s="12">
        <v>0</v>
      </c>
      <c r="T29" s="12">
        <v>377</v>
      </c>
      <c r="U29" s="12">
        <v>1207</v>
      </c>
      <c r="V29" s="12">
        <v>5</v>
      </c>
      <c r="W29" s="16"/>
    </row>
    <row r="30" spans="1:23" ht="15" customHeight="1" x14ac:dyDescent="0.35">
      <c r="A30" s="13"/>
      <c r="B30" s="14" t="s">
        <v>51</v>
      </c>
      <c r="C30" s="11">
        <v>754</v>
      </c>
      <c r="D30" s="12">
        <v>10</v>
      </c>
      <c r="E30" s="12">
        <v>0</v>
      </c>
      <c r="F30" s="12">
        <v>186</v>
      </c>
      <c r="G30" s="12">
        <v>46</v>
      </c>
      <c r="H30" s="12">
        <v>2</v>
      </c>
      <c r="I30" s="12">
        <v>1</v>
      </c>
      <c r="J30" s="12">
        <v>164</v>
      </c>
      <c r="K30" s="12">
        <v>29</v>
      </c>
      <c r="L30" s="12">
        <v>0</v>
      </c>
      <c r="M30" s="12">
        <v>0</v>
      </c>
      <c r="N30" s="12">
        <v>30</v>
      </c>
      <c r="O30" s="12">
        <v>1</v>
      </c>
      <c r="P30" s="12">
        <v>1</v>
      </c>
      <c r="Q30" s="12">
        <v>3</v>
      </c>
      <c r="R30" s="12">
        <v>26</v>
      </c>
      <c r="S30" s="12">
        <v>0</v>
      </c>
      <c r="T30" s="12">
        <v>232</v>
      </c>
      <c r="U30" s="12">
        <v>9</v>
      </c>
      <c r="V30" s="12">
        <v>14</v>
      </c>
      <c r="W30" s="16"/>
    </row>
    <row r="31" spans="1:23" ht="15" customHeight="1" x14ac:dyDescent="0.35">
      <c r="A31" s="13"/>
      <c r="B31" s="14" t="s">
        <v>52</v>
      </c>
      <c r="C31" s="11">
        <v>190</v>
      </c>
      <c r="D31" s="12">
        <v>2</v>
      </c>
      <c r="E31" s="12">
        <v>0</v>
      </c>
      <c r="F31" s="12">
        <v>15</v>
      </c>
      <c r="G31" s="12">
        <v>4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12">
        <v>0</v>
      </c>
      <c r="Q31" s="12">
        <v>1</v>
      </c>
      <c r="R31" s="12">
        <v>1</v>
      </c>
      <c r="S31" s="12">
        <v>0</v>
      </c>
      <c r="T31" s="12">
        <v>164</v>
      </c>
      <c r="U31" s="12">
        <v>2</v>
      </c>
      <c r="V31" s="12">
        <v>0</v>
      </c>
      <c r="W31" s="16"/>
    </row>
    <row r="32" spans="1:23" ht="15" customHeight="1" x14ac:dyDescent="0.35">
      <c r="A32" s="13"/>
      <c r="B32" s="14" t="s">
        <v>53</v>
      </c>
      <c r="C32" s="11">
        <v>5615</v>
      </c>
      <c r="D32" s="12">
        <v>116</v>
      </c>
      <c r="E32" s="12">
        <v>0</v>
      </c>
      <c r="F32" s="12">
        <v>361</v>
      </c>
      <c r="G32" s="12">
        <v>609</v>
      </c>
      <c r="H32" s="12">
        <v>9</v>
      </c>
      <c r="I32" s="12">
        <v>114</v>
      </c>
      <c r="J32" s="12">
        <v>28</v>
      </c>
      <c r="K32" s="12">
        <v>116</v>
      </c>
      <c r="L32" s="12">
        <v>7</v>
      </c>
      <c r="M32" s="12">
        <v>0</v>
      </c>
      <c r="N32" s="12">
        <v>1252</v>
      </c>
      <c r="O32" s="12">
        <v>0</v>
      </c>
      <c r="P32" s="12">
        <v>10</v>
      </c>
      <c r="Q32" s="12">
        <v>84</v>
      </c>
      <c r="R32" s="12">
        <v>132</v>
      </c>
      <c r="S32" s="12">
        <v>4</v>
      </c>
      <c r="T32" s="12">
        <v>2314</v>
      </c>
      <c r="U32" s="12">
        <v>441</v>
      </c>
      <c r="V32" s="12">
        <v>18</v>
      </c>
      <c r="W32" s="16"/>
    </row>
    <row r="33" spans="1:23" ht="15" customHeight="1" x14ac:dyDescent="0.35">
      <c r="A33" s="13"/>
      <c r="B33" s="17" t="s">
        <v>54</v>
      </c>
      <c r="C33" s="18">
        <v>1139</v>
      </c>
      <c r="D33" s="19">
        <v>1</v>
      </c>
      <c r="E33" s="19">
        <v>0</v>
      </c>
      <c r="F33" s="19">
        <v>2</v>
      </c>
      <c r="G33" s="19">
        <v>36</v>
      </c>
      <c r="H33" s="19">
        <v>5</v>
      </c>
      <c r="I33" s="19">
        <v>0</v>
      </c>
      <c r="J33" s="19">
        <v>25</v>
      </c>
      <c r="K33" s="19">
        <v>0</v>
      </c>
      <c r="L33" s="19">
        <v>0</v>
      </c>
      <c r="M33" s="19">
        <v>0</v>
      </c>
      <c r="N33" s="19">
        <v>361</v>
      </c>
      <c r="O33" s="19">
        <v>0</v>
      </c>
      <c r="P33" s="19">
        <v>0</v>
      </c>
      <c r="Q33" s="19">
        <v>2</v>
      </c>
      <c r="R33" s="19">
        <v>3</v>
      </c>
      <c r="S33" s="19">
        <v>0</v>
      </c>
      <c r="T33" s="19">
        <v>666</v>
      </c>
      <c r="U33" s="19">
        <v>38</v>
      </c>
      <c r="V33" s="19">
        <v>0</v>
      </c>
      <c r="W33" s="16"/>
    </row>
    <row r="34" spans="1:23" ht="15" customHeight="1" x14ac:dyDescent="0.35">
      <c r="A34" s="13"/>
      <c r="B34" s="20" t="s">
        <v>34</v>
      </c>
      <c r="C34" s="21">
        <f t="shared" ref="C34:K34" si="6">SUM(C26:C33)</f>
        <v>13050</v>
      </c>
      <c r="D34" s="21">
        <f t="shared" si="6"/>
        <v>230</v>
      </c>
      <c r="E34" s="21">
        <f>SUM(E26:E33)</f>
        <v>0</v>
      </c>
      <c r="F34" s="21">
        <f t="shared" si="6"/>
        <v>745</v>
      </c>
      <c r="G34" s="21">
        <f t="shared" si="6"/>
        <v>1291</v>
      </c>
      <c r="H34" s="21">
        <f t="shared" si="6"/>
        <v>51</v>
      </c>
      <c r="I34" s="21">
        <f t="shared" si="6"/>
        <v>116</v>
      </c>
      <c r="J34" s="21">
        <f t="shared" si="6"/>
        <v>330</v>
      </c>
      <c r="K34" s="21">
        <f t="shared" si="6"/>
        <v>231</v>
      </c>
      <c r="L34" s="21">
        <f>SUM(L26:L33)</f>
        <v>11</v>
      </c>
      <c r="M34" s="21">
        <f>SUM(M26:M33)</f>
        <v>0</v>
      </c>
      <c r="N34" s="21">
        <f t="shared" ref="N34:V34" si="7">SUM(N26:N33)</f>
        <v>3546</v>
      </c>
      <c r="O34" s="21">
        <f t="shared" si="7"/>
        <v>1</v>
      </c>
      <c r="P34" s="21">
        <f>SUM(P26:P33)</f>
        <v>16</v>
      </c>
      <c r="Q34" s="21">
        <f t="shared" si="7"/>
        <v>93</v>
      </c>
      <c r="R34" s="21">
        <f t="shared" si="7"/>
        <v>173</v>
      </c>
      <c r="S34" s="21">
        <f t="shared" si="7"/>
        <v>9</v>
      </c>
      <c r="T34" s="21">
        <f t="shared" si="7"/>
        <v>4397</v>
      </c>
      <c r="U34" s="21">
        <f t="shared" si="7"/>
        <v>1764</v>
      </c>
      <c r="V34" s="21">
        <f t="shared" si="7"/>
        <v>46</v>
      </c>
      <c r="W34" s="22"/>
    </row>
    <row r="35" spans="1:23" ht="15" customHeight="1" x14ac:dyDescent="0.35">
      <c r="A35" s="23" t="s">
        <v>55</v>
      </c>
      <c r="B35" s="14" t="s">
        <v>56</v>
      </c>
      <c r="C35" s="25">
        <v>453</v>
      </c>
      <c r="D35" s="12">
        <v>8</v>
      </c>
      <c r="E35" s="12">
        <v>0</v>
      </c>
      <c r="F35" s="12">
        <v>1</v>
      </c>
      <c r="G35" s="12">
        <v>63</v>
      </c>
      <c r="H35" s="12">
        <v>4</v>
      </c>
      <c r="I35" s="12">
        <v>0</v>
      </c>
      <c r="J35" s="12">
        <v>3</v>
      </c>
      <c r="K35" s="12">
        <v>0</v>
      </c>
      <c r="L35" s="12">
        <v>1</v>
      </c>
      <c r="M35" s="12">
        <v>0</v>
      </c>
      <c r="N35" s="12">
        <v>327</v>
      </c>
      <c r="O35" s="12">
        <v>0</v>
      </c>
      <c r="P35" s="12">
        <v>4</v>
      </c>
      <c r="Q35" s="12">
        <v>0</v>
      </c>
      <c r="R35" s="12">
        <v>0</v>
      </c>
      <c r="S35" s="12">
        <v>0</v>
      </c>
      <c r="T35" s="12">
        <v>34</v>
      </c>
      <c r="U35" s="12">
        <v>7</v>
      </c>
      <c r="V35" s="12">
        <v>1</v>
      </c>
      <c r="W35" s="16"/>
    </row>
    <row r="36" spans="1:23" ht="15" customHeight="1" x14ac:dyDescent="0.35">
      <c r="A36" s="13"/>
      <c r="B36" s="14" t="s">
        <v>57</v>
      </c>
      <c r="C36" s="25">
        <v>2026</v>
      </c>
      <c r="D36" s="12">
        <v>33</v>
      </c>
      <c r="E36" s="12">
        <v>0</v>
      </c>
      <c r="F36" s="12">
        <v>13</v>
      </c>
      <c r="G36" s="12">
        <v>105</v>
      </c>
      <c r="H36" s="12">
        <v>5</v>
      </c>
      <c r="I36" s="12">
        <v>54</v>
      </c>
      <c r="J36" s="12">
        <v>1034</v>
      </c>
      <c r="K36" s="12">
        <v>21</v>
      </c>
      <c r="L36" s="12">
        <v>0</v>
      </c>
      <c r="M36" s="12">
        <v>0</v>
      </c>
      <c r="N36" s="12">
        <v>208</v>
      </c>
      <c r="O36" s="12">
        <v>8</v>
      </c>
      <c r="P36" s="12">
        <v>0</v>
      </c>
      <c r="Q36" s="12">
        <v>5</v>
      </c>
      <c r="R36" s="12">
        <v>24</v>
      </c>
      <c r="S36" s="12">
        <v>1</v>
      </c>
      <c r="T36" s="12">
        <v>459</v>
      </c>
      <c r="U36" s="12">
        <v>54</v>
      </c>
      <c r="V36" s="12">
        <v>2</v>
      </c>
      <c r="W36" s="16"/>
    </row>
    <row r="37" spans="1:23" ht="15" customHeight="1" x14ac:dyDescent="0.35">
      <c r="A37" s="13"/>
      <c r="B37" s="17" t="s">
        <v>58</v>
      </c>
      <c r="C37" s="18">
        <v>295</v>
      </c>
      <c r="D37" s="19">
        <v>55</v>
      </c>
      <c r="E37" s="19">
        <v>0</v>
      </c>
      <c r="F37" s="19">
        <v>77</v>
      </c>
      <c r="G37" s="19">
        <v>4</v>
      </c>
      <c r="H37" s="19">
        <v>19</v>
      </c>
      <c r="I37" s="19">
        <v>1</v>
      </c>
      <c r="J37" s="19">
        <v>14</v>
      </c>
      <c r="K37" s="19">
        <v>4</v>
      </c>
      <c r="L37" s="19">
        <v>1</v>
      </c>
      <c r="M37" s="19">
        <v>0</v>
      </c>
      <c r="N37" s="19">
        <v>9</v>
      </c>
      <c r="O37" s="19">
        <v>11</v>
      </c>
      <c r="P37" s="19">
        <v>2</v>
      </c>
      <c r="Q37" s="19">
        <v>2</v>
      </c>
      <c r="R37" s="19">
        <v>2</v>
      </c>
      <c r="S37" s="19">
        <v>1</v>
      </c>
      <c r="T37" s="19">
        <v>70</v>
      </c>
      <c r="U37" s="19">
        <v>21</v>
      </c>
      <c r="V37" s="19">
        <v>2</v>
      </c>
      <c r="W37" s="16"/>
    </row>
    <row r="38" spans="1:23" ht="15" customHeight="1" thickBot="1" x14ac:dyDescent="0.4">
      <c r="A38" s="13"/>
      <c r="B38" s="20" t="s">
        <v>34</v>
      </c>
      <c r="C38" s="21">
        <f t="shared" ref="C38:K38" si="8">SUM(C35:C37)</f>
        <v>2774</v>
      </c>
      <c r="D38" s="21">
        <f t="shared" si="8"/>
        <v>96</v>
      </c>
      <c r="E38" s="21">
        <f>SUM(E35:E37)</f>
        <v>0</v>
      </c>
      <c r="F38" s="21">
        <f t="shared" si="8"/>
        <v>91</v>
      </c>
      <c r="G38" s="21">
        <f t="shared" si="8"/>
        <v>172</v>
      </c>
      <c r="H38" s="21">
        <f t="shared" si="8"/>
        <v>28</v>
      </c>
      <c r="I38" s="21">
        <f t="shared" si="8"/>
        <v>55</v>
      </c>
      <c r="J38" s="21">
        <f t="shared" si="8"/>
        <v>1051</v>
      </c>
      <c r="K38" s="21">
        <f t="shared" si="8"/>
        <v>25</v>
      </c>
      <c r="L38" s="21">
        <f>SUM(L35:L37)</f>
        <v>2</v>
      </c>
      <c r="M38" s="21">
        <f>SUM(M35:M37)</f>
        <v>0</v>
      </c>
      <c r="N38" s="21">
        <f t="shared" ref="N38:V38" si="9">SUM(N35:N37)</f>
        <v>544</v>
      </c>
      <c r="O38" s="21">
        <f t="shared" si="9"/>
        <v>19</v>
      </c>
      <c r="P38" s="21">
        <f>SUM(P35:P37)</f>
        <v>6</v>
      </c>
      <c r="Q38" s="21">
        <f t="shared" si="9"/>
        <v>7</v>
      </c>
      <c r="R38" s="21">
        <f t="shared" si="9"/>
        <v>26</v>
      </c>
      <c r="S38" s="21">
        <f t="shared" si="9"/>
        <v>2</v>
      </c>
      <c r="T38" s="21">
        <f t="shared" si="9"/>
        <v>563</v>
      </c>
      <c r="U38" s="21">
        <f t="shared" si="9"/>
        <v>82</v>
      </c>
      <c r="V38" s="21">
        <f t="shared" si="9"/>
        <v>5</v>
      </c>
      <c r="W38" s="22"/>
    </row>
    <row r="39" spans="1:23" x14ac:dyDescent="0.35">
      <c r="A39" s="26" t="s">
        <v>59</v>
      </c>
      <c r="B39" s="26"/>
      <c r="C39" s="27">
        <v>31626</v>
      </c>
      <c r="D39" s="27">
        <f t="shared" ref="D39:V39" si="10">SUM(D14,D23,D25,D34,D38)</f>
        <v>605</v>
      </c>
      <c r="E39" s="27">
        <f t="shared" si="10"/>
        <v>1</v>
      </c>
      <c r="F39" s="27">
        <f t="shared" si="10"/>
        <v>1667</v>
      </c>
      <c r="G39" s="27">
        <f t="shared" si="10"/>
        <v>2913</v>
      </c>
      <c r="H39" s="27">
        <f t="shared" si="10"/>
        <v>230</v>
      </c>
      <c r="I39" s="27">
        <f t="shared" si="10"/>
        <v>176</v>
      </c>
      <c r="J39" s="27">
        <f t="shared" si="10"/>
        <v>2274</v>
      </c>
      <c r="K39" s="27">
        <f t="shared" si="10"/>
        <v>457</v>
      </c>
      <c r="L39" s="27">
        <f t="shared" si="10"/>
        <v>15</v>
      </c>
      <c r="M39" s="27">
        <f t="shared" si="10"/>
        <v>36</v>
      </c>
      <c r="N39" s="27">
        <f t="shared" si="10"/>
        <v>10973</v>
      </c>
      <c r="O39" s="27">
        <f t="shared" si="10"/>
        <v>272</v>
      </c>
      <c r="P39" s="27">
        <f t="shared" si="10"/>
        <v>141</v>
      </c>
      <c r="Q39" s="27">
        <f t="shared" si="10"/>
        <v>288</v>
      </c>
      <c r="R39" s="27">
        <f t="shared" si="10"/>
        <v>561</v>
      </c>
      <c r="S39" s="27">
        <f t="shared" si="10"/>
        <v>44</v>
      </c>
      <c r="T39" s="27">
        <f t="shared" si="10"/>
        <v>7771</v>
      </c>
      <c r="U39" s="27">
        <f t="shared" si="10"/>
        <v>3057</v>
      </c>
      <c r="V39" s="27">
        <f t="shared" si="10"/>
        <v>145</v>
      </c>
      <c r="W39" s="12"/>
    </row>
    <row r="40" spans="1:23" ht="15" thickBot="1" x14ac:dyDescent="0.4">
      <c r="A40" s="28" t="s">
        <v>60</v>
      </c>
      <c r="B40" s="28"/>
      <c r="C40" s="29"/>
      <c r="D40" s="30">
        <f>D39/31626</f>
        <v>1.9129829886801997E-2</v>
      </c>
      <c r="E40" s="30">
        <f t="shared" ref="E40:V40" si="11">E39/31626</f>
        <v>3.1619553531904127E-5</v>
      </c>
      <c r="F40" s="30">
        <f t="shared" si="11"/>
        <v>5.2709795737684181E-2</v>
      </c>
      <c r="G40" s="30">
        <f t="shared" si="11"/>
        <v>9.2107759438436729E-2</v>
      </c>
      <c r="H40" s="30">
        <f t="shared" si="11"/>
        <v>7.2724973123379499E-3</v>
      </c>
      <c r="I40" s="30">
        <f t="shared" si="11"/>
        <v>5.5650414216151271E-3</v>
      </c>
      <c r="J40" s="30">
        <f t="shared" si="11"/>
        <v>7.1902864731549984E-2</v>
      </c>
      <c r="K40" s="30">
        <f t="shared" si="11"/>
        <v>1.4450135964080187E-2</v>
      </c>
      <c r="L40" s="30">
        <f>L39/31626</f>
        <v>4.7429330297856192E-4</v>
      </c>
      <c r="M40" s="30">
        <f>M39/31626</f>
        <v>1.1383039271485487E-3</v>
      </c>
      <c r="N40" s="30">
        <f t="shared" si="11"/>
        <v>0.34696136090558399</v>
      </c>
      <c r="O40" s="30">
        <f t="shared" si="11"/>
        <v>8.6005185606779239E-3</v>
      </c>
      <c r="P40" s="30">
        <f t="shared" si="11"/>
        <v>4.4583570479984824E-3</v>
      </c>
      <c r="Q40" s="30">
        <f t="shared" si="11"/>
        <v>9.1064314171883896E-3</v>
      </c>
      <c r="R40" s="30">
        <f t="shared" si="11"/>
        <v>1.7738569531398216E-2</v>
      </c>
      <c r="S40" s="30">
        <f t="shared" si="11"/>
        <v>1.3912603554037818E-3</v>
      </c>
      <c r="T40" s="30">
        <f t="shared" si="11"/>
        <v>0.24571555049642699</v>
      </c>
      <c r="U40" s="30">
        <f t="shared" si="11"/>
        <v>9.6660975147030925E-2</v>
      </c>
      <c r="V40" s="30">
        <f t="shared" si="11"/>
        <v>4.5848352621260984E-3</v>
      </c>
    </row>
    <row r="41" spans="1:23" x14ac:dyDescent="0.35">
      <c r="A41" s="31" t="s">
        <v>61</v>
      </c>
    </row>
    <row r="42" spans="1:23" x14ac:dyDescent="0.35">
      <c r="A42" s="31" t="s">
        <v>62</v>
      </c>
    </row>
  </sheetData>
  <mergeCells count="7">
    <mergeCell ref="A40:B40"/>
    <mergeCell ref="A4:A14"/>
    <mergeCell ref="A15:A23"/>
    <mergeCell ref="A24:A25"/>
    <mergeCell ref="A26:A34"/>
    <mergeCell ref="A35:A38"/>
    <mergeCell ref="A39:B39"/>
  </mergeCells>
  <pageMargins left="0.7" right="0.7" top="0.75" bottom="0.75" header="0.3" footer="0.3"/>
  <pageSetup paperSize="8" scale="84" fitToHeight="0" orientation="landscape" r:id="rId1"/>
  <colBreaks count="1" manualBreakCount="1">
    <brk id="2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SUPPTbl2_CausesForAdmission_110</vt:lpstr>
      <vt:lpstr>SUPPTbl2_CausesForAdmission_110!Print_Area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Alyce TB</dc:creator>
  <cp:lastModifiedBy>Alyce TB</cp:lastModifiedBy>
  <dcterms:created xsi:type="dcterms:W3CDTF">2019-01-03T20:42:31Z</dcterms:created>
  <dcterms:modified xsi:type="dcterms:W3CDTF">2019-01-03T20:42:49Z</dcterms:modified>
</cp:coreProperties>
</file>