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defaultThemeVersion="124226"/>
  <xr:revisionPtr revIDLastSave="0" documentId="13_ncr:1_{2E58F0D2-A41E-4E40-9E2B-C6659E3F8E07}" xr6:coauthVersionLast="32" xr6:coauthVersionMax="32" xr10:uidLastSave="{00000000-0000-0000-0000-000000000000}"/>
  <bookViews>
    <workbookView xWindow="240" yWindow="90" windowWidth="20970" windowHeight="10695" xr2:uid="{00000000-000D-0000-FFFF-FFFF00000000}"/>
  </bookViews>
  <sheets>
    <sheet name="Individual GE data" sheetId="1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C15" i="1" l="1"/>
  <c r="C16" i="1"/>
  <c r="D15" i="1"/>
  <c r="D16" i="1"/>
  <c r="C17" i="1"/>
  <c r="D17" i="1"/>
  <c r="C18" i="1"/>
  <c r="D18" i="1"/>
  <c r="J16" i="1" l="1"/>
  <c r="I16" i="1"/>
  <c r="H16" i="1"/>
  <c r="G16" i="1"/>
  <c r="J15" i="1"/>
  <c r="I15" i="1"/>
  <c r="H15" i="1"/>
  <c r="G15" i="1"/>
  <c r="F16" i="1"/>
  <c r="E16" i="1"/>
  <c r="F15" i="1"/>
  <c r="E15" i="1"/>
  <c r="I17" i="1"/>
  <c r="G18" i="1"/>
  <c r="J17" i="1"/>
  <c r="F18" i="1"/>
  <c r="H18" i="1"/>
  <c r="H17" i="1"/>
  <c r="I18" i="1"/>
  <c r="F17" i="1"/>
  <c r="G17" i="1"/>
  <c r="E18" i="1"/>
  <c r="E17" i="1"/>
  <c r="J18" i="1"/>
</calcChain>
</file>

<file path=xl/sharedStrings.xml><?xml version="1.0" encoding="utf-8"?>
<sst xmlns="http://schemas.openxmlformats.org/spreadsheetml/2006/main" count="46" uniqueCount="30">
  <si>
    <t>RUDY</t>
  </si>
  <si>
    <t>BORYS</t>
  </si>
  <si>
    <t>NERO</t>
  </si>
  <si>
    <t>FIDO</t>
  </si>
  <si>
    <t>DINGO</t>
  </si>
  <si>
    <t>AZOR</t>
  </si>
  <si>
    <t>ŁAPA</t>
  </si>
  <si>
    <t>ŁATEK</t>
  </si>
  <si>
    <t>KLARA</t>
  </si>
  <si>
    <t>PUDI</t>
  </si>
  <si>
    <t>DOG name</t>
  </si>
  <si>
    <t>Group</t>
  </si>
  <si>
    <t>GA</t>
  </si>
  <si>
    <t>DA</t>
  </si>
  <si>
    <t>T½_BASAL</t>
  </si>
  <si>
    <t>T½_EARLY postoperative</t>
  </si>
  <si>
    <t>T½_MEDIUM postperative</t>
  </si>
  <si>
    <t>T½_LATE postoperative</t>
  </si>
  <si>
    <t>S_BASAL</t>
  </si>
  <si>
    <t>S_EARLY postoperative</t>
  </si>
  <si>
    <t>S_MEDIUM postperative</t>
  </si>
  <si>
    <t>S_LATE postoperative</t>
  </si>
  <si>
    <t>T½ = gastric half emptying time (min)</t>
  </si>
  <si>
    <t>GA mean</t>
  </si>
  <si>
    <t>DA Mean</t>
  </si>
  <si>
    <t>GA SE</t>
  </si>
  <si>
    <t>DA SE</t>
  </si>
  <si>
    <t>S = surve shape parameter (dimensionless)</t>
  </si>
  <si>
    <t>Postoperative periods considered are: early (2-3 weeks), medium (3 months) and late (6 months) after the surgery</t>
  </si>
  <si>
    <t>Surgery variant: gastrointestinal anastomosis (GA) or duodenointestinal anastomosis (DA)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</si>
</sst>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0.5"/>
      <color rgb="FF231F2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17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indexed="14"/>
      <name val="Arial Narrow"/>
      <family val="2"/>
      <charset val="238"/>
    </font>
    <font>
      <b/>
      <sz val="10"/>
      <color indexed="16"/>
      <name val="Arial Narrow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/>
    <xf numFmtId="0" fontId="2" fillId="6" borderId="1" xfId="0" applyFont="1" applyFill="1" applyBorder="1"/>
    <xf numFmtId="0" fontId="2" fillId="2" borderId="2" xfId="0" applyFont="1" applyFill="1" applyBorder="1"/>
    <xf numFmtId="1" fontId="9" fillId="2" borderId="6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1" fontId="9" fillId="0" borderId="6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9" fillId="0" borderId="6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" fontId="13" fillId="2" borderId="8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2" fontId="13" fillId="2" borderId="8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1" fontId="13" fillId="3" borderId="8" xfId="0" applyNumberFormat="1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1" fontId="14" fillId="4" borderId="8" xfId="0" applyNumberFormat="1" applyFont="1" applyFill="1" applyBorder="1" applyAlignment="1">
      <alignment horizontal="left" indent="8"/>
    </xf>
    <xf numFmtId="1" fontId="14" fillId="4" borderId="0" xfId="0" applyNumberFormat="1" applyFont="1" applyFill="1" applyBorder="1" applyAlignment="1">
      <alignment horizontal="left" indent="8"/>
    </xf>
    <xf numFmtId="1" fontId="14" fillId="4" borderId="9" xfId="0" applyNumberFormat="1" applyFont="1" applyFill="1" applyBorder="1" applyAlignment="1">
      <alignment horizontal="left" indent="8"/>
    </xf>
    <xf numFmtId="2" fontId="14" fillId="4" borderId="8" xfId="0" applyNumberFormat="1" applyFont="1" applyFill="1" applyBorder="1" applyAlignment="1">
      <alignment horizontal="left" indent="8"/>
    </xf>
    <xf numFmtId="2" fontId="14" fillId="4" borderId="0" xfId="0" applyNumberFormat="1" applyFont="1" applyFill="1" applyBorder="1" applyAlignment="1">
      <alignment horizontal="left" indent="8"/>
    </xf>
    <xf numFmtId="2" fontId="14" fillId="4" borderId="9" xfId="0" applyNumberFormat="1" applyFont="1" applyFill="1" applyBorder="1" applyAlignment="1">
      <alignment horizontal="left" indent="8"/>
    </xf>
    <xf numFmtId="1" fontId="14" fillId="5" borderId="10" xfId="0" applyNumberFormat="1" applyFont="1" applyFill="1" applyBorder="1" applyAlignment="1">
      <alignment horizontal="left" indent="8"/>
    </xf>
    <xf numFmtId="1" fontId="14" fillId="5" borderId="11" xfId="0" applyNumberFormat="1" applyFont="1" applyFill="1" applyBorder="1" applyAlignment="1">
      <alignment horizontal="left" indent="8"/>
    </xf>
    <xf numFmtId="1" fontId="14" fillId="5" borderId="12" xfId="0" applyNumberFormat="1" applyFont="1" applyFill="1" applyBorder="1" applyAlignment="1">
      <alignment horizontal="left" indent="8"/>
    </xf>
    <xf numFmtId="2" fontId="14" fillId="5" borderId="10" xfId="0" applyNumberFormat="1" applyFont="1" applyFill="1" applyBorder="1" applyAlignment="1">
      <alignment horizontal="left" indent="8"/>
    </xf>
    <xf numFmtId="2" fontId="14" fillId="5" borderId="11" xfId="0" applyNumberFormat="1" applyFont="1" applyFill="1" applyBorder="1" applyAlignment="1">
      <alignment horizontal="left" indent="8"/>
    </xf>
    <xf numFmtId="2" fontId="14" fillId="5" borderId="12" xfId="0" applyNumberFormat="1" applyFont="1" applyFill="1" applyBorder="1" applyAlignment="1">
      <alignment horizontal="left" indent="8"/>
    </xf>
    <xf numFmtId="2" fontId="15" fillId="0" borderId="8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0" fontId="19" fillId="0" borderId="0" xfId="0" applyFont="1"/>
    <xf numFmtId="1" fontId="14" fillId="4" borderId="0" xfId="0" applyNumberFormat="1" applyFont="1" applyFill="1" applyBorder="1" applyAlignment="1">
      <alignment horizontal="center"/>
    </xf>
    <xf numFmtId="1" fontId="14" fillId="5" borderId="0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zy&#347;\Documents\XLS\Szablony\Eul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definedNames>
      <definedName name="A_S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/>
  </sheetViews>
  <sheetFormatPr defaultRowHeight="12.75" x14ac:dyDescent="0.2"/>
  <cols>
    <col min="2" max="2" width="10.85546875" bestFit="1" customWidth="1"/>
    <col min="3" max="3" width="22.7109375" customWidth="1"/>
    <col min="4" max="4" width="24" bestFit="1" customWidth="1"/>
    <col min="5" max="5" width="24.28515625" bestFit="1" customWidth="1"/>
    <col min="6" max="6" width="22.7109375" bestFit="1" customWidth="1"/>
    <col min="7" max="7" width="22.7109375" customWidth="1"/>
    <col min="8" max="8" width="22.5703125" bestFit="1" customWidth="1"/>
    <col min="9" max="9" width="22.85546875" bestFit="1" customWidth="1"/>
    <col min="10" max="10" width="21.140625" bestFit="1" customWidth="1"/>
  </cols>
  <sheetData>
    <row r="1" spans="1:10" ht="13.5" thickBot="1" x14ac:dyDescent="0.25"/>
    <row r="2" spans="1:10" ht="13.5" x14ac:dyDescent="0.2">
      <c r="C2" s="8" t="s">
        <v>22</v>
      </c>
      <c r="D2" s="9"/>
      <c r="E2" s="9"/>
      <c r="F2" s="10"/>
      <c r="G2" s="13" t="s">
        <v>27</v>
      </c>
      <c r="H2" s="9"/>
      <c r="I2" s="9"/>
      <c r="J2" s="10"/>
    </row>
    <row r="3" spans="1:10" s="5" customFormat="1" x14ac:dyDescent="0.2">
      <c r="A3" s="2" t="s">
        <v>11</v>
      </c>
      <c r="B3" s="7" t="s">
        <v>10</v>
      </c>
      <c r="C3" s="11" t="s">
        <v>14</v>
      </c>
      <c r="D3" s="3" t="s">
        <v>15</v>
      </c>
      <c r="E3" s="4" t="s">
        <v>16</v>
      </c>
      <c r="F3" s="12" t="s">
        <v>17</v>
      </c>
      <c r="G3" s="11" t="s">
        <v>18</v>
      </c>
      <c r="H3" s="3" t="s">
        <v>19</v>
      </c>
      <c r="I3" s="4" t="s">
        <v>20</v>
      </c>
      <c r="J3" s="12" t="s">
        <v>21</v>
      </c>
    </row>
    <row r="4" spans="1:10" x14ac:dyDescent="0.2">
      <c r="A4" s="14" t="s">
        <v>12</v>
      </c>
      <c r="B4" s="15" t="s">
        <v>0</v>
      </c>
      <c r="C4" s="16">
        <v>242.3</v>
      </c>
      <c r="D4" s="17">
        <v>280.2</v>
      </c>
      <c r="E4" s="18">
        <v>360</v>
      </c>
      <c r="F4" s="19">
        <v>153.6</v>
      </c>
      <c r="G4" s="20">
        <v>0.68100000000000005</v>
      </c>
      <c r="H4" s="21">
        <v>1.571</v>
      </c>
      <c r="I4" s="22">
        <v>1.371</v>
      </c>
      <c r="J4" s="23">
        <v>1.9490000000000001</v>
      </c>
    </row>
    <row r="5" spans="1:10" x14ac:dyDescent="0.2">
      <c r="A5" s="14" t="s">
        <v>12</v>
      </c>
      <c r="B5" s="15" t="s">
        <v>1</v>
      </c>
      <c r="C5" s="16">
        <v>360</v>
      </c>
      <c r="D5" s="17">
        <v>360</v>
      </c>
      <c r="E5" s="18">
        <v>360</v>
      </c>
      <c r="F5" s="19">
        <v>251.1</v>
      </c>
      <c r="G5" s="20">
        <v>1.341</v>
      </c>
      <c r="H5" s="21">
        <v>3.6179999999999999</v>
      </c>
      <c r="I5" s="22">
        <v>1.4219999999999999</v>
      </c>
      <c r="J5" s="23">
        <v>2.1040000000000001</v>
      </c>
    </row>
    <row r="6" spans="1:10" x14ac:dyDescent="0.2">
      <c r="A6" s="14" t="s">
        <v>12</v>
      </c>
      <c r="B6" s="15" t="s">
        <v>2</v>
      </c>
      <c r="C6" s="16">
        <v>238</v>
      </c>
      <c r="D6" s="17">
        <v>360</v>
      </c>
      <c r="E6" s="18">
        <v>181.6</v>
      </c>
      <c r="F6" s="19">
        <v>360</v>
      </c>
      <c r="G6" s="20">
        <v>1.3</v>
      </c>
      <c r="H6" s="21">
        <v>0.998</v>
      </c>
      <c r="I6" s="22">
        <v>1.4630000000000001</v>
      </c>
      <c r="J6" s="23">
        <v>1.593</v>
      </c>
    </row>
    <row r="7" spans="1:10" x14ac:dyDescent="0.2">
      <c r="A7" s="14" t="s">
        <v>12</v>
      </c>
      <c r="B7" s="15" t="s">
        <v>3</v>
      </c>
      <c r="C7" s="16">
        <v>150.19999999999999</v>
      </c>
      <c r="D7" s="17">
        <v>233.1</v>
      </c>
      <c r="E7" s="18">
        <v>128.80000000000001</v>
      </c>
      <c r="F7" s="19">
        <v>181.9</v>
      </c>
      <c r="G7" s="20">
        <v>1.1259999999999999</v>
      </c>
      <c r="H7" s="21">
        <v>1.4450000000000001</v>
      </c>
      <c r="I7" s="22">
        <v>1.411</v>
      </c>
      <c r="J7" s="23">
        <v>1.784</v>
      </c>
    </row>
    <row r="8" spans="1:10" x14ac:dyDescent="0.2">
      <c r="A8" s="14" t="s">
        <v>12</v>
      </c>
      <c r="B8" s="15" t="s">
        <v>4</v>
      </c>
      <c r="C8" s="16">
        <v>148.1</v>
      </c>
      <c r="D8" s="17">
        <v>360</v>
      </c>
      <c r="E8" s="18">
        <v>360</v>
      </c>
      <c r="F8" s="19">
        <v>274.7</v>
      </c>
      <c r="G8" s="20">
        <v>1.27</v>
      </c>
      <c r="H8" s="21">
        <v>0.66</v>
      </c>
      <c r="I8" s="22">
        <v>1.675</v>
      </c>
      <c r="J8" s="23">
        <v>1.5089999999999999</v>
      </c>
    </row>
    <row r="9" spans="1:10" s="6" customFormat="1" x14ac:dyDescent="0.2">
      <c r="A9" s="24" t="s">
        <v>13</v>
      </c>
      <c r="B9" s="25" t="s">
        <v>5</v>
      </c>
      <c r="C9" s="26">
        <v>360</v>
      </c>
      <c r="D9" s="27">
        <v>274.39999999999998</v>
      </c>
      <c r="E9" s="28">
        <v>360</v>
      </c>
      <c r="F9" s="29">
        <v>271.10000000000002</v>
      </c>
      <c r="G9" s="30">
        <v>1.1990000000000001</v>
      </c>
      <c r="H9" s="31">
        <v>3.7559999999999998</v>
      </c>
      <c r="I9" s="32">
        <v>0.70599999999999996</v>
      </c>
      <c r="J9" s="33">
        <v>1.1299999999999999</v>
      </c>
    </row>
    <row r="10" spans="1:10" x14ac:dyDescent="0.2">
      <c r="A10" s="34" t="s">
        <v>13</v>
      </c>
      <c r="B10" s="35" t="s">
        <v>6</v>
      </c>
      <c r="C10" s="36">
        <v>176.5</v>
      </c>
      <c r="D10" s="37">
        <v>129.19999999999999</v>
      </c>
      <c r="E10" s="38">
        <v>301</v>
      </c>
      <c r="F10" s="39">
        <v>142.6</v>
      </c>
      <c r="G10" s="40">
        <v>0.9</v>
      </c>
      <c r="H10" s="41">
        <v>1.0229999999999999</v>
      </c>
      <c r="I10" s="42">
        <v>0.89800000000000002</v>
      </c>
      <c r="J10" s="43">
        <v>1.663</v>
      </c>
    </row>
    <row r="11" spans="1:10" x14ac:dyDescent="0.2">
      <c r="A11" s="34" t="s">
        <v>13</v>
      </c>
      <c r="B11" s="35" t="s">
        <v>7</v>
      </c>
      <c r="C11" s="36">
        <v>103.6</v>
      </c>
      <c r="D11" s="37">
        <v>125.1</v>
      </c>
      <c r="E11" s="38">
        <v>169.1</v>
      </c>
      <c r="F11" s="39">
        <v>93.5</v>
      </c>
      <c r="G11" s="40">
        <v>0.98099999999999998</v>
      </c>
      <c r="H11" s="41">
        <v>0.94399999999999995</v>
      </c>
      <c r="I11" s="42">
        <v>0.47599999999999998</v>
      </c>
      <c r="J11" s="43">
        <v>0.89200000000000002</v>
      </c>
    </row>
    <row r="12" spans="1:10" x14ac:dyDescent="0.2">
      <c r="A12" s="34" t="s">
        <v>13</v>
      </c>
      <c r="B12" s="35" t="s">
        <v>8</v>
      </c>
      <c r="C12" s="36">
        <v>103.6</v>
      </c>
      <c r="D12" s="37">
        <v>109.4</v>
      </c>
      <c r="E12" s="38">
        <v>192.8</v>
      </c>
      <c r="F12" s="39">
        <v>360</v>
      </c>
      <c r="G12" s="40">
        <v>1.2749999999999999</v>
      </c>
      <c r="H12" s="41">
        <v>2.2639999999999998</v>
      </c>
      <c r="I12" s="42">
        <v>1.05</v>
      </c>
      <c r="J12" s="43">
        <v>0.83199999999999996</v>
      </c>
    </row>
    <row r="13" spans="1:10" x14ac:dyDescent="0.2">
      <c r="A13" s="34" t="s">
        <v>13</v>
      </c>
      <c r="B13" s="35" t="s">
        <v>9</v>
      </c>
      <c r="C13" s="36">
        <v>116</v>
      </c>
      <c r="D13" s="37">
        <v>133.4</v>
      </c>
      <c r="E13" s="38">
        <v>67.400000000000006</v>
      </c>
      <c r="F13" s="39">
        <v>88.4</v>
      </c>
      <c r="G13" s="40">
        <v>1.4039999999999999</v>
      </c>
      <c r="H13" s="41">
        <v>1.5980000000000001</v>
      </c>
      <c r="I13" s="42">
        <v>1.1180000000000001</v>
      </c>
      <c r="J13" s="43">
        <v>1.2</v>
      </c>
    </row>
    <row r="14" spans="1:10" x14ac:dyDescent="0.2">
      <c r="A14" s="1"/>
      <c r="B14" s="1"/>
      <c r="C14" s="68" t="s">
        <v>14</v>
      </c>
      <c r="D14" s="69" t="s">
        <v>15</v>
      </c>
      <c r="E14" s="70" t="s">
        <v>16</v>
      </c>
      <c r="F14" s="71" t="s">
        <v>17</v>
      </c>
      <c r="G14" s="68" t="s">
        <v>18</v>
      </c>
      <c r="H14" s="69" t="s">
        <v>19</v>
      </c>
      <c r="I14" s="70" t="s">
        <v>20</v>
      </c>
      <c r="J14" s="71" t="s">
        <v>21</v>
      </c>
    </row>
    <row r="15" spans="1:10" x14ac:dyDescent="0.2">
      <c r="A15" s="1"/>
      <c r="B15" s="45" t="s">
        <v>23</v>
      </c>
      <c r="C15" s="44">
        <f t="shared" ref="C15:J15" si="0">AVERAGE(C4:C8)</f>
        <v>227.71999999999997</v>
      </c>
      <c r="D15" s="45">
        <f t="shared" si="0"/>
        <v>318.65999999999997</v>
      </c>
      <c r="E15" s="45">
        <f t="shared" si="0"/>
        <v>278.08000000000004</v>
      </c>
      <c r="F15" s="46">
        <f t="shared" si="0"/>
        <v>244.26</v>
      </c>
      <c r="G15" s="47">
        <f t="shared" si="0"/>
        <v>1.1435999999999999</v>
      </c>
      <c r="H15" s="48">
        <f t="shared" si="0"/>
        <v>1.6583999999999999</v>
      </c>
      <c r="I15" s="48">
        <f t="shared" si="0"/>
        <v>1.4683999999999999</v>
      </c>
      <c r="J15" s="49">
        <f t="shared" si="0"/>
        <v>1.7878000000000001</v>
      </c>
    </row>
    <row r="16" spans="1:10" x14ac:dyDescent="0.2">
      <c r="A16" s="1"/>
      <c r="B16" s="51" t="s">
        <v>24</v>
      </c>
      <c r="C16" s="50">
        <f t="shared" ref="C16:J16" si="1">AVERAGE(C9:C13)</f>
        <v>171.94</v>
      </c>
      <c r="D16" s="51">
        <f t="shared" si="1"/>
        <v>154.29999999999998</v>
      </c>
      <c r="E16" s="51">
        <f t="shared" si="1"/>
        <v>218.06000000000003</v>
      </c>
      <c r="F16" s="52">
        <f t="shared" si="1"/>
        <v>191.12</v>
      </c>
      <c r="G16" s="53">
        <f t="shared" si="1"/>
        <v>1.1518000000000002</v>
      </c>
      <c r="H16" s="54">
        <f t="shared" si="1"/>
        <v>1.9170000000000003</v>
      </c>
      <c r="I16" s="54">
        <f t="shared" si="1"/>
        <v>0.84960000000000002</v>
      </c>
      <c r="J16" s="55">
        <f t="shared" si="1"/>
        <v>1.1434000000000002</v>
      </c>
    </row>
    <row r="17" spans="1:10" x14ac:dyDescent="0.2">
      <c r="A17" s="1"/>
      <c r="B17" s="73" t="s">
        <v>25</v>
      </c>
      <c r="C17" s="56">
        <f>[1]!A_SE(C4:C8)</f>
        <v>38.83616098431979</v>
      </c>
      <c r="D17" s="57">
        <f>[1]!A_SE(D4:D8)</f>
        <v>26.388133696796388</v>
      </c>
      <c r="E17" s="57">
        <f>[1]!A_SE(E4:E8)</f>
        <v>50.855465782942133</v>
      </c>
      <c r="F17" s="58">
        <f>[1]!A_SE(F4:F8)</f>
        <v>36.384840249752358</v>
      </c>
      <c r="G17" s="59">
        <f>[1]!A_SE(G4:G8)</f>
        <v>0.12118440493726904</v>
      </c>
      <c r="H17" s="60">
        <f>[1]!A_SE(H4:H8)</f>
        <v>0.51604947437237048</v>
      </c>
      <c r="I17" s="60">
        <f>[1]!A_SE(I4:I8)</f>
        <v>5.3687614959131873E-2</v>
      </c>
      <c r="J17" s="61">
        <f>[1]!A_SE(J4:J8)</f>
        <v>0.10992242719299818</v>
      </c>
    </row>
    <row r="18" spans="1:10" ht="13.5" thickBot="1" x14ac:dyDescent="0.25">
      <c r="A18" s="1"/>
      <c r="B18" s="74" t="s">
        <v>26</v>
      </c>
      <c r="C18" s="62">
        <f>[1]!A_SE(C9:C13)</f>
        <v>48.9169459390097</v>
      </c>
      <c r="D18" s="63">
        <f>[1]!A_SE(D9:D13)</f>
        <v>30.2980857481129</v>
      </c>
      <c r="E18" s="63">
        <f>[1]!A_SE(E9:E13)</f>
        <v>51.361265560731638</v>
      </c>
      <c r="F18" s="64">
        <f>[1]!A_SE(F9:F13)</f>
        <v>53.550213818433996</v>
      </c>
      <c r="G18" s="65">
        <f>[1]!A_SE(G9:G13)</f>
        <v>9.3162975478458948E-2</v>
      </c>
      <c r="H18" s="66">
        <f>[1]!A_SE(H9:H13)</f>
        <v>0.51720672849451566</v>
      </c>
      <c r="I18" s="66">
        <f>[1]!A_SE(I9:I13)</f>
        <v>0.11720477805959958</v>
      </c>
      <c r="J18" s="67">
        <f>[1]!A_SE(J9:J13)</f>
        <v>0.14723097500186544</v>
      </c>
    </row>
    <row r="19" spans="1:1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2" spans="1:10" ht="15" x14ac:dyDescent="0.2">
      <c r="A22" s="72" t="s">
        <v>29</v>
      </c>
    </row>
    <row r="24" spans="1:10" ht="15" x14ac:dyDescent="0.2">
      <c r="A24" s="72" t="s">
        <v>28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7" spans="1:10" ht="12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C15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Individual GE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2018-05-27T10:49:03Z</dcterms:created>
  <dcterms:modified xsi:type="dcterms:W3CDTF">2018-05-27T11:10:28Z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