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To be sorted out\PLOS\New Supporting Files May 2018\"/>
    </mc:Choice>
  </mc:AlternateContent>
  <bookViews>
    <workbookView xWindow="0" yWindow="0" windowWidth="15345" windowHeight="4455"/>
  </bookViews>
  <sheets>
    <sheet name="Table" sheetId="5" r:id="rId1"/>
  </sheets>
  <calcPr calcId="152511"/>
</workbook>
</file>

<file path=xl/calcChain.xml><?xml version="1.0" encoding="utf-8"?>
<calcChain xmlns="http://schemas.openxmlformats.org/spreadsheetml/2006/main">
  <c r="D13" i="5" l="1"/>
  <c r="B13" i="5" l="1"/>
  <c r="D15" i="5" l="1"/>
  <c r="D14" i="5" l="1"/>
  <c r="D16" i="5"/>
  <c r="B14" i="5" l="1"/>
  <c r="B15" i="5"/>
  <c r="B16" i="5" s="1"/>
  <c r="F13" i="5" l="1"/>
  <c r="E12" i="5"/>
  <c r="C12" i="5"/>
  <c r="E11" i="5"/>
  <c r="C11" i="5"/>
  <c r="E10" i="5"/>
  <c r="C10" i="5"/>
  <c r="E9" i="5"/>
  <c r="C9" i="5"/>
  <c r="E8" i="5"/>
  <c r="C8" i="5"/>
  <c r="E7" i="5"/>
  <c r="C7" i="5"/>
  <c r="E6" i="5"/>
  <c r="C6" i="5"/>
  <c r="E5" i="5"/>
  <c r="C5" i="5"/>
  <c r="E4" i="5"/>
  <c r="C4" i="5"/>
  <c r="E3" i="5"/>
  <c r="C3" i="5"/>
  <c r="E2" i="5"/>
  <c r="C2" i="5"/>
</calcChain>
</file>

<file path=xl/sharedStrings.xml><?xml version="1.0" encoding="utf-8"?>
<sst xmlns="http://schemas.openxmlformats.org/spreadsheetml/2006/main" count="10" uniqueCount="10">
  <si>
    <t>Total</t>
  </si>
  <si>
    <t>Average</t>
  </si>
  <si>
    <t>SE</t>
  </si>
  <si>
    <t>Tiger %</t>
  </si>
  <si>
    <t>Leopard %</t>
  </si>
  <si>
    <t>Total Cases</t>
  </si>
  <si>
    <t>Percentage</t>
  </si>
  <si>
    <t>StaDev</t>
  </si>
  <si>
    <t xml:space="preserve">Livestock depredation by tiger </t>
  </si>
  <si>
    <t>Livestock depredation by leopard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</si>
</sst>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">
    <xf numFmtId="0" fontId="0" fillId="0" borderId="0" xfId="0"/>
    <xf numFmtId="0" fontId="1" fillId="0" borderId="1" xfId="1" applyFont="1" applyFill="1" applyBorder="1"/>
    <xf numFmtId="0" fontId="0" fillId="0" borderId="1" xfId="1" applyFont="1" applyFill="1" applyBorder="1"/>
    <xf numFmtId="2" fontId="1" fillId="0" borderId="0" xfId="1" applyNumberFormat="1" applyFont="1" applyFill="1"/>
    <xf numFmtId="0" fontId="1" fillId="0" borderId="0" xfId="1" applyFont="1" applyFill="1"/>
    <xf numFmtId="0" fontId="0" fillId="0" borderId="0" xfId="1" applyFont="1" applyFill="1"/>
    <xf numFmtId="0" fontId="1" fillId="0" borderId="0" xfId="1" applyFont="1" applyFill="1" applyBorder="1"/>
    <xf numFmtId="2" fontId="1" fillId="0" borderId="0" xfId="1" applyNumberFormat="1" applyFont="1" applyFill="1" applyBorder="1"/>
    <xf numFmtId="2" fontId="1" fillId="0" borderId="1" xfId="1" applyNumberFormat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I11" sqref="I11"/>
    </sheetView>
  </sheetViews>
  <sheetFormatPr defaultColWidth="8" defaultRowHeight="15.75" x14ac:dyDescent="0.25"/>
  <cols>
    <col min="1" max="1" width="10.25" style="4" customWidth="1"/>
    <col min="2" max="2" width="26.25" style="4" bestFit="1" customWidth="1"/>
    <col min="3" max="3" width="13.75" style="4" bestFit="1" customWidth="1"/>
    <col min="4" max="4" width="28.125" style="4" bestFit="1" customWidth="1"/>
    <col min="5" max="5" width="13.75" style="4" bestFit="1" customWidth="1"/>
    <col min="6" max="6" width="13.5" style="4" bestFit="1" customWidth="1"/>
    <col min="7" max="7" width="12.125" style="4" bestFit="1" customWidth="1"/>
    <col min="8" max="8" width="13.375" style="4" bestFit="1" customWidth="1"/>
    <col min="9" max="9" width="11.5" style="4" customWidth="1"/>
    <col min="10" max="16384" width="8" style="4"/>
  </cols>
  <sheetData>
    <row r="1" spans="1:8" x14ac:dyDescent="0.25">
      <c r="A1" s="1"/>
      <c r="B1" s="2" t="s">
        <v>8</v>
      </c>
      <c r="C1" s="8" t="s">
        <v>3</v>
      </c>
      <c r="D1" s="2" t="s">
        <v>9</v>
      </c>
      <c r="E1" s="1" t="s">
        <v>4</v>
      </c>
      <c r="F1" s="1" t="s">
        <v>5</v>
      </c>
    </row>
    <row r="2" spans="1:8" x14ac:dyDescent="0.25">
      <c r="A2" s="1">
        <v>2006</v>
      </c>
      <c r="B2" s="1">
        <v>457</v>
      </c>
      <c r="C2" s="8">
        <f>B2/F2*100</f>
        <v>63.737796373779645</v>
      </c>
      <c r="D2" s="1">
        <v>260</v>
      </c>
      <c r="E2" s="8">
        <f>D2/F2*100</f>
        <v>36.262203626220362</v>
      </c>
      <c r="F2" s="1">
        <v>717</v>
      </c>
    </row>
    <row r="3" spans="1:8" x14ac:dyDescent="0.25">
      <c r="A3" s="1">
        <v>2007</v>
      </c>
      <c r="B3" s="1">
        <v>563</v>
      </c>
      <c r="C3" s="8">
        <f t="shared" ref="C3:C10" si="0">B3/F3*100</f>
        <v>72.645161290322577</v>
      </c>
      <c r="D3" s="1">
        <v>212</v>
      </c>
      <c r="E3" s="8">
        <f t="shared" ref="E3:E11" si="1">D3/F3*100</f>
        <v>27.35483870967742</v>
      </c>
      <c r="F3" s="1">
        <v>775</v>
      </c>
    </row>
    <row r="4" spans="1:8" x14ac:dyDescent="0.25">
      <c r="A4" s="1">
        <v>2008</v>
      </c>
      <c r="B4" s="1">
        <v>703</v>
      </c>
      <c r="C4" s="8">
        <f t="shared" si="0"/>
        <v>72.325102880658434</v>
      </c>
      <c r="D4" s="1">
        <v>269</v>
      </c>
      <c r="E4" s="8">
        <f t="shared" si="1"/>
        <v>27.674897119341562</v>
      </c>
      <c r="F4" s="1">
        <v>972</v>
      </c>
    </row>
    <row r="5" spans="1:8" x14ac:dyDescent="0.25">
      <c r="A5" s="1">
        <v>2009</v>
      </c>
      <c r="B5" s="1">
        <v>822</v>
      </c>
      <c r="C5" s="8">
        <f t="shared" si="0"/>
        <v>73.131672597864778</v>
      </c>
      <c r="D5" s="1">
        <v>302</v>
      </c>
      <c r="E5" s="8">
        <f t="shared" si="1"/>
        <v>26.868327402135233</v>
      </c>
      <c r="F5" s="1">
        <v>1124</v>
      </c>
    </row>
    <row r="6" spans="1:8" x14ac:dyDescent="0.25">
      <c r="A6" s="1">
        <v>2010</v>
      </c>
      <c r="B6" s="1">
        <v>667</v>
      </c>
      <c r="C6" s="8">
        <f t="shared" si="0"/>
        <v>68.692070030895977</v>
      </c>
      <c r="D6" s="1">
        <v>304</v>
      </c>
      <c r="E6" s="8">
        <f t="shared" si="1"/>
        <v>31.307929969104016</v>
      </c>
      <c r="F6" s="1">
        <v>971</v>
      </c>
      <c r="H6" s="5"/>
    </row>
    <row r="7" spans="1:8" x14ac:dyDescent="0.25">
      <c r="A7" s="1">
        <v>2011</v>
      </c>
      <c r="B7" s="1">
        <v>648</v>
      </c>
      <c r="C7" s="8">
        <f t="shared" si="0"/>
        <v>68.86291179596175</v>
      </c>
      <c r="D7" s="1">
        <v>293</v>
      </c>
      <c r="E7" s="8">
        <f t="shared" si="1"/>
        <v>31.137088204038253</v>
      </c>
      <c r="F7" s="1">
        <v>941</v>
      </c>
    </row>
    <row r="8" spans="1:8" x14ac:dyDescent="0.25">
      <c r="A8" s="1">
        <v>2012</v>
      </c>
      <c r="B8" s="1">
        <v>436</v>
      </c>
      <c r="C8" s="8">
        <f t="shared" si="0"/>
        <v>61.669024045261665</v>
      </c>
      <c r="D8" s="1">
        <v>271</v>
      </c>
      <c r="E8" s="8">
        <f t="shared" si="1"/>
        <v>38.330975954738335</v>
      </c>
      <c r="F8" s="1">
        <v>707</v>
      </c>
    </row>
    <row r="9" spans="1:8" x14ac:dyDescent="0.25">
      <c r="A9" s="1">
        <v>2013</v>
      </c>
      <c r="B9" s="1">
        <v>500</v>
      </c>
      <c r="C9" s="8">
        <f>B9/F9*100</f>
        <v>65.963060686015822</v>
      </c>
      <c r="D9" s="1">
        <v>258</v>
      </c>
      <c r="E9" s="8">
        <f>D9/F9*100</f>
        <v>34.03693931398417</v>
      </c>
      <c r="F9" s="1">
        <v>758</v>
      </c>
    </row>
    <row r="10" spans="1:8" x14ac:dyDescent="0.25">
      <c r="A10" s="1">
        <v>2014</v>
      </c>
      <c r="B10" s="1">
        <v>467</v>
      </c>
      <c r="C10" s="8">
        <f t="shared" si="0"/>
        <v>66.905444126074499</v>
      </c>
      <c r="D10" s="1">
        <v>231</v>
      </c>
      <c r="E10" s="8">
        <f t="shared" si="1"/>
        <v>33.094555873925501</v>
      </c>
      <c r="F10" s="1">
        <v>698</v>
      </c>
    </row>
    <row r="11" spans="1:8" x14ac:dyDescent="0.25">
      <c r="A11" s="1">
        <v>2015</v>
      </c>
      <c r="B11" s="1">
        <v>470</v>
      </c>
      <c r="C11" s="8">
        <f>B11/F11*100</f>
        <v>66.95156695156696</v>
      </c>
      <c r="D11" s="1">
        <v>232</v>
      </c>
      <c r="E11" s="8">
        <f t="shared" si="1"/>
        <v>33.048433048433047</v>
      </c>
      <c r="F11" s="1">
        <v>702</v>
      </c>
    </row>
    <row r="12" spans="1:8" x14ac:dyDescent="0.25">
      <c r="A12" s="1" t="s">
        <v>0</v>
      </c>
      <c r="B12" s="1">
        <v>5733</v>
      </c>
      <c r="C12" s="8">
        <f>B12/F$12*100</f>
        <v>68.53556485355648</v>
      </c>
      <c r="D12" s="1">
        <v>2632</v>
      </c>
      <c r="E12" s="8">
        <f t="shared" ref="E12" si="2">D12/F$12*100</f>
        <v>31.464435146443513</v>
      </c>
      <c r="F12" s="1">
        <v>8365</v>
      </c>
    </row>
    <row r="13" spans="1:8" x14ac:dyDescent="0.25">
      <c r="A13" s="6" t="s">
        <v>6</v>
      </c>
      <c r="B13" s="7">
        <f>B12*100/8365</f>
        <v>68.53556485355648</v>
      </c>
      <c r="C13" s="3"/>
      <c r="D13" s="7">
        <f>D12*100/8365</f>
        <v>31.464435146443513</v>
      </c>
      <c r="F13" s="7">
        <f>F12*100/8365</f>
        <v>100</v>
      </c>
      <c r="H13" s="5"/>
    </row>
    <row r="14" spans="1:8" x14ac:dyDescent="0.25">
      <c r="A14" s="5" t="s">
        <v>1</v>
      </c>
      <c r="B14" s="4">
        <f>AVERAGE(B2:B11)</f>
        <v>573.29999999999995</v>
      </c>
      <c r="C14" s="3"/>
      <c r="D14" s="4">
        <f>AVERAGE(D2:D11)</f>
        <v>263.2</v>
      </c>
    </row>
    <row r="15" spans="1:8" x14ac:dyDescent="0.25">
      <c r="A15" s="5" t="s">
        <v>7</v>
      </c>
      <c r="B15" s="4">
        <f>STDEV(B2:B11)</f>
        <v>130.3244242479343</v>
      </c>
      <c r="D15" s="4">
        <f>STDEV(D2:D11)</f>
        <v>31.307791007635387</v>
      </c>
    </row>
    <row r="16" spans="1:8" x14ac:dyDescent="0.25">
      <c r="A16" s="5" t="s">
        <v>2</v>
      </c>
      <c r="B16" s="3">
        <f>B15/SQRT(10)</f>
        <v>41.212201537354886</v>
      </c>
      <c r="C16" s="3"/>
      <c r="D16" s="3">
        <f>D15/SQRT(10)</f>
        <v>9.9003928092665863</v>
      </c>
    </row>
    <row r="17" spans="1:4" x14ac:dyDescent="0.25">
      <c r="A17" s="6"/>
      <c r="B17" s="6"/>
      <c r="C17" s="6"/>
      <c r="D17" s="6"/>
    </row>
    <row r="18" spans="1:4" x14ac:dyDescent="0.25">
      <c r="A18" s="6"/>
      <c r="B18" s="6"/>
      <c r="C18" s="6"/>
      <c r="D18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Harendra</dc:creator>
  <cp:lastModifiedBy>dell</cp:lastModifiedBy>
  <dcterms:created xsi:type="dcterms:W3CDTF">2018-02-06T09:25:07Z</dcterms:created>
  <dcterms:modified xsi:type="dcterms:W3CDTF">2018-05-03T06:24:51Z</dcterms:modified>
</cp:coreProperties>
</file>