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raf\Desktop\Cofilin2 paper\PLoS ONE\"/>
    </mc:Choice>
  </mc:AlternateContent>
  <bookViews>
    <workbookView xWindow="240" yWindow="108" windowWidth="17550" windowHeight="10548"/>
  </bookViews>
  <sheets>
    <sheet name="Summary" sheetId="5" r:id="rId1"/>
    <sheet name="Control_Data" sheetId="2" r:id="rId2"/>
    <sheet name="Raw_Data" sheetId="4" r:id="rId3"/>
    <sheet name="SampleTable" sheetId="3" r:id="rId4"/>
    <sheet name="Ctrl_Probe_Profile" sheetId="1" r:id="rId5"/>
  </sheets>
  <definedNames>
    <definedName name="_xlnm._FilterDatabase" localSheetId="1" hidden="1">Control_Data!$A$5:$BB$17</definedName>
    <definedName name="_xlnm._FilterDatabase" localSheetId="4" hidden="1">Ctrl_Probe_Profile!$B$61:$AZ$61</definedName>
    <definedName name="_xlnm._FilterDatabase" localSheetId="3" hidden="1">SampleTable!$A$4:$X$24</definedName>
    <definedName name="_xlnm._FilterDatabase" localSheetId="0" hidden="1">Summary!$A$3:$M$658</definedName>
  </definedNames>
  <calcPr calcId="152511"/>
</workbook>
</file>

<file path=xl/calcChain.xml><?xml version="1.0" encoding="utf-8"?>
<calcChain xmlns="http://schemas.openxmlformats.org/spreadsheetml/2006/main">
  <c r="A389" i="4" l="1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3" i="5"/>
  <c r="J304" i="5"/>
  <c r="L304" i="5"/>
  <c r="E304" i="5"/>
  <c r="F304" i="5"/>
  <c r="G304" i="5"/>
  <c r="H304" i="5"/>
  <c r="I304" i="5"/>
  <c r="K304" i="5"/>
  <c r="M304" i="5"/>
  <c r="J95" i="5"/>
  <c r="L95" i="5"/>
  <c r="E95" i="5"/>
  <c r="F95" i="5"/>
  <c r="G95" i="5"/>
  <c r="H95" i="5"/>
  <c r="I95" i="5"/>
  <c r="K95" i="5"/>
  <c r="M95" i="5"/>
  <c r="J489" i="5"/>
  <c r="L489" i="5"/>
  <c r="E489" i="5"/>
  <c r="F489" i="5"/>
  <c r="G489" i="5"/>
  <c r="H489" i="5"/>
  <c r="I489" i="5"/>
  <c r="K489" i="5"/>
  <c r="M489" i="5"/>
  <c r="J224" i="5"/>
  <c r="L224" i="5"/>
  <c r="E224" i="5"/>
  <c r="F224" i="5"/>
  <c r="G224" i="5"/>
  <c r="H224" i="5"/>
  <c r="I224" i="5"/>
  <c r="K224" i="5"/>
  <c r="M224" i="5"/>
  <c r="J160" i="5"/>
  <c r="L160" i="5"/>
  <c r="E160" i="5"/>
  <c r="F160" i="5"/>
  <c r="G160" i="5"/>
  <c r="H160" i="5"/>
  <c r="I160" i="5"/>
  <c r="K160" i="5"/>
  <c r="M160" i="5"/>
  <c r="J618" i="5"/>
  <c r="L618" i="5"/>
  <c r="E618" i="5"/>
  <c r="F618" i="5"/>
  <c r="G618" i="5"/>
  <c r="H618" i="5"/>
  <c r="I618" i="5"/>
  <c r="K618" i="5"/>
  <c r="M618" i="5"/>
  <c r="J532" i="5"/>
  <c r="L532" i="5"/>
  <c r="E532" i="5"/>
  <c r="F532" i="5"/>
  <c r="G532" i="5"/>
  <c r="H532" i="5"/>
  <c r="I532" i="5"/>
  <c r="K532" i="5"/>
  <c r="M532" i="5"/>
  <c r="J608" i="5"/>
  <c r="L608" i="5"/>
  <c r="E608" i="5"/>
  <c r="F608" i="5"/>
  <c r="G608" i="5"/>
  <c r="H608" i="5"/>
  <c r="I608" i="5"/>
  <c r="K608" i="5"/>
  <c r="M608" i="5"/>
  <c r="J162" i="5"/>
  <c r="L162" i="5"/>
  <c r="E162" i="5"/>
  <c r="F162" i="5"/>
  <c r="G162" i="5"/>
  <c r="H162" i="5"/>
  <c r="I162" i="5"/>
  <c r="K162" i="5"/>
  <c r="M162" i="5"/>
  <c r="J514" i="5"/>
  <c r="L514" i="5"/>
  <c r="E514" i="5"/>
  <c r="F514" i="5"/>
  <c r="G514" i="5"/>
  <c r="H514" i="5"/>
  <c r="I514" i="5"/>
  <c r="K514" i="5"/>
  <c r="M514" i="5"/>
  <c r="J446" i="5"/>
  <c r="L446" i="5"/>
  <c r="E446" i="5"/>
  <c r="F446" i="5"/>
  <c r="G446" i="5"/>
  <c r="H446" i="5"/>
  <c r="I446" i="5"/>
  <c r="K446" i="5"/>
  <c r="M446" i="5"/>
  <c r="J538" i="5"/>
  <c r="L538" i="5"/>
  <c r="E538" i="5"/>
  <c r="F538" i="5"/>
  <c r="G538" i="5"/>
  <c r="H538" i="5"/>
  <c r="I538" i="5"/>
  <c r="K538" i="5"/>
  <c r="M538" i="5"/>
  <c r="J526" i="5"/>
  <c r="L526" i="5"/>
  <c r="E526" i="5"/>
  <c r="F526" i="5"/>
  <c r="G526" i="5"/>
  <c r="H526" i="5"/>
  <c r="I526" i="5"/>
  <c r="K526" i="5"/>
  <c r="M526" i="5"/>
  <c r="J602" i="5"/>
  <c r="L602" i="5"/>
  <c r="E602" i="5"/>
  <c r="F602" i="5"/>
  <c r="G602" i="5"/>
  <c r="H602" i="5"/>
  <c r="I602" i="5"/>
  <c r="K602" i="5"/>
  <c r="M602" i="5"/>
  <c r="J529" i="5"/>
  <c r="L529" i="5"/>
  <c r="E529" i="5"/>
  <c r="F529" i="5"/>
  <c r="G529" i="5"/>
  <c r="H529" i="5"/>
  <c r="I529" i="5"/>
  <c r="K529" i="5"/>
  <c r="M529" i="5"/>
  <c r="J74" i="5"/>
  <c r="L74" i="5"/>
  <c r="E74" i="5"/>
  <c r="F74" i="5"/>
  <c r="G74" i="5"/>
  <c r="H74" i="5"/>
  <c r="I74" i="5"/>
  <c r="K74" i="5"/>
  <c r="M74" i="5"/>
  <c r="J633" i="5"/>
  <c r="L633" i="5"/>
  <c r="E633" i="5"/>
  <c r="F633" i="5"/>
  <c r="G633" i="5"/>
  <c r="H633" i="5"/>
  <c r="I633" i="5"/>
  <c r="K633" i="5"/>
  <c r="M633" i="5"/>
  <c r="J59" i="5"/>
  <c r="L59" i="5"/>
  <c r="E59" i="5"/>
  <c r="F59" i="5"/>
  <c r="G59" i="5"/>
  <c r="H59" i="5"/>
  <c r="I59" i="5"/>
  <c r="K59" i="5"/>
  <c r="M59" i="5"/>
  <c r="J426" i="5"/>
  <c r="L426" i="5"/>
  <c r="E426" i="5"/>
  <c r="F426" i="5"/>
  <c r="G426" i="5"/>
  <c r="H426" i="5"/>
  <c r="I426" i="5"/>
  <c r="K426" i="5"/>
  <c r="M426" i="5"/>
  <c r="J119" i="5"/>
  <c r="L119" i="5"/>
  <c r="E119" i="5"/>
  <c r="F119" i="5"/>
  <c r="G119" i="5"/>
  <c r="H119" i="5"/>
  <c r="I119" i="5"/>
  <c r="K119" i="5"/>
  <c r="M119" i="5"/>
  <c r="J437" i="5"/>
  <c r="L437" i="5"/>
  <c r="E437" i="5"/>
  <c r="F437" i="5"/>
  <c r="G437" i="5"/>
  <c r="H437" i="5"/>
  <c r="I437" i="5"/>
  <c r="K437" i="5"/>
  <c r="M437" i="5"/>
  <c r="J170" i="5"/>
  <c r="L170" i="5"/>
  <c r="E170" i="5"/>
  <c r="F170" i="5"/>
  <c r="G170" i="5"/>
  <c r="H170" i="5"/>
  <c r="I170" i="5"/>
  <c r="K170" i="5"/>
  <c r="M170" i="5"/>
  <c r="J57" i="5"/>
  <c r="L57" i="5"/>
  <c r="E57" i="5"/>
  <c r="F57" i="5"/>
  <c r="G57" i="5"/>
  <c r="H57" i="5"/>
  <c r="I57" i="5"/>
  <c r="K57" i="5"/>
  <c r="M57" i="5"/>
  <c r="J404" i="5"/>
  <c r="L404" i="5"/>
  <c r="E404" i="5"/>
  <c r="F404" i="5"/>
  <c r="G404" i="5"/>
  <c r="H404" i="5"/>
  <c r="I404" i="5"/>
  <c r="K404" i="5"/>
  <c r="M404" i="5"/>
  <c r="J554" i="5"/>
  <c r="L554" i="5"/>
  <c r="E554" i="5"/>
  <c r="F554" i="5"/>
  <c r="G554" i="5"/>
  <c r="H554" i="5"/>
  <c r="I554" i="5"/>
  <c r="K554" i="5"/>
  <c r="M554" i="5"/>
  <c r="J441" i="5"/>
  <c r="L441" i="5"/>
  <c r="E441" i="5"/>
  <c r="F441" i="5"/>
  <c r="G441" i="5"/>
  <c r="H441" i="5"/>
  <c r="I441" i="5"/>
  <c r="K441" i="5"/>
  <c r="M441" i="5"/>
  <c r="J131" i="5"/>
  <c r="L131" i="5"/>
  <c r="E131" i="5"/>
  <c r="F131" i="5"/>
  <c r="G131" i="5"/>
  <c r="H131" i="5"/>
  <c r="I131" i="5"/>
  <c r="K131" i="5"/>
  <c r="M131" i="5"/>
  <c r="J335" i="5"/>
  <c r="L335" i="5"/>
  <c r="E335" i="5"/>
  <c r="F335" i="5"/>
  <c r="G335" i="5"/>
  <c r="H335" i="5"/>
  <c r="I335" i="5"/>
  <c r="K335" i="5"/>
  <c r="M335" i="5"/>
  <c r="J577" i="5"/>
  <c r="L577" i="5"/>
  <c r="E577" i="5"/>
  <c r="F577" i="5"/>
  <c r="G577" i="5"/>
  <c r="H577" i="5"/>
  <c r="I577" i="5"/>
  <c r="K577" i="5"/>
  <c r="M577" i="5"/>
  <c r="J275" i="5"/>
  <c r="L275" i="5"/>
  <c r="E275" i="5"/>
  <c r="F275" i="5"/>
  <c r="G275" i="5"/>
  <c r="H275" i="5"/>
  <c r="I275" i="5"/>
  <c r="K275" i="5"/>
  <c r="M275" i="5"/>
  <c r="J143" i="5"/>
  <c r="L143" i="5"/>
  <c r="E143" i="5"/>
  <c r="F143" i="5"/>
  <c r="G143" i="5"/>
  <c r="H143" i="5"/>
  <c r="I143" i="5"/>
  <c r="K143" i="5"/>
  <c r="M143" i="5"/>
  <c r="J487" i="5"/>
  <c r="L487" i="5"/>
  <c r="E487" i="5"/>
  <c r="F487" i="5"/>
  <c r="G487" i="5"/>
  <c r="H487" i="5"/>
  <c r="I487" i="5"/>
  <c r="K487" i="5"/>
  <c r="M487" i="5"/>
  <c r="J574" i="5"/>
  <c r="L574" i="5"/>
  <c r="E574" i="5"/>
  <c r="F574" i="5"/>
  <c r="G574" i="5"/>
  <c r="H574" i="5"/>
  <c r="I574" i="5"/>
  <c r="K574" i="5"/>
  <c r="M574" i="5"/>
  <c r="J383" i="5"/>
  <c r="L383" i="5"/>
  <c r="E383" i="5"/>
  <c r="F383" i="5"/>
  <c r="G383" i="5"/>
  <c r="H383" i="5"/>
  <c r="I383" i="5"/>
  <c r="K383" i="5"/>
  <c r="M383" i="5"/>
  <c r="J232" i="5"/>
  <c r="L232" i="5"/>
  <c r="E232" i="5"/>
  <c r="F232" i="5"/>
  <c r="G232" i="5"/>
  <c r="H232" i="5"/>
  <c r="I232" i="5"/>
  <c r="K232" i="5"/>
  <c r="M232" i="5"/>
  <c r="J515" i="5"/>
  <c r="L515" i="5"/>
  <c r="E515" i="5"/>
  <c r="F515" i="5"/>
  <c r="G515" i="5"/>
  <c r="H515" i="5"/>
  <c r="I515" i="5"/>
  <c r="K515" i="5"/>
  <c r="M515" i="5"/>
  <c r="J601" i="5"/>
  <c r="L601" i="5"/>
  <c r="E601" i="5"/>
  <c r="F601" i="5"/>
  <c r="G601" i="5"/>
  <c r="H601" i="5"/>
  <c r="I601" i="5"/>
  <c r="K601" i="5"/>
  <c r="M601" i="5"/>
  <c r="J359" i="5"/>
  <c r="L359" i="5"/>
  <c r="E359" i="5"/>
  <c r="F359" i="5"/>
  <c r="G359" i="5"/>
  <c r="H359" i="5"/>
  <c r="I359" i="5"/>
  <c r="K359" i="5"/>
  <c r="M359" i="5"/>
  <c r="J439" i="5"/>
  <c r="L439" i="5"/>
  <c r="E439" i="5"/>
  <c r="F439" i="5"/>
  <c r="G439" i="5"/>
  <c r="H439" i="5"/>
  <c r="I439" i="5"/>
  <c r="K439" i="5"/>
  <c r="M439" i="5"/>
  <c r="J542" i="5"/>
  <c r="L542" i="5"/>
  <c r="E542" i="5"/>
  <c r="F542" i="5"/>
  <c r="G542" i="5"/>
  <c r="H542" i="5"/>
  <c r="I542" i="5"/>
  <c r="K542" i="5"/>
  <c r="M542" i="5"/>
  <c r="J411" i="5"/>
  <c r="L411" i="5"/>
  <c r="E411" i="5"/>
  <c r="F411" i="5"/>
  <c r="G411" i="5"/>
  <c r="H411" i="5"/>
  <c r="I411" i="5"/>
  <c r="K411" i="5"/>
  <c r="M411" i="5"/>
  <c r="J54" i="5"/>
  <c r="L54" i="5"/>
  <c r="E54" i="5"/>
  <c r="F54" i="5"/>
  <c r="G54" i="5"/>
  <c r="H54" i="5"/>
  <c r="I54" i="5"/>
  <c r="K54" i="5"/>
  <c r="M54" i="5"/>
  <c r="J445" i="5"/>
  <c r="L445" i="5"/>
  <c r="E445" i="5"/>
  <c r="F445" i="5"/>
  <c r="G445" i="5"/>
  <c r="H445" i="5"/>
  <c r="I445" i="5"/>
  <c r="K445" i="5"/>
  <c r="M445" i="5"/>
  <c r="J530" i="5"/>
  <c r="L530" i="5"/>
  <c r="E530" i="5"/>
  <c r="F530" i="5"/>
  <c r="G530" i="5"/>
  <c r="H530" i="5"/>
  <c r="I530" i="5"/>
  <c r="K530" i="5"/>
  <c r="M530" i="5"/>
  <c r="J137" i="5"/>
  <c r="L137" i="5"/>
  <c r="E137" i="5"/>
  <c r="F137" i="5"/>
  <c r="G137" i="5"/>
  <c r="H137" i="5"/>
  <c r="I137" i="5"/>
  <c r="K137" i="5"/>
  <c r="M137" i="5"/>
  <c r="J183" i="5"/>
  <c r="L183" i="5"/>
  <c r="E183" i="5"/>
  <c r="F183" i="5"/>
  <c r="G183" i="5"/>
  <c r="H183" i="5"/>
  <c r="I183" i="5"/>
  <c r="K183" i="5"/>
  <c r="M183" i="5"/>
  <c r="J99" i="5"/>
  <c r="L99" i="5"/>
  <c r="E99" i="5"/>
  <c r="F99" i="5"/>
  <c r="G99" i="5"/>
  <c r="H99" i="5"/>
  <c r="I99" i="5"/>
  <c r="K99" i="5"/>
  <c r="M99" i="5"/>
  <c r="J174" i="5"/>
  <c r="L174" i="5"/>
  <c r="E174" i="5"/>
  <c r="F174" i="5"/>
  <c r="G174" i="5"/>
  <c r="H174" i="5"/>
  <c r="I174" i="5"/>
  <c r="K174" i="5"/>
  <c r="M174" i="5"/>
  <c r="J431" i="5"/>
  <c r="L431" i="5"/>
  <c r="E431" i="5"/>
  <c r="F431" i="5"/>
  <c r="G431" i="5"/>
  <c r="H431" i="5"/>
  <c r="I431" i="5"/>
  <c r="K431" i="5"/>
  <c r="M431" i="5"/>
  <c r="J201" i="5"/>
  <c r="L201" i="5"/>
  <c r="E201" i="5"/>
  <c r="F201" i="5"/>
  <c r="G201" i="5"/>
  <c r="H201" i="5"/>
  <c r="I201" i="5"/>
  <c r="K201" i="5"/>
  <c r="M201" i="5"/>
  <c r="J582" i="5"/>
  <c r="L582" i="5"/>
  <c r="E582" i="5"/>
  <c r="F582" i="5"/>
  <c r="G582" i="5"/>
  <c r="H582" i="5"/>
  <c r="I582" i="5"/>
  <c r="K582" i="5"/>
  <c r="M582" i="5"/>
  <c r="J50" i="5"/>
  <c r="L50" i="5"/>
  <c r="E50" i="5"/>
  <c r="F50" i="5"/>
  <c r="G50" i="5"/>
  <c r="H50" i="5"/>
  <c r="I50" i="5"/>
  <c r="K50" i="5"/>
  <c r="M50" i="5"/>
  <c r="J350" i="5"/>
  <c r="L350" i="5"/>
  <c r="E350" i="5"/>
  <c r="F350" i="5"/>
  <c r="G350" i="5"/>
  <c r="H350" i="5"/>
  <c r="I350" i="5"/>
  <c r="K350" i="5"/>
  <c r="M350" i="5"/>
  <c r="J182" i="5"/>
  <c r="L182" i="5"/>
  <c r="E182" i="5"/>
  <c r="F182" i="5"/>
  <c r="G182" i="5"/>
  <c r="H182" i="5"/>
  <c r="I182" i="5"/>
  <c r="K182" i="5"/>
  <c r="M182" i="5"/>
  <c r="J604" i="5"/>
  <c r="L604" i="5"/>
  <c r="E604" i="5"/>
  <c r="F604" i="5"/>
  <c r="G604" i="5"/>
  <c r="H604" i="5"/>
  <c r="I604" i="5"/>
  <c r="K604" i="5"/>
  <c r="M604" i="5"/>
  <c r="J62" i="5"/>
  <c r="L62" i="5"/>
  <c r="E62" i="5"/>
  <c r="F62" i="5"/>
  <c r="G62" i="5"/>
  <c r="H62" i="5"/>
  <c r="I62" i="5"/>
  <c r="K62" i="5"/>
  <c r="M62" i="5"/>
  <c r="J550" i="5"/>
  <c r="L550" i="5"/>
  <c r="E550" i="5"/>
  <c r="F550" i="5"/>
  <c r="G550" i="5"/>
  <c r="H550" i="5"/>
  <c r="I550" i="5"/>
  <c r="K550" i="5"/>
  <c r="M550" i="5"/>
  <c r="J490" i="5"/>
  <c r="L490" i="5"/>
  <c r="E490" i="5"/>
  <c r="F490" i="5"/>
  <c r="G490" i="5"/>
  <c r="H490" i="5"/>
  <c r="I490" i="5"/>
  <c r="K490" i="5"/>
  <c r="M490" i="5"/>
  <c r="J204" i="5"/>
  <c r="L204" i="5"/>
  <c r="E204" i="5"/>
  <c r="F204" i="5"/>
  <c r="G204" i="5"/>
  <c r="H204" i="5"/>
  <c r="I204" i="5"/>
  <c r="K204" i="5"/>
  <c r="M204" i="5"/>
  <c r="J89" i="5"/>
  <c r="L89" i="5"/>
  <c r="E89" i="5"/>
  <c r="F89" i="5"/>
  <c r="G89" i="5"/>
  <c r="H89" i="5"/>
  <c r="I89" i="5"/>
  <c r="K89" i="5"/>
  <c r="M89" i="5"/>
  <c r="J261" i="5"/>
  <c r="L261" i="5"/>
  <c r="E261" i="5"/>
  <c r="F261" i="5"/>
  <c r="G261" i="5"/>
  <c r="H261" i="5"/>
  <c r="I261" i="5"/>
  <c r="K261" i="5"/>
  <c r="M261" i="5"/>
  <c r="J374" i="5"/>
  <c r="L374" i="5"/>
  <c r="E374" i="5"/>
  <c r="F374" i="5"/>
  <c r="G374" i="5"/>
  <c r="H374" i="5"/>
  <c r="I374" i="5"/>
  <c r="K374" i="5"/>
  <c r="M374" i="5"/>
  <c r="J100" i="5"/>
  <c r="L100" i="5"/>
  <c r="E100" i="5"/>
  <c r="F100" i="5"/>
  <c r="G100" i="5"/>
  <c r="H100" i="5"/>
  <c r="I100" i="5"/>
  <c r="K100" i="5"/>
  <c r="M100" i="5"/>
  <c r="J243" i="5"/>
  <c r="L243" i="5"/>
  <c r="E243" i="5"/>
  <c r="F243" i="5"/>
  <c r="G243" i="5"/>
  <c r="H243" i="5"/>
  <c r="I243" i="5"/>
  <c r="K243" i="5"/>
  <c r="M243" i="5"/>
  <c r="J464" i="5"/>
  <c r="L464" i="5"/>
  <c r="E464" i="5"/>
  <c r="F464" i="5"/>
  <c r="G464" i="5"/>
  <c r="H464" i="5"/>
  <c r="I464" i="5"/>
  <c r="K464" i="5"/>
  <c r="M464" i="5"/>
  <c r="J650" i="5"/>
  <c r="L650" i="5"/>
  <c r="E650" i="5"/>
  <c r="F650" i="5"/>
  <c r="G650" i="5"/>
  <c r="H650" i="5"/>
  <c r="I650" i="5"/>
  <c r="K650" i="5"/>
  <c r="M650" i="5"/>
  <c r="J649" i="5"/>
  <c r="L649" i="5"/>
  <c r="E649" i="5"/>
  <c r="F649" i="5"/>
  <c r="G649" i="5"/>
  <c r="H649" i="5"/>
  <c r="I649" i="5"/>
  <c r="K649" i="5"/>
  <c r="M649" i="5"/>
  <c r="J470" i="5"/>
  <c r="L470" i="5"/>
  <c r="E470" i="5"/>
  <c r="F470" i="5"/>
  <c r="G470" i="5"/>
  <c r="H470" i="5"/>
  <c r="I470" i="5"/>
  <c r="K470" i="5"/>
  <c r="M470" i="5"/>
  <c r="J589" i="5"/>
  <c r="L589" i="5"/>
  <c r="E589" i="5"/>
  <c r="F589" i="5"/>
  <c r="G589" i="5"/>
  <c r="H589" i="5"/>
  <c r="I589" i="5"/>
  <c r="K589" i="5"/>
  <c r="M589" i="5"/>
  <c r="J200" i="5"/>
  <c r="L200" i="5"/>
  <c r="E200" i="5"/>
  <c r="F200" i="5"/>
  <c r="G200" i="5"/>
  <c r="H200" i="5"/>
  <c r="I200" i="5"/>
  <c r="K200" i="5"/>
  <c r="M200" i="5"/>
  <c r="J537" i="5"/>
  <c r="L537" i="5"/>
  <c r="E537" i="5"/>
  <c r="F537" i="5"/>
  <c r="G537" i="5"/>
  <c r="H537" i="5"/>
  <c r="I537" i="5"/>
  <c r="K537" i="5"/>
  <c r="M537" i="5"/>
  <c r="J560" i="5"/>
  <c r="L560" i="5"/>
  <c r="E560" i="5"/>
  <c r="F560" i="5"/>
  <c r="G560" i="5"/>
  <c r="H560" i="5"/>
  <c r="I560" i="5"/>
  <c r="K560" i="5"/>
  <c r="M560" i="5"/>
  <c r="J10" i="5"/>
  <c r="L10" i="5"/>
  <c r="E10" i="5"/>
  <c r="F10" i="5"/>
  <c r="G10" i="5"/>
  <c r="H10" i="5"/>
  <c r="I10" i="5"/>
  <c r="K10" i="5"/>
  <c r="M10" i="5"/>
  <c r="J390" i="5"/>
  <c r="L390" i="5"/>
  <c r="E390" i="5"/>
  <c r="F390" i="5"/>
  <c r="G390" i="5"/>
  <c r="H390" i="5"/>
  <c r="I390" i="5"/>
  <c r="K390" i="5"/>
  <c r="M390" i="5"/>
  <c r="J26" i="5"/>
  <c r="L26" i="5"/>
  <c r="E26" i="5"/>
  <c r="F26" i="5"/>
  <c r="G26" i="5"/>
  <c r="H26" i="5"/>
  <c r="I26" i="5"/>
  <c r="K26" i="5"/>
  <c r="M26" i="5"/>
  <c r="J169" i="5"/>
  <c r="L169" i="5"/>
  <c r="E169" i="5"/>
  <c r="F169" i="5"/>
  <c r="G169" i="5"/>
  <c r="H169" i="5"/>
  <c r="I169" i="5"/>
  <c r="K169" i="5"/>
  <c r="M169" i="5"/>
  <c r="J290" i="5"/>
  <c r="L290" i="5"/>
  <c r="E290" i="5"/>
  <c r="F290" i="5"/>
  <c r="G290" i="5"/>
  <c r="H290" i="5"/>
  <c r="I290" i="5"/>
  <c r="K290" i="5"/>
  <c r="M290" i="5"/>
  <c r="J397" i="5"/>
  <c r="L397" i="5"/>
  <c r="E397" i="5"/>
  <c r="F397" i="5"/>
  <c r="G397" i="5"/>
  <c r="H397" i="5"/>
  <c r="I397" i="5"/>
  <c r="K397" i="5"/>
  <c r="M397" i="5"/>
  <c r="J156" i="5"/>
  <c r="L156" i="5"/>
  <c r="E156" i="5"/>
  <c r="F156" i="5"/>
  <c r="G156" i="5"/>
  <c r="H156" i="5"/>
  <c r="I156" i="5"/>
  <c r="K156" i="5"/>
  <c r="M156" i="5"/>
  <c r="J318" i="5"/>
  <c r="L318" i="5"/>
  <c r="E318" i="5"/>
  <c r="F318" i="5"/>
  <c r="G318" i="5"/>
  <c r="H318" i="5"/>
  <c r="I318" i="5"/>
  <c r="K318" i="5"/>
  <c r="M318" i="5"/>
  <c r="J4" i="5"/>
  <c r="L4" i="5"/>
  <c r="E4" i="5"/>
  <c r="F4" i="5"/>
  <c r="G4" i="5"/>
  <c r="H4" i="5"/>
  <c r="I4" i="5"/>
  <c r="K4" i="5"/>
  <c r="M4" i="5"/>
  <c r="J5" i="5"/>
  <c r="L5" i="5"/>
  <c r="E5" i="5"/>
  <c r="F5" i="5"/>
  <c r="G5" i="5"/>
  <c r="H5" i="5"/>
  <c r="I5" i="5"/>
  <c r="K5" i="5"/>
  <c r="M5" i="5"/>
  <c r="J327" i="5"/>
  <c r="L327" i="5"/>
  <c r="E327" i="5"/>
  <c r="F327" i="5"/>
  <c r="G327" i="5"/>
  <c r="H327" i="5"/>
  <c r="I327" i="5"/>
  <c r="K327" i="5"/>
  <c r="M327" i="5"/>
  <c r="J195" i="5"/>
  <c r="L195" i="5"/>
  <c r="E195" i="5"/>
  <c r="F195" i="5"/>
  <c r="G195" i="5"/>
  <c r="H195" i="5"/>
  <c r="I195" i="5"/>
  <c r="K195" i="5"/>
  <c r="M195" i="5"/>
  <c r="J63" i="5"/>
  <c r="L63" i="5"/>
  <c r="E63" i="5"/>
  <c r="F63" i="5"/>
  <c r="G63" i="5"/>
  <c r="H63" i="5"/>
  <c r="I63" i="5"/>
  <c r="K63" i="5"/>
  <c r="M63" i="5"/>
  <c r="J108" i="5"/>
  <c r="L108" i="5"/>
  <c r="E108" i="5"/>
  <c r="F108" i="5"/>
  <c r="G108" i="5"/>
  <c r="H108" i="5"/>
  <c r="I108" i="5"/>
  <c r="K108" i="5"/>
  <c r="M108" i="5"/>
  <c r="J145" i="5"/>
  <c r="L145" i="5"/>
  <c r="E145" i="5"/>
  <c r="F145" i="5"/>
  <c r="G145" i="5"/>
  <c r="H145" i="5"/>
  <c r="I145" i="5"/>
  <c r="K145" i="5"/>
  <c r="M145" i="5"/>
  <c r="J506" i="5"/>
  <c r="L506" i="5"/>
  <c r="E506" i="5"/>
  <c r="F506" i="5"/>
  <c r="G506" i="5"/>
  <c r="H506" i="5"/>
  <c r="I506" i="5"/>
  <c r="K506" i="5"/>
  <c r="M506" i="5"/>
  <c r="J207" i="5"/>
  <c r="L207" i="5"/>
  <c r="E207" i="5"/>
  <c r="F207" i="5"/>
  <c r="G207" i="5"/>
  <c r="H207" i="5"/>
  <c r="I207" i="5"/>
  <c r="K207" i="5"/>
  <c r="M207" i="5"/>
  <c r="J298" i="5"/>
  <c r="L298" i="5"/>
  <c r="E298" i="5"/>
  <c r="F298" i="5"/>
  <c r="G298" i="5"/>
  <c r="H298" i="5"/>
  <c r="I298" i="5"/>
  <c r="K298" i="5"/>
  <c r="M298" i="5"/>
  <c r="J627" i="5"/>
  <c r="L627" i="5"/>
  <c r="E627" i="5"/>
  <c r="F627" i="5"/>
  <c r="G627" i="5"/>
  <c r="H627" i="5"/>
  <c r="I627" i="5"/>
  <c r="K627" i="5"/>
  <c r="M627" i="5"/>
  <c r="J212" i="5"/>
  <c r="L212" i="5"/>
  <c r="E212" i="5"/>
  <c r="F212" i="5"/>
  <c r="G212" i="5"/>
  <c r="H212" i="5"/>
  <c r="I212" i="5"/>
  <c r="K212" i="5"/>
  <c r="M212" i="5"/>
  <c r="J658" i="5"/>
  <c r="L658" i="5"/>
  <c r="E658" i="5"/>
  <c r="F658" i="5"/>
  <c r="G658" i="5"/>
  <c r="H658" i="5"/>
  <c r="I658" i="5"/>
  <c r="K658" i="5"/>
  <c r="M658" i="5"/>
  <c r="J314" i="5"/>
  <c r="L314" i="5"/>
  <c r="E314" i="5"/>
  <c r="F314" i="5"/>
  <c r="G314" i="5"/>
  <c r="H314" i="5"/>
  <c r="I314" i="5"/>
  <c r="K314" i="5"/>
  <c r="M314" i="5"/>
  <c r="J648" i="5"/>
  <c r="L648" i="5"/>
  <c r="E648" i="5"/>
  <c r="F648" i="5"/>
  <c r="G648" i="5"/>
  <c r="H648" i="5"/>
  <c r="I648" i="5"/>
  <c r="K648" i="5"/>
  <c r="M648" i="5"/>
  <c r="J32" i="5"/>
  <c r="L32" i="5"/>
  <c r="E32" i="5"/>
  <c r="F32" i="5"/>
  <c r="G32" i="5"/>
  <c r="H32" i="5"/>
  <c r="I32" i="5"/>
  <c r="K32" i="5"/>
  <c r="M32" i="5"/>
  <c r="J141" i="5"/>
  <c r="L141" i="5"/>
  <c r="E141" i="5"/>
  <c r="F141" i="5"/>
  <c r="G141" i="5"/>
  <c r="H141" i="5"/>
  <c r="I141" i="5"/>
  <c r="K141" i="5"/>
  <c r="M141" i="5"/>
  <c r="J536" i="5"/>
  <c r="L536" i="5"/>
  <c r="E536" i="5"/>
  <c r="F536" i="5"/>
  <c r="G536" i="5"/>
  <c r="H536" i="5"/>
  <c r="I536" i="5"/>
  <c r="K536" i="5"/>
  <c r="M536" i="5"/>
  <c r="J407" i="5"/>
  <c r="L407" i="5"/>
  <c r="E407" i="5"/>
  <c r="F407" i="5"/>
  <c r="G407" i="5"/>
  <c r="H407" i="5"/>
  <c r="I407" i="5"/>
  <c r="K407" i="5"/>
  <c r="M407" i="5"/>
  <c r="J570" i="5"/>
  <c r="L570" i="5"/>
  <c r="E570" i="5"/>
  <c r="F570" i="5"/>
  <c r="G570" i="5"/>
  <c r="H570" i="5"/>
  <c r="I570" i="5"/>
  <c r="K570" i="5"/>
  <c r="M570" i="5"/>
  <c r="J438" i="5"/>
  <c r="L438" i="5"/>
  <c r="E438" i="5"/>
  <c r="F438" i="5"/>
  <c r="G438" i="5"/>
  <c r="H438" i="5"/>
  <c r="I438" i="5"/>
  <c r="K438" i="5"/>
  <c r="M438" i="5"/>
  <c r="J615" i="5"/>
  <c r="L615" i="5"/>
  <c r="E615" i="5"/>
  <c r="F615" i="5"/>
  <c r="G615" i="5"/>
  <c r="H615" i="5"/>
  <c r="I615" i="5"/>
  <c r="K615" i="5"/>
  <c r="M615" i="5"/>
  <c r="J448" i="5"/>
  <c r="L448" i="5"/>
  <c r="E448" i="5"/>
  <c r="F448" i="5"/>
  <c r="G448" i="5"/>
  <c r="H448" i="5"/>
  <c r="I448" i="5"/>
  <c r="K448" i="5"/>
  <c r="M448" i="5"/>
  <c r="J378" i="5"/>
  <c r="L378" i="5"/>
  <c r="E378" i="5"/>
  <c r="F378" i="5"/>
  <c r="G378" i="5"/>
  <c r="H378" i="5"/>
  <c r="I378" i="5"/>
  <c r="K378" i="5"/>
  <c r="M378" i="5"/>
  <c r="J267" i="5"/>
  <c r="L267" i="5"/>
  <c r="E267" i="5"/>
  <c r="F267" i="5"/>
  <c r="G267" i="5"/>
  <c r="H267" i="5"/>
  <c r="I267" i="5"/>
  <c r="K267" i="5"/>
  <c r="M267" i="5"/>
  <c r="J236" i="5"/>
  <c r="L236" i="5"/>
  <c r="E236" i="5"/>
  <c r="F236" i="5"/>
  <c r="G236" i="5"/>
  <c r="H236" i="5"/>
  <c r="I236" i="5"/>
  <c r="K236" i="5"/>
  <c r="M236" i="5"/>
  <c r="J598" i="5"/>
  <c r="L598" i="5"/>
  <c r="E598" i="5"/>
  <c r="F598" i="5"/>
  <c r="G598" i="5"/>
  <c r="H598" i="5"/>
  <c r="I598" i="5"/>
  <c r="K598" i="5"/>
  <c r="M598" i="5"/>
  <c r="J198" i="5"/>
  <c r="L198" i="5"/>
  <c r="E198" i="5"/>
  <c r="F198" i="5"/>
  <c r="G198" i="5"/>
  <c r="H198" i="5"/>
  <c r="I198" i="5"/>
  <c r="K198" i="5"/>
  <c r="M198" i="5"/>
  <c r="J20" i="5"/>
  <c r="L20" i="5"/>
  <c r="E20" i="5"/>
  <c r="F20" i="5"/>
  <c r="G20" i="5"/>
  <c r="H20" i="5"/>
  <c r="I20" i="5"/>
  <c r="K20" i="5"/>
  <c r="M20" i="5"/>
  <c r="J579" i="5"/>
  <c r="L579" i="5"/>
  <c r="E579" i="5"/>
  <c r="F579" i="5"/>
  <c r="G579" i="5"/>
  <c r="H579" i="5"/>
  <c r="I579" i="5"/>
  <c r="K579" i="5"/>
  <c r="M579" i="5"/>
  <c r="J510" i="5"/>
  <c r="L510" i="5"/>
  <c r="E510" i="5"/>
  <c r="F510" i="5"/>
  <c r="G510" i="5"/>
  <c r="H510" i="5"/>
  <c r="I510" i="5"/>
  <c r="K510" i="5"/>
  <c r="M510" i="5"/>
  <c r="J629" i="5"/>
  <c r="L629" i="5"/>
  <c r="E629" i="5"/>
  <c r="F629" i="5"/>
  <c r="G629" i="5"/>
  <c r="H629" i="5"/>
  <c r="I629" i="5"/>
  <c r="K629" i="5"/>
  <c r="M629" i="5"/>
  <c r="J58" i="5"/>
  <c r="L58" i="5"/>
  <c r="E58" i="5"/>
  <c r="F58" i="5"/>
  <c r="G58" i="5"/>
  <c r="H58" i="5"/>
  <c r="I58" i="5"/>
  <c r="K58" i="5"/>
  <c r="M58" i="5"/>
  <c r="J299" i="5"/>
  <c r="L299" i="5"/>
  <c r="E299" i="5"/>
  <c r="F299" i="5"/>
  <c r="G299" i="5"/>
  <c r="H299" i="5"/>
  <c r="I299" i="5"/>
  <c r="K299" i="5"/>
  <c r="M299" i="5"/>
  <c r="J645" i="5"/>
  <c r="L645" i="5"/>
  <c r="E645" i="5"/>
  <c r="F645" i="5"/>
  <c r="G645" i="5"/>
  <c r="H645" i="5"/>
  <c r="I645" i="5"/>
  <c r="K645" i="5"/>
  <c r="M645" i="5"/>
  <c r="J352" i="5"/>
  <c r="L352" i="5"/>
  <c r="E352" i="5"/>
  <c r="F352" i="5"/>
  <c r="G352" i="5"/>
  <c r="H352" i="5"/>
  <c r="I352" i="5"/>
  <c r="K352" i="5"/>
  <c r="M352" i="5"/>
  <c r="J271" i="5"/>
  <c r="L271" i="5"/>
  <c r="E271" i="5"/>
  <c r="F271" i="5"/>
  <c r="G271" i="5"/>
  <c r="H271" i="5"/>
  <c r="I271" i="5"/>
  <c r="K271" i="5"/>
  <c r="M271" i="5"/>
  <c r="J452" i="5"/>
  <c r="L452" i="5"/>
  <c r="E452" i="5"/>
  <c r="F452" i="5"/>
  <c r="G452" i="5"/>
  <c r="H452" i="5"/>
  <c r="I452" i="5"/>
  <c r="K452" i="5"/>
  <c r="M452" i="5"/>
  <c r="J46" i="5"/>
  <c r="L46" i="5"/>
  <c r="E46" i="5"/>
  <c r="F46" i="5"/>
  <c r="G46" i="5"/>
  <c r="H46" i="5"/>
  <c r="I46" i="5"/>
  <c r="K46" i="5"/>
  <c r="M46" i="5"/>
  <c r="J165" i="5"/>
  <c r="L165" i="5"/>
  <c r="E165" i="5"/>
  <c r="F165" i="5"/>
  <c r="G165" i="5"/>
  <c r="H165" i="5"/>
  <c r="I165" i="5"/>
  <c r="K165" i="5"/>
  <c r="M165" i="5"/>
  <c r="J55" i="5"/>
  <c r="L55" i="5"/>
  <c r="E55" i="5"/>
  <c r="F55" i="5"/>
  <c r="G55" i="5"/>
  <c r="H55" i="5"/>
  <c r="I55" i="5"/>
  <c r="K55" i="5"/>
  <c r="M55" i="5"/>
  <c r="J180" i="5"/>
  <c r="L180" i="5"/>
  <c r="E180" i="5"/>
  <c r="F180" i="5"/>
  <c r="G180" i="5"/>
  <c r="H180" i="5"/>
  <c r="I180" i="5"/>
  <c r="K180" i="5"/>
  <c r="M180" i="5"/>
  <c r="J16" i="5"/>
  <c r="L16" i="5"/>
  <c r="E16" i="5"/>
  <c r="F16" i="5"/>
  <c r="G16" i="5"/>
  <c r="H16" i="5"/>
  <c r="I16" i="5"/>
  <c r="K16" i="5"/>
  <c r="M16" i="5"/>
  <c r="J142" i="5"/>
  <c r="L142" i="5"/>
  <c r="E142" i="5"/>
  <c r="F142" i="5"/>
  <c r="G142" i="5"/>
  <c r="H142" i="5"/>
  <c r="I142" i="5"/>
  <c r="K142" i="5"/>
  <c r="M142" i="5"/>
  <c r="J218" i="5"/>
  <c r="L218" i="5"/>
  <c r="E218" i="5"/>
  <c r="F218" i="5"/>
  <c r="G218" i="5"/>
  <c r="H218" i="5"/>
  <c r="I218" i="5"/>
  <c r="K218" i="5"/>
  <c r="M218" i="5"/>
  <c r="J553" i="5"/>
  <c r="L553" i="5"/>
  <c r="E553" i="5"/>
  <c r="F553" i="5"/>
  <c r="G553" i="5"/>
  <c r="H553" i="5"/>
  <c r="I553" i="5"/>
  <c r="K553" i="5"/>
  <c r="M553" i="5"/>
  <c r="J39" i="5"/>
  <c r="L39" i="5"/>
  <c r="E39" i="5"/>
  <c r="F39" i="5"/>
  <c r="G39" i="5"/>
  <c r="H39" i="5"/>
  <c r="I39" i="5"/>
  <c r="K39" i="5"/>
  <c r="M39" i="5"/>
  <c r="J81" i="5"/>
  <c r="L81" i="5"/>
  <c r="E81" i="5"/>
  <c r="F81" i="5"/>
  <c r="G81" i="5"/>
  <c r="H81" i="5"/>
  <c r="I81" i="5"/>
  <c r="K81" i="5"/>
  <c r="M81" i="5"/>
  <c r="J121" i="5"/>
  <c r="L121" i="5"/>
  <c r="E121" i="5"/>
  <c r="F121" i="5"/>
  <c r="G121" i="5"/>
  <c r="H121" i="5"/>
  <c r="I121" i="5"/>
  <c r="K121" i="5"/>
  <c r="M121" i="5"/>
  <c r="J588" i="5"/>
  <c r="L588" i="5"/>
  <c r="E588" i="5"/>
  <c r="F588" i="5"/>
  <c r="G588" i="5"/>
  <c r="H588" i="5"/>
  <c r="I588" i="5"/>
  <c r="K588" i="5"/>
  <c r="M588" i="5"/>
  <c r="J655" i="5"/>
  <c r="L655" i="5"/>
  <c r="E655" i="5"/>
  <c r="F655" i="5"/>
  <c r="G655" i="5"/>
  <c r="H655" i="5"/>
  <c r="I655" i="5"/>
  <c r="K655" i="5"/>
  <c r="M655" i="5"/>
  <c r="J215" i="5"/>
  <c r="L215" i="5"/>
  <c r="E215" i="5"/>
  <c r="F215" i="5"/>
  <c r="G215" i="5"/>
  <c r="H215" i="5"/>
  <c r="I215" i="5"/>
  <c r="K215" i="5"/>
  <c r="M215" i="5"/>
  <c r="J274" i="5"/>
  <c r="L274" i="5"/>
  <c r="E274" i="5"/>
  <c r="F274" i="5"/>
  <c r="G274" i="5"/>
  <c r="H274" i="5"/>
  <c r="I274" i="5"/>
  <c r="K274" i="5"/>
  <c r="M274" i="5"/>
  <c r="J15" i="5"/>
  <c r="L15" i="5"/>
  <c r="E15" i="5"/>
  <c r="F15" i="5"/>
  <c r="G15" i="5"/>
  <c r="H15" i="5"/>
  <c r="I15" i="5"/>
  <c r="K15" i="5"/>
  <c r="M15" i="5"/>
  <c r="J450" i="5"/>
  <c r="L450" i="5"/>
  <c r="E450" i="5"/>
  <c r="F450" i="5"/>
  <c r="G450" i="5"/>
  <c r="H450" i="5"/>
  <c r="I450" i="5"/>
  <c r="K450" i="5"/>
  <c r="M450" i="5"/>
  <c r="J192" i="5"/>
  <c r="L192" i="5"/>
  <c r="E192" i="5"/>
  <c r="F192" i="5"/>
  <c r="G192" i="5"/>
  <c r="H192" i="5"/>
  <c r="I192" i="5"/>
  <c r="K192" i="5"/>
  <c r="M192" i="5"/>
  <c r="J369" i="5"/>
  <c r="L369" i="5"/>
  <c r="E369" i="5"/>
  <c r="F369" i="5"/>
  <c r="G369" i="5"/>
  <c r="H369" i="5"/>
  <c r="I369" i="5"/>
  <c r="K369" i="5"/>
  <c r="M369" i="5"/>
  <c r="J363" i="5"/>
  <c r="L363" i="5"/>
  <c r="E363" i="5"/>
  <c r="F363" i="5"/>
  <c r="G363" i="5"/>
  <c r="H363" i="5"/>
  <c r="I363" i="5"/>
  <c r="K363" i="5"/>
  <c r="M363" i="5"/>
  <c r="J377" i="5"/>
  <c r="L377" i="5"/>
  <c r="E377" i="5"/>
  <c r="F377" i="5"/>
  <c r="G377" i="5"/>
  <c r="H377" i="5"/>
  <c r="I377" i="5"/>
  <c r="K377" i="5"/>
  <c r="M377" i="5"/>
  <c r="J152" i="5"/>
  <c r="L152" i="5"/>
  <c r="E152" i="5"/>
  <c r="F152" i="5"/>
  <c r="G152" i="5"/>
  <c r="H152" i="5"/>
  <c r="I152" i="5"/>
  <c r="K152" i="5"/>
  <c r="M152" i="5"/>
  <c r="J394" i="5"/>
  <c r="L394" i="5"/>
  <c r="E394" i="5"/>
  <c r="F394" i="5"/>
  <c r="G394" i="5"/>
  <c r="H394" i="5"/>
  <c r="I394" i="5"/>
  <c r="K394" i="5"/>
  <c r="M394" i="5"/>
  <c r="J561" i="5"/>
  <c r="L561" i="5"/>
  <c r="E561" i="5"/>
  <c r="F561" i="5"/>
  <c r="G561" i="5"/>
  <c r="H561" i="5"/>
  <c r="I561" i="5"/>
  <c r="K561" i="5"/>
  <c r="M561" i="5"/>
  <c r="J402" i="5"/>
  <c r="L402" i="5"/>
  <c r="E402" i="5"/>
  <c r="F402" i="5"/>
  <c r="G402" i="5"/>
  <c r="H402" i="5"/>
  <c r="I402" i="5"/>
  <c r="K402" i="5"/>
  <c r="M402" i="5"/>
  <c r="J268" i="5"/>
  <c r="L268" i="5"/>
  <c r="E268" i="5"/>
  <c r="F268" i="5"/>
  <c r="G268" i="5"/>
  <c r="H268" i="5"/>
  <c r="I268" i="5"/>
  <c r="K268" i="5"/>
  <c r="M268" i="5"/>
  <c r="J133" i="5"/>
  <c r="L133" i="5"/>
  <c r="E133" i="5"/>
  <c r="F133" i="5"/>
  <c r="G133" i="5"/>
  <c r="H133" i="5"/>
  <c r="I133" i="5"/>
  <c r="K133" i="5"/>
  <c r="M133" i="5"/>
  <c r="J471" i="5"/>
  <c r="L471" i="5"/>
  <c r="E471" i="5"/>
  <c r="F471" i="5"/>
  <c r="G471" i="5"/>
  <c r="H471" i="5"/>
  <c r="I471" i="5"/>
  <c r="K471" i="5"/>
  <c r="M471" i="5"/>
  <c r="J317" i="5"/>
  <c r="L317" i="5"/>
  <c r="E317" i="5"/>
  <c r="F317" i="5"/>
  <c r="G317" i="5"/>
  <c r="H317" i="5"/>
  <c r="I317" i="5"/>
  <c r="K317" i="5"/>
  <c r="M317" i="5"/>
  <c r="J652" i="5"/>
  <c r="L652" i="5"/>
  <c r="E652" i="5"/>
  <c r="F652" i="5"/>
  <c r="G652" i="5"/>
  <c r="H652" i="5"/>
  <c r="I652" i="5"/>
  <c r="K652" i="5"/>
  <c r="M652" i="5"/>
  <c r="J164" i="5"/>
  <c r="L164" i="5"/>
  <c r="E164" i="5"/>
  <c r="F164" i="5"/>
  <c r="G164" i="5"/>
  <c r="H164" i="5"/>
  <c r="I164" i="5"/>
  <c r="K164" i="5"/>
  <c r="M164" i="5"/>
  <c r="J120" i="5"/>
  <c r="L120" i="5"/>
  <c r="E120" i="5"/>
  <c r="F120" i="5"/>
  <c r="G120" i="5"/>
  <c r="H120" i="5"/>
  <c r="I120" i="5"/>
  <c r="K120" i="5"/>
  <c r="M120" i="5"/>
  <c r="J549" i="5"/>
  <c r="L549" i="5"/>
  <c r="E549" i="5"/>
  <c r="F549" i="5"/>
  <c r="G549" i="5"/>
  <c r="H549" i="5"/>
  <c r="I549" i="5"/>
  <c r="K549" i="5"/>
  <c r="M549" i="5"/>
  <c r="J209" i="5"/>
  <c r="L209" i="5"/>
  <c r="E209" i="5"/>
  <c r="F209" i="5"/>
  <c r="G209" i="5"/>
  <c r="H209" i="5"/>
  <c r="I209" i="5"/>
  <c r="K209" i="5"/>
  <c r="M209" i="5"/>
  <c r="J109" i="5"/>
  <c r="L109" i="5"/>
  <c r="E109" i="5"/>
  <c r="F109" i="5"/>
  <c r="G109" i="5"/>
  <c r="H109" i="5"/>
  <c r="I109" i="5"/>
  <c r="K109" i="5"/>
  <c r="M109" i="5"/>
  <c r="J256" i="5"/>
  <c r="L256" i="5"/>
  <c r="E256" i="5"/>
  <c r="F256" i="5"/>
  <c r="G256" i="5"/>
  <c r="H256" i="5"/>
  <c r="I256" i="5"/>
  <c r="K256" i="5"/>
  <c r="M256" i="5"/>
  <c r="J311" i="5"/>
  <c r="L311" i="5"/>
  <c r="E311" i="5"/>
  <c r="F311" i="5"/>
  <c r="G311" i="5"/>
  <c r="H311" i="5"/>
  <c r="I311" i="5"/>
  <c r="K311" i="5"/>
  <c r="M311" i="5"/>
  <c r="J106" i="5"/>
  <c r="L106" i="5"/>
  <c r="E106" i="5"/>
  <c r="F106" i="5"/>
  <c r="G106" i="5"/>
  <c r="H106" i="5"/>
  <c r="I106" i="5"/>
  <c r="K106" i="5"/>
  <c r="M106" i="5"/>
  <c r="J428" i="5"/>
  <c r="L428" i="5"/>
  <c r="E428" i="5"/>
  <c r="F428" i="5"/>
  <c r="G428" i="5"/>
  <c r="H428" i="5"/>
  <c r="I428" i="5"/>
  <c r="K428" i="5"/>
  <c r="M428" i="5"/>
  <c r="J263" i="5"/>
  <c r="L263" i="5"/>
  <c r="E263" i="5"/>
  <c r="F263" i="5"/>
  <c r="G263" i="5"/>
  <c r="H263" i="5"/>
  <c r="I263" i="5"/>
  <c r="K263" i="5"/>
  <c r="M263" i="5"/>
  <c r="J191" i="5"/>
  <c r="L191" i="5"/>
  <c r="E191" i="5"/>
  <c r="F191" i="5"/>
  <c r="G191" i="5"/>
  <c r="H191" i="5"/>
  <c r="I191" i="5"/>
  <c r="K191" i="5"/>
  <c r="M191" i="5"/>
  <c r="J240" i="5"/>
  <c r="L240" i="5"/>
  <c r="E240" i="5"/>
  <c r="F240" i="5"/>
  <c r="G240" i="5"/>
  <c r="H240" i="5"/>
  <c r="I240" i="5"/>
  <c r="K240" i="5"/>
  <c r="M240" i="5"/>
  <c r="J527" i="5"/>
  <c r="L527" i="5"/>
  <c r="E527" i="5"/>
  <c r="F527" i="5"/>
  <c r="G527" i="5"/>
  <c r="H527" i="5"/>
  <c r="I527" i="5"/>
  <c r="K527" i="5"/>
  <c r="M527" i="5"/>
  <c r="J405" i="5"/>
  <c r="L405" i="5"/>
  <c r="E405" i="5"/>
  <c r="F405" i="5"/>
  <c r="G405" i="5"/>
  <c r="H405" i="5"/>
  <c r="I405" i="5"/>
  <c r="K405" i="5"/>
  <c r="M405" i="5"/>
  <c r="J562" i="5"/>
  <c r="L562" i="5"/>
  <c r="E562" i="5"/>
  <c r="F562" i="5"/>
  <c r="G562" i="5"/>
  <c r="H562" i="5"/>
  <c r="I562" i="5"/>
  <c r="K562" i="5"/>
  <c r="M562" i="5"/>
  <c r="J366" i="5"/>
  <c r="L366" i="5"/>
  <c r="E366" i="5"/>
  <c r="F366" i="5"/>
  <c r="G366" i="5"/>
  <c r="H366" i="5"/>
  <c r="I366" i="5"/>
  <c r="K366" i="5"/>
  <c r="M366" i="5"/>
  <c r="J283" i="5"/>
  <c r="L283" i="5"/>
  <c r="E283" i="5"/>
  <c r="F283" i="5"/>
  <c r="G283" i="5"/>
  <c r="H283" i="5"/>
  <c r="I283" i="5"/>
  <c r="K283" i="5"/>
  <c r="M283" i="5"/>
  <c r="J578" i="5"/>
  <c r="L578" i="5"/>
  <c r="E578" i="5"/>
  <c r="F578" i="5"/>
  <c r="G578" i="5"/>
  <c r="H578" i="5"/>
  <c r="I578" i="5"/>
  <c r="K578" i="5"/>
  <c r="M578" i="5"/>
  <c r="J416" i="5"/>
  <c r="L416" i="5"/>
  <c r="E416" i="5"/>
  <c r="F416" i="5"/>
  <c r="G416" i="5"/>
  <c r="H416" i="5"/>
  <c r="I416" i="5"/>
  <c r="K416" i="5"/>
  <c r="M416" i="5"/>
  <c r="J230" i="5"/>
  <c r="L230" i="5"/>
  <c r="E230" i="5"/>
  <c r="F230" i="5"/>
  <c r="G230" i="5"/>
  <c r="H230" i="5"/>
  <c r="I230" i="5"/>
  <c r="K230" i="5"/>
  <c r="M230" i="5"/>
  <c r="J657" i="5"/>
  <c r="L657" i="5"/>
  <c r="E657" i="5"/>
  <c r="F657" i="5"/>
  <c r="G657" i="5"/>
  <c r="H657" i="5"/>
  <c r="I657" i="5"/>
  <c r="K657" i="5"/>
  <c r="M657" i="5"/>
  <c r="J82" i="5"/>
  <c r="L82" i="5"/>
  <c r="E82" i="5"/>
  <c r="F82" i="5"/>
  <c r="G82" i="5"/>
  <c r="H82" i="5"/>
  <c r="I82" i="5"/>
  <c r="K82" i="5"/>
  <c r="M82" i="5"/>
  <c r="J480" i="5"/>
  <c r="L480" i="5"/>
  <c r="E480" i="5"/>
  <c r="F480" i="5"/>
  <c r="G480" i="5"/>
  <c r="H480" i="5"/>
  <c r="I480" i="5"/>
  <c r="K480" i="5"/>
  <c r="M480" i="5"/>
  <c r="J565" i="5"/>
  <c r="L565" i="5"/>
  <c r="E565" i="5"/>
  <c r="F565" i="5"/>
  <c r="G565" i="5"/>
  <c r="H565" i="5"/>
  <c r="I565" i="5"/>
  <c r="K565" i="5"/>
  <c r="M565" i="5"/>
  <c r="J557" i="5"/>
  <c r="L557" i="5"/>
  <c r="E557" i="5"/>
  <c r="F557" i="5"/>
  <c r="G557" i="5"/>
  <c r="H557" i="5"/>
  <c r="I557" i="5"/>
  <c r="K557" i="5"/>
  <c r="M557" i="5"/>
  <c r="J266" i="5"/>
  <c r="L266" i="5"/>
  <c r="E266" i="5"/>
  <c r="F266" i="5"/>
  <c r="G266" i="5"/>
  <c r="H266" i="5"/>
  <c r="I266" i="5"/>
  <c r="K266" i="5"/>
  <c r="M266" i="5"/>
  <c r="J429" i="5"/>
  <c r="L429" i="5"/>
  <c r="E429" i="5"/>
  <c r="F429" i="5"/>
  <c r="G429" i="5"/>
  <c r="H429" i="5"/>
  <c r="I429" i="5"/>
  <c r="K429" i="5"/>
  <c r="M429" i="5"/>
  <c r="J469" i="5"/>
  <c r="L469" i="5"/>
  <c r="E469" i="5"/>
  <c r="F469" i="5"/>
  <c r="G469" i="5"/>
  <c r="H469" i="5"/>
  <c r="I469" i="5"/>
  <c r="K469" i="5"/>
  <c r="M469" i="5"/>
  <c r="J72" i="5"/>
  <c r="L72" i="5"/>
  <c r="E72" i="5"/>
  <c r="F72" i="5"/>
  <c r="G72" i="5"/>
  <c r="H72" i="5"/>
  <c r="I72" i="5"/>
  <c r="K72" i="5"/>
  <c r="M72" i="5"/>
  <c r="J583" i="5"/>
  <c r="L583" i="5"/>
  <c r="E583" i="5"/>
  <c r="F583" i="5"/>
  <c r="G583" i="5"/>
  <c r="H583" i="5"/>
  <c r="I583" i="5"/>
  <c r="K583" i="5"/>
  <c r="M583" i="5"/>
  <c r="J534" i="5"/>
  <c r="L534" i="5"/>
  <c r="E534" i="5"/>
  <c r="F534" i="5"/>
  <c r="G534" i="5"/>
  <c r="H534" i="5"/>
  <c r="I534" i="5"/>
  <c r="K534" i="5"/>
  <c r="M534" i="5"/>
  <c r="J88" i="5"/>
  <c r="L88" i="5"/>
  <c r="E88" i="5"/>
  <c r="F88" i="5"/>
  <c r="G88" i="5"/>
  <c r="H88" i="5"/>
  <c r="I88" i="5"/>
  <c r="K88" i="5"/>
  <c r="M88" i="5"/>
  <c r="J459" i="5"/>
  <c r="L459" i="5"/>
  <c r="E459" i="5"/>
  <c r="F459" i="5"/>
  <c r="G459" i="5"/>
  <c r="H459" i="5"/>
  <c r="I459" i="5"/>
  <c r="K459" i="5"/>
  <c r="M459" i="5"/>
  <c r="J149" i="5"/>
  <c r="L149" i="5"/>
  <c r="E149" i="5"/>
  <c r="F149" i="5"/>
  <c r="G149" i="5"/>
  <c r="H149" i="5"/>
  <c r="I149" i="5"/>
  <c r="K149" i="5"/>
  <c r="M149" i="5"/>
  <c r="J523" i="5"/>
  <c r="L523" i="5"/>
  <c r="E523" i="5"/>
  <c r="F523" i="5"/>
  <c r="G523" i="5"/>
  <c r="H523" i="5"/>
  <c r="I523" i="5"/>
  <c r="K523" i="5"/>
  <c r="M523" i="5"/>
  <c r="J420" i="5"/>
  <c r="L420" i="5"/>
  <c r="E420" i="5"/>
  <c r="F420" i="5"/>
  <c r="G420" i="5"/>
  <c r="H420" i="5"/>
  <c r="I420" i="5"/>
  <c r="K420" i="5"/>
  <c r="M420" i="5"/>
  <c r="J451" i="5"/>
  <c r="L451" i="5"/>
  <c r="E451" i="5"/>
  <c r="F451" i="5"/>
  <c r="G451" i="5"/>
  <c r="H451" i="5"/>
  <c r="I451" i="5"/>
  <c r="K451" i="5"/>
  <c r="M451" i="5"/>
  <c r="J457" i="5"/>
  <c r="L457" i="5"/>
  <c r="E457" i="5"/>
  <c r="F457" i="5"/>
  <c r="G457" i="5"/>
  <c r="H457" i="5"/>
  <c r="I457" i="5"/>
  <c r="K457" i="5"/>
  <c r="M457" i="5"/>
  <c r="J85" i="5"/>
  <c r="L85" i="5"/>
  <c r="E85" i="5"/>
  <c r="F85" i="5"/>
  <c r="G85" i="5"/>
  <c r="H85" i="5"/>
  <c r="I85" i="5"/>
  <c r="K85" i="5"/>
  <c r="M85" i="5"/>
  <c r="J427" i="5"/>
  <c r="L427" i="5"/>
  <c r="E427" i="5"/>
  <c r="F427" i="5"/>
  <c r="G427" i="5"/>
  <c r="H427" i="5"/>
  <c r="I427" i="5"/>
  <c r="K427" i="5"/>
  <c r="M427" i="5"/>
  <c r="J102" i="5"/>
  <c r="L102" i="5"/>
  <c r="E102" i="5"/>
  <c r="F102" i="5"/>
  <c r="G102" i="5"/>
  <c r="H102" i="5"/>
  <c r="I102" i="5"/>
  <c r="K102" i="5"/>
  <c r="M102" i="5"/>
  <c r="J619" i="5"/>
  <c r="L619" i="5"/>
  <c r="E619" i="5"/>
  <c r="F619" i="5"/>
  <c r="G619" i="5"/>
  <c r="H619" i="5"/>
  <c r="I619" i="5"/>
  <c r="K619" i="5"/>
  <c r="M619" i="5"/>
  <c r="J564" i="5"/>
  <c r="L564" i="5"/>
  <c r="E564" i="5"/>
  <c r="F564" i="5"/>
  <c r="G564" i="5"/>
  <c r="H564" i="5"/>
  <c r="I564" i="5"/>
  <c r="K564" i="5"/>
  <c r="M564" i="5"/>
  <c r="J221" i="5"/>
  <c r="L221" i="5"/>
  <c r="E221" i="5"/>
  <c r="F221" i="5"/>
  <c r="G221" i="5"/>
  <c r="H221" i="5"/>
  <c r="I221" i="5"/>
  <c r="K221" i="5"/>
  <c r="M221" i="5"/>
  <c r="J285" i="5"/>
  <c r="L285" i="5"/>
  <c r="E285" i="5"/>
  <c r="F285" i="5"/>
  <c r="G285" i="5"/>
  <c r="H285" i="5"/>
  <c r="I285" i="5"/>
  <c r="K285" i="5"/>
  <c r="M285" i="5"/>
  <c r="J456" i="5"/>
  <c r="L456" i="5"/>
  <c r="E456" i="5"/>
  <c r="F456" i="5"/>
  <c r="G456" i="5"/>
  <c r="H456" i="5"/>
  <c r="I456" i="5"/>
  <c r="K456" i="5"/>
  <c r="M456" i="5"/>
  <c r="J35" i="5"/>
  <c r="L35" i="5"/>
  <c r="E35" i="5"/>
  <c r="F35" i="5"/>
  <c r="G35" i="5"/>
  <c r="H35" i="5"/>
  <c r="I35" i="5"/>
  <c r="K35" i="5"/>
  <c r="M35" i="5"/>
  <c r="J343" i="5"/>
  <c r="L343" i="5"/>
  <c r="E343" i="5"/>
  <c r="F343" i="5"/>
  <c r="G343" i="5"/>
  <c r="H343" i="5"/>
  <c r="I343" i="5"/>
  <c r="K343" i="5"/>
  <c r="M343" i="5"/>
  <c r="J158" i="5"/>
  <c r="L158" i="5"/>
  <c r="E158" i="5"/>
  <c r="F158" i="5"/>
  <c r="G158" i="5"/>
  <c r="H158" i="5"/>
  <c r="I158" i="5"/>
  <c r="K158" i="5"/>
  <c r="M158" i="5"/>
  <c r="J611" i="5"/>
  <c r="L611" i="5"/>
  <c r="E611" i="5"/>
  <c r="F611" i="5"/>
  <c r="G611" i="5"/>
  <c r="H611" i="5"/>
  <c r="I611" i="5"/>
  <c r="K611" i="5"/>
  <c r="M611" i="5"/>
  <c r="J482" i="5"/>
  <c r="L482" i="5"/>
  <c r="E482" i="5"/>
  <c r="F482" i="5"/>
  <c r="G482" i="5"/>
  <c r="H482" i="5"/>
  <c r="I482" i="5"/>
  <c r="K482" i="5"/>
  <c r="M482" i="5"/>
  <c r="J138" i="5"/>
  <c r="L138" i="5"/>
  <c r="E138" i="5"/>
  <c r="F138" i="5"/>
  <c r="G138" i="5"/>
  <c r="H138" i="5"/>
  <c r="I138" i="5"/>
  <c r="K138" i="5"/>
  <c r="M138" i="5"/>
  <c r="J614" i="5"/>
  <c r="L614" i="5"/>
  <c r="E614" i="5"/>
  <c r="F614" i="5"/>
  <c r="G614" i="5"/>
  <c r="H614" i="5"/>
  <c r="I614" i="5"/>
  <c r="K614" i="5"/>
  <c r="M614" i="5"/>
  <c r="J302" i="5"/>
  <c r="L302" i="5"/>
  <c r="E302" i="5"/>
  <c r="F302" i="5"/>
  <c r="G302" i="5"/>
  <c r="H302" i="5"/>
  <c r="I302" i="5"/>
  <c r="K302" i="5"/>
  <c r="M302" i="5"/>
  <c r="J345" i="5"/>
  <c r="L345" i="5"/>
  <c r="E345" i="5"/>
  <c r="F345" i="5"/>
  <c r="G345" i="5"/>
  <c r="H345" i="5"/>
  <c r="I345" i="5"/>
  <c r="K345" i="5"/>
  <c r="M345" i="5"/>
  <c r="J623" i="5"/>
  <c r="L623" i="5"/>
  <c r="E623" i="5"/>
  <c r="F623" i="5"/>
  <c r="G623" i="5"/>
  <c r="H623" i="5"/>
  <c r="I623" i="5"/>
  <c r="K623" i="5"/>
  <c r="M623" i="5"/>
  <c r="J501" i="5"/>
  <c r="L501" i="5"/>
  <c r="E501" i="5"/>
  <c r="F501" i="5"/>
  <c r="G501" i="5"/>
  <c r="H501" i="5"/>
  <c r="I501" i="5"/>
  <c r="K501" i="5"/>
  <c r="M501" i="5"/>
  <c r="J49" i="5"/>
  <c r="L49" i="5"/>
  <c r="E49" i="5"/>
  <c r="F49" i="5"/>
  <c r="G49" i="5"/>
  <c r="H49" i="5"/>
  <c r="I49" i="5"/>
  <c r="K49" i="5"/>
  <c r="M49" i="5"/>
  <c r="J500" i="5"/>
  <c r="L500" i="5"/>
  <c r="E500" i="5"/>
  <c r="F500" i="5"/>
  <c r="G500" i="5"/>
  <c r="H500" i="5"/>
  <c r="I500" i="5"/>
  <c r="K500" i="5"/>
  <c r="M500" i="5"/>
  <c r="J398" i="5"/>
  <c r="L398" i="5"/>
  <c r="E398" i="5"/>
  <c r="F398" i="5"/>
  <c r="G398" i="5"/>
  <c r="H398" i="5"/>
  <c r="I398" i="5"/>
  <c r="K398" i="5"/>
  <c r="M398" i="5"/>
  <c r="J272" i="5"/>
  <c r="L272" i="5"/>
  <c r="E272" i="5"/>
  <c r="F272" i="5"/>
  <c r="G272" i="5"/>
  <c r="H272" i="5"/>
  <c r="I272" i="5"/>
  <c r="K272" i="5"/>
  <c r="M272" i="5"/>
  <c r="J636" i="5"/>
  <c r="L636" i="5"/>
  <c r="E636" i="5"/>
  <c r="F636" i="5"/>
  <c r="G636" i="5"/>
  <c r="H636" i="5"/>
  <c r="I636" i="5"/>
  <c r="K636" i="5"/>
  <c r="M636" i="5"/>
  <c r="J609" i="5"/>
  <c r="L609" i="5"/>
  <c r="E609" i="5"/>
  <c r="F609" i="5"/>
  <c r="G609" i="5"/>
  <c r="H609" i="5"/>
  <c r="I609" i="5"/>
  <c r="K609" i="5"/>
  <c r="M609" i="5"/>
  <c r="J12" i="5"/>
  <c r="L12" i="5"/>
  <c r="E12" i="5"/>
  <c r="F12" i="5"/>
  <c r="G12" i="5"/>
  <c r="H12" i="5"/>
  <c r="I12" i="5"/>
  <c r="K12" i="5"/>
  <c r="M12" i="5"/>
  <c r="J255" i="5"/>
  <c r="L255" i="5"/>
  <c r="E255" i="5"/>
  <c r="F255" i="5"/>
  <c r="G255" i="5"/>
  <c r="H255" i="5"/>
  <c r="I255" i="5"/>
  <c r="K255" i="5"/>
  <c r="M255" i="5"/>
  <c r="J11" i="5"/>
  <c r="L11" i="5"/>
  <c r="E11" i="5"/>
  <c r="F11" i="5"/>
  <c r="G11" i="5"/>
  <c r="H11" i="5"/>
  <c r="I11" i="5"/>
  <c r="K11" i="5"/>
  <c r="M11" i="5"/>
  <c r="J365" i="5"/>
  <c r="L365" i="5"/>
  <c r="E365" i="5"/>
  <c r="F365" i="5"/>
  <c r="G365" i="5"/>
  <c r="H365" i="5"/>
  <c r="I365" i="5"/>
  <c r="K365" i="5"/>
  <c r="M365" i="5"/>
  <c r="J613" i="5"/>
  <c r="L613" i="5"/>
  <c r="E613" i="5"/>
  <c r="F613" i="5"/>
  <c r="G613" i="5"/>
  <c r="H613" i="5"/>
  <c r="I613" i="5"/>
  <c r="K613" i="5"/>
  <c r="M613" i="5"/>
  <c r="J7" i="5"/>
  <c r="L7" i="5"/>
  <c r="E7" i="5"/>
  <c r="F7" i="5"/>
  <c r="G7" i="5"/>
  <c r="H7" i="5"/>
  <c r="I7" i="5"/>
  <c r="K7" i="5"/>
  <c r="M7" i="5"/>
  <c r="J546" i="5"/>
  <c r="L546" i="5"/>
  <c r="E546" i="5"/>
  <c r="F546" i="5"/>
  <c r="G546" i="5"/>
  <c r="H546" i="5"/>
  <c r="I546" i="5"/>
  <c r="K546" i="5"/>
  <c r="M546" i="5"/>
  <c r="J607" i="5"/>
  <c r="L607" i="5"/>
  <c r="E607" i="5"/>
  <c r="F607" i="5"/>
  <c r="G607" i="5"/>
  <c r="H607" i="5"/>
  <c r="I607" i="5"/>
  <c r="K607" i="5"/>
  <c r="M607" i="5"/>
  <c r="J460" i="5"/>
  <c r="L460" i="5"/>
  <c r="E460" i="5"/>
  <c r="F460" i="5"/>
  <c r="G460" i="5"/>
  <c r="H460" i="5"/>
  <c r="I460" i="5"/>
  <c r="K460" i="5"/>
  <c r="M460" i="5"/>
  <c r="J520" i="5"/>
  <c r="L520" i="5"/>
  <c r="E520" i="5"/>
  <c r="F520" i="5"/>
  <c r="G520" i="5"/>
  <c r="H520" i="5"/>
  <c r="I520" i="5"/>
  <c r="K520" i="5"/>
  <c r="M520" i="5"/>
  <c r="J90" i="5"/>
  <c r="L90" i="5"/>
  <c r="E90" i="5"/>
  <c r="F90" i="5"/>
  <c r="G90" i="5"/>
  <c r="H90" i="5"/>
  <c r="I90" i="5"/>
  <c r="K90" i="5"/>
  <c r="M90" i="5"/>
  <c r="J360" i="5"/>
  <c r="L360" i="5"/>
  <c r="E360" i="5"/>
  <c r="F360" i="5"/>
  <c r="G360" i="5"/>
  <c r="H360" i="5"/>
  <c r="I360" i="5"/>
  <c r="K360" i="5"/>
  <c r="M360" i="5"/>
  <c r="J264" i="5"/>
  <c r="L264" i="5"/>
  <c r="E264" i="5"/>
  <c r="F264" i="5"/>
  <c r="G264" i="5"/>
  <c r="H264" i="5"/>
  <c r="I264" i="5"/>
  <c r="K264" i="5"/>
  <c r="M264" i="5"/>
  <c r="J214" i="5"/>
  <c r="L214" i="5"/>
  <c r="E214" i="5"/>
  <c r="F214" i="5"/>
  <c r="G214" i="5"/>
  <c r="H214" i="5"/>
  <c r="I214" i="5"/>
  <c r="K214" i="5"/>
  <c r="M214" i="5"/>
  <c r="J257" i="5"/>
  <c r="L257" i="5"/>
  <c r="E257" i="5"/>
  <c r="F257" i="5"/>
  <c r="G257" i="5"/>
  <c r="H257" i="5"/>
  <c r="I257" i="5"/>
  <c r="K257" i="5"/>
  <c r="M257" i="5"/>
  <c r="J220" i="5"/>
  <c r="L220" i="5"/>
  <c r="E220" i="5"/>
  <c r="F220" i="5"/>
  <c r="G220" i="5"/>
  <c r="H220" i="5"/>
  <c r="I220" i="5"/>
  <c r="K220" i="5"/>
  <c r="M220" i="5"/>
  <c r="J278" i="5"/>
  <c r="L278" i="5"/>
  <c r="E278" i="5"/>
  <c r="F278" i="5"/>
  <c r="G278" i="5"/>
  <c r="H278" i="5"/>
  <c r="I278" i="5"/>
  <c r="K278" i="5"/>
  <c r="M278" i="5"/>
  <c r="J176" i="5"/>
  <c r="L176" i="5"/>
  <c r="E176" i="5"/>
  <c r="F176" i="5"/>
  <c r="G176" i="5"/>
  <c r="H176" i="5"/>
  <c r="I176" i="5"/>
  <c r="K176" i="5"/>
  <c r="M176" i="5"/>
  <c r="J167" i="5"/>
  <c r="L167" i="5"/>
  <c r="E167" i="5"/>
  <c r="F167" i="5"/>
  <c r="G167" i="5"/>
  <c r="H167" i="5"/>
  <c r="I167" i="5"/>
  <c r="K167" i="5"/>
  <c r="M167" i="5"/>
  <c r="J499" i="5"/>
  <c r="L499" i="5"/>
  <c r="E499" i="5"/>
  <c r="F499" i="5"/>
  <c r="G499" i="5"/>
  <c r="H499" i="5"/>
  <c r="I499" i="5"/>
  <c r="K499" i="5"/>
  <c r="M499" i="5"/>
  <c r="J541" i="5"/>
  <c r="L541" i="5"/>
  <c r="E541" i="5"/>
  <c r="F541" i="5"/>
  <c r="G541" i="5"/>
  <c r="H541" i="5"/>
  <c r="I541" i="5"/>
  <c r="K541" i="5"/>
  <c r="M541" i="5"/>
  <c r="J113" i="5"/>
  <c r="L113" i="5"/>
  <c r="E113" i="5"/>
  <c r="F113" i="5"/>
  <c r="G113" i="5"/>
  <c r="H113" i="5"/>
  <c r="I113" i="5"/>
  <c r="K113" i="5"/>
  <c r="M113" i="5"/>
  <c r="J599" i="5"/>
  <c r="L599" i="5"/>
  <c r="E599" i="5"/>
  <c r="F599" i="5"/>
  <c r="G599" i="5"/>
  <c r="H599" i="5"/>
  <c r="I599" i="5"/>
  <c r="K599" i="5"/>
  <c r="M599" i="5"/>
  <c r="J41" i="5"/>
  <c r="L41" i="5"/>
  <c r="E41" i="5"/>
  <c r="F41" i="5"/>
  <c r="G41" i="5"/>
  <c r="H41" i="5"/>
  <c r="I41" i="5"/>
  <c r="K41" i="5"/>
  <c r="M41" i="5"/>
  <c r="J423" i="5"/>
  <c r="L423" i="5"/>
  <c r="E423" i="5"/>
  <c r="F423" i="5"/>
  <c r="G423" i="5"/>
  <c r="H423" i="5"/>
  <c r="I423" i="5"/>
  <c r="K423" i="5"/>
  <c r="M423" i="5"/>
  <c r="J597" i="5"/>
  <c r="L597" i="5"/>
  <c r="E597" i="5"/>
  <c r="F597" i="5"/>
  <c r="G597" i="5"/>
  <c r="H597" i="5"/>
  <c r="I597" i="5"/>
  <c r="K597" i="5"/>
  <c r="M597" i="5"/>
  <c r="J216" i="5"/>
  <c r="L216" i="5"/>
  <c r="E216" i="5"/>
  <c r="F216" i="5"/>
  <c r="G216" i="5"/>
  <c r="H216" i="5"/>
  <c r="I216" i="5"/>
  <c r="K216" i="5"/>
  <c r="M216" i="5"/>
  <c r="J163" i="5"/>
  <c r="L163" i="5"/>
  <c r="E163" i="5"/>
  <c r="F163" i="5"/>
  <c r="G163" i="5"/>
  <c r="H163" i="5"/>
  <c r="I163" i="5"/>
  <c r="K163" i="5"/>
  <c r="M163" i="5"/>
  <c r="J147" i="5"/>
  <c r="L147" i="5"/>
  <c r="E147" i="5"/>
  <c r="F147" i="5"/>
  <c r="G147" i="5"/>
  <c r="H147" i="5"/>
  <c r="I147" i="5"/>
  <c r="K147" i="5"/>
  <c r="M147" i="5"/>
  <c r="J348" i="5"/>
  <c r="L348" i="5"/>
  <c r="E348" i="5"/>
  <c r="F348" i="5"/>
  <c r="G348" i="5"/>
  <c r="H348" i="5"/>
  <c r="I348" i="5"/>
  <c r="K348" i="5"/>
  <c r="M348" i="5"/>
  <c r="J567" i="5"/>
  <c r="L567" i="5"/>
  <c r="E567" i="5"/>
  <c r="F567" i="5"/>
  <c r="G567" i="5"/>
  <c r="H567" i="5"/>
  <c r="I567" i="5"/>
  <c r="K567" i="5"/>
  <c r="M567" i="5"/>
  <c r="J52" i="5"/>
  <c r="L52" i="5"/>
  <c r="E52" i="5"/>
  <c r="F52" i="5"/>
  <c r="G52" i="5"/>
  <c r="H52" i="5"/>
  <c r="I52" i="5"/>
  <c r="K52" i="5"/>
  <c r="M52" i="5"/>
  <c r="J166" i="5"/>
  <c r="L166" i="5"/>
  <c r="E166" i="5"/>
  <c r="F166" i="5"/>
  <c r="G166" i="5"/>
  <c r="H166" i="5"/>
  <c r="I166" i="5"/>
  <c r="K166" i="5"/>
  <c r="M166" i="5"/>
  <c r="J270" i="5"/>
  <c r="L270" i="5"/>
  <c r="E270" i="5"/>
  <c r="F270" i="5"/>
  <c r="G270" i="5"/>
  <c r="H270" i="5"/>
  <c r="I270" i="5"/>
  <c r="K270" i="5"/>
  <c r="M270" i="5"/>
  <c r="J591" i="5"/>
  <c r="L591" i="5"/>
  <c r="E591" i="5"/>
  <c r="F591" i="5"/>
  <c r="G591" i="5"/>
  <c r="H591" i="5"/>
  <c r="I591" i="5"/>
  <c r="K591" i="5"/>
  <c r="M591" i="5"/>
  <c r="J123" i="5"/>
  <c r="L123" i="5"/>
  <c r="E123" i="5"/>
  <c r="F123" i="5"/>
  <c r="G123" i="5"/>
  <c r="H123" i="5"/>
  <c r="I123" i="5"/>
  <c r="K123" i="5"/>
  <c r="M123" i="5"/>
  <c r="J338" i="5"/>
  <c r="L338" i="5"/>
  <c r="E338" i="5"/>
  <c r="F338" i="5"/>
  <c r="G338" i="5"/>
  <c r="H338" i="5"/>
  <c r="I338" i="5"/>
  <c r="K338" i="5"/>
  <c r="M338" i="5"/>
  <c r="J638" i="5"/>
  <c r="L638" i="5"/>
  <c r="E638" i="5"/>
  <c r="F638" i="5"/>
  <c r="G638" i="5"/>
  <c r="H638" i="5"/>
  <c r="I638" i="5"/>
  <c r="K638" i="5"/>
  <c r="M638" i="5"/>
  <c r="J329" i="5"/>
  <c r="L329" i="5"/>
  <c r="E329" i="5"/>
  <c r="F329" i="5"/>
  <c r="G329" i="5"/>
  <c r="H329" i="5"/>
  <c r="I329" i="5"/>
  <c r="K329" i="5"/>
  <c r="M329" i="5"/>
  <c r="J87" i="5"/>
  <c r="L87" i="5"/>
  <c r="E87" i="5"/>
  <c r="F87" i="5"/>
  <c r="G87" i="5"/>
  <c r="H87" i="5"/>
  <c r="I87" i="5"/>
  <c r="K87" i="5"/>
  <c r="M87" i="5"/>
  <c r="J173" i="5"/>
  <c r="L173" i="5"/>
  <c r="E173" i="5"/>
  <c r="F173" i="5"/>
  <c r="G173" i="5"/>
  <c r="H173" i="5"/>
  <c r="I173" i="5"/>
  <c r="K173" i="5"/>
  <c r="M173" i="5"/>
  <c r="J472" i="5"/>
  <c r="L472" i="5"/>
  <c r="E472" i="5"/>
  <c r="F472" i="5"/>
  <c r="G472" i="5"/>
  <c r="H472" i="5"/>
  <c r="I472" i="5"/>
  <c r="K472" i="5"/>
  <c r="M472" i="5"/>
  <c r="J508" i="5"/>
  <c r="L508" i="5"/>
  <c r="E508" i="5"/>
  <c r="F508" i="5"/>
  <c r="G508" i="5"/>
  <c r="H508" i="5"/>
  <c r="I508" i="5"/>
  <c r="K508" i="5"/>
  <c r="M508" i="5"/>
  <c r="J385" i="5"/>
  <c r="L385" i="5"/>
  <c r="E385" i="5"/>
  <c r="F385" i="5"/>
  <c r="G385" i="5"/>
  <c r="H385" i="5"/>
  <c r="I385" i="5"/>
  <c r="K385" i="5"/>
  <c r="M385" i="5"/>
  <c r="J465" i="5"/>
  <c r="L465" i="5"/>
  <c r="E465" i="5"/>
  <c r="F465" i="5"/>
  <c r="G465" i="5"/>
  <c r="H465" i="5"/>
  <c r="I465" i="5"/>
  <c r="K465" i="5"/>
  <c r="M465" i="5"/>
  <c r="J297" i="5"/>
  <c r="L297" i="5"/>
  <c r="E297" i="5"/>
  <c r="F297" i="5"/>
  <c r="G297" i="5"/>
  <c r="H297" i="5"/>
  <c r="I297" i="5"/>
  <c r="K297" i="5"/>
  <c r="M297" i="5"/>
  <c r="J544" i="5"/>
  <c r="L544" i="5"/>
  <c r="E544" i="5"/>
  <c r="F544" i="5"/>
  <c r="G544" i="5"/>
  <c r="H544" i="5"/>
  <c r="I544" i="5"/>
  <c r="K544" i="5"/>
  <c r="M544" i="5"/>
  <c r="J488" i="5"/>
  <c r="L488" i="5"/>
  <c r="E488" i="5"/>
  <c r="F488" i="5"/>
  <c r="G488" i="5"/>
  <c r="H488" i="5"/>
  <c r="I488" i="5"/>
  <c r="K488" i="5"/>
  <c r="M488" i="5"/>
  <c r="J568" i="5"/>
  <c r="L568" i="5"/>
  <c r="E568" i="5"/>
  <c r="F568" i="5"/>
  <c r="G568" i="5"/>
  <c r="H568" i="5"/>
  <c r="I568" i="5"/>
  <c r="K568" i="5"/>
  <c r="M568" i="5"/>
  <c r="J585" i="5"/>
  <c r="L585" i="5"/>
  <c r="E585" i="5"/>
  <c r="F585" i="5"/>
  <c r="G585" i="5"/>
  <c r="H585" i="5"/>
  <c r="I585" i="5"/>
  <c r="K585" i="5"/>
  <c r="M585" i="5"/>
  <c r="J172" i="5"/>
  <c r="L172" i="5"/>
  <c r="E172" i="5"/>
  <c r="F172" i="5"/>
  <c r="G172" i="5"/>
  <c r="H172" i="5"/>
  <c r="I172" i="5"/>
  <c r="K172" i="5"/>
  <c r="M172" i="5"/>
  <c r="J6" i="5"/>
  <c r="L6" i="5"/>
  <c r="E6" i="5"/>
  <c r="F6" i="5"/>
  <c r="G6" i="5"/>
  <c r="H6" i="5"/>
  <c r="I6" i="5"/>
  <c r="K6" i="5"/>
  <c r="M6" i="5"/>
  <c r="J146" i="5"/>
  <c r="L146" i="5"/>
  <c r="E146" i="5"/>
  <c r="F146" i="5"/>
  <c r="G146" i="5"/>
  <c r="H146" i="5"/>
  <c r="I146" i="5"/>
  <c r="K146" i="5"/>
  <c r="M146" i="5"/>
  <c r="J596" i="5"/>
  <c r="L596" i="5"/>
  <c r="E596" i="5"/>
  <c r="F596" i="5"/>
  <c r="G596" i="5"/>
  <c r="H596" i="5"/>
  <c r="I596" i="5"/>
  <c r="K596" i="5"/>
  <c r="M596" i="5"/>
  <c r="J86" i="5"/>
  <c r="L86" i="5"/>
  <c r="E86" i="5"/>
  <c r="F86" i="5"/>
  <c r="G86" i="5"/>
  <c r="H86" i="5"/>
  <c r="I86" i="5"/>
  <c r="K86" i="5"/>
  <c r="M86" i="5"/>
  <c r="J38" i="5"/>
  <c r="L38" i="5"/>
  <c r="E38" i="5"/>
  <c r="F38" i="5"/>
  <c r="G38" i="5"/>
  <c r="H38" i="5"/>
  <c r="I38" i="5"/>
  <c r="K38" i="5"/>
  <c r="M38" i="5"/>
  <c r="J355" i="5"/>
  <c r="L355" i="5"/>
  <c r="E355" i="5"/>
  <c r="F355" i="5"/>
  <c r="G355" i="5"/>
  <c r="H355" i="5"/>
  <c r="I355" i="5"/>
  <c r="K355" i="5"/>
  <c r="M355" i="5"/>
  <c r="J13" i="5"/>
  <c r="L13" i="5"/>
  <c r="E13" i="5"/>
  <c r="F13" i="5"/>
  <c r="G13" i="5"/>
  <c r="H13" i="5"/>
  <c r="I13" i="5"/>
  <c r="K13" i="5"/>
  <c r="M13" i="5"/>
  <c r="J68" i="5"/>
  <c r="L68" i="5"/>
  <c r="E68" i="5"/>
  <c r="F68" i="5"/>
  <c r="G68" i="5"/>
  <c r="H68" i="5"/>
  <c r="I68" i="5"/>
  <c r="K68" i="5"/>
  <c r="M68" i="5"/>
  <c r="J594" i="5"/>
  <c r="L594" i="5"/>
  <c r="E594" i="5"/>
  <c r="F594" i="5"/>
  <c r="G594" i="5"/>
  <c r="H594" i="5"/>
  <c r="I594" i="5"/>
  <c r="K594" i="5"/>
  <c r="M594" i="5"/>
  <c r="J531" i="5"/>
  <c r="L531" i="5"/>
  <c r="E531" i="5"/>
  <c r="F531" i="5"/>
  <c r="G531" i="5"/>
  <c r="H531" i="5"/>
  <c r="I531" i="5"/>
  <c r="K531" i="5"/>
  <c r="M531" i="5"/>
  <c r="J259" i="5"/>
  <c r="L259" i="5"/>
  <c r="E259" i="5"/>
  <c r="F259" i="5"/>
  <c r="G259" i="5"/>
  <c r="H259" i="5"/>
  <c r="I259" i="5"/>
  <c r="K259" i="5"/>
  <c r="M259" i="5"/>
  <c r="D17" i="2"/>
  <c r="D16" i="2"/>
  <c r="D15" i="2"/>
  <c r="D14" i="2"/>
  <c r="D13" i="2"/>
  <c r="D12" i="2"/>
  <c r="D11" i="2"/>
  <c r="D10" i="2"/>
  <c r="D9" i="2"/>
  <c r="D8" i="2"/>
  <c r="D7" i="2"/>
  <c r="D6" i="2"/>
  <c r="AY23" i="2"/>
  <c r="AZ23" i="2"/>
  <c r="BA23" i="2"/>
  <c r="AY24" i="2"/>
  <c r="AZ24" i="2"/>
  <c r="BA24" i="2"/>
  <c r="AY25" i="2"/>
  <c r="AZ25" i="2"/>
  <c r="BA25" i="2"/>
  <c r="AY26" i="2"/>
  <c r="AZ26" i="2"/>
  <c r="BA26" i="2"/>
  <c r="AY27" i="2"/>
  <c r="AZ27" i="2"/>
  <c r="BA27" i="2"/>
  <c r="AY28" i="2"/>
  <c r="AZ28" i="2"/>
  <c r="BA28" i="2"/>
  <c r="AY29" i="2"/>
  <c r="AZ29" i="2"/>
  <c r="BA29" i="2"/>
  <c r="AY30" i="2"/>
  <c r="AZ30" i="2"/>
  <c r="BA30" i="2"/>
  <c r="AY31" i="2"/>
  <c r="AZ31" i="2"/>
  <c r="BA31" i="2"/>
  <c r="AY32" i="2"/>
  <c r="AZ32" i="2"/>
  <c r="BA32" i="2"/>
  <c r="AY33" i="2"/>
  <c r="AZ33" i="2"/>
  <c r="BA33" i="2"/>
  <c r="AY34" i="2"/>
  <c r="AZ34" i="2"/>
  <c r="BA34" i="2"/>
  <c r="AY35" i="2"/>
  <c r="AZ35" i="2"/>
  <c r="BA35" i="2"/>
  <c r="AY36" i="2"/>
  <c r="AZ36" i="2"/>
  <c r="BA36" i="2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28" i="1"/>
  <c r="A29" i="1"/>
  <c r="A30" i="1"/>
  <c r="A31" i="1"/>
  <c r="A25" i="1"/>
  <c r="A26" i="1"/>
  <c r="A27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7" i="4"/>
  <c r="N26" i="2"/>
  <c r="O26" i="2"/>
  <c r="P26" i="2"/>
  <c r="Q26" i="2"/>
  <c r="R26" i="2"/>
  <c r="AL26" i="2"/>
  <c r="AS26" i="2"/>
  <c r="AK26" i="2"/>
  <c r="AM26" i="2"/>
  <c r="AN26" i="2"/>
  <c r="N27" i="2"/>
  <c r="O27" i="2"/>
  <c r="P27" i="2"/>
  <c r="Q27" i="2"/>
  <c r="R27" i="2"/>
  <c r="AL27" i="2"/>
  <c r="AS27" i="2"/>
  <c r="AK27" i="2"/>
  <c r="AM27" i="2"/>
  <c r="AN27" i="2"/>
  <c r="N28" i="2"/>
  <c r="O28" i="2"/>
  <c r="P28" i="2"/>
  <c r="Q28" i="2"/>
  <c r="R28" i="2"/>
  <c r="AL28" i="2"/>
  <c r="AS28" i="2"/>
  <c r="AK28" i="2"/>
  <c r="AM28" i="2"/>
  <c r="AN28" i="2"/>
  <c r="N29" i="2"/>
  <c r="O29" i="2"/>
  <c r="P29" i="2"/>
  <c r="Q29" i="2"/>
  <c r="R29" i="2"/>
  <c r="AL29" i="2"/>
  <c r="AS29" i="2"/>
  <c r="AK29" i="2"/>
  <c r="AM29" i="2"/>
  <c r="AN29" i="2"/>
  <c r="N30" i="2"/>
  <c r="O30" i="2"/>
  <c r="P30" i="2"/>
  <c r="Q30" i="2"/>
  <c r="R30" i="2"/>
  <c r="AL30" i="2"/>
  <c r="AS30" i="2"/>
  <c r="AK30" i="2"/>
  <c r="AM30" i="2"/>
  <c r="AN30" i="2"/>
  <c r="N31" i="2"/>
  <c r="O31" i="2"/>
  <c r="P31" i="2"/>
  <c r="Q31" i="2"/>
  <c r="R31" i="2"/>
  <c r="AL31" i="2"/>
  <c r="AS31" i="2"/>
  <c r="AK31" i="2"/>
  <c r="AM31" i="2"/>
  <c r="AN31" i="2"/>
  <c r="N32" i="2"/>
  <c r="O32" i="2"/>
  <c r="P32" i="2"/>
  <c r="Q32" i="2"/>
  <c r="R32" i="2"/>
  <c r="AL32" i="2"/>
  <c r="AS32" i="2"/>
  <c r="AK32" i="2"/>
  <c r="AM32" i="2"/>
  <c r="AN32" i="2"/>
  <c r="N33" i="2"/>
  <c r="O33" i="2"/>
  <c r="P33" i="2"/>
  <c r="Q33" i="2"/>
  <c r="R33" i="2"/>
  <c r="AL33" i="2"/>
  <c r="AS33" i="2"/>
  <c r="AK33" i="2"/>
  <c r="AM33" i="2"/>
  <c r="AN33" i="2"/>
  <c r="N34" i="2"/>
  <c r="O34" i="2"/>
  <c r="P34" i="2"/>
  <c r="Q34" i="2"/>
  <c r="R34" i="2"/>
  <c r="AL34" i="2"/>
  <c r="AS34" i="2"/>
  <c r="AK34" i="2"/>
  <c r="AM34" i="2"/>
  <c r="AN34" i="2"/>
  <c r="N35" i="2"/>
  <c r="O35" i="2"/>
  <c r="P35" i="2"/>
  <c r="Q35" i="2"/>
  <c r="R35" i="2"/>
  <c r="AL35" i="2"/>
  <c r="AS35" i="2"/>
  <c r="AK35" i="2"/>
  <c r="AM35" i="2"/>
  <c r="AN35" i="2"/>
  <c r="N36" i="2"/>
  <c r="O36" i="2"/>
  <c r="P36" i="2"/>
  <c r="Q36" i="2"/>
  <c r="R36" i="2"/>
  <c r="AL36" i="2"/>
  <c r="AS36" i="2"/>
  <c r="AK36" i="2"/>
  <c r="AM36" i="2"/>
  <c r="AN36" i="2"/>
  <c r="N25" i="2"/>
  <c r="O25" i="2"/>
  <c r="P25" i="2"/>
  <c r="Q25" i="2"/>
  <c r="R25" i="2"/>
  <c r="AL25" i="2"/>
  <c r="AS25" i="2"/>
  <c r="AK25" i="2"/>
  <c r="AM25" i="2"/>
  <c r="AN25" i="2"/>
  <c r="AW26" i="2"/>
  <c r="AV26" i="2"/>
  <c r="AX26" i="2"/>
  <c r="AW27" i="2"/>
  <c r="AV27" i="2"/>
  <c r="AX27" i="2"/>
  <c r="AW28" i="2"/>
  <c r="AV28" i="2"/>
  <c r="AX28" i="2"/>
  <c r="AW29" i="2"/>
  <c r="AV29" i="2"/>
  <c r="AX29" i="2"/>
  <c r="AW30" i="2"/>
  <c r="AV30" i="2"/>
  <c r="AX30" i="2"/>
  <c r="AW31" i="2"/>
  <c r="AV31" i="2"/>
  <c r="AX31" i="2"/>
  <c r="AW32" i="2"/>
  <c r="AV32" i="2"/>
  <c r="AX32" i="2"/>
  <c r="AW33" i="2"/>
  <c r="AV33" i="2"/>
  <c r="AX33" i="2"/>
  <c r="AW34" i="2"/>
  <c r="AV34" i="2"/>
  <c r="AX34" i="2"/>
  <c r="AW35" i="2"/>
  <c r="AV35" i="2"/>
  <c r="AX35" i="2"/>
  <c r="AW36" i="2"/>
  <c r="AV36" i="2"/>
  <c r="AX36" i="2"/>
  <c r="AW25" i="2"/>
  <c r="AV25" i="2"/>
  <c r="AX25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T26" i="2"/>
  <c r="AU26" i="2"/>
  <c r="AT27" i="2"/>
  <c r="AU27" i="2"/>
  <c r="AT28" i="2"/>
  <c r="AU28" i="2"/>
  <c r="AT29" i="2"/>
  <c r="AU29" i="2"/>
  <c r="AT30" i="2"/>
  <c r="AU30" i="2"/>
  <c r="AT31" i="2"/>
  <c r="AU31" i="2"/>
  <c r="AT32" i="2"/>
  <c r="AU32" i="2"/>
  <c r="AT33" i="2"/>
  <c r="AU33" i="2"/>
  <c r="AT34" i="2"/>
  <c r="AU34" i="2"/>
  <c r="AT35" i="2"/>
  <c r="AU35" i="2"/>
  <c r="AT36" i="2"/>
  <c r="AU36" i="2"/>
  <c r="AT25" i="2"/>
  <c r="AU25" i="2"/>
  <c r="K26" i="2"/>
  <c r="H26" i="2"/>
  <c r="I26" i="2"/>
  <c r="J26" i="2"/>
  <c r="K27" i="2"/>
  <c r="H27" i="2"/>
  <c r="I27" i="2"/>
  <c r="J27" i="2"/>
  <c r="K28" i="2"/>
  <c r="H28" i="2"/>
  <c r="I28" i="2"/>
  <c r="J28" i="2"/>
  <c r="K29" i="2"/>
  <c r="H29" i="2"/>
  <c r="I29" i="2"/>
  <c r="J29" i="2"/>
  <c r="K30" i="2"/>
  <c r="H30" i="2"/>
  <c r="I30" i="2"/>
  <c r="J30" i="2"/>
  <c r="K31" i="2"/>
  <c r="H31" i="2"/>
  <c r="I31" i="2"/>
  <c r="J31" i="2"/>
  <c r="K32" i="2"/>
  <c r="H32" i="2"/>
  <c r="I32" i="2"/>
  <c r="J32" i="2"/>
  <c r="K33" i="2"/>
  <c r="H33" i="2"/>
  <c r="I33" i="2"/>
  <c r="J33" i="2"/>
  <c r="K34" i="2"/>
  <c r="H34" i="2"/>
  <c r="I34" i="2"/>
  <c r="J34" i="2"/>
  <c r="K35" i="2"/>
  <c r="H35" i="2"/>
  <c r="I35" i="2"/>
  <c r="J35" i="2"/>
  <c r="K36" i="2"/>
  <c r="H36" i="2"/>
  <c r="I36" i="2"/>
  <c r="J36" i="2"/>
  <c r="K25" i="2"/>
  <c r="H25" i="2"/>
  <c r="I25" i="2"/>
  <c r="J25" i="2"/>
  <c r="V26" i="2"/>
  <c r="L26" i="2"/>
  <c r="S26" i="2"/>
  <c r="M26" i="2"/>
  <c r="T26" i="2"/>
  <c r="U26" i="2"/>
  <c r="V27" i="2"/>
  <c r="L27" i="2"/>
  <c r="S27" i="2"/>
  <c r="M27" i="2"/>
  <c r="T27" i="2"/>
  <c r="U27" i="2"/>
  <c r="V28" i="2"/>
  <c r="L28" i="2"/>
  <c r="S28" i="2"/>
  <c r="M28" i="2"/>
  <c r="T28" i="2"/>
  <c r="U28" i="2"/>
  <c r="V29" i="2"/>
  <c r="L29" i="2"/>
  <c r="S29" i="2"/>
  <c r="M29" i="2"/>
  <c r="T29" i="2"/>
  <c r="U29" i="2"/>
  <c r="V30" i="2"/>
  <c r="L30" i="2"/>
  <c r="S30" i="2"/>
  <c r="M30" i="2"/>
  <c r="T30" i="2"/>
  <c r="U30" i="2"/>
  <c r="V31" i="2"/>
  <c r="L31" i="2"/>
  <c r="S31" i="2"/>
  <c r="M31" i="2"/>
  <c r="T31" i="2"/>
  <c r="U31" i="2"/>
  <c r="V32" i="2"/>
  <c r="L32" i="2"/>
  <c r="S32" i="2"/>
  <c r="M32" i="2"/>
  <c r="T32" i="2"/>
  <c r="U32" i="2"/>
  <c r="V33" i="2"/>
  <c r="L33" i="2"/>
  <c r="S33" i="2"/>
  <c r="M33" i="2"/>
  <c r="T33" i="2"/>
  <c r="U33" i="2"/>
  <c r="V34" i="2"/>
  <c r="L34" i="2"/>
  <c r="S34" i="2"/>
  <c r="M34" i="2"/>
  <c r="T34" i="2"/>
  <c r="U34" i="2"/>
  <c r="V35" i="2"/>
  <c r="L35" i="2"/>
  <c r="S35" i="2"/>
  <c r="M35" i="2"/>
  <c r="T35" i="2"/>
  <c r="U35" i="2"/>
  <c r="V36" i="2"/>
  <c r="L36" i="2"/>
  <c r="S36" i="2"/>
  <c r="M36" i="2"/>
  <c r="T36" i="2"/>
  <c r="U36" i="2"/>
  <c r="V25" i="2"/>
  <c r="L25" i="2"/>
  <c r="S25" i="2"/>
  <c r="M25" i="2"/>
  <c r="T25" i="2"/>
  <c r="U25" i="2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J322" i="5"/>
  <c r="J9" i="5"/>
  <c r="J346" i="5"/>
  <c r="J498" i="5"/>
  <c r="J495" i="5"/>
  <c r="J357" i="5"/>
  <c r="J462" i="5"/>
  <c r="J217" i="5"/>
  <c r="J326" i="5"/>
  <c r="J621" i="5"/>
  <c r="J339" i="5"/>
  <c r="J135" i="5"/>
  <c r="J310" i="5"/>
  <c r="J19" i="5"/>
  <c r="J117" i="5"/>
  <c r="J206" i="5"/>
  <c r="J126" i="5"/>
  <c r="J60" i="5"/>
  <c r="J222" i="5"/>
  <c r="J382" i="5"/>
  <c r="J231" i="5"/>
  <c r="J513" i="5"/>
  <c r="J639" i="5"/>
  <c r="J219" i="5"/>
  <c r="J114" i="5"/>
  <c r="J225" i="5"/>
  <c r="J181" i="5"/>
  <c r="J551" i="5"/>
  <c r="J242" i="5"/>
  <c r="J413" i="5"/>
  <c r="J250" i="5"/>
  <c r="J605" i="5"/>
  <c r="J83" i="5"/>
  <c r="J637" i="5"/>
  <c r="J110" i="5"/>
  <c r="J371" i="5"/>
  <c r="J202" i="5"/>
  <c r="J246" i="5"/>
  <c r="J640" i="5"/>
  <c r="J600" i="5"/>
  <c r="J254" i="5"/>
  <c r="J71" i="5"/>
  <c r="J128" i="5"/>
  <c r="J519" i="5"/>
  <c r="J603" i="5"/>
  <c r="J628" i="5"/>
  <c r="J129" i="5"/>
  <c r="J132" i="5"/>
  <c r="J399" i="5"/>
  <c r="J625" i="5"/>
  <c r="J229" i="5"/>
  <c r="J122" i="5"/>
  <c r="J323" i="5"/>
  <c r="J244" i="5"/>
  <c r="J328" i="5"/>
  <c r="J319" i="5"/>
  <c r="J435" i="5"/>
  <c r="J69" i="5"/>
  <c r="J449" i="5"/>
  <c r="J493" i="5"/>
  <c r="J556" i="5"/>
  <c r="J477" i="5"/>
  <c r="J617" i="5"/>
  <c r="J379" i="5"/>
  <c r="J61" i="5"/>
  <c r="J67" i="5"/>
  <c r="J362" i="5"/>
  <c r="J279" i="5"/>
  <c r="J392" i="5"/>
  <c r="J193" i="5"/>
  <c r="J76" i="5"/>
  <c r="J576" i="5"/>
  <c r="J301" i="5"/>
  <c r="J45" i="5"/>
  <c r="J522" i="5"/>
  <c r="J151" i="5"/>
  <c r="J473" i="5"/>
  <c r="J566" i="5"/>
  <c r="J30" i="5"/>
  <c r="J124" i="5"/>
  <c r="J434" i="5"/>
  <c r="J273" i="5"/>
  <c r="J168" i="5"/>
  <c r="J101" i="5"/>
  <c r="J620" i="5"/>
  <c r="J107" i="5"/>
  <c r="J25" i="5"/>
  <c r="J403" i="5"/>
  <c r="J31" i="5"/>
  <c r="J33" i="5"/>
  <c r="J312" i="5"/>
  <c r="J430" i="5"/>
  <c r="J364" i="5"/>
  <c r="J112" i="5"/>
  <c r="J92" i="5"/>
  <c r="J105" i="5"/>
  <c r="J248" i="5"/>
  <c r="J634" i="5"/>
  <c r="J245" i="5"/>
  <c r="J476" i="5"/>
  <c r="J483" i="5"/>
  <c r="J347" i="5"/>
  <c r="J485" i="5"/>
  <c r="J284" i="5"/>
  <c r="J157" i="5"/>
  <c r="J40" i="5"/>
  <c r="J590" i="5"/>
  <c r="J584" i="5"/>
  <c r="J401" i="5"/>
  <c r="J249" i="5"/>
  <c r="J53" i="5"/>
  <c r="J358" i="5"/>
  <c r="J210" i="5"/>
  <c r="J292" i="5"/>
  <c r="J154" i="5"/>
  <c r="J289" i="5"/>
  <c r="J393" i="5"/>
  <c r="J417" i="5"/>
  <c r="J592" i="5"/>
  <c r="J528" i="5"/>
  <c r="J521" i="5"/>
  <c r="J387" i="5"/>
  <c r="J511" i="5"/>
  <c r="J140" i="5"/>
  <c r="J581" i="5"/>
  <c r="J237" i="5"/>
  <c r="J37" i="5"/>
  <c r="J481" i="5"/>
  <c r="J436" i="5"/>
  <c r="J282" i="5"/>
  <c r="J463" i="5"/>
  <c r="J252" i="5"/>
  <c r="J558" i="5"/>
  <c r="J418" i="5"/>
  <c r="J103" i="5"/>
  <c r="J27" i="5"/>
  <c r="J543" i="5"/>
  <c r="J644" i="5"/>
  <c r="J291" i="5"/>
  <c r="J478" i="5"/>
  <c r="J421" i="5"/>
  <c r="J118" i="5"/>
  <c r="J524" i="5"/>
  <c r="J396" i="5"/>
  <c r="J518" i="5"/>
  <c r="J159" i="5"/>
  <c r="J287" i="5"/>
  <c r="J353" i="5"/>
  <c r="J97" i="5"/>
  <c r="J208" i="5"/>
  <c r="J177" i="5"/>
  <c r="J77" i="5"/>
  <c r="J66" i="5"/>
  <c r="J64" i="5"/>
  <c r="J624" i="5"/>
  <c r="J14" i="5"/>
  <c r="J79" i="5"/>
  <c r="J36" i="5"/>
  <c r="J233" i="5"/>
  <c r="J205" i="5"/>
  <c r="J505" i="5"/>
  <c r="J569" i="5"/>
  <c r="J211" i="5"/>
  <c r="J21" i="5"/>
  <c r="J296" i="5"/>
  <c r="J331" i="5"/>
  <c r="J507" i="5"/>
  <c r="J280" i="5"/>
  <c r="J295" i="5"/>
  <c r="J635" i="5"/>
  <c r="J28" i="5"/>
  <c r="J316" i="5"/>
  <c r="J223" i="5"/>
  <c r="J563" i="5"/>
  <c r="J260" i="5"/>
  <c r="J187" i="5"/>
  <c r="J632" i="5"/>
  <c r="J651" i="5"/>
  <c r="J309" i="5"/>
  <c r="J150" i="5"/>
  <c r="J516" i="5"/>
  <c r="J571" i="5"/>
  <c r="J325" i="5"/>
  <c r="J94" i="5"/>
  <c r="J91" i="5"/>
  <c r="J631" i="5"/>
  <c r="J643" i="5"/>
  <c r="J410" i="5"/>
  <c r="J34" i="5"/>
  <c r="J454" i="5"/>
  <c r="J305" i="5"/>
  <c r="J75" i="5"/>
  <c r="J24" i="5"/>
  <c r="J370" i="5"/>
  <c r="J341" i="5"/>
  <c r="J199" i="5"/>
  <c r="J98" i="5"/>
  <c r="J161" i="5"/>
  <c r="J444" i="5"/>
  <c r="J56" i="5"/>
  <c r="J276" i="5"/>
  <c r="J334" i="5"/>
  <c r="J277" i="5"/>
  <c r="J70" i="5"/>
  <c r="J415" i="5"/>
  <c r="J412" i="5"/>
  <c r="J344" i="5"/>
  <c r="J372" i="5"/>
  <c r="J504" i="5"/>
  <c r="J294" i="5"/>
  <c r="J185" i="5"/>
  <c r="J258" i="5"/>
  <c r="J127" i="5"/>
  <c r="J203" i="5"/>
  <c r="J422" i="5"/>
  <c r="J336" i="5"/>
  <c r="J251" i="5"/>
  <c r="J432" i="5"/>
  <c r="J235" i="5"/>
  <c r="J539" i="5"/>
  <c r="J626" i="5"/>
  <c r="J226" i="5"/>
  <c r="J153" i="5"/>
  <c r="J78" i="5"/>
  <c r="J247" i="5"/>
  <c r="J414" i="5"/>
  <c r="J466" i="5"/>
  <c r="J573" i="5"/>
  <c r="J552" i="5"/>
  <c r="J18" i="5"/>
  <c r="J43" i="5"/>
  <c r="J179" i="5"/>
  <c r="J555" i="5"/>
  <c r="J580" i="5"/>
  <c r="J47" i="5"/>
  <c r="J29" i="5"/>
  <c r="J65" i="5"/>
  <c r="J333" i="5"/>
  <c r="J171" i="5"/>
  <c r="J213" i="5"/>
  <c r="J496" i="5"/>
  <c r="J468" i="5"/>
  <c r="J389" i="5"/>
  <c r="J484" i="5"/>
  <c r="J303" i="5"/>
  <c r="J300" i="5"/>
  <c r="J433" i="5"/>
  <c r="J354" i="5"/>
  <c r="J116" i="5"/>
  <c r="J400" i="5"/>
  <c r="J646" i="5"/>
  <c r="J330" i="5"/>
  <c r="J320" i="5"/>
  <c r="J321" i="5"/>
  <c r="J447" i="5"/>
  <c r="J241" i="5"/>
  <c r="J367" i="5"/>
  <c r="J307" i="5"/>
  <c r="J144" i="5"/>
  <c r="J395" i="5"/>
  <c r="J517" i="5"/>
  <c r="J104" i="5"/>
  <c r="J286" i="5"/>
  <c r="J419" i="5"/>
  <c r="J509" i="5"/>
  <c r="J184" i="5"/>
  <c r="J84" i="5"/>
  <c r="J406" i="5"/>
  <c r="J443" i="5"/>
  <c r="J408" i="5"/>
  <c r="J315" i="5"/>
  <c r="J384" i="5"/>
  <c r="J324" i="5"/>
  <c r="J453" i="5"/>
  <c r="J356" i="5"/>
  <c r="J622" i="5"/>
  <c r="J606" i="5"/>
  <c r="J188" i="5"/>
  <c r="J425" i="5"/>
  <c r="J467" i="5"/>
  <c r="J440" i="5"/>
  <c r="J535" i="5"/>
  <c r="J134" i="5"/>
  <c r="J475" i="5"/>
  <c r="J96" i="5"/>
  <c r="J349" i="5"/>
  <c r="J111" i="5"/>
  <c r="J375" i="5"/>
  <c r="J559" i="5"/>
  <c r="J313" i="5"/>
  <c r="J238" i="5"/>
  <c r="J461" i="5"/>
  <c r="J548" i="5"/>
  <c r="J308" i="5"/>
  <c r="J130" i="5"/>
  <c r="J486" i="5"/>
  <c r="J178" i="5"/>
  <c r="J525" i="5"/>
  <c r="J575" i="5"/>
  <c r="J262" i="5"/>
  <c r="J572" i="5"/>
  <c r="J48" i="5"/>
  <c r="J136" i="5"/>
  <c r="J595" i="5"/>
  <c r="J391" i="5"/>
  <c r="J458" i="5"/>
  <c r="J442" i="5"/>
  <c r="J93" i="5"/>
  <c r="J610" i="5"/>
  <c r="J616" i="5"/>
  <c r="J44" i="5"/>
  <c r="J148" i="5"/>
  <c r="J381" i="5"/>
  <c r="J340" i="5"/>
  <c r="J80" i="5"/>
  <c r="J540" i="5"/>
  <c r="J51" i="5"/>
  <c r="J190" i="5"/>
  <c r="J386" i="5"/>
  <c r="J351" i="5"/>
  <c r="J175" i="5"/>
  <c r="J228" i="5"/>
  <c r="J388" i="5"/>
  <c r="J647" i="5"/>
  <c r="J593" i="5"/>
  <c r="J424" i="5"/>
  <c r="J654" i="5"/>
  <c r="J376" i="5"/>
  <c r="J512" i="5"/>
  <c r="J194" i="5"/>
  <c r="J306" i="5"/>
  <c r="J42" i="5"/>
  <c r="J342" i="5"/>
  <c r="J281" i="5"/>
  <c r="J293" i="5"/>
  <c r="J17" i="5"/>
  <c r="J73" i="5"/>
  <c r="J587" i="5"/>
  <c r="J503" i="5"/>
  <c r="J586" i="5"/>
  <c r="J269" i="5"/>
  <c r="J479" i="5"/>
  <c r="J115" i="5"/>
  <c r="J642" i="5"/>
  <c r="J641" i="5"/>
  <c r="J612" i="5"/>
  <c r="J474" i="5"/>
  <c r="J533" i="5"/>
  <c r="J155" i="5"/>
  <c r="J332" i="5"/>
  <c r="J288" i="5"/>
  <c r="J545" i="5"/>
  <c r="J368" i="5"/>
  <c r="J409" i="5"/>
  <c r="J455" i="5"/>
  <c r="J502" i="5"/>
  <c r="J139" i="5"/>
  <c r="J189" i="5"/>
  <c r="J234" i="5"/>
  <c r="J196" i="5"/>
  <c r="J492" i="5"/>
  <c r="J337" i="5"/>
  <c r="J494" i="5"/>
  <c r="J653" i="5"/>
  <c r="J239" i="5"/>
  <c r="J8" i="5"/>
  <c r="J380" i="5"/>
  <c r="J22" i="5"/>
  <c r="J491" i="5"/>
  <c r="J253" i="5"/>
  <c r="J630" i="5"/>
  <c r="J373" i="5"/>
  <c r="J547" i="5"/>
  <c r="J23" i="5"/>
  <c r="J125" i="5"/>
  <c r="J497" i="5"/>
  <c r="J197" i="5"/>
  <c r="J656" i="5"/>
  <c r="J265" i="5"/>
  <c r="J186" i="5"/>
  <c r="J227" i="5"/>
  <c r="J361" i="5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F2" i="1"/>
  <c r="G2" i="1"/>
  <c r="A5" i="1"/>
  <c r="A6" i="1"/>
  <c r="A7" i="1"/>
  <c r="A8" i="1"/>
  <c r="A9" i="1"/>
  <c r="A10" i="1"/>
  <c r="A4" i="1"/>
  <c r="T23" i="2"/>
  <c r="T24" i="2"/>
  <c r="U23" i="2"/>
  <c r="U24" i="2"/>
  <c r="V23" i="2"/>
  <c r="V24" i="2"/>
  <c r="W23" i="2"/>
  <c r="W20" i="2" s="1"/>
  <c r="W24" i="2"/>
  <c r="X23" i="2"/>
  <c r="X24" i="2"/>
  <c r="Y23" i="2"/>
  <c r="Y24" i="2"/>
  <c r="Z23" i="2"/>
  <c r="Z24" i="2"/>
  <c r="AA23" i="2"/>
  <c r="AA24" i="2"/>
  <c r="AB23" i="2"/>
  <c r="AB24" i="2"/>
  <c r="AC23" i="2"/>
  <c r="AC24" i="2"/>
  <c r="AD23" i="2"/>
  <c r="AD24" i="2"/>
  <c r="AE23" i="2"/>
  <c r="AE24" i="2"/>
  <c r="AF23" i="2"/>
  <c r="AF24" i="2"/>
  <c r="AG23" i="2"/>
  <c r="AG24" i="2"/>
  <c r="AH23" i="2"/>
  <c r="AH24" i="2"/>
  <c r="AI23" i="2"/>
  <c r="AI24" i="2"/>
  <c r="AJ23" i="2"/>
  <c r="AJ24" i="2"/>
  <c r="AK23" i="2"/>
  <c r="AK24" i="2"/>
  <c r="AL23" i="2"/>
  <c r="AL24" i="2"/>
  <c r="AM23" i="2"/>
  <c r="AM24" i="2"/>
  <c r="AN23" i="2"/>
  <c r="AN24" i="2"/>
  <c r="AO23" i="2"/>
  <c r="AO24" i="2"/>
  <c r="AP23" i="2"/>
  <c r="AP24" i="2"/>
  <c r="AQ23" i="2"/>
  <c r="AQ24" i="2"/>
  <c r="AR23" i="2"/>
  <c r="AR24" i="2"/>
  <c r="AS23" i="2"/>
  <c r="AS24" i="2"/>
  <c r="AT23" i="2"/>
  <c r="AT24" i="2"/>
  <c r="AU23" i="2"/>
  <c r="AU24" i="2"/>
  <c r="AV23" i="2"/>
  <c r="AV24" i="2"/>
  <c r="AW23" i="2"/>
  <c r="AW24" i="2"/>
  <c r="AX23" i="2"/>
  <c r="AX24" i="2"/>
  <c r="E23" i="2"/>
  <c r="E24" i="2"/>
  <c r="F23" i="2"/>
  <c r="F24" i="2"/>
  <c r="G23" i="2"/>
  <c r="G24" i="2"/>
  <c r="H23" i="2"/>
  <c r="H24" i="2"/>
  <c r="I23" i="2"/>
  <c r="I24" i="2"/>
  <c r="J23" i="2"/>
  <c r="J24" i="2"/>
  <c r="K23" i="2"/>
  <c r="K24" i="2"/>
  <c r="L23" i="2"/>
  <c r="L24" i="2"/>
  <c r="M23" i="2"/>
  <c r="M24" i="2"/>
  <c r="N23" i="2"/>
  <c r="N24" i="2"/>
  <c r="O23" i="2"/>
  <c r="O24" i="2"/>
  <c r="P23" i="2"/>
  <c r="P24" i="2"/>
  <c r="Q23" i="2"/>
  <c r="Q24" i="2"/>
  <c r="R23" i="2"/>
  <c r="R24" i="2"/>
  <c r="S23" i="2"/>
  <c r="S24" i="2"/>
  <c r="D23" i="2"/>
  <c r="D24" i="2"/>
  <c r="E3" i="5"/>
  <c r="F3" i="5"/>
  <c r="G3" i="5"/>
  <c r="H3" i="5"/>
  <c r="I3" i="5"/>
  <c r="E361" i="5"/>
  <c r="F361" i="5"/>
  <c r="G361" i="5"/>
  <c r="H361" i="5"/>
  <c r="I361" i="5"/>
  <c r="E322" i="5"/>
  <c r="F322" i="5"/>
  <c r="G322" i="5"/>
  <c r="H322" i="5"/>
  <c r="I322" i="5"/>
  <c r="E9" i="5"/>
  <c r="F9" i="5"/>
  <c r="G9" i="5"/>
  <c r="H9" i="5"/>
  <c r="I9" i="5"/>
  <c r="E346" i="5"/>
  <c r="F346" i="5"/>
  <c r="G346" i="5"/>
  <c r="H346" i="5"/>
  <c r="I346" i="5"/>
  <c r="E498" i="5"/>
  <c r="F498" i="5"/>
  <c r="G498" i="5"/>
  <c r="H498" i="5"/>
  <c r="I498" i="5"/>
  <c r="E495" i="5"/>
  <c r="F495" i="5"/>
  <c r="G495" i="5"/>
  <c r="H495" i="5"/>
  <c r="I495" i="5"/>
  <c r="E357" i="5"/>
  <c r="F357" i="5"/>
  <c r="G357" i="5"/>
  <c r="H357" i="5"/>
  <c r="I357" i="5"/>
  <c r="E462" i="5"/>
  <c r="F462" i="5"/>
  <c r="G462" i="5"/>
  <c r="H462" i="5"/>
  <c r="I462" i="5"/>
  <c r="E217" i="5"/>
  <c r="F217" i="5"/>
  <c r="G217" i="5"/>
  <c r="H217" i="5"/>
  <c r="I217" i="5"/>
  <c r="E326" i="5"/>
  <c r="F326" i="5"/>
  <c r="G326" i="5"/>
  <c r="H326" i="5"/>
  <c r="I326" i="5"/>
  <c r="E621" i="5"/>
  <c r="F621" i="5"/>
  <c r="G621" i="5"/>
  <c r="H621" i="5"/>
  <c r="I621" i="5"/>
  <c r="E339" i="5"/>
  <c r="F339" i="5"/>
  <c r="G339" i="5"/>
  <c r="H339" i="5"/>
  <c r="I339" i="5"/>
  <c r="E135" i="5"/>
  <c r="F135" i="5"/>
  <c r="G135" i="5"/>
  <c r="H135" i="5"/>
  <c r="I135" i="5"/>
  <c r="E310" i="5"/>
  <c r="F310" i="5"/>
  <c r="G310" i="5"/>
  <c r="H310" i="5"/>
  <c r="I310" i="5"/>
  <c r="E19" i="5"/>
  <c r="F19" i="5"/>
  <c r="G19" i="5"/>
  <c r="H19" i="5"/>
  <c r="I19" i="5"/>
  <c r="E117" i="5"/>
  <c r="F117" i="5"/>
  <c r="G117" i="5"/>
  <c r="H117" i="5"/>
  <c r="I117" i="5"/>
  <c r="E206" i="5"/>
  <c r="F206" i="5"/>
  <c r="G206" i="5"/>
  <c r="H206" i="5"/>
  <c r="I206" i="5"/>
  <c r="E126" i="5"/>
  <c r="F126" i="5"/>
  <c r="G126" i="5"/>
  <c r="H126" i="5"/>
  <c r="I126" i="5"/>
  <c r="E60" i="5"/>
  <c r="F60" i="5"/>
  <c r="G60" i="5"/>
  <c r="H60" i="5"/>
  <c r="I60" i="5"/>
  <c r="E222" i="5"/>
  <c r="F222" i="5"/>
  <c r="G222" i="5"/>
  <c r="H222" i="5"/>
  <c r="I222" i="5"/>
  <c r="E382" i="5"/>
  <c r="F382" i="5"/>
  <c r="G382" i="5"/>
  <c r="H382" i="5"/>
  <c r="I382" i="5"/>
  <c r="E231" i="5"/>
  <c r="F231" i="5"/>
  <c r="G231" i="5"/>
  <c r="H231" i="5"/>
  <c r="I231" i="5"/>
  <c r="E513" i="5"/>
  <c r="F513" i="5"/>
  <c r="G513" i="5"/>
  <c r="H513" i="5"/>
  <c r="I513" i="5"/>
  <c r="E639" i="5"/>
  <c r="F639" i="5"/>
  <c r="G639" i="5"/>
  <c r="H639" i="5"/>
  <c r="I639" i="5"/>
  <c r="E219" i="5"/>
  <c r="F219" i="5"/>
  <c r="G219" i="5"/>
  <c r="H219" i="5"/>
  <c r="I219" i="5"/>
  <c r="E114" i="5"/>
  <c r="F114" i="5"/>
  <c r="G114" i="5"/>
  <c r="H114" i="5"/>
  <c r="I114" i="5"/>
  <c r="E225" i="5"/>
  <c r="F225" i="5"/>
  <c r="G225" i="5"/>
  <c r="H225" i="5"/>
  <c r="I225" i="5"/>
  <c r="E181" i="5"/>
  <c r="F181" i="5"/>
  <c r="G181" i="5"/>
  <c r="H181" i="5"/>
  <c r="I181" i="5"/>
  <c r="E551" i="5"/>
  <c r="F551" i="5"/>
  <c r="G551" i="5"/>
  <c r="H551" i="5"/>
  <c r="I551" i="5"/>
  <c r="E242" i="5"/>
  <c r="F242" i="5"/>
  <c r="G242" i="5"/>
  <c r="H242" i="5"/>
  <c r="I242" i="5"/>
  <c r="E413" i="5"/>
  <c r="F413" i="5"/>
  <c r="G413" i="5"/>
  <c r="H413" i="5"/>
  <c r="I413" i="5"/>
  <c r="E250" i="5"/>
  <c r="F250" i="5"/>
  <c r="G250" i="5"/>
  <c r="H250" i="5"/>
  <c r="I250" i="5"/>
  <c r="E605" i="5"/>
  <c r="F605" i="5"/>
  <c r="G605" i="5"/>
  <c r="H605" i="5"/>
  <c r="I605" i="5"/>
  <c r="E83" i="5"/>
  <c r="F83" i="5"/>
  <c r="G83" i="5"/>
  <c r="H83" i="5"/>
  <c r="I83" i="5"/>
  <c r="E637" i="5"/>
  <c r="F637" i="5"/>
  <c r="G637" i="5"/>
  <c r="H637" i="5"/>
  <c r="I637" i="5"/>
  <c r="E110" i="5"/>
  <c r="F110" i="5"/>
  <c r="G110" i="5"/>
  <c r="H110" i="5"/>
  <c r="I110" i="5"/>
  <c r="E371" i="5"/>
  <c r="F371" i="5"/>
  <c r="G371" i="5"/>
  <c r="H371" i="5"/>
  <c r="I371" i="5"/>
  <c r="E202" i="5"/>
  <c r="F202" i="5"/>
  <c r="G202" i="5"/>
  <c r="H202" i="5"/>
  <c r="I202" i="5"/>
  <c r="E246" i="5"/>
  <c r="F246" i="5"/>
  <c r="G246" i="5"/>
  <c r="H246" i="5"/>
  <c r="I246" i="5"/>
  <c r="E640" i="5"/>
  <c r="F640" i="5"/>
  <c r="G640" i="5"/>
  <c r="H640" i="5"/>
  <c r="I640" i="5"/>
  <c r="E600" i="5"/>
  <c r="F600" i="5"/>
  <c r="G600" i="5"/>
  <c r="H600" i="5"/>
  <c r="I600" i="5"/>
  <c r="E254" i="5"/>
  <c r="F254" i="5"/>
  <c r="G254" i="5"/>
  <c r="H254" i="5"/>
  <c r="I254" i="5"/>
  <c r="E71" i="5"/>
  <c r="F71" i="5"/>
  <c r="G71" i="5"/>
  <c r="H71" i="5"/>
  <c r="I71" i="5"/>
  <c r="E128" i="5"/>
  <c r="F128" i="5"/>
  <c r="G128" i="5"/>
  <c r="H128" i="5"/>
  <c r="I128" i="5"/>
  <c r="E519" i="5"/>
  <c r="F519" i="5"/>
  <c r="G519" i="5"/>
  <c r="H519" i="5"/>
  <c r="I519" i="5"/>
  <c r="E603" i="5"/>
  <c r="F603" i="5"/>
  <c r="G603" i="5"/>
  <c r="H603" i="5"/>
  <c r="I603" i="5"/>
  <c r="E628" i="5"/>
  <c r="F628" i="5"/>
  <c r="G628" i="5"/>
  <c r="H628" i="5"/>
  <c r="I628" i="5"/>
  <c r="E129" i="5"/>
  <c r="F129" i="5"/>
  <c r="G129" i="5"/>
  <c r="H129" i="5"/>
  <c r="I129" i="5"/>
  <c r="E132" i="5"/>
  <c r="F132" i="5"/>
  <c r="G132" i="5"/>
  <c r="H132" i="5"/>
  <c r="I132" i="5"/>
  <c r="E399" i="5"/>
  <c r="F399" i="5"/>
  <c r="G399" i="5"/>
  <c r="H399" i="5"/>
  <c r="I399" i="5"/>
  <c r="E625" i="5"/>
  <c r="F625" i="5"/>
  <c r="G625" i="5"/>
  <c r="H625" i="5"/>
  <c r="I625" i="5"/>
  <c r="E229" i="5"/>
  <c r="F229" i="5"/>
  <c r="G229" i="5"/>
  <c r="H229" i="5"/>
  <c r="I229" i="5"/>
  <c r="E122" i="5"/>
  <c r="F122" i="5"/>
  <c r="G122" i="5"/>
  <c r="H122" i="5"/>
  <c r="I122" i="5"/>
  <c r="E323" i="5"/>
  <c r="F323" i="5"/>
  <c r="G323" i="5"/>
  <c r="H323" i="5"/>
  <c r="I323" i="5"/>
  <c r="E244" i="5"/>
  <c r="F244" i="5"/>
  <c r="G244" i="5"/>
  <c r="H244" i="5"/>
  <c r="I244" i="5"/>
  <c r="E328" i="5"/>
  <c r="F328" i="5"/>
  <c r="G328" i="5"/>
  <c r="H328" i="5"/>
  <c r="I328" i="5"/>
  <c r="E319" i="5"/>
  <c r="F319" i="5"/>
  <c r="G319" i="5"/>
  <c r="H319" i="5"/>
  <c r="I319" i="5"/>
  <c r="E435" i="5"/>
  <c r="F435" i="5"/>
  <c r="G435" i="5"/>
  <c r="H435" i="5"/>
  <c r="I435" i="5"/>
  <c r="E69" i="5"/>
  <c r="F69" i="5"/>
  <c r="G69" i="5"/>
  <c r="H69" i="5"/>
  <c r="I69" i="5"/>
  <c r="E449" i="5"/>
  <c r="F449" i="5"/>
  <c r="G449" i="5"/>
  <c r="H449" i="5"/>
  <c r="I449" i="5"/>
  <c r="E493" i="5"/>
  <c r="F493" i="5"/>
  <c r="G493" i="5"/>
  <c r="H493" i="5"/>
  <c r="I493" i="5"/>
  <c r="E556" i="5"/>
  <c r="F556" i="5"/>
  <c r="G556" i="5"/>
  <c r="H556" i="5"/>
  <c r="I556" i="5"/>
  <c r="E477" i="5"/>
  <c r="F477" i="5"/>
  <c r="G477" i="5"/>
  <c r="H477" i="5"/>
  <c r="I477" i="5"/>
  <c r="E617" i="5"/>
  <c r="F617" i="5"/>
  <c r="G617" i="5"/>
  <c r="H617" i="5"/>
  <c r="I617" i="5"/>
  <c r="E379" i="5"/>
  <c r="F379" i="5"/>
  <c r="G379" i="5"/>
  <c r="H379" i="5"/>
  <c r="I379" i="5"/>
  <c r="E61" i="5"/>
  <c r="F61" i="5"/>
  <c r="G61" i="5"/>
  <c r="H61" i="5"/>
  <c r="I61" i="5"/>
  <c r="E67" i="5"/>
  <c r="F67" i="5"/>
  <c r="G67" i="5"/>
  <c r="H67" i="5"/>
  <c r="I67" i="5"/>
  <c r="E362" i="5"/>
  <c r="F362" i="5"/>
  <c r="G362" i="5"/>
  <c r="H362" i="5"/>
  <c r="I362" i="5"/>
  <c r="E279" i="5"/>
  <c r="F279" i="5"/>
  <c r="G279" i="5"/>
  <c r="H279" i="5"/>
  <c r="I279" i="5"/>
  <c r="E392" i="5"/>
  <c r="F392" i="5"/>
  <c r="G392" i="5"/>
  <c r="H392" i="5"/>
  <c r="I392" i="5"/>
  <c r="E193" i="5"/>
  <c r="F193" i="5"/>
  <c r="G193" i="5"/>
  <c r="H193" i="5"/>
  <c r="I193" i="5"/>
  <c r="E76" i="5"/>
  <c r="F76" i="5"/>
  <c r="G76" i="5"/>
  <c r="H76" i="5"/>
  <c r="I76" i="5"/>
  <c r="E576" i="5"/>
  <c r="F576" i="5"/>
  <c r="G576" i="5"/>
  <c r="H576" i="5"/>
  <c r="I576" i="5"/>
  <c r="E301" i="5"/>
  <c r="F301" i="5"/>
  <c r="G301" i="5"/>
  <c r="H301" i="5"/>
  <c r="I301" i="5"/>
  <c r="E45" i="5"/>
  <c r="F45" i="5"/>
  <c r="G45" i="5"/>
  <c r="H45" i="5"/>
  <c r="I45" i="5"/>
  <c r="E522" i="5"/>
  <c r="F522" i="5"/>
  <c r="G522" i="5"/>
  <c r="H522" i="5"/>
  <c r="I522" i="5"/>
  <c r="E151" i="5"/>
  <c r="F151" i="5"/>
  <c r="G151" i="5"/>
  <c r="H151" i="5"/>
  <c r="I151" i="5"/>
  <c r="E473" i="5"/>
  <c r="F473" i="5"/>
  <c r="G473" i="5"/>
  <c r="H473" i="5"/>
  <c r="I473" i="5"/>
  <c r="E566" i="5"/>
  <c r="F566" i="5"/>
  <c r="G566" i="5"/>
  <c r="H566" i="5"/>
  <c r="I566" i="5"/>
  <c r="E30" i="5"/>
  <c r="F30" i="5"/>
  <c r="G30" i="5"/>
  <c r="H30" i="5"/>
  <c r="I30" i="5"/>
  <c r="E124" i="5"/>
  <c r="F124" i="5"/>
  <c r="G124" i="5"/>
  <c r="H124" i="5"/>
  <c r="I124" i="5"/>
  <c r="E434" i="5"/>
  <c r="F434" i="5"/>
  <c r="G434" i="5"/>
  <c r="H434" i="5"/>
  <c r="I434" i="5"/>
  <c r="E273" i="5"/>
  <c r="F273" i="5"/>
  <c r="G273" i="5"/>
  <c r="H273" i="5"/>
  <c r="I273" i="5"/>
  <c r="E168" i="5"/>
  <c r="F168" i="5"/>
  <c r="G168" i="5"/>
  <c r="H168" i="5"/>
  <c r="I168" i="5"/>
  <c r="E101" i="5"/>
  <c r="F101" i="5"/>
  <c r="G101" i="5"/>
  <c r="H101" i="5"/>
  <c r="I101" i="5"/>
  <c r="E620" i="5"/>
  <c r="F620" i="5"/>
  <c r="G620" i="5"/>
  <c r="H620" i="5"/>
  <c r="I620" i="5"/>
  <c r="E107" i="5"/>
  <c r="F107" i="5"/>
  <c r="G107" i="5"/>
  <c r="H107" i="5"/>
  <c r="I107" i="5"/>
  <c r="E25" i="5"/>
  <c r="F25" i="5"/>
  <c r="G25" i="5"/>
  <c r="H25" i="5"/>
  <c r="I25" i="5"/>
  <c r="E403" i="5"/>
  <c r="F403" i="5"/>
  <c r="G403" i="5"/>
  <c r="H403" i="5"/>
  <c r="I403" i="5"/>
  <c r="E31" i="5"/>
  <c r="F31" i="5"/>
  <c r="G31" i="5"/>
  <c r="H31" i="5"/>
  <c r="I31" i="5"/>
  <c r="E33" i="5"/>
  <c r="F33" i="5"/>
  <c r="G33" i="5"/>
  <c r="H33" i="5"/>
  <c r="I33" i="5"/>
  <c r="E312" i="5"/>
  <c r="F312" i="5"/>
  <c r="G312" i="5"/>
  <c r="H312" i="5"/>
  <c r="I312" i="5"/>
  <c r="E430" i="5"/>
  <c r="F430" i="5"/>
  <c r="G430" i="5"/>
  <c r="H430" i="5"/>
  <c r="I430" i="5"/>
  <c r="E364" i="5"/>
  <c r="F364" i="5"/>
  <c r="G364" i="5"/>
  <c r="H364" i="5"/>
  <c r="I364" i="5"/>
  <c r="E112" i="5"/>
  <c r="F112" i="5"/>
  <c r="G112" i="5"/>
  <c r="H112" i="5"/>
  <c r="I112" i="5"/>
  <c r="E92" i="5"/>
  <c r="F92" i="5"/>
  <c r="G92" i="5"/>
  <c r="H92" i="5"/>
  <c r="I92" i="5"/>
  <c r="E105" i="5"/>
  <c r="F105" i="5"/>
  <c r="G105" i="5"/>
  <c r="H105" i="5"/>
  <c r="I105" i="5"/>
  <c r="E248" i="5"/>
  <c r="F248" i="5"/>
  <c r="G248" i="5"/>
  <c r="H248" i="5"/>
  <c r="I248" i="5"/>
  <c r="E634" i="5"/>
  <c r="F634" i="5"/>
  <c r="G634" i="5"/>
  <c r="H634" i="5"/>
  <c r="I634" i="5"/>
  <c r="E245" i="5"/>
  <c r="F245" i="5"/>
  <c r="G245" i="5"/>
  <c r="H245" i="5"/>
  <c r="I245" i="5"/>
  <c r="E476" i="5"/>
  <c r="F476" i="5"/>
  <c r="G476" i="5"/>
  <c r="H476" i="5"/>
  <c r="I476" i="5"/>
  <c r="E483" i="5"/>
  <c r="F483" i="5"/>
  <c r="G483" i="5"/>
  <c r="H483" i="5"/>
  <c r="I483" i="5"/>
  <c r="E347" i="5"/>
  <c r="F347" i="5"/>
  <c r="G347" i="5"/>
  <c r="H347" i="5"/>
  <c r="I347" i="5"/>
  <c r="E485" i="5"/>
  <c r="F485" i="5"/>
  <c r="G485" i="5"/>
  <c r="H485" i="5"/>
  <c r="I485" i="5"/>
  <c r="E284" i="5"/>
  <c r="F284" i="5"/>
  <c r="G284" i="5"/>
  <c r="H284" i="5"/>
  <c r="I284" i="5"/>
  <c r="E157" i="5"/>
  <c r="F157" i="5"/>
  <c r="G157" i="5"/>
  <c r="H157" i="5"/>
  <c r="I157" i="5"/>
  <c r="E40" i="5"/>
  <c r="F40" i="5"/>
  <c r="G40" i="5"/>
  <c r="H40" i="5"/>
  <c r="I40" i="5"/>
  <c r="E590" i="5"/>
  <c r="F590" i="5"/>
  <c r="G590" i="5"/>
  <c r="H590" i="5"/>
  <c r="I590" i="5"/>
  <c r="E584" i="5"/>
  <c r="F584" i="5"/>
  <c r="G584" i="5"/>
  <c r="H584" i="5"/>
  <c r="I584" i="5"/>
  <c r="E401" i="5"/>
  <c r="F401" i="5"/>
  <c r="G401" i="5"/>
  <c r="H401" i="5"/>
  <c r="I401" i="5"/>
  <c r="E249" i="5"/>
  <c r="F249" i="5"/>
  <c r="G249" i="5"/>
  <c r="H249" i="5"/>
  <c r="I249" i="5"/>
  <c r="E53" i="5"/>
  <c r="F53" i="5"/>
  <c r="G53" i="5"/>
  <c r="H53" i="5"/>
  <c r="I53" i="5"/>
  <c r="E358" i="5"/>
  <c r="F358" i="5"/>
  <c r="G358" i="5"/>
  <c r="H358" i="5"/>
  <c r="I358" i="5"/>
  <c r="E210" i="5"/>
  <c r="F210" i="5"/>
  <c r="G210" i="5"/>
  <c r="H210" i="5"/>
  <c r="I210" i="5"/>
  <c r="E292" i="5"/>
  <c r="F292" i="5"/>
  <c r="G292" i="5"/>
  <c r="H292" i="5"/>
  <c r="I292" i="5"/>
  <c r="E154" i="5"/>
  <c r="F154" i="5"/>
  <c r="G154" i="5"/>
  <c r="H154" i="5"/>
  <c r="I154" i="5"/>
  <c r="E289" i="5"/>
  <c r="F289" i="5"/>
  <c r="G289" i="5"/>
  <c r="H289" i="5"/>
  <c r="I289" i="5"/>
  <c r="E393" i="5"/>
  <c r="F393" i="5"/>
  <c r="G393" i="5"/>
  <c r="H393" i="5"/>
  <c r="I393" i="5"/>
  <c r="E417" i="5"/>
  <c r="F417" i="5"/>
  <c r="G417" i="5"/>
  <c r="H417" i="5"/>
  <c r="I417" i="5"/>
  <c r="E592" i="5"/>
  <c r="F592" i="5"/>
  <c r="G592" i="5"/>
  <c r="H592" i="5"/>
  <c r="I592" i="5"/>
  <c r="E528" i="5"/>
  <c r="F528" i="5"/>
  <c r="G528" i="5"/>
  <c r="H528" i="5"/>
  <c r="I528" i="5"/>
  <c r="E521" i="5"/>
  <c r="F521" i="5"/>
  <c r="G521" i="5"/>
  <c r="H521" i="5"/>
  <c r="I521" i="5"/>
  <c r="E387" i="5"/>
  <c r="F387" i="5"/>
  <c r="G387" i="5"/>
  <c r="H387" i="5"/>
  <c r="I387" i="5"/>
  <c r="E511" i="5"/>
  <c r="F511" i="5"/>
  <c r="G511" i="5"/>
  <c r="H511" i="5"/>
  <c r="I511" i="5"/>
  <c r="E140" i="5"/>
  <c r="F140" i="5"/>
  <c r="G140" i="5"/>
  <c r="H140" i="5"/>
  <c r="I140" i="5"/>
  <c r="E581" i="5"/>
  <c r="F581" i="5"/>
  <c r="G581" i="5"/>
  <c r="H581" i="5"/>
  <c r="I581" i="5"/>
  <c r="E237" i="5"/>
  <c r="F237" i="5"/>
  <c r="G237" i="5"/>
  <c r="H237" i="5"/>
  <c r="I237" i="5"/>
  <c r="E37" i="5"/>
  <c r="F37" i="5"/>
  <c r="G37" i="5"/>
  <c r="H37" i="5"/>
  <c r="I37" i="5"/>
  <c r="E481" i="5"/>
  <c r="F481" i="5"/>
  <c r="G481" i="5"/>
  <c r="H481" i="5"/>
  <c r="I481" i="5"/>
  <c r="E436" i="5"/>
  <c r="F436" i="5"/>
  <c r="G436" i="5"/>
  <c r="H436" i="5"/>
  <c r="I436" i="5"/>
  <c r="E282" i="5"/>
  <c r="F282" i="5"/>
  <c r="G282" i="5"/>
  <c r="H282" i="5"/>
  <c r="I282" i="5"/>
  <c r="E463" i="5"/>
  <c r="F463" i="5"/>
  <c r="G463" i="5"/>
  <c r="H463" i="5"/>
  <c r="I463" i="5"/>
  <c r="E252" i="5"/>
  <c r="F252" i="5"/>
  <c r="G252" i="5"/>
  <c r="H252" i="5"/>
  <c r="I252" i="5"/>
  <c r="E558" i="5"/>
  <c r="F558" i="5"/>
  <c r="G558" i="5"/>
  <c r="H558" i="5"/>
  <c r="I558" i="5"/>
  <c r="E418" i="5"/>
  <c r="F418" i="5"/>
  <c r="G418" i="5"/>
  <c r="H418" i="5"/>
  <c r="I418" i="5"/>
  <c r="E103" i="5"/>
  <c r="F103" i="5"/>
  <c r="G103" i="5"/>
  <c r="H103" i="5"/>
  <c r="I103" i="5"/>
  <c r="E27" i="5"/>
  <c r="F27" i="5"/>
  <c r="G27" i="5"/>
  <c r="H27" i="5"/>
  <c r="I27" i="5"/>
  <c r="E543" i="5"/>
  <c r="F543" i="5"/>
  <c r="G543" i="5"/>
  <c r="H543" i="5"/>
  <c r="I543" i="5"/>
  <c r="E644" i="5"/>
  <c r="F644" i="5"/>
  <c r="G644" i="5"/>
  <c r="H644" i="5"/>
  <c r="I644" i="5"/>
  <c r="E291" i="5"/>
  <c r="F291" i="5"/>
  <c r="G291" i="5"/>
  <c r="H291" i="5"/>
  <c r="I291" i="5"/>
  <c r="E478" i="5"/>
  <c r="F478" i="5"/>
  <c r="G478" i="5"/>
  <c r="H478" i="5"/>
  <c r="I478" i="5"/>
  <c r="E421" i="5"/>
  <c r="F421" i="5"/>
  <c r="G421" i="5"/>
  <c r="H421" i="5"/>
  <c r="I421" i="5"/>
  <c r="E118" i="5"/>
  <c r="F118" i="5"/>
  <c r="G118" i="5"/>
  <c r="H118" i="5"/>
  <c r="I118" i="5"/>
  <c r="E524" i="5"/>
  <c r="F524" i="5"/>
  <c r="G524" i="5"/>
  <c r="H524" i="5"/>
  <c r="I524" i="5"/>
  <c r="E396" i="5"/>
  <c r="F396" i="5"/>
  <c r="G396" i="5"/>
  <c r="H396" i="5"/>
  <c r="I396" i="5"/>
  <c r="E518" i="5"/>
  <c r="F518" i="5"/>
  <c r="G518" i="5"/>
  <c r="H518" i="5"/>
  <c r="I518" i="5"/>
  <c r="E159" i="5"/>
  <c r="F159" i="5"/>
  <c r="G159" i="5"/>
  <c r="H159" i="5"/>
  <c r="I159" i="5"/>
  <c r="E287" i="5"/>
  <c r="F287" i="5"/>
  <c r="G287" i="5"/>
  <c r="H287" i="5"/>
  <c r="I287" i="5"/>
  <c r="E353" i="5"/>
  <c r="F353" i="5"/>
  <c r="G353" i="5"/>
  <c r="H353" i="5"/>
  <c r="I353" i="5"/>
  <c r="E97" i="5"/>
  <c r="F97" i="5"/>
  <c r="G97" i="5"/>
  <c r="H97" i="5"/>
  <c r="I97" i="5"/>
  <c r="E208" i="5"/>
  <c r="F208" i="5"/>
  <c r="G208" i="5"/>
  <c r="H208" i="5"/>
  <c r="I208" i="5"/>
  <c r="E177" i="5"/>
  <c r="F177" i="5"/>
  <c r="G177" i="5"/>
  <c r="H177" i="5"/>
  <c r="I177" i="5"/>
  <c r="E77" i="5"/>
  <c r="F77" i="5"/>
  <c r="G77" i="5"/>
  <c r="H77" i="5"/>
  <c r="I77" i="5"/>
  <c r="E66" i="5"/>
  <c r="F66" i="5"/>
  <c r="G66" i="5"/>
  <c r="H66" i="5"/>
  <c r="I66" i="5"/>
  <c r="E64" i="5"/>
  <c r="F64" i="5"/>
  <c r="G64" i="5"/>
  <c r="H64" i="5"/>
  <c r="I64" i="5"/>
  <c r="E624" i="5"/>
  <c r="F624" i="5"/>
  <c r="G624" i="5"/>
  <c r="H624" i="5"/>
  <c r="I624" i="5"/>
  <c r="E14" i="5"/>
  <c r="F14" i="5"/>
  <c r="G14" i="5"/>
  <c r="H14" i="5"/>
  <c r="I14" i="5"/>
  <c r="E79" i="5"/>
  <c r="F79" i="5"/>
  <c r="G79" i="5"/>
  <c r="H79" i="5"/>
  <c r="I79" i="5"/>
  <c r="E36" i="5"/>
  <c r="F36" i="5"/>
  <c r="G36" i="5"/>
  <c r="H36" i="5"/>
  <c r="I36" i="5"/>
  <c r="E233" i="5"/>
  <c r="F233" i="5"/>
  <c r="G233" i="5"/>
  <c r="H233" i="5"/>
  <c r="I233" i="5"/>
  <c r="E205" i="5"/>
  <c r="F205" i="5"/>
  <c r="G205" i="5"/>
  <c r="H205" i="5"/>
  <c r="I205" i="5"/>
  <c r="E505" i="5"/>
  <c r="F505" i="5"/>
  <c r="G505" i="5"/>
  <c r="H505" i="5"/>
  <c r="I505" i="5"/>
  <c r="E569" i="5"/>
  <c r="F569" i="5"/>
  <c r="G569" i="5"/>
  <c r="H569" i="5"/>
  <c r="I569" i="5"/>
  <c r="E211" i="5"/>
  <c r="F211" i="5"/>
  <c r="G211" i="5"/>
  <c r="H211" i="5"/>
  <c r="I211" i="5"/>
  <c r="E21" i="5"/>
  <c r="F21" i="5"/>
  <c r="G21" i="5"/>
  <c r="H21" i="5"/>
  <c r="I21" i="5"/>
  <c r="E296" i="5"/>
  <c r="F296" i="5"/>
  <c r="G296" i="5"/>
  <c r="H296" i="5"/>
  <c r="I296" i="5"/>
  <c r="E331" i="5"/>
  <c r="F331" i="5"/>
  <c r="G331" i="5"/>
  <c r="H331" i="5"/>
  <c r="I331" i="5"/>
  <c r="E507" i="5"/>
  <c r="F507" i="5"/>
  <c r="G507" i="5"/>
  <c r="H507" i="5"/>
  <c r="I507" i="5"/>
  <c r="E280" i="5"/>
  <c r="F280" i="5"/>
  <c r="G280" i="5"/>
  <c r="H280" i="5"/>
  <c r="I280" i="5"/>
  <c r="E295" i="5"/>
  <c r="F295" i="5"/>
  <c r="G295" i="5"/>
  <c r="H295" i="5"/>
  <c r="I295" i="5"/>
  <c r="E635" i="5"/>
  <c r="F635" i="5"/>
  <c r="G635" i="5"/>
  <c r="H635" i="5"/>
  <c r="I635" i="5"/>
  <c r="E28" i="5"/>
  <c r="F28" i="5"/>
  <c r="G28" i="5"/>
  <c r="H28" i="5"/>
  <c r="I28" i="5"/>
  <c r="E316" i="5"/>
  <c r="F316" i="5"/>
  <c r="G316" i="5"/>
  <c r="H316" i="5"/>
  <c r="I316" i="5"/>
  <c r="E223" i="5"/>
  <c r="F223" i="5"/>
  <c r="G223" i="5"/>
  <c r="H223" i="5"/>
  <c r="I223" i="5"/>
  <c r="E563" i="5"/>
  <c r="F563" i="5"/>
  <c r="G563" i="5"/>
  <c r="H563" i="5"/>
  <c r="I563" i="5"/>
  <c r="E260" i="5"/>
  <c r="F260" i="5"/>
  <c r="G260" i="5"/>
  <c r="H260" i="5"/>
  <c r="I260" i="5"/>
  <c r="E187" i="5"/>
  <c r="F187" i="5"/>
  <c r="G187" i="5"/>
  <c r="H187" i="5"/>
  <c r="I187" i="5"/>
  <c r="E632" i="5"/>
  <c r="F632" i="5"/>
  <c r="G632" i="5"/>
  <c r="H632" i="5"/>
  <c r="I632" i="5"/>
  <c r="E651" i="5"/>
  <c r="F651" i="5"/>
  <c r="G651" i="5"/>
  <c r="H651" i="5"/>
  <c r="I651" i="5"/>
  <c r="E309" i="5"/>
  <c r="F309" i="5"/>
  <c r="G309" i="5"/>
  <c r="H309" i="5"/>
  <c r="I309" i="5"/>
  <c r="E150" i="5"/>
  <c r="F150" i="5"/>
  <c r="G150" i="5"/>
  <c r="H150" i="5"/>
  <c r="I150" i="5"/>
  <c r="E516" i="5"/>
  <c r="F516" i="5"/>
  <c r="G516" i="5"/>
  <c r="H516" i="5"/>
  <c r="I516" i="5"/>
  <c r="E571" i="5"/>
  <c r="F571" i="5"/>
  <c r="G571" i="5"/>
  <c r="H571" i="5"/>
  <c r="I571" i="5"/>
  <c r="E325" i="5"/>
  <c r="F325" i="5"/>
  <c r="G325" i="5"/>
  <c r="H325" i="5"/>
  <c r="I325" i="5"/>
  <c r="E94" i="5"/>
  <c r="F94" i="5"/>
  <c r="G94" i="5"/>
  <c r="H94" i="5"/>
  <c r="I94" i="5"/>
  <c r="E91" i="5"/>
  <c r="F91" i="5"/>
  <c r="G91" i="5"/>
  <c r="H91" i="5"/>
  <c r="I91" i="5"/>
  <c r="E631" i="5"/>
  <c r="F631" i="5"/>
  <c r="G631" i="5"/>
  <c r="H631" i="5"/>
  <c r="I631" i="5"/>
  <c r="E643" i="5"/>
  <c r="F643" i="5"/>
  <c r="G643" i="5"/>
  <c r="H643" i="5"/>
  <c r="I643" i="5"/>
  <c r="E410" i="5"/>
  <c r="F410" i="5"/>
  <c r="G410" i="5"/>
  <c r="H410" i="5"/>
  <c r="I410" i="5"/>
  <c r="E34" i="5"/>
  <c r="F34" i="5"/>
  <c r="G34" i="5"/>
  <c r="H34" i="5"/>
  <c r="I34" i="5"/>
  <c r="E454" i="5"/>
  <c r="F454" i="5"/>
  <c r="G454" i="5"/>
  <c r="H454" i="5"/>
  <c r="I454" i="5"/>
  <c r="E305" i="5"/>
  <c r="F305" i="5"/>
  <c r="G305" i="5"/>
  <c r="H305" i="5"/>
  <c r="I305" i="5"/>
  <c r="E75" i="5"/>
  <c r="F75" i="5"/>
  <c r="G75" i="5"/>
  <c r="H75" i="5"/>
  <c r="I75" i="5"/>
  <c r="E24" i="5"/>
  <c r="F24" i="5"/>
  <c r="G24" i="5"/>
  <c r="H24" i="5"/>
  <c r="I24" i="5"/>
  <c r="E370" i="5"/>
  <c r="F370" i="5"/>
  <c r="G370" i="5"/>
  <c r="H370" i="5"/>
  <c r="I370" i="5"/>
  <c r="E341" i="5"/>
  <c r="F341" i="5"/>
  <c r="G341" i="5"/>
  <c r="H341" i="5"/>
  <c r="I341" i="5"/>
  <c r="E199" i="5"/>
  <c r="F199" i="5"/>
  <c r="G199" i="5"/>
  <c r="H199" i="5"/>
  <c r="I199" i="5"/>
  <c r="E98" i="5"/>
  <c r="F98" i="5"/>
  <c r="G98" i="5"/>
  <c r="H98" i="5"/>
  <c r="I98" i="5"/>
  <c r="E161" i="5"/>
  <c r="F161" i="5"/>
  <c r="G161" i="5"/>
  <c r="H161" i="5"/>
  <c r="I161" i="5"/>
  <c r="E444" i="5"/>
  <c r="F444" i="5"/>
  <c r="G444" i="5"/>
  <c r="H444" i="5"/>
  <c r="I444" i="5"/>
  <c r="E56" i="5"/>
  <c r="F56" i="5"/>
  <c r="G56" i="5"/>
  <c r="H56" i="5"/>
  <c r="I56" i="5"/>
  <c r="E276" i="5"/>
  <c r="F276" i="5"/>
  <c r="G276" i="5"/>
  <c r="H276" i="5"/>
  <c r="I276" i="5"/>
  <c r="E334" i="5"/>
  <c r="F334" i="5"/>
  <c r="G334" i="5"/>
  <c r="H334" i="5"/>
  <c r="I334" i="5"/>
  <c r="E277" i="5"/>
  <c r="F277" i="5"/>
  <c r="G277" i="5"/>
  <c r="H277" i="5"/>
  <c r="I277" i="5"/>
  <c r="E70" i="5"/>
  <c r="F70" i="5"/>
  <c r="G70" i="5"/>
  <c r="H70" i="5"/>
  <c r="I70" i="5"/>
  <c r="E415" i="5"/>
  <c r="F415" i="5"/>
  <c r="G415" i="5"/>
  <c r="H415" i="5"/>
  <c r="I415" i="5"/>
  <c r="E412" i="5"/>
  <c r="F412" i="5"/>
  <c r="G412" i="5"/>
  <c r="H412" i="5"/>
  <c r="I412" i="5"/>
  <c r="E344" i="5"/>
  <c r="F344" i="5"/>
  <c r="G344" i="5"/>
  <c r="H344" i="5"/>
  <c r="I344" i="5"/>
  <c r="E372" i="5"/>
  <c r="F372" i="5"/>
  <c r="G372" i="5"/>
  <c r="H372" i="5"/>
  <c r="I372" i="5"/>
  <c r="E504" i="5"/>
  <c r="F504" i="5"/>
  <c r="G504" i="5"/>
  <c r="H504" i="5"/>
  <c r="I504" i="5"/>
  <c r="E294" i="5"/>
  <c r="F294" i="5"/>
  <c r="G294" i="5"/>
  <c r="H294" i="5"/>
  <c r="I294" i="5"/>
  <c r="E185" i="5"/>
  <c r="F185" i="5"/>
  <c r="G185" i="5"/>
  <c r="H185" i="5"/>
  <c r="I185" i="5"/>
  <c r="E258" i="5"/>
  <c r="F258" i="5"/>
  <c r="G258" i="5"/>
  <c r="H258" i="5"/>
  <c r="I258" i="5"/>
  <c r="E127" i="5"/>
  <c r="F127" i="5"/>
  <c r="G127" i="5"/>
  <c r="H127" i="5"/>
  <c r="I127" i="5"/>
  <c r="E203" i="5"/>
  <c r="F203" i="5"/>
  <c r="G203" i="5"/>
  <c r="H203" i="5"/>
  <c r="I203" i="5"/>
  <c r="E422" i="5"/>
  <c r="F422" i="5"/>
  <c r="G422" i="5"/>
  <c r="H422" i="5"/>
  <c r="I422" i="5"/>
  <c r="E336" i="5"/>
  <c r="F336" i="5"/>
  <c r="G336" i="5"/>
  <c r="H336" i="5"/>
  <c r="I336" i="5"/>
  <c r="E251" i="5"/>
  <c r="F251" i="5"/>
  <c r="G251" i="5"/>
  <c r="H251" i="5"/>
  <c r="I251" i="5"/>
  <c r="E432" i="5"/>
  <c r="F432" i="5"/>
  <c r="G432" i="5"/>
  <c r="H432" i="5"/>
  <c r="I432" i="5"/>
  <c r="E235" i="5"/>
  <c r="F235" i="5"/>
  <c r="G235" i="5"/>
  <c r="H235" i="5"/>
  <c r="I235" i="5"/>
  <c r="E539" i="5"/>
  <c r="F539" i="5"/>
  <c r="G539" i="5"/>
  <c r="H539" i="5"/>
  <c r="I539" i="5"/>
  <c r="E626" i="5"/>
  <c r="F626" i="5"/>
  <c r="G626" i="5"/>
  <c r="H626" i="5"/>
  <c r="I626" i="5"/>
  <c r="E226" i="5"/>
  <c r="F226" i="5"/>
  <c r="G226" i="5"/>
  <c r="H226" i="5"/>
  <c r="I226" i="5"/>
  <c r="E153" i="5"/>
  <c r="F153" i="5"/>
  <c r="G153" i="5"/>
  <c r="H153" i="5"/>
  <c r="I153" i="5"/>
  <c r="E78" i="5"/>
  <c r="F78" i="5"/>
  <c r="G78" i="5"/>
  <c r="H78" i="5"/>
  <c r="I78" i="5"/>
  <c r="E247" i="5"/>
  <c r="F247" i="5"/>
  <c r="G247" i="5"/>
  <c r="H247" i="5"/>
  <c r="I247" i="5"/>
  <c r="E414" i="5"/>
  <c r="F414" i="5"/>
  <c r="G414" i="5"/>
  <c r="H414" i="5"/>
  <c r="I414" i="5"/>
  <c r="E466" i="5"/>
  <c r="F466" i="5"/>
  <c r="G466" i="5"/>
  <c r="H466" i="5"/>
  <c r="I466" i="5"/>
  <c r="E573" i="5"/>
  <c r="F573" i="5"/>
  <c r="G573" i="5"/>
  <c r="H573" i="5"/>
  <c r="I573" i="5"/>
  <c r="E552" i="5"/>
  <c r="F552" i="5"/>
  <c r="G552" i="5"/>
  <c r="H552" i="5"/>
  <c r="I552" i="5"/>
  <c r="E18" i="5"/>
  <c r="F18" i="5"/>
  <c r="G18" i="5"/>
  <c r="H18" i="5"/>
  <c r="I18" i="5"/>
  <c r="E43" i="5"/>
  <c r="F43" i="5"/>
  <c r="G43" i="5"/>
  <c r="H43" i="5"/>
  <c r="I43" i="5"/>
  <c r="E179" i="5"/>
  <c r="F179" i="5"/>
  <c r="G179" i="5"/>
  <c r="H179" i="5"/>
  <c r="I179" i="5"/>
  <c r="E555" i="5"/>
  <c r="F555" i="5"/>
  <c r="G555" i="5"/>
  <c r="H555" i="5"/>
  <c r="I555" i="5"/>
  <c r="E580" i="5"/>
  <c r="F580" i="5"/>
  <c r="G580" i="5"/>
  <c r="H580" i="5"/>
  <c r="I580" i="5"/>
  <c r="E47" i="5"/>
  <c r="F47" i="5"/>
  <c r="G47" i="5"/>
  <c r="H47" i="5"/>
  <c r="I47" i="5"/>
  <c r="E29" i="5"/>
  <c r="F29" i="5"/>
  <c r="G29" i="5"/>
  <c r="H29" i="5"/>
  <c r="I29" i="5"/>
  <c r="E65" i="5"/>
  <c r="F65" i="5"/>
  <c r="G65" i="5"/>
  <c r="H65" i="5"/>
  <c r="I65" i="5"/>
  <c r="E333" i="5"/>
  <c r="F333" i="5"/>
  <c r="G333" i="5"/>
  <c r="H333" i="5"/>
  <c r="I333" i="5"/>
  <c r="E171" i="5"/>
  <c r="F171" i="5"/>
  <c r="G171" i="5"/>
  <c r="H171" i="5"/>
  <c r="I171" i="5"/>
  <c r="E213" i="5"/>
  <c r="F213" i="5"/>
  <c r="G213" i="5"/>
  <c r="H213" i="5"/>
  <c r="I213" i="5"/>
  <c r="E496" i="5"/>
  <c r="F496" i="5"/>
  <c r="G496" i="5"/>
  <c r="H496" i="5"/>
  <c r="I496" i="5"/>
  <c r="E468" i="5"/>
  <c r="F468" i="5"/>
  <c r="G468" i="5"/>
  <c r="H468" i="5"/>
  <c r="I468" i="5"/>
  <c r="E389" i="5"/>
  <c r="F389" i="5"/>
  <c r="G389" i="5"/>
  <c r="H389" i="5"/>
  <c r="I389" i="5"/>
  <c r="E484" i="5"/>
  <c r="F484" i="5"/>
  <c r="G484" i="5"/>
  <c r="H484" i="5"/>
  <c r="I484" i="5"/>
  <c r="E303" i="5"/>
  <c r="F303" i="5"/>
  <c r="G303" i="5"/>
  <c r="H303" i="5"/>
  <c r="I303" i="5"/>
  <c r="E300" i="5"/>
  <c r="F300" i="5"/>
  <c r="G300" i="5"/>
  <c r="H300" i="5"/>
  <c r="I300" i="5"/>
  <c r="E433" i="5"/>
  <c r="F433" i="5"/>
  <c r="G433" i="5"/>
  <c r="H433" i="5"/>
  <c r="I433" i="5"/>
  <c r="E354" i="5"/>
  <c r="F354" i="5"/>
  <c r="G354" i="5"/>
  <c r="H354" i="5"/>
  <c r="I354" i="5"/>
  <c r="E116" i="5"/>
  <c r="F116" i="5"/>
  <c r="G116" i="5"/>
  <c r="H116" i="5"/>
  <c r="I116" i="5"/>
  <c r="E400" i="5"/>
  <c r="F400" i="5"/>
  <c r="G400" i="5"/>
  <c r="H400" i="5"/>
  <c r="I400" i="5"/>
  <c r="E646" i="5"/>
  <c r="F646" i="5"/>
  <c r="G646" i="5"/>
  <c r="H646" i="5"/>
  <c r="I646" i="5"/>
  <c r="E330" i="5"/>
  <c r="F330" i="5"/>
  <c r="G330" i="5"/>
  <c r="H330" i="5"/>
  <c r="I330" i="5"/>
  <c r="E320" i="5"/>
  <c r="F320" i="5"/>
  <c r="G320" i="5"/>
  <c r="H320" i="5"/>
  <c r="I320" i="5"/>
  <c r="E321" i="5"/>
  <c r="F321" i="5"/>
  <c r="G321" i="5"/>
  <c r="H321" i="5"/>
  <c r="I321" i="5"/>
  <c r="E447" i="5"/>
  <c r="F447" i="5"/>
  <c r="G447" i="5"/>
  <c r="H447" i="5"/>
  <c r="I447" i="5"/>
  <c r="E241" i="5"/>
  <c r="F241" i="5"/>
  <c r="G241" i="5"/>
  <c r="H241" i="5"/>
  <c r="I241" i="5"/>
  <c r="E367" i="5"/>
  <c r="F367" i="5"/>
  <c r="G367" i="5"/>
  <c r="H367" i="5"/>
  <c r="I367" i="5"/>
  <c r="E307" i="5"/>
  <c r="F307" i="5"/>
  <c r="G307" i="5"/>
  <c r="H307" i="5"/>
  <c r="I307" i="5"/>
  <c r="E144" i="5"/>
  <c r="F144" i="5"/>
  <c r="G144" i="5"/>
  <c r="H144" i="5"/>
  <c r="I144" i="5"/>
  <c r="E395" i="5"/>
  <c r="F395" i="5"/>
  <c r="G395" i="5"/>
  <c r="H395" i="5"/>
  <c r="I395" i="5"/>
  <c r="E517" i="5"/>
  <c r="F517" i="5"/>
  <c r="G517" i="5"/>
  <c r="H517" i="5"/>
  <c r="I517" i="5"/>
  <c r="E104" i="5"/>
  <c r="F104" i="5"/>
  <c r="G104" i="5"/>
  <c r="H104" i="5"/>
  <c r="I104" i="5"/>
  <c r="E286" i="5"/>
  <c r="F286" i="5"/>
  <c r="G286" i="5"/>
  <c r="H286" i="5"/>
  <c r="I286" i="5"/>
  <c r="E419" i="5"/>
  <c r="F419" i="5"/>
  <c r="G419" i="5"/>
  <c r="H419" i="5"/>
  <c r="I419" i="5"/>
  <c r="E509" i="5"/>
  <c r="F509" i="5"/>
  <c r="G509" i="5"/>
  <c r="H509" i="5"/>
  <c r="I509" i="5"/>
  <c r="E184" i="5"/>
  <c r="F184" i="5"/>
  <c r="G184" i="5"/>
  <c r="H184" i="5"/>
  <c r="I184" i="5"/>
  <c r="E84" i="5"/>
  <c r="F84" i="5"/>
  <c r="G84" i="5"/>
  <c r="H84" i="5"/>
  <c r="I84" i="5"/>
  <c r="E406" i="5"/>
  <c r="F406" i="5"/>
  <c r="G406" i="5"/>
  <c r="H406" i="5"/>
  <c r="I406" i="5"/>
  <c r="E443" i="5"/>
  <c r="F443" i="5"/>
  <c r="G443" i="5"/>
  <c r="H443" i="5"/>
  <c r="I443" i="5"/>
  <c r="E408" i="5"/>
  <c r="F408" i="5"/>
  <c r="G408" i="5"/>
  <c r="H408" i="5"/>
  <c r="I408" i="5"/>
  <c r="E315" i="5"/>
  <c r="F315" i="5"/>
  <c r="G315" i="5"/>
  <c r="H315" i="5"/>
  <c r="I315" i="5"/>
  <c r="E384" i="5"/>
  <c r="F384" i="5"/>
  <c r="G384" i="5"/>
  <c r="H384" i="5"/>
  <c r="I384" i="5"/>
  <c r="E324" i="5"/>
  <c r="F324" i="5"/>
  <c r="G324" i="5"/>
  <c r="H324" i="5"/>
  <c r="I324" i="5"/>
  <c r="E453" i="5"/>
  <c r="F453" i="5"/>
  <c r="G453" i="5"/>
  <c r="H453" i="5"/>
  <c r="I453" i="5"/>
  <c r="E356" i="5"/>
  <c r="F356" i="5"/>
  <c r="G356" i="5"/>
  <c r="H356" i="5"/>
  <c r="I356" i="5"/>
  <c r="E622" i="5"/>
  <c r="F622" i="5"/>
  <c r="G622" i="5"/>
  <c r="H622" i="5"/>
  <c r="I622" i="5"/>
  <c r="E606" i="5"/>
  <c r="F606" i="5"/>
  <c r="G606" i="5"/>
  <c r="H606" i="5"/>
  <c r="I606" i="5"/>
  <c r="E188" i="5"/>
  <c r="F188" i="5"/>
  <c r="G188" i="5"/>
  <c r="H188" i="5"/>
  <c r="I188" i="5"/>
  <c r="E425" i="5"/>
  <c r="F425" i="5"/>
  <c r="G425" i="5"/>
  <c r="H425" i="5"/>
  <c r="I425" i="5"/>
  <c r="E467" i="5"/>
  <c r="F467" i="5"/>
  <c r="G467" i="5"/>
  <c r="H467" i="5"/>
  <c r="I467" i="5"/>
  <c r="E440" i="5"/>
  <c r="F440" i="5"/>
  <c r="G440" i="5"/>
  <c r="H440" i="5"/>
  <c r="I440" i="5"/>
  <c r="E535" i="5"/>
  <c r="F535" i="5"/>
  <c r="G535" i="5"/>
  <c r="H535" i="5"/>
  <c r="I535" i="5"/>
  <c r="E134" i="5"/>
  <c r="F134" i="5"/>
  <c r="G134" i="5"/>
  <c r="H134" i="5"/>
  <c r="I134" i="5"/>
  <c r="E475" i="5"/>
  <c r="F475" i="5"/>
  <c r="G475" i="5"/>
  <c r="H475" i="5"/>
  <c r="I475" i="5"/>
  <c r="E96" i="5"/>
  <c r="F96" i="5"/>
  <c r="G96" i="5"/>
  <c r="H96" i="5"/>
  <c r="I96" i="5"/>
  <c r="E349" i="5"/>
  <c r="F349" i="5"/>
  <c r="G349" i="5"/>
  <c r="H349" i="5"/>
  <c r="I349" i="5"/>
  <c r="E111" i="5"/>
  <c r="F111" i="5"/>
  <c r="G111" i="5"/>
  <c r="H111" i="5"/>
  <c r="I111" i="5"/>
  <c r="E375" i="5"/>
  <c r="F375" i="5"/>
  <c r="G375" i="5"/>
  <c r="H375" i="5"/>
  <c r="I375" i="5"/>
  <c r="E559" i="5"/>
  <c r="F559" i="5"/>
  <c r="G559" i="5"/>
  <c r="H559" i="5"/>
  <c r="I559" i="5"/>
  <c r="E313" i="5"/>
  <c r="F313" i="5"/>
  <c r="G313" i="5"/>
  <c r="H313" i="5"/>
  <c r="I313" i="5"/>
  <c r="E238" i="5"/>
  <c r="F238" i="5"/>
  <c r="G238" i="5"/>
  <c r="H238" i="5"/>
  <c r="I238" i="5"/>
  <c r="E461" i="5"/>
  <c r="F461" i="5"/>
  <c r="G461" i="5"/>
  <c r="H461" i="5"/>
  <c r="I461" i="5"/>
  <c r="E548" i="5"/>
  <c r="F548" i="5"/>
  <c r="G548" i="5"/>
  <c r="H548" i="5"/>
  <c r="I548" i="5"/>
  <c r="E308" i="5"/>
  <c r="F308" i="5"/>
  <c r="G308" i="5"/>
  <c r="H308" i="5"/>
  <c r="I308" i="5"/>
  <c r="E130" i="5"/>
  <c r="F130" i="5"/>
  <c r="G130" i="5"/>
  <c r="H130" i="5"/>
  <c r="I130" i="5"/>
  <c r="E486" i="5"/>
  <c r="F486" i="5"/>
  <c r="G486" i="5"/>
  <c r="H486" i="5"/>
  <c r="I486" i="5"/>
  <c r="E178" i="5"/>
  <c r="F178" i="5"/>
  <c r="G178" i="5"/>
  <c r="H178" i="5"/>
  <c r="I178" i="5"/>
  <c r="E525" i="5"/>
  <c r="F525" i="5"/>
  <c r="G525" i="5"/>
  <c r="H525" i="5"/>
  <c r="I525" i="5"/>
  <c r="E575" i="5"/>
  <c r="F575" i="5"/>
  <c r="G575" i="5"/>
  <c r="H575" i="5"/>
  <c r="I575" i="5"/>
  <c r="E262" i="5"/>
  <c r="F262" i="5"/>
  <c r="G262" i="5"/>
  <c r="H262" i="5"/>
  <c r="I262" i="5"/>
  <c r="E572" i="5"/>
  <c r="F572" i="5"/>
  <c r="G572" i="5"/>
  <c r="H572" i="5"/>
  <c r="I572" i="5"/>
  <c r="E48" i="5"/>
  <c r="F48" i="5"/>
  <c r="G48" i="5"/>
  <c r="H48" i="5"/>
  <c r="I48" i="5"/>
  <c r="E136" i="5"/>
  <c r="F136" i="5"/>
  <c r="G136" i="5"/>
  <c r="H136" i="5"/>
  <c r="I136" i="5"/>
  <c r="E595" i="5"/>
  <c r="F595" i="5"/>
  <c r="G595" i="5"/>
  <c r="H595" i="5"/>
  <c r="I595" i="5"/>
  <c r="E391" i="5"/>
  <c r="F391" i="5"/>
  <c r="G391" i="5"/>
  <c r="H391" i="5"/>
  <c r="I391" i="5"/>
  <c r="E458" i="5"/>
  <c r="F458" i="5"/>
  <c r="G458" i="5"/>
  <c r="H458" i="5"/>
  <c r="I458" i="5"/>
  <c r="E442" i="5"/>
  <c r="F442" i="5"/>
  <c r="G442" i="5"/>
  <c r="H442" i="5"/>
  <c r="I442" i="5"/>
  <c r="E93" i="5"/>
  <c r="F93" i="5"/>
  <c r="G93" i="5"/>
  <c r="H93" i="5"/>
  <c r="I93" i="5"/>
  <c r="E610" i="5"/>
  <c r="F610" i="5"/>
  <c r="G610" i="5"/>
  <c r="H610" i="5"/>
  <c r="I610" i="5"/>
  <c r="E616" i="5"/>
  <c r="F616" i="5"/>
  <c r="G616" i="5"/>
  <c r="H616" i="5"/>
  <c r="I616" i="5"/>
  <c r="E44" i="5"/>
  <c r="F44" i="5"/>
  <c r="G44" i="5"/>
  <c r="H44" i="5"/>
  <c r="I44" i="5"/>
  <c r="E148" i="5"/>
  <c r="F148" i="5"/>
  <c r="G148" i="5"/>
  <c r="H148" i="5"/>
  <c r="I148" i="5"/>
  <c r="E381" i="5"/>
  <c r="F381" i="5"/>
  <c r="G381" i="5"/>
  <c r="H381" i="5"/>
  <c r="I381" i="5"/>
  <c r="E340" i="5"/>
  <c r="F340" i="5"/>
  <c r="G340" i="5"/>
  <c r="H340" i="5"/>
  <c r="I340" i="5"/>
  <c r="E80" i="5"/>
  <c r="F80" i="5"/>
  <c r="G80" i="5"/>
  <c r="H80" i="5"/>
  <c r="I80" i="5"/>
  <c r="E540" i="5"/>
  <c r="F540" i="5"/>
  <c r="G540" i="5"/>
  <c r="H540" i="5"/>
  <c r="I540" i="5"/>
  <c r="E51" i="5"/>
  <c r="F51" i="5"/>
  <c r="G51" i="5"/>
  <c r="H51" i="5"/>
  <c r="I51" i="5"/>
  <c r="E190" i="5"/>
  <c r="F190" i="5"/>
  <c r="G190" i="5"/>
  <c r="H190" i="5"/>
  <c r="I190" i="5"/>
  <c r="E386" i="5"/>
  <c r="F386" i="5"/>
  <c r="G386" i="5"/>
  <c r="H386" i="5"/>
  <c r="I386" i="5"/>
  <c r="E351" i="5"/>
  <c r="F351" i="5"/>
  <c r="G351" i="5"/>
  <c r="H351" i="5"/>
  <c r="I351" i="5"/>
  <c r="E175" i="5"/>
  <c r="F175" i="5"/>
  <c r="G175" i="5"/>
  <c r="H175" i="5"/>
  <c r="I175" i="5"/>
  <c r="E228" i="5"/>
  <c r="F228" i="5"/>
  <c r="G228" i="5"/>
  <c r="H228" i="5"/>
  <c r="I228" i="5"/>
  <c r="E388" i="5"/>
  <c r="F388" i="5"/>
  <c r="G388" i="5"/>
  <c r="H388" i="5"/>
  <c r="I388" i="5"/>
  <c r="E647" i="5"/>
  <c r="F647" i="5"/>
  <c r="G647" i="5"/>
  <c r="H647" i="5"/>
  <c r="I647" i="5"/>
  <c r="E593" i="5"/>
  <c r="F593" i="5"/>
  <c r="G593" i="5"/>
  <c r="H593" i="5"/>
  <c r="I593" i="5"/>
  <c r="E424" i="5"/>
  <c r="F424" i="5"/>
  <c r="G424" i="5"/>
  <c r="H424" i="5"/>
  <c r="I424" i="5"/>
  <c r="E654" i="5"/>
  <c r="F654" i="5"/>
  <c r="G654" i="5"/>
  <c r="H654" i="5"/>
  <c r="I654" i="5"/>
  <c r="E376" i="5"/>
  <c r="F376" i="5"/>
  <c r="G376" i="5"/>
  <c r="H376" i="5"/>
  <c r="I376" i="5"/>
  <c r="E512" i="5"/>
  <c r="F512" i="5"/>
  <c r="G512" i="5"/>
  <c r="H512" i="5"/>
  <c r="I512" i="5"/>
  <c r="E194" i="5"/>
  <c r="F194" i="5"/>
  <c r="G194" i="5"/>
  <c r="H194" i="5"/>
  <c r="I194" i="5"/>
  <c r="E306" i="5"/>
  <c r="F306" i="5"/>
  <c r="G306" i="5"/>
  <c r="H306" i="5"/>
  <c r="I306" i="5"/>
  <c r="E42" i="5"/>
  <c r="F42" i="5"/>
  <c r="G42" i="5"/>
  <c r="H42" i="5"/>
  <c r="I42" i="5"/>
  <c r="E342" i="5"/>
  <c r="F342" i="5"/>
  <c r="G342" i="5"/>
  <c r="H342" i="5"/>
  <c r="I342" i="5"/>
  <c r="E281" i="5"/>
  <c r="F281" i="5"/>
  <c r="G281" i="5"/>
  <c r="H281" i="5"/>
  <c r="I281" i="5"/>
  <c r="E293" i="5"/>
  <c r="F293" i="5"/>
  <c r="G293" i="5"/>
  <c r="H293" i="5"/>
  <c r="I293" i="5"/>
  <c r="E17" i="5"/>
  <c r="F17" i="5"/>
  <c r="G17" i="5"/>
  <c r="H17" i="5"/>
  <c r="I17" i="5"/>
  <c r="E73" i="5"/>
  <c r="F73" i="5"/>
  <c r="G73" i="5"/>
  <c r="H73" i="5"/>
  <c r="I73" i="5"/>
  <c r="E587" i="5"/>
  <c r="F587" i="5"/>
  <c r="G587" i="5"/>
  <c r="H587" i="5"/>
  <c r="I587" i="5"/>
  <c r="E503" i="5"/>
  <c r="F503" i="5"/>
  <c r="G503" i="5"/>
  <c r="H503" i="5"/>
  <c r="I503" i="5"/>
  <c r="E586" i="5"/>
  <c r="F586" i="5"/>
  <c r="G586" i="5"/>
  <c r="H586" i="5"/>
  <c r="I586" i="5"/>
  <c r="E269" i="5"/>
  <c r="F269" i="5"/>
  <c r="G269" i="5"/>
  <c r="H269" i="5"/>
  <c r="I269" i="5"/>
  <c r="E479" i="5"/>
  <c r="F479" i="5"/>
  <c r="G479" i="5"/>
  <c r="H479" i="5"/>
  <c r="I479" i="5"/>
  <c r="E115" i="5"/>
  <c r="F115" i="5"/>
  <c r="G115" i="5"/>
  <c r="H115" i="5"/>
  <c r="I115" i="5"/>
  <c r="E642" i="5"/>
  <c r="F642" i="5"/>
  <c r="G642" i="5"/>
  <c r="H642" i="5"/>
  <c r="I642" i="5"/>
  <c r="E641" i="5"/>
  <c r="F641" i="5"/>
  <c r="G641" i="5"/>
  <c r="H641" i="5"/>
  <c r="I641" i="5"/>
  <c r="E612" i="5"/>
  <c r="F612" i="5"/>
  <c r="G612" i="5"/>
  <c r="H612" i="5"/>
  <c r="I612" i="5"/>
  <c r="E474" i="5"/>
  <c r="F474" i="5"/>
  <c r="G474" i="5"/>
  <c r="H474" i="5"/>
  <c r="I474" i="5"/>
  <c r="E533" i="5"/>
  <c r="F533" i="5"/>
  <c r="G533" i="5"/>
  <c r="H533" i="5"/>
  <c r="I533" i="5"/>
  <c r="E155" i="5"/>
  <c r="F155" i="5"/>
  <c r="G155" i="5"/>
  <c r="H155" i="5"/>
  <c r="I155" i="5"/>
  <c r="E332" i="5"/>
  <c r="F332" i="5"/>
  <c r="G332" i="5"/>
  <c r="H332" i="5"/>
  <c r="I332" i="5"/>
  <c r="E288" i="5"/>
  <c r="F288" i="5"/>
  <c r="G288" i="5"/>
  <c r="H288" i="5"/>
  <c r="I288" i="5"/>
  <c r="E545" i="5"/>
  <c r="F545" i="5"/>
  <c r="G545" i="5"/>
  <c r="H545" i="5"/>
  <c r="I545" i="5"/>
  <c r="E368" i="5"/>
  <c r="F368" i="5"/>
  <c r="G368" i="5"/>
  <c r="H368" i="5"/>
  <c r="I368" i="5"/>
  <c r="E409" i="5"/>
  <c r="F409" i="5"/>
  <c r="G409" i="5"/>
  <c r="H409" i="5"/>
  <c r="I409" i="5"/>
  <c r="E455" i="5"/>
  <c r="F455" i="5"/>
  <c r="G455" i="5"/>
  <c r="H455" i="5"/>
  <c r="I455" i="5"/>
  <c r="E502" i="5"/>
  <c r="F502" i="5"/>
  <c r="G502" i="5"/>
  <c r="H502" i="5"/>
  <c r="I502" i="5"/>
  <c r="E139" i="5"/>
  <c r="F139" i="5"/>
  <c r="G139" i="5"/>
  <c r="H139" i="5"/>
  <c r="I139" i="5"/>
  <c r="E189" i="5"/>
  <c r="F189" i="5"/>
  <c r="G189" i="5"/>
  <c r="H189" i="5"/>
  <c r="I189" i="5"/>
  <c r="E234" i="5"/>
  <c r="F234" i="5"/>
  <c r="G234" i="5"/>
  <c r="H234" i="5"/>
  <c r="I234" i="5"/>
  <c r="E196" i="5"/>
  <c r="F196" i="5"/>
  <c r="G196" i="5"/>
  <c r="H196" i="5"/>
  <c r="I196" i="5"/>
  <c r="E492" i="5"/>
  <c r="F492" i="5"/>
  <c r="G492" i="5"/>
  <c r="H492" i="5"/>
  <c r="I492" i="5"/>
  <c r="E337" i="5"/>
  <c r="F337" i="5"/>
  <c r="G337" i="5"/>
  <c r="H337" i="5"/>
  <c r="I337" i="5"/>
  <c r="E494" i="5"/>
  <c r="F494" i="5"/>
  <c r="G494" i="5"/>
  <c r="H494" i="5"/>
  <c r="I494" i="5"/>
  <c r="E653" i="5"/>
  <c r="F653" i="5"/>
  <c r="G653" i="5"/>
  <c r="H653" i="5"/>
  <c r="I653" i="5"/>
  <c r="E239" i="5"/>
  <c r="F239" i="5"/>
  <c r="G239" i="5"/>
  <c r="H239" i="5"/>
  <c r="I239" i="5"/>
  <c r="E8" i="5"/>
  <c r="F8" i="5"/>
  <c r="G8" i="5"/>
  <c r="H8" i="5"/>
  <c r="I8" i="5"/>
  <c r="E380" i="5"/>
  <c r="F380" i="5"/>
  <c r="G380" i="5"/>
  <c r="H380" i="5"/>
  <c r="I380" i="5"/>
  <c r="E22" i="5"/>
  <c r="F22" i="5"/>
  <c r="G22" i="5"/>
  <c r="H22" i="5"/>
  <c r="I22" i="5"/>
  <c r="E491" i="5"/>
  <c r="F491" i="5"/>
  <c r="G491" i="5"/>
  <c r="H491" i="5"/>
  <c r="I491" i="5"/>
  <c r="E253" i="5"/>
  <c r="F253" i="5"/>
  <c r="G253" i="5"/>
  <c r="H253" i="5"/>
  <c r="I253" i="5"/>
  <c r="E630" i="5"/>
  <c r="F630" i="5"/>
  <c r="G630" i="5"/>
  <c r="H630" i="5"/>
  <c r="I630" i="5"/>
  <c r="E373" i="5"/>
  <c r="F373" i="5"/>
  <c r="G373" i="5"/>
  <c r="H373" i="5"/>
  <c r="I373" i="5"/>
  <c r="E547" i="5"/>
  <c r="F547" i="5"/>
  <c r="G547" i="5"/>
  <c r="H547" i="5"/>
  <c r="I547" i="5"/>
  <c r="E23" i="5"/>
  <c r="F23" i="5"/>
  <c r="G23" i="5"/>
  <c r="H23" i="5"/>
  <c r="I23" i="5"/>
  <c r="E125" i="5"/>
  <c r="F125" i="5"/>
  <c r="G125" i="5"/>
  <c r="H125" i="5"/>
  <c r="I125" i="5"/>
  <c r="E497" i="5"/>
  <c r="F497" i="5"/>
  <c r="G497" i="5"/>
  <c r="H497" i="5"/>
  <c r="I497" i="5"/>
  <c r="E197" i="5"/>
  <c r="F197" i="5"/>
  <c r="G197" i="5"/>
  <c r="H197" i="5"/>
  <c r="I197" i="5"/>
  <c r="E656" i="5"/>
  <c r="F656" i="5"/>
  <c r="G656" i="5"/>
  <c r="H656" i="5"/>
  <c r="I656" i="5"/>
  <c r="E265" i="5"/>
  <c r="F265" i="5"/>
  <c r="G265" i="5"/>
  <c r="H265" i="5"/>
  <c r="I265" i="5"/>
  <c r="E186" i="5"/>
  <c r="F186" i="5"/>
  <c r="G186" i="5"/>
  <c r="H186" i="5"/>
  <c r="I186" i="5"/>
  <c r="E227" i="5"/>
  <c r="F227" i="5"/>
  <c r="G227" i="5"/>
  <c r="H227" i="5"/>
  <c r="I227" i="5"/>
  <c r="L322" i="5"/>
  <c r="L9" i="5"/>
  <c r="L346" i="5"/>
  <c r="L498" i="5"/>
  <c r="L495" i="5"/>
  <c r="L357" i="5"/>
  <c r="L462" i="5"/>
  <c r="L217" i="5"/>
  <c r="L326" i="5"/>
  <c r="L621" i="5"/>
  <c r="L339" i="5"/>
  <c r="L135" i="5"/>
  <c r="L310" i="5"/>
  <c r="L19" i="5"/>
  <c r="L117" i="5"/>
  <c r="L206" i="5"/>
  <c r="L126" i="5"/>
  <c r="L60" i="5"/>
  <c r="L222" i="5"/>
  <c r="L382" i="5"/>
  <c r="L231" i="5"/>
  <c r="L513" i="5"/>
  <c r="L639" i="5"/>
  <c r="L219" i="5"/>
  <c r="L114" i="5"/>
  <c r="L225" i="5"/>
  <c r="L181" i="5"/>
  <c r="L551" i="5"/>
  <c r="L242" i="5"/>
  <c r="L413" i="5"/>
  <c r="L250" i="5"/>
  <c r="L605" i="5"/>
  <c r="L83" i="5"/>
  <c r="L637" i="5"/>
  <c r="L110" i="5"/>
  <c r="L371" i="5"/>
  <c r="L202" i="5"/>
  <c r="L246" i="5"/>
  <c r="L640" i="5"/>
  <c r="L600" i="5"/>
  <c r="L254" i="5"/>
  <c r="L71" i="5"/>
  <c r="L128" i="5"/>
  <c r="L519" i="5"/>
  <c r="C519" i="5" s="1"/>
  <c r="L603" i="5"/>
  <c r="L628" i="5"/>
  <c r="L129" i="5"/>
  <c r="L132" i="5"/>
  <c r="C132" i="5" s="1"/>
  <c r="L399" i="5"/>
  <c r="L625" i="5"/>
  <c r="L229" i="5"/>
  <c r="L122" i="5"/>
  <c r="C122" i="5" s="1"/>
  <c r="L323" i="5"/>
  <c r="L244" i="5"/>
  <c r="L328" i="5"/>
  <c r="L319" i="5"/>
  <c r="C319" i="5" s="1"/>
  <c r="L435" i="5"/>
  <c r="L69" i="5"/>
  <c r="L449" i="5"/>
  <c r="L493" i="5"/>
  <c r="C493" i="5" s="1"/>
  <c r="L556" i="5"/>
  <c r="L477" i="5"/>
  <c r="L617" i="5"/>
  <c r="L379" i="5"/>
  <c r="C379" i="5" s="1"/>
  <c r="L61" i="5"/>
  <c r="L67" i="5"/>
  <c r="L362" i="5"/>
  <c r="L279" i="5"/>
  <c r="C279" i="5" s="1"/>
  <c r="L392" i="5"/>
  <c r="L193" i="5"/>
  <c r="L76" i="5"/>
  <c r="L576" i="5"/>
  <c r="C576" i="5" s="1"/>
  <c r="L301" i="5"/>
  <c r="L45" i="5"/>
  <c r="L522" i="5"/>
  <c r="L151" i="5"/>
  <c r="C151" i="5" s="1"/>
  <c r="L473" i="5"/>
  <c r="L566" i="5"/>
  <c r="L30" i="5"/>
  <c r="L124" i="5"/>
  <c r="C124" i="5" s="1"/>
  <c r="L434" i="5"/>
  <c r="L273" i="5"/>
  <c r="L168" i="5"/>
  <c r="L101" i="5"/>
  <c r="C101" i="5" s="1"/>
  <c r="L620" i="5"/>
  <c r="L107" i="5"/>
  <c r="L25" i="5"/>
  <c r="L403" i="5"/>
  <c r="C403" i="5" s="1"/>
  <c r="L31" i="5"/>
  <c r="L33" i="5"/>
  <c r="L312" i="5"/>
  <c r="L430" i="5"/>
  <c r="C430" i="5" s="1"/>
  <c r="L364" i="5"/>
  <c r="L112" i="5"/>
  <c r="L92" i="5"/>
  <c r="L105" i="5"/>
  <c r="C105" i="5" s="1"/>
  <c r="L248" i="5"/>
  <c r="L634" i="5"/>
  <c r="L245" i="5"/>
  <c r="L476" i="5"/>
  <c r="C476" i="5" s="1"/>
  <c r="L483" i="5"/>
  <c r="L347" i="5"/>
  <c r="L485" i="5"/>
  <c r="L284" i="5"/>
  <c r="C284" i="5" s="1"/>
  <c r="L157" i="5"/>
  <c r="L40" i="5"/>
  <c r="L590" i="5"/>
  <c r="L584" i="5"/>
  <c r="C584" i="5" s="1"/>
  <c r="L401" i="5"/>
  <c r="L249" i="5"/>
  <c r="L53" i="5"/>
  <c r="L358" i="5"/>
  <c r="C358" i="5" s="1"/>
  <c r="L210" i="5"/>
  <c r="L292" i="5"/>
  <c r="L154" i="5"/>
  <c r="L289" i="5"/>
  <c r="L393" i="5"/>
  <c r="L417" i="5"/>
  <c r="L592" i="5"/>
  <c r="L528" i="5"/>
  <c r="L521" i="5"/>
  <c r="L387" i="5"/>
  <c r="L511" i="5"/>
  <c r="L140" i="5"/>
  <c r="L581" i="5"/>
  <c r="L237" i="5"/>
  <c r="L37" i="5"/>
  <c r="L481" i="5"/>
  <c r="L436" i="5"/>
  <c r="L282" i="5"/>
  <c r="L463" i="5"/>
  <c r="L252" i="5"/>
  <c r="L558" i="5"/>
  <c r="L418" i="5"/>
  <c r="L103" i="5"/>
  <c r="L27" i="5"/>
  <c r="L543" i="5"/>
  <c r="L644" i="5"/>
  <c r="L291" i="5"/>
  <c r="L478" i="5"/>
  <c r="L421" i="5"/>
  <c r="L118" i="5"/>
  <c r="L524" i="5"/>
  <c r="L396" i="5"/>
  <c r="L518" i="5"/>
  <c r="L159" i="5"/>
  <c r="L287" i="5"/>
  <c r="L353" i="5"/>
  <c r="L97" i="5"/>
  <c r="L208" i="5"/>
  <c r="L177" i="5"/>
  <c r="L77" i="5"/>
  <c r="L66" i="5"/>
  <c r="L64" i="5"/>
  <c r="L624" i="5"/>
  <c r="L14" i="5"/>
  <c r="L79" i="5"/>
  <c r="L36" i="5"/>
  <c r="L233" i="5"/>
  <c r="L205" i="5"/>
  <c r="L505" i="5"/>
  <c r="L569" i="5"/>
  <c r="L211" i="5"/>
  <c r="L21" i="5"/>
  <c r="L296" i="5"/>
  <c r="L331" i="5"/>
  <c r="L507" i="5"/>
  <c r="L280" i="5"/>
  <c r="C280" i="5" s="1"/>
  <c r="L295" i="5"/>
  <c r="L635" i="5"/>
  <c r="L28" i="5"/>
  <c r="L316" i="5"/>
  <c r="C316" i="5" s="1"/>
  <c r="L223" i="5"/>
  <c r="L563" i="5"/>
  <c r="L260" i="5"/>
  <c r="L187" i="5"/>
  <c r="C187" i="5" s="1"/>
  <c r="L632" i="5"/>
  <c r="L651" i="5"/>
  <c r="L309" i="5"/>
  <c r="L150" i="5"/>
  <c r="C150" i="5" s="1"/>
  <c r="L516" i="5"/>
  <c r="L571" i="5"/>
  <c r="L325" i="5"/>
  <c r="L94" i="5"/>
  <c r="C94" i="5" s="1"/>
  <c r="L91" i="5"/>
  <c r="L631" i="5"/>
  <c r="L643" i="5"/>
  <c r="L410" i="5"/>
  <c r="L34" i="5"/>
  <c r="L454" i="5"/>
  <c r="L305" i="5"/>
  <c r="L75" i="5"/>
  <c r="C75" i="5" s="1"/>
  <c r="L24" i="5"/>
  <c r="L370" i="5"/>
  <c r="L341" i="5"/>
  <c r="L199" i="5"/>
  <c r="L98" i="5"/>
  <c r="L161" i="5"/>
  <c r="L444" i="5"/>
  <c r="L56" i="5"/>
  <c r="C56" i="5" s="1"/>
  <c r="L276" i="5"/>
  <c r="L334" i="5"/>
  <c r="L277" i="5"/>
  <c r="L70" i="5"/>
  <c r="L415" i="5"/>
  <c r="L412" i="5"/>
  <c r="L344" i="5"/>
  <c r="L372" i="5"/>
  <c r="C372" i="5" s="1"/>
  <c r="L504" i="5"/>
  <c r="L294" i="5"/>
  <c r="L185" i="5"/>
  <c r="L258" i="5"/>
  <c r="L127" i="5"/>
  <c r="L203" i="5"/>
  <c r="L422" i="5"/>
  <c r="L336" i="5"/>
  <c r="C336" i="5" s="1"/>
  <c r="L251" i="5"/>
  <c r="L432" i="5"/>
  <c r="L235" i="5"/>
  <c r="L539" i="5"/>
  <c r="C539" i="5" s="1"/>
  <c r="L626" i="5"/>
  <c r="L226" i="5"/>
  <c r="L153" i="5"/>
  <c r="L78" i="5"/>
  <c r="L247" i="5"/>
  <c r="L414" i="5"/>
  <c r="L466" i="5"/>
  <c r="L573" i="5"/>
  <c r="L552" i="5"/>
  <c r="L18" i="5"/>
  <c r="L43" i="5"/>
  <c r="L179" i="5"/>
  <c r="L555" i="5"/>
  <c r="L580" i="5"/>
  <c r="L47" i="5"/>
  <c r="L29" i="5"/>
  <c r="L65" i="5"/>
  <c r="L333" i="5"/>
  <c r="L171" i="5"/>
  <c r="L213" i="5"/>
  <c r="L496" i="5"/>
  <c r="L468" i="5"/>
  <c r="L389" i="5"/>
  <c r="L484" i="5"/>
  <c r="L303" i="5"/>
  <c r="L300" i="5"/>
  <c r="L433" i="5"/>
  <c r="L354" i="5"/>
  <c r="L116" i="5"/>
  <c r="L400" i="5"/>
  <c r="L646" i="5"/>
  <c r="L330" i="5"/>
  <c r="L320" i="5"/>
  <c r="L321" i="5"/>
  <c r="L447" i="5"/>
  <c r="L241" i="5"/>
  <c r="L367" i="5"/>
  <c r="L307" i="5"/>
  <c r="L144" i="5"/>
  <c r="L395" i="5"/>
  <c r="L517" i="5"/>
  <c r="L104" i="5"/>
  <c r="L286" i="5"/>
  <c r="L419" i="5"/>
  <c r="L509" i="5"/>
  <c r="L184" i="5"/>
  <c r="L84" i="5"/>
  <c r="L406" i="5"/>
  <c r="L443" i="5"/>
  <c r="L408" i="5"/>
  <c r="L315" i="5"/>
  <c r="L384" i="5"/>
  <c r="L324" i="5"/>
  <c r="L453" i="5"/>
  <c r="L356" i="5"/>
  <c r="L622" i="5"/>
  <c r="L606" i="5"/>
  <c r="L188" i="5"/>
  <c r="L425" i="5"/>
  <c r="L467" i="5"/>
  <c r="L440" i="5"/>
  <c r="L535" i="5"/>
  <c r="L134" i="5"/>
  <c r="L475" i="5"/>
  <c r="L96" i="5"/>
  <c r="L349" i="5"/>
  <c r="L111" i="5"/>
  <c r="L375" i="5"/>
  <c r="L559" i="5"/>
  <c r="L313" i="5"/>
  <c r="L238" i="5"/>
  <c r="L461" i="5"/>
  <c r="L548" i="5"/>
  <c r="L308" i="5"/>
  <c r="L130" i="5"/>
  <c r="L486" i="5"/>
  <c r="L178" i="5"/>
  <c r="L525" i="5"/>
  <c r="L575" i="5"/>
  <c r="L262" i="5"/>
  <c r="L572" i="5"/>
  <c r="L48" i="5"/>
  <c r="L136" i="5"/>
  <c r="L595" i="5"/>
  <c r="L391" i="5"/>
  <c r="L458" i="5"/>
  <c r="L442" i="5"/>
  <c r="L93" i="5"/>
  <c r="L610" i="5"/>
  <c r="L616" i="5"/>
  <c r="L44" i="5"/>
  <c r="L148" i="5"/>
  <c r="L381" i="5"/>
  <c r="L340" i="5"/>
  <c r="L80" i="5"/>
  <c r="L540" i="5"/>
  <c r="L51" i="5"/>
  <c r="L190" i="5"/>
  <c r="L386" i="5"/>
  <c r="L351" i="5"/>
  <c r="L175" i="5"/>
  <c r="L228" i="5"/>
  <c r="L388" i="5"/>
  <c r="L647" i="5"/>
  <c r="L593" i="5"/>
  <c r="L424" i="5"/>
  <c r="L654" i="5"/>
  <c r="L376" i="5"/>
  <c r="L512" i="5"/>
  <c r="L194" i="5"/>
  <c r="L306" i="5"/>
  <c r="L42" i="5"/>
  <c r="L342" i="5"/>
  <c r="L281" i="5"/>
  <c r="L293" i="5"/>
  <c r="L17" i="5"/>
  <c r="L73" i="5"/>
  <c r="L587" i="5"/>
  <c r="L503" i="5"/>
  <c r="L586" i="5"/>
  <c r="L269" i="5"/>
  <c r="L479" i="5"/>
  <c r="L115" i="5"/>
  <c r="L642" i="5"/>
  <c r="L641" i="5"/>
  <c r="L612" i="5"/>
  <c r="L474" i="5"/>
  <c r="L533" i="5"/>
  <c r="L155" i="5"/>
  <c r="L332" i="5"/>
  <c r="L288" i="5"/>
  <c r="L545" i="5"/>
  <c r="L368" i="5"/>
  <c r="L409" i="5"/>
  <c r="L455" i="5"/>
  <c r="L502" i="5"/>
  <c r="L139" i="5"/>
  <c r="L189" i="5"/>
  <c r="L234" i="5"/>
  <c r="L196" i="5"/>
  <c r="L492" i="5"/>
  <c r="L337" i="5"/>
  <c r="L494" i="5"/>
  <c r="L653" i="5"/>
  <c r="L239" i="5"/>
  <c r="L8" i="5"/>
  <c r="L380" i="5"/>
  <c r="L22" i="5"/>
  <c r="L491" i="5"/>
  <c r="L253" i="5"/>
  <c r="L630" i="5"/>
  <c r="L373" i="5"/>
  <c r="L547" i="5"/>
  <c r="L23" i="5"/>
  <c r="L125" i="5"/>
  <c r="L497" i="5"/>
  <c r="L197" i="5"/>
  <c r="L656" i="5"/>
  <c r="L265" i="5"/>
  <c r="L186" i="5"/>
  <c r="L227" i="5"/>
  <c r="L361" i="5"/>
  <c r="K361" i="5"/>
  <c r="M361" i="5"/>
  <c r="K322" i="5"/>
  <c r="M322" i="5"/>
  <c r="K9" i="5"/>
  <c r="M9" i="5"/>
  <c r="K346" i="5"/>
  <c r="M346" i="5"/>
  <c r="K498" i="5"/>
  <c r="M498" i="5"/>
  <c r="K495" i="5"/>
  <c r="M495" i="5"/>
  <c r="K357" i="5"/>
  <c r="M357" i="5"/>
  <c r="K462" i="5"/>
  <c r="M462" i="5"/>
  <c r="K217" i="5"/>
  <c r="M217" i="5"/>
  <c r="K326" i="5"/>
  <c r="M326" i="5"/>
  <c r="K621" i="5"/>
  <c r="M621" i="5"/>
  <c r="K339" i="5"/>
  <c r="M339" i="5"/>
  <c r="K135" i="5"/>
  <c r="M135" i="5"/>
  <c r="K310" i="5"/>
  <c r="M310" i="5"/>
  <c r="K19" i="5"/>
  <c r="M19" i="5"/>
  <c r="K117" i="5"/>
  <c r="M117" i="5"/>
  <c r="K206" i="5"/>
  <c r="M206" i="5"/>
  <c r="K126" i="5"/>
  <c r="M126" i="5"/>
  <c r="K60" i="5"/>
  <c r="M60" i="5"/>
  <c r="K222" i="5"/>
  <c r="M222" i="5"/>
  <c r="K382" i="5"/>
  <c r="M382" i="5"/>
  <c r="K231" i="5"/>
  <c r="M231" i="5"/>
  <c r="K513" i="5"/>
  <c r="M513" i="5"/>
  <c r="K639" i="5"/>
  <c r="M639" i="5"/>
  <c r="K219" i="5"/>
  <c r="M219" i="5"/>
  <c r="K114" i="5"/>
  <c r="M114" i="5"/>
  <c r="K225" i="5"/>
  <c r="M225" i="5"/>
  <c r="K181" i="5"/>
  <c r="M181" i="5"/>
  <c r="K551" i="5"/>
  <c r="M551" i="5"/>
  <c r="K242" i="5"/>
  <c r="M242" i="5"/>
  <c r="K413" i="5"/>
  <c r="M413" i="5"/>
  <c r="K250" i="5"/>
  <c r="M250" i="5"/>
  <c r="K605" i="5"/>
  <c r="M605" i="5"/>
  <c r="K83" i="5"/>
  <c r="M83" i="5"/>
  <c r="K637" i="5"/>
  <c r="M637" i="5"/>
  <c r="K110" i="5"/>
  <c r="M110" i="5"/>
  <c r="K371" i="5"/>
  <c r="M371" i="5"/>
  <c r="K202" i="5"/>
  <c r="M202" i="5"/>
  <c r="K246" i="5"/>
  <c r="M246" i="5"/>
  <c r="K640" i="5"/>
  <c r="M640" i="5"/>
  <c r="K600" i="5"/>
  <c r="M600" i="5"/>
  <c r="K254" i="5"/>
  <c r="M254" i="5"/>
  <c r="K71" i="5"/>
  <c r="M71" i="5"/>
  <c r="K128" i="5"/>
  <c r="M128" i="5"/>
  <c r="K519" i="5"/>
  <c r="M519" i="5"/>
  <c r="K603" i="5"/>
  <c r="M603" i="5"/>
  <c r="K628" i="5"/>
  <c r="M628" i="5"/>
  <c r="K129" i="5"/>
  <c r="M129" i="5"/>
  <c r="K132" i="5"/>
  <c r="M132" i="5"/>
  <c r="K399" i="5"/>
  <c r="M399" i="5"/>
  <c r="K625" i="5"/>
  <c r="M625" i="5"/>
  <c r="K229" i="5"/>
  <c r="M229" i="5"/>
  <c r="K122" i="5"/>
  <c r="M122" i="5"/>
  <c r="K323" i="5"/>
  <c r="M323" i="5"/>
  <c r="K244" i="5"/>
  <c r="M244" i="5"/>
  <c r="K328" i="5"/>
  <c r="M328" i="5"/>
  <c r="K319" i="5"/>
  <c r="M319" i="5"/>
  <c r="K435" i="5"/>
  <c r="M435" i="5"/>
  <c r="K69" i="5"/>
  <c r="M69" i="5"/>
  <c r="K449" i="5"/>
  <c r="M449" i="5"/>
  <c r="K493" i="5"/>
  <c r="M493" i="5"/>
  <c r="K556" i="5"/>
  <c r="M556" i="5"/>
  <c r="K477" i="5"/>
  <c r="M477" i="5"/>
  <c r="K617" i="5"/>
  <c r="M617" i="5"/>
  <c r="K379" i="5"/>
  <c r="M379" i="5"/>
  <c r="K61" i="5"/>
  <c r="M61" i="5"/>
  <c r="K67" i="5"/>
  <c r="M67" i="5"/>
  <c r="K362" i="5"/>
  <c r="M362" i="5"/>
  <c r="K279" i="5"/>
  <c r="M279" i="5"/>
  <c r="K392" i="5"/>
  <c r="M392" i="5"/>
  <c r="K193" i="5"/>
  <c r="M193" i="5"/>
  <c r="K76" i="5"/>
  <c r="M76" i="5"/>
  <c r="K576" i="5"/>
  <c r="M576" i="5"/>
  <c r="K301" i="5"/>
  <c r="M301" i="5"/>
  <c r="K45" i="5"/>
  <c r="M45" i="5"/>
  <c r="K522" i="5"/>
  <c r="M522" i="5"/>
  <c r="K151" i="5"/>
  <c r="M151" i="5"/>
  <c r="K473" i="5"/>
  <c r="M473" i="5"/>
  <c r="K566" i="5"/>
  <c r="M566" i="5"/>
  <c r="K30" i="5"/>
  <c r="M30" i="5"/>
  <c r="K124" i="5"/>
  <c r="M124" i="5"/>
  <c r="K434" i="5"/>
  <c r="M434" i="5"/>
  <c r="K273" i="5"/>
  <c r="M273" i="5"/>
  <c r="K168" i="5"/>
  <c r="M168" i="5"/>
  <c r="K101" i="5"/>
  <c r="M101" i="5"/>
  <c r="K620" i="5"/>
  <c r="M620" i="5"/>
  <c r="K107" i="5"/>
  <c r="M107" i="5"/>
  <c r="K25" i="5"/>
  <c r="M25" i="5"/>
  <c r="K403" i="5"/>
  <c r="M403" i="5"/>
  <c r="K31" i="5"/>
  <c r="M31" i="5"/>
  <c r="K33" i="5"/>
  <c r="M33" i="5"/>
  <c r="K312" i="5"/>
  <c r="M312" i="5"/>
  <c r="K430" i="5"/>
  <c r="M430" i="5"/>
  <c r="K364" i="5"/>
  <c r="M364" i="5"/>
  <c r="K112" i="5"/>
  <c r="M112" i="5"/>
  <c r="K92" i="5"/>
  <c r="M92" i="5"/>
  <c r="K105" i="5"/>
  <c r="M105" i="5"/>
  <c r="K248" i="5"/>
  <c r="M248" i="5"/>
  <c r="K634" i="5"/>
  <c r="M634" i="5"/>
  <c r="K245" i="5"/>
  <c r="M245" i="5"/>
  <c r="K476" i="5"/>
  <c r="M476" i="5"/>
  <c r="K483" i="5"/>
  <c r="M483" i="5"/>
  <c r="K347" i="5"/>
  <c r="M347" i="5"/>
  <c r="K485" i="5"/>
  <c r="M485" i="5"/>
  <c r="K284" i="5"/>
  <c r="M284" i="5"/>
  <c r="K157" i="5"/>
  <c r="M157" i="5"/>
  <c r="K40" i="5"/>
  <c r="M40" i="5"/>
  <c r="K590" i="5"/>
  <c r="M590" i="5"/>
  <c r="K584" i="5"/>
  <c r="M584" i="5"/>
  <c r="K401" i="5"/>
  <c r="M401" i="5"/>
  <c r="K249" i="5"/>
  <c r="M249" i="5"/>
  <c r="K53" i="5"/>
  <c r="M53" i="5"/>
  <c r="K358" i="5"/>
  <c r="M358" i="5"/>
  <c r="K210" i="5"/>
  <c r="M210" i="5"/>
  <c r="K292" i="5"/>
  <c r="M292" i="5"/>
  <c r="K154" i="5"/>
  <c r="M154" i="5"/>
  <c r="K289" i="5"/>
  <c r="M289" i="5"/>
  <c r="K393" i="5"/>
  <c r="M393" i="5"/>
  <c r="K417" i="5"/>
  <c r="M417" i="5"/>
  <c r="K592" i="5"/>
  <c r="M592" i="5"/>
  <c r="K528" i="5"/>
  <c r="M528" i="5"/>
  <c r="K521" i="5"/>
  <c r="M521" i="5"/>
  <c r="K387" i="5"/>
  <c r="M387" i="5"/>
  <c r="K511" i="5"/>
  <c r="M511" i="5"/>
  <c r="K140" i="5"/>
  <c r="M140" i="5"/>
  <c r="K581" i="5"/>
  <c r="M581" i="5"/>
  <c r="K237" i="5"/>
  <c r="M237" i="5"/>
  <c r="K37" i="5"/>
  <c r="M37" i="5"/>
  <c r="K481" i="5"/>
  <c r="M481" i="5"/>
  <c r="K436" i="5"/>
  <c r="M436" i="5"/>
  <c r="K282" i="5"/>
  <c r="M282" i="5"/>
  <c r="K463" i="5"/>
  <c r="M463" i="5"/>
  <c r="K252" i="5"/>
  <c r="M252" i="5"/>
  <c r="K558" i="5"/>
  <c r="M558" i="5"/>
  <c r="K418" i="5"/>
  <c r="M418" i="5"/>
  <c r="K103" i="5"/>
  <c r="M103" i="5"/>
  <c r="K27" i="5"/>
  <c r="M27" i="5"/>
  <c r="K543" i="5"/>
  <c r="M543" i="5"/>
  <c r="K644" i="5"/>
  <c r="M644" i="5"/>
  <c r="K291" i="5"/>
  <c r="M291" i="5"/>
  <c r="K478" i="5"/>
  <c r="M478" i="5"/>
  <c r="K421" i="5"/>
  <c r="M421" i="5"/>
  <c r="K118" i="5"/>
  <c r="M118" i="5"/>
  <c r="K524" i="5"/>
  <c r="M524" i="5"/>
  <c r="K396" i="5"/>
  <c r="M396" i="5"/>
  <c r="K518" i="5"/>
  <c r="M518" i="5"/>
  <c r="K159" i="5"/>
  <c r="M159" i="5"/>
  <c r="K287" i="5"/>
  <c r="M287" i="5"/>
  <c r="K353" i="5"/>
  <c r="M353" i="5"/>
  <c r="K97" i="5"/>
  <c r="M97" i="5"/>
  <c r="K208" i="5"/>
  <c r="M208" i="5"/>
  <c r="K177" i="5"/>
  <c r="M177" i="5"/>
  <c r="K77" i="5"/>
  <c r="M77" i="5"/>
  <c r="K66" i="5"/>
  <c r="M66" i="5"/>
  <c r="K64" i="5"/>
  <c r="M64" i="5"/>
  <c r="K624" i="5"/>
  <c r="M624" i="5"/>
  <c r="K14" i="5"/>
  <c r="M14" i="5"/>
  <c r="K79" i="5"/>
  <c r="M79" i="5"/>
  <c r="K36" i="5"/>
  <c r="M36" i="5"/>
  <c r="K233" i="5"/>
  <c r="M233" i="5"/>
  <c r="K205" i="5"/>
  <c r="M205" i="5"/>
  <c r="K505" i="5"/>
  <c r="M505" i="5"/>
  <c r="K569" i="5"/>
  <c r="M569" i="5"/>
  <c r="K211" i="5"/>
  <c r="M211" i="5"/>
  <c r="K21" i="5"/>
  <c r="M21" i="5"/>
  <c r="K296" i="5"/>
  <c r="M296" i="5"/>
  <c r="K331" i="5"/>
  <c r="M331" i="5"/>
  <c r="K507" i="5"/>
  <c r="M507" i="5"/>
  <c r="K280" i="5"/>
  <c r="M280" i="5"/>
  <c r="K295" i="5"/>
  <c r="M295" i="5"/>
  <c r="K635" i="5"/>
  <c r="M635" i="5"/>
  <c r="K28" i="5"/>
  <c r="M28" i="5"/>
  <c r="K316" i="5"/>
  <c r="M316" i="5"/>
  <c r="K223" i="5"/>
  <c r="M223" i="5"/>
  <c r="K563" i="5"/>
  <c r="M563" i="5"/>
  <c r="K260" i="5"/>
  <c r="M260" i="5"/>
  <c r="K187" i="5"/>
  <c r="M187" i="5"/>
  <c r="K632" i="5"/>
  <c r="M632" i="5"/>
  <c r="K651" i="5"/>
  <c r="M651" i="5"/>
  <c r="K309" i="5"/>
  <c r="M309" i="5"/>
  <c r="K150" i="5"/>
  <c r="M150" i="5"/>
  <c r="K516" i="5"/>
  <c r="M516" i="5"/>
  <c r="K571" i="5"/>
  <c r="M571" i="5"/>
  <c r="K325" i="5"/>
  <c r="M325" i="5"/>
  <c r="K94" i="5"/>
  <c r="M94" i="5"/>
  <c r="K91" i="5"/>
  <c r="M91" i="5"/>
  <c r="K631" i="5"/>
  <c r="M631" i="5"/>
  <c r="K643" i="5"/>
  <c r="M643" i="5"/>
  <c r="K410" i="5"/>
  <c r="M410" i="5"/>
  <c r="K34" i="5"/>
  <c r="M34" i="5"/>
  <c r="K454" i="5"/>
  <c r="M454" i="5"/>
  <c r="K305" i="5"/>
  <c r="M305" i="5"/>
  <c r="K75" i="5"/>
  <c r="M75" i="5"/>
  <c r="K24" i="5"/>
  <c r="M24" i="5"/>
  <c r="K370" i="5"/>
  <c r="M370" i="5"/>
  <c r="K341" i="5"/>
  <c r="M341" i="5"/>
  <c r="K199" i="5"/>
  <c r="M199" i="5"/>
  <c r="K98" i="5"/>
  <c r="M98" i="5"/>
  <c r="K161" i="5"/>
  <c r="M161" i="5"/>
  <c r="K444" i="5"/>
  <c r="M444" i="5"/>
  <c r="K56" i="5"/>
  <c r="M56" i="5"/>
  <c r="K276" i="5"/>
  <c r="M276" i="5"/>
  <c r="K334" i="5"/>
  <c r="M334" i="5"/>
  <c r="K277" i="5"/>
  <c r="M277" i="5"/>
  <c r="K70" i="5"/>
  <c r="M70" i="5"/>
  <c r="K415" i="5"/>
  <c r="M415" i="5"/>
  <c r="K412" i="5"/>
  <c r="M412" i="5"/>
  <c r="K344" i="5"/>
  <c r="M344" i="5"/>
  <c r="K372" i="5"/>
  <c r="M372" i="5"/>
  <c r="K504" i="5"/>
  <c r="M504" i="5"/>
  <c r="K294" i="5"/>
  <c r="M294" i="5"/>
  <c r="K185" i="5"/>
  <c r="M185" i="5"/>
  <c r="K258" i="5"/>
  <c r="M258" i="5"/>
  <c r="K127" i="5"/>
  <c r="M127" i="5"/>
  <c r="K203" i="5"/>
  <c r="M203" i="5"/>
  <c r="K422" i="5"/>
  <c r="M422" i="5"/>
  <c r="K336" i="5"/>
  <c r="M336" i="5"/>
  <c r="K251" i="5"/>
  <c r="M251" i="5"/>
  <c r="K432" i="5"/>
  <c r="M432" i="5"/>
  <c r="K235" i="5"/>
  <c r="M235" i="5"/>
  <c r="K539" i="5"/>
  <c r="M539" i="5"/>
  <c r="K626" i="5"/>
  <c r="M626" i="5"/>
  <c r="K226" i="5"/>
  <c r="M226" i="5"/>
  <c r="K153" i="5"/>
  <c r="M153" i="5"/>
  <c r="K78" i="5"/>
  <c r="M78" i="5"/>
  <c r="K247" i="5"/>
  <c r="M247" i="5"/>
  <c r="K414" i="5"/>
  <c r="M414" i="5"/>
  <c r="K466" i="5"/>
  <c r="M466" i="5"/>
  <c r="K573" i="5"/>
  <c r="M573" i="5"/>
  <c r="K552" i="5"/>
  <c r="M552" i="5"/>
  <c r="K18" i="5"/>
  <c r="M18" i="5"/>
  <c r="K43" i="5"/>
  <c r="M43" i="5"/>
  <c r="K179" i="5"/>
  <c r="M179" i="5"/>
  <c r="K555" i="5"/>
  <c r="M555" i="5"/>
  <c r="K580" i="5"/>
  <c r="M580" i="5"/>
  <c r="K47" i="5"/>
  <c r="M47" i="5"/>
  <c r="K29" i="5"/>
  <c r="M29" i="5"/>
  <c r="K65" i="5"/>
  <c r="M65" i="5"/>
  <c r="K333" i="5"/>
  <c r="M333" i="5"/>
  <c r="K171" i="5"/>
  <c r="M171" i="5"/>
  <c r="K213" i="5"/>
  <c r="M213" i="5"/>
  <c r="K496" i="5"/>
  <c r="M496" i="5"/>
  <c r="K468" i="5"/>
  <c r="M468" i="5"/>
  <c r="K389" i="5"/>
  <c r="M389" i="5"/>
  <c r="K484" i="5"/>
  <c r="M484" i="5"/>
  <c r="K303" i="5"/>
  <c r="M303" i="5"/>
  <c r="K300" i="5"/>
  <c r="M300" i="5"/>
  <c r="K433" i="5"/>
  <c r="M433" i="5"/>
  <c r="K354" i="5"/>
  <c r="M354" i="5"/>
  <c r="K116" i="5"/>
  <c r="M116" i="5"/>
  <c r="K400" i="5"/>
  <c r="M400" i="5"/>
  <c r="K646" i="5"/>
  <c r="M646" i="5"/>
  <c r="K330" i="5"/>
  <c r="M330" i="5"/>
  <c r="K320" i="5"/>
  <c r="M320" i="5"/>
  <c r="K321" i="5"/>
  <c r="M321" i="5"/>
  <c r="K447" i="5"/>
  <c r="M447" i="5"/>
  <c r="K241" i="5"/>
  <c r="M241" i="5"/>
  <c r="K367" i="5"/>
  <c r="M367" i="5"/>
  <c r="K307" i="5"/>
  <c r="M307" i="5"/>
  <c r="K144" i="5"/>
  <c r="M144" i="5"/>
  <c r="K395" i="5"/>
  <c r="M395" i="5"/>
  <c r="K517" i="5"/>
  <c r="M517" i="5"/>
  <c r="K104" i="5"/>
  <c r="M104" i="5"/>
  <c r="K286" i="5"/>
  <c r="M286" i="5"/>
  <c r="K419" i="5"/>
  <c r="M419" i="5"/>
  <c r="K509" i="5"/>
  <c r="M509" i="5"/>
  <c r="K184" i="5"/>
  <c r="M184" i="5"/>
  <c r="K84" i="5"/>
  <c r="M84" i="5"/>
  <c r="K406" i="5"/>
  <c r="M406" i="5"/>
  <c r="K443" i="5"/>
  <c r="M443" i="5"/>
  <c r="K408" i="5"/>
  <c r="M408" i="5"/>
  <c r="K315" i="5"/>
  <c r="M315" i="5"/>
  <c r="K384" i="5"/>
  <c r="M384" i="5"/>
  <c r="K324" i="5"/>
  <c r="M324" i="5"/>
  <c r="K453" i="5"/>
  <c r="M453" i="5"/>
  <c r="K356" i="5"/>
  <c r="M356" i="5"/>
  <c r="K622" i="5"/>
  <c r="M622" i="5"/>
  <c r="K606" i="5"/>
  <c r="M606" i="5"/>
  <c r="K188" i="5"/>
  <c r="M188" i="5"/>
  <c r="K425" i="5"/>
  <c r="M425" i="5"/>
  <c r="K467" i="5"/>
  <c r="M467" i="5"/>
  <c r="K440" i="5"/>
  <c r="M440" i="5"/>
  <c r="K535" i="5"/>
  <c r="M535" i="5"/>
  <c r="K134" i="5"/>
  <c r="M134" i="5"/>
  <c r="K475" i="5"/>
  <c r="M475" i="5"/>
  <c r="K96" i="5"/>
  <c r="M96" i="5"/>
  <c r="K349" i="5"/>
  <c r="M349" i="5"/>
  <c r="K111" i="5"/>
  <c r="M111" i="5"/>
  <c r="K375" i="5"/>
  <c r="M375" i="5"/>
  <c r="K559" i="5"/>
  <c r="M559" i="5"/>
  <c r="K313" i="5"/>
  <c r="M313" i="5"/>
  <c r="K238" i="5"/>
  <c r="M238" i="5"/>
  <c r="K461" i="5"/>
  <c r="M461" i="5"/>
  <c r="K548" i="5"/>
  <c r="M548" i="5"/>
  <c r="K308" i="5"/>
  <c r="M308" i="5"/>
  <c r="K130" i="5"/>
  <c r="M130" i="5"/>
  <c r="K486" i="5"/>
  <c r="M486" i="5"/>
  <c r="K178" i="5"/>
  <c r="M178" i="5"/>
  <c r="K525" i="5"/>
  <c r="M525" i="5"/>
  <c r="K575" i="5"/>
  <c r="M575" i="5"/>
  <c r="K262" i="5"/>
  <c r="M262" i="5"/>
  <c r="K572" i="5"/>
  <c r="M572" i="5"/>
  <c r="K48" i="5"/>
  <c r="M48" i="5"/>
  <c r="K136" i="5"/>
  <c r="M136" i="5"/>
  <c r="K595" i="5"/>
  <c r="M595" i="5"/>
  <c r="K391" i="5"/>
  <c r="M391" i="5"/>
  <c r="K458" i="5"/>
  <c r="M458" i="5"/>
  <c r="K442" i="5"/>
  <c r="M442" i="5"/>
  <c r="K93" i="5"/>
  <c r="M93" i="5"/>
  <c r="K610" i="5"/>
  <c r="M610" i="5"/>
  <c r="K616" i="5"/>
  <c r="M616" i="5"/>
  <c r="K44" i="5"/>
  <c r="M44" i="5"/>
  <c r="K148" i="5"/>
  <c r="M148" i="5"/>
  <c r="K381" i="5"/>
  <c r="M381" i="5"/>
  <c r="K340" i="5"/>
  <c r="M340" i="5"/>
  <c r="K80" i="5"/>
  <c r="M80" i="5"/>
  <c r="K540" i="5"/>
  <c r="M540" i="5"/>
  <c r="K51" i="5"/>
  <c r="M51" i="5"/>
  <c r="K190" i="5"/>
  <c r="M190" i="5"/>
  <c r="K386" i="5"/>
  <c r="M386" i="5"/>
  <c r="K351" i="5"/>
  <c r="M351" i="5"/>
  <c r="K175" i="5"/>
  <c r="M175" i="5"/>
  <c r="K228" i="5"/>
  <c r="M228" i="5"/>
  <c r="K388" i="5"/>
  <c r="M388" i="5"/>
  <c r="K647" i="5"/>
  <c r="M647" i="5"/>
  <c r="K593" i="5"/>
  <c r="M593" i="5"/>
  <c r="K424" i="5"/>
  <c r="M424" i="5"/>
  <c r="K654" i="5"/>
  <c r="M654" i="5"/>
  <c r="K376" i="5"/>
  <c r="M376" i="5"/>
  <c r="K512" i="5"/>
  <c r="M512" i="5"/>
  <c r="K194" i="5"/>
  <c r="M194" i="5"/>
  <c r="K306" i="5"/>
  <c r="M306" i="5"/>
  <c r="K42" i="5"/>
  <c r="M42" i="5"/>
  <c r="K342" i="5"/>
  <c r="M342" i="5"/>
  <c r="K281" i="5"/>
  <c r="M281" i="5"/>
  <c r="K293" i="5"/>
  <c r="M293" i="5"/>
  <c r="K17" i="5"/>
  <c r="M17" i="5"/>
  <c r="K73" i="5"/>
  <c r="M73" i="5"/>
  <c r="K587" i="5"/>
  <c r="M587" i="5"/>
  <c r="K503" i="5"/>
  <c r="M503" i="5"/>
  <c r="K586" i="5"/>
  <c r="M586" i="5"/>
  <c r="K269" i="5"/>
  <c r="M269" i="5"/>
  <c r="K479" i="5"/>
  <c r="M479" i="5"/>
  <c r="K115" i="5"/>
  <c r="M115" i="5"/>
  <c r="K642" i="5"/>
  <c r="M642" i="5"/>
  <c r="K641" i="5"/>
  <c r="M641" i="5"/>
  <c r="K612" i="5"/>
  <c r="M612" i="5"/>
  <c r="K474" i="5"/>
  <c r="M474" i="5"/>
  <c r="K533" i="5"/>
  <c r="M533" i="5"/>
  <c r="K155" i="5"/>
  <c r="M155" i="5"/>
  <c r="K332" i="5"/>
  <c r="M332" i="5"/>
  <c r="K288" i="5"/>
  <c r="M288" i="5"/>
  <c r="K545" i="5"/>
  <c r="M545" i="5"/>
  <c r="K368" i="5"/>
  <c r="M368" i="5"/>
  <c r="K409" i="5"/>
  <c r="M409" i="5"/>
  <c r="K455" i="5"/>
  <c r="M455" i="5"/>
  <c r="K502" i="5"/>
  <c r="M502" i="5"/>
  <c r="K139" i="5"/>
  <c r="M139" i="5"/>
  <c r="K189" i="5"/>
  <c r="M189" i="5"/>
  <c r="K234" i="5"/>
  <c r="M234" i="5"/>
  <c r="K196" i="5"/>
  <c r="M196" i="5"/>
  <c r="K492" i="5"/>
  <c r="M492" i="5"/>
  <c r="K337" i="5"/>
  <c r="M337" i="5"/>
  <c r="K494" i="5"/>
  <c r="M494" i="5"/>
  <c r="K653" i="5"/>
  <c r="M653" i="5"/>
  <c r="K239" i="5"/>
  <c r="M239" i="5"/>
  <c r="K8" i="5"/>
  <c r="M8" i="5"/>
  <c r="K380" i="5"/>
  <c r="M380" i="5"/>
  <c r="K22" i="5"/>
  <c r="M22" i="5"/>
  <c r="K491" i="5"/>
  <c r="M491" i="5"/>
  <c r="K253" i="5"/>
  <c r="M253" i="5"/>
  <c r="K630" i="5"/>
  <c r="M630" i="5"/>
  <c r="K373" i="5"/>
  <c r="M373" i="5"/>
  <c r="K547" i="5"/>
  <c r="M547" i="5"/>
  <c r="K23" i="5"/>
  <c r="M23" i="5"/>
  <c r="K125" i="5"/>
  <c r="M125" i="5"/>
  <c r="K497" i="5"/>
  <c r="M497" i="5"/>
  <c r="K197" i="5"/>
  <c r="M197" i="5"/>
  <c r="K656" i="5"/>
  <c r="M656" i="5"/>
  <c r="K265" i="5"/>
  <c r="M265" i="5"/>
  <c r="K186" i="5"/>
  <c r="M186" i="5"/>
  <c r="K227" i="5"/>
  <c r="M227" i="5"/>
  <c r="C6" i="2"/>
  <c r="C5" i="4"/>
  <c r="D5" i="4"/>
  <c r="E5" i="4"/>
  <c r="F5" i="4"/>
  <c r="G5" i="4"/>
  <c r="H5" i="4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A3" i="3"/>
  <c r="E7" i="2"/>
  <c r="AR26" i="2"/>
  <c r="AO26" i="2"/>
  <c r="AP26" i="2"/>
  <c r="AQ26" i="2"/>
  <c r="W26" i="2"/>
  <c r="D26" i="2"/>
  <c r="E26" i="2"/>
  <c r="F26" i="2"/>
  <c r="G26" i="2"/>
  <c r="E8" i="2"/>
  <c r="AR27" i="2"/>
  <c r="AO27" i="2"/>
  <c r="AP27" i="2"/>
  <c r="AQ27" i="2"/>
  <c r="W27" i="2"/>
  <c r="D27" i="2"/>
  <c r="E27" i="2"/>
  <c r="F27" i="2"/>
  <c r="G27" i="2"/>
  <c r="E9" i="2"/>
  <c r="AR28" i="2"/>
  <c r="AO28" i="2"/>
  <c r="AP28" i="2"/>
  <c r="AQ28" i="2"/>
  <c r="W28" i="2"/>
  <c r="D28" i="2"/>
  <c r="E28" i="2"/>
  <c r="F28" i="2"/>
  <c r="G28" i="2"/>
  <c r="E10" i="2"/>
  <c r="AR29" i="2"/>
  <c r="AO29" i="2"/>
  <c r="AP29" i="2"/>
  <c r="AQ29" i="2"/>
  <c r="W29" i="2"/>
  <c r="D29" i="2"/>
  <c r="E29" i="2"/>
  <c r="F29" i="2"/>
  <c r="G29" i="2"/>
  <c r="E11" i="2"/>
  <c r="AR30" i="2"/>
  <c r="AO30" i="2"/>
  <c r="AP30" i="2"/>
  <c r="AQ30" i="2"/>
  <c r="W30" i="2"/>
  <c r="D30" i="2"/>
  <c r="E30" i="2"/>
  <c r="F30" i="2"/>
  <c r="G30" i="2"/>
  <c r="E12" i="2"/>
  <c r="AR31" i="2"/>
  <c r="AO31" i="2"/>
  <c r="AP31" i="2"/>
  <c r="AQ31" i="2"/>
  <c r="W31" i="2"/>
  <c r="D31" i="2"/>
  <c r="E31" i="2"/>
  <c r="F31" i="2"/>
  <c r="G31" i="2"/>
  <c r="E13" i="2"/>
  <c r="AR32" i="2"/>
  <c r="AO32" i="2"/>
  <c r="AP32" i="2"/>
  <c r="AQ32" i="2"/>
  <c r="W32" i="2"/>
  <c r="D32" i="2"/>
  <c r="E32" i="2"/>
  <c r="F32" i="2"/>
  <c r="G32" i="2"/>
  <c r="E14" i="2"/>
  <c r="AR33" i="2"/>
  <c r="AO33" i="2"/>
  <c r="AP33" i="2"/>
  <c r="AQ33" i="2"/>
  <c r="W33" i="2"/>
  <c r="D33" i="2"/>
  <c r="E33" i="2"/>
  <c r="F33" i="2"/>
  <c r="G33" i="2"/>
  <c r="E15" i="2"/>
  <c r="AR34" i="2"/>
  <c r="AO34" i="2"/>
  <c r="AP34" i="2"/>
  <c r="AQ34" i="2"/>
  <c r="W34" i="2"/>
  <c r="D34" i="2"/>
  <c r="E34" i="2"/>
  <c r="F34" i="2"/>
  <c r="G34" i="2"/>
  <c r="E16" i="2"/>
  <c r="AR35" i="2"/>
  <c r="AO35" i="2"/>
  <c r="AP35" i="2"/>
  <c r="AQ35" i="2"/>
  <c r="W35" i="2"/>
  <c r="D35" i="2"/>
  <c r="E35" i="2"/>
  <c r="F35" i="2"/>
  <c r="G35" i="2"/>
  <c r="E17" i="2"/>
  <c r="AR36" i="2"/>
  <c r="AO36" i="2"/>
  <c r="AP36" i="2"/>
  <c r="AQ36" i="2"/>
  <c r="W36" i="2"/>
  <c r="D36" i="2"/>
  <c r="E36" i="2"/>
  <c r="F36" i="2"/>
  <c r="G36" i="2"/>
  <c r="AR25" i="2"/>
  <c r="D25" i="2"/>
  <c r="E25" i="2"/>
  <c r="F25" i="2"/>
  <c r="G25" i="2"/>
  <c r="W25" i="2"/>
  <c r="AO25" i="2"/>
  <c r="AP25" i="2"/>
  <c r="AQ25" i="2"/>
  <c r="E6" i="2"/>
  <c r="C15" i="2"/>
  <c r="C16" i="2"/>
  <c r="C17" i="2"/>
  <c r="C7" i="2"/>
  <c r="C8" i="2"/>
  <c r="C9" i="2"/>
  <c r="C10" i="2"/>
  <c r="C11" i="2"/>
  <c r="C12" i="2"/>
  <c r="C13" i="2"/>
  <c r="C14" i="2"/>
  <c r="C25" i="2"/>
  <c r="C23" i="2"/>
  <c r="C24" i="2"/>
  <c r="C26" i="2"/>
  <c r="C27" i="2"/>
  <c r="C28" i="2"/>
  <c r="C29" i="2"/>
  <c r="C30" i="2"/>
  <c r="C31" i="2"/>
  <c r="C32" i="2"/>
  <c r="C33" i="2"/>
  <c r="C34" i="2"/>
  <c r="C35" i="2"/>
  <c r="C36" i="2"/>
  <c r="AD60" i="1"/>
  <c r="AE60" i="1"/>
  <c r="AF60" i="1"/>
  <c r="AG60" i="1"/>
  <c r="AH60" i="1"/>
  <c r="AI60" i="1"/>
  <c r="C60" i="1"/>
  <c r="E1" i="1"/>
  <c r="D1" i="1"/>
  <c r="B186" i="5" l="1"/>
  <c r="B497" i="5"/>
  <c r="B373" i="5"/>
  <c r="B22" i="5"/>
  <c r="B653" i="5"/>
  <c r="B196" i="5"/>
  <c r="B502" i="5"/>
  <c r="B545" i="5"/>
  <c r="B533" i="5"/>
  <c r="B642" i="5"/>
  <c r="B586" i="5"/>
  <c r="B17" i="5"/>
  <c r="B42" i="5"/>
  <c r="B376" i="5"/>
  <c r="B647" i="5"/>
  <c r="B351" i="5"/>
  <c r="B540" i="5"/>
  <c r="B148" i="5"/>
  <c r="B93" i="5"/>
  <c r="B595" i="5"/>
  <c r="B262" i="5"/>
  <c r="B486" i="5"/>
  <c r="B461" i="5"/>
  <c r="B375" i="5"/>
  <c r="B475" i="5"/>
  <c r="B467" i="5"/>
  <c r="B622" i="5"/>
  <c r="B384" i="5"/>
  <c r="B406" i="5"/>
  <c r="B419" i="5"/>
  <c r="B395" i="5"/>
  <c r="B241" i="5"/>
  <c r="B330" i="5"/>
  <c r="C354" i="5"/>
  <c r="C484" i="5"/>
  <c r="C213" i="5"/>
  <c r="C29" i="5"/>
  <c r="C179" i="5"/>
  <c r="C600" i="5"/>
  <c r="C371" i="5"/>
  <c r="C605" i="5"/>
  <c r="C551" i="5"/>
  <c r="C219" i="5"/>
  <c r="C382" i="5"/>
  <c r="C206" i="5"/>
  <c r="C135" i="5"/>
  <c r="C217" i="5"/>
  <c r="C498" i="5"/>
  <c r="B197" i="5"/>
  <c r="B547" i="5"/>
  <c r="B491" i="5"/>
  <c r="B239" i="5"/>
  <c r="B342" i="5"/>
  <c r="B512" i="5"/>
  <c r="B593" i="5"/>
  <c r="B175" i="5"/>
  <c r="B51" i="5"/>
  <c r="B381" i="5"/>
  <c r="B610" i="5"/>
  <c r="B440" i="5"/>
  <c r="B606" i="5"/>
  <c r="B443" i="5"/>
  <c r="B509" i="5"/>
  <c r="B517" i="5"/>
  <c r="B367" i="5"/>
  <c r="C116" i="5"/>
  <c r="C303" i="5"/>
  <c r="C496" i="5"/>
  <c r="C65" i="5"/>
  <c r="C555" i="5"/>
  <c r="C251" i="5"/>
  <c r="C127" i="5"/>
  <c r="C504" i="5"/>
  <c r="C415" i="5"/>
  <c r="C276" i="5"/>
  <c r="C98" i="5"/>
  <c r="C24" i="5"/>
  <c r="C34" i="5"/>
  <c r="C91" i="5"/>
  <c r="C516" i="5"/>
  <c r="C632" i="5"/>
  <c r="C223" i="5"/>
  <c r="C295" i="5"/>
  <c r="C296" i="5"/>
  <c r="C401" i="5"/>
  <c r="C157" i="5"/>
  <c r="C483" i="5"/>
  <c r="C248" i="5"/>
  <c r="C364" i="5"/>
  <c r="C31" i="5"/>
  <c r="C620" i="5"/>
  <c r="C434" i="5"/>
  <c r="C473" i="5"/>
  <c r="C301" i="5"/>
  <c r="C392" i="5"/>
  <c r="C61" i="5"/>
  <c r="C556" i="5"/>
  <c r="C435" i="5"/>
  <c r="C323" i="5"/>
  <c r="C399" i="5"/>
  <c r="C603" i="5"/>
  <c r="C254" i="5"/>
  <c r="C202" i="5"/>
  <c r="C83" i="5"/>
  <c r="C242" i="5"/>
  <c r="C114" i="5"/>
  <c r="C231" i="5"/>
  <c r="C126" i="5"/>
  <c r="C310" i="5"/>
  <c r="C326" i="5"/>
  <c r="C495" i="5"/>
  <c r="C322" i="5"/>
  <c r="B125" i="5"/>
  <c r="B136" i="5"/>
  <c r="B130" i="5"/>
  <c r="B315" i="5"/>
  <c r="B286" i="5"/>
  <c r="B646" i="5"/>
  <c r="C433" i="5"/>
  <c r="C235" i="5"/>
  <c r="C168" i="5"/>
  <c r="C30" i="5"/>
  <c r="C522" i="5"/>
  <c r="C76" i="5"/>
  <c r="C362" i="5"/>
  <c r="C617" i="5"/>
  <c r="C449" i="5"/>
  <c r="C328" i="5"/>
  <c r="C229" i="5"/>
  <c r="C129" i="5"/>
  <c r="C128" i="5"/>
  <c r="C110" i="5"/>
  <c r="C250" i="5"/>
  <c r="C181" i="5"/>
  <c r="C639" i="5"/>
  <c r="C222" i="5"/>
  <c r="C117" i="5"/>
  <c r="C339" i="5"/>
  <c r="C462" i="5"/>
  <c r="C346" i="5"/>
  <c r="B575" i="5"/>
  <c r="B265" i="5"/>
  <c r="B630" i="5"/>
  <c r="B380" i="5"/>
  <c r="B494" i="5"/>
  <c r="B455" i="5"/>
  <c r="B474" i="5"/>
  <c r="B503" i="5"/>
  <c r="B442" i="5"/>
  <c r="B238" i="5"/>
  <c r="B111" i="5"/>
  <c r="B134" i="5"/>
  <c r="B425" i="5"/>
  <c r="B356" i="5"/>
  <c r="B84" i="5"/>
  <c r="B144" i="5"/>
  <c r="B447" i="5"/>
  <c r="C389" i="5"/>
  <c r="C171" i="5"/>
  <c r="C47" i="5"/>
  <c r="C43" i="5"/>
  <c r="C422" i="5"/>
  <c r="C185" i="5"/>
  <c r="C344" i="5"/>
  <c r="C277" i="5"/>
  <c r="C444" i="5"/>
  <c r="C341" i="5"/>
  <c r="C305" i="5"/>
  <c r="C643" i="5"/>
  <c r="C325" i="5"/>
  <c r="C309" i="5"/>
  <c r="C260" i="5"/>
  <c r="C28" i="5"/>
  <c r="C507" i="5"/>
  <c r="C53" i="5"/>
  <c r="C590" i="5"/>
  <c r="C485" i="5"/>
  <c r="C245" i="5"/>
  <c r="C92" i="5"/>
  <c r="C312" i="5"/>
  <c r="C25" i="5"/>
  <c r="C640" i="5"/>
  <c r="C2" i="3"/>
  <c r="B656" i="5"/>
  <c r="B23" i="5"/>
  <c r="B253" i="5"/>
  <c r="B8" i="5"/>
  <c r="B337" i="5"/>
  <c r="B189" i="5"/>
  <c r="B409" i="5"/>
  <c r="B332" i="5"/>
  <c r="B612" i="5"/>
  <c r="B479" i="5"/>
  <c r="B587" i="5"/>
  <c r="B281" i="5"/>
  <c r="B194" i="5"/>
  <c r="B424" i="5"/>
  <c r="B228" i="5"/>
  <c r="B190" i="5"/>
  <c r="B340" i="5"/>
  <c r="B616" i="5"/>
  <c r="B458" i="5"/>
  <c r="B48" i="5"/>
  <c r="B525" i="5"/>
  <c r="B308" i="5"/>
  <c r="B313" i="5"/>
  <c r="B349" i="5"/>
  <c r="B535" i="5"/>
  <c r="B188" i="5"/>
  <c r="B453" i="5"/>
  <c r="B408" i="5"/>
  <c r="B184" i="5"/>
  <c r="B104" i="5"/>
  <c r="B307" i="5"/>
  <c r="B321" i="5"/>
  <c r="C300" i="5"/>
  <c r="C468" i="5"/>
  <c r="C333" i="5"/>
  <c r="C580" i="5"/>
  <c r="C432" i="5"/>
  <c r="C203" i="5"/>
  <c r="C294" i="5"/>
  <c r="C412" i="5"/>
  <c r="C334" i="5"/>
  <c r="C161" i="5"/>
  <c r="C370" i="5"/>
  <c r="C454" i="5"/>
  <c r="C631" i="5"/>
  <c r="C651" i="5"/>
  <c r="C563" i="5"/>
  <c r="C635" i="5"/>
  <c r="C331" i="5"/>
  <c r="C249" i="5"/>
  <c r="C40" i="5"/>
  <c r="C347" i="5"/>
  <c r="C634" i="5"/>
  <c r="C112" i="5"/>
  <c r="C33" i="5"/>
  <c r="C107" i="5"/>
  <c r="C273" i="5"/>
  <c r="C566" i="5"/>
  <c r="C45" i="5"/>
  <c r="C193" i="5"/>
  <c r="C67" i="5"/>
  <c r="C477" i="5"/>
  <c r="C69" i="5"/>
  <c r="C244" i="5"/>
  <c r="C625" i="5"/>
  <c r="C628" i="5"/>
  <c r="C71" i="5"/>
  <c r="C246" i="5"/>
  <c r="C637" i="5"/>
  <c r="C413" i="5"/>
  <c r="C225" i="5"/>
  <c r="C513" i="5"/>
  <c r="C60" i="5"/>
  <c r="C19" i="5"/>
  <c r="C621" i="5"/>
  <c r="C357" i="5"/>
  <c r="C9" i="5"/>
  <c r="C169" i="5"/>
  <c r="C470" i="5"/>
  <c r="C650" i="5"/>
  <c r="C243" i="5"/>
  <c r="C204" i="5"/>
  <c r="R17" i="2"/>
  <c r="R15" i="2"/>
  <c r="R13" i="2"/>
  <c r="R11" i="2"/>
  <c r="R9" i="2"/>
  <c r="R7" i="2"/>
  <c r="L20" i="2"/>
  <c r="B49" i="5"/>
  <c r="B623" i="5"/>
  <c r="B302" i="5"/>
  <c r="B138" i="5"/>
  <c r="C290" i="5"/>
  <c r="C26" i="5"/>
  <c r="C390" i="5"/>
  <c r="C560" i="5"/>
  <c r="C200" i="5"/>
  <c r="P20" i="2"/>
  <c r="N20" i="2"/>
  <c r="M20" i="2"/>
  <c r="A2" i="1"/>
  <c r="R16" i="2"/>
  <c r="R14" i="2"/>
  <c r="R12" i="2"/>
  <c r="R10" i="2"/>
  <c r="R8" i="2"/>
  <c r="R6" i="2"/>
  <c r="L16" i="2"/>
  <c r="M16" i="2" s="1"/>
  <c r="L12" i="2"/>
  <c r="M12" i="2" s="1"/>
  <c r="D20" i="2"/>
  <c r="H20" i="2"/>
  <c r="F20" i="2"/>
  <c r="E20" i="2"/>
  <c r="AZ20" i="2"/>
  <c r="BA20" i="2"/>
  <c r="AY20" i="2"/>
  <c r="B361" i="5"/>
  <c r="B227" i="5"/>
  <c r="B492" i="5"/>
  <c r="B234" i="5"/>
  <c r="B139" i="5"/>
  <c r="B368" i="5"/>
  <c r="B288" i="5"/>
  <c r="B155" i="5"/>
  <c r="B641" i="5"/>
  <c r="B115" i="5"/>
  <c r="B269" i="5"/>
  <c r="B73" i="5"/>
  <c r="B293" i="5"/>
  <c r="B306" i="5"/>
  <c r="B654" i="5"/>
  <c r="B388" i="5"/>
  <c r="B386" i="5"/>
  <c r="B80" i="5"/>
  <c r="B44" i="5"/>
  <c r="B391" i="5"/>
  <c r="B572" i="5"/>
  <c r="B178" i="5"/>
  <c r="B548" i="5"/>
  <c r="B559" i="5"/>
  <c r="B96" i="5"/>
  <c r="B324" i="5"/>
  <c r="B320" i="5"/>
  <c r="C400" i="5"/>
  <c r="C258" i="5"/>
  <c r="C70" i="5"/>
  <c r="C199" i="5"/>
  <c r="C410" i="5"/>
  <c r="C571" i="5"/>
  <c r="A6" i="4"/>
  <c r="C361" i="5"/>
  <c r="B501" i="5"/>
  <c r="B345" i="5"/>
  <c r="B614" i="5"/>
  <c r="C561" i="5"/>
  <c r="C506" i="5"/>
  <c r="C108" i="5"/>
  <c r="C195" i="5"/>
  <c r="C5" i="5"/>
  <c r="C318" i="5"/>
  <c r="C10" i="5"/>
  <c r="C537" i="5"/>
  <c r="C589" i="5"/>
  <c r="C649" i="5"/>
  <c r="C464" i="5"/>
  <c r="C100" i="5"/>
  <c r="C550" i="5"/>
  <c r="R20" i="2"/>
  <c r="Q20" i="2"/>
  <c r="J20" i="2"/>
  <c r="I20" i="2"/>
  <c r="U20" i="2"/>
  <c r="T20" i="2"/>
  <c r="L13" i="2"/>
  <c r="M13" i="2" s="1"/>
  <c r="L9" i="2"/>
  <c r="M9" i="2" s="1"/>
  <c r="L8" i="2"/>
  <c r="M8" i="2" s="1"/>
  <c r="E4" i="2"/>
  <c r="L15" i="2"/>
  <c r="M15" i="2" s="1"/>
  <c r="L14" i="2"/>
  <c r="M14" i="2" s="1"/>
  <c r="L11" i="2"/>
  <c r="M11" i="2" s="1"/>
  <c r="L10" i="2"/>
  <c r="M10" i="2" s="1"/>
  <c r="L7" i="2"/>
  <c r="M7" i="2" s="1"/>
  <c r="S20" i="2"/>
  <c r="O20" i="2"/>
  <c r="K20" i="2"/>
  <c r="G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V20" i="2"/>
  <c r="L17" i="2"/>
  <c r="M17" i="2" s="1"/>
  <c r="J6" i="2"/>
  <c r="K6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N17" i="2"/>
  <c r="O17" i="2" s="1"/>
  <c r="N15" i="2"/>
  <c r="O15" i="2" s="1"/>
  <c r="N13" i="2"/>
  <c r="O13" i="2" s="1"/>
  <c r="N11" i="2"/>
  <c r="O11" i="2" s="1"/>
  <c r="N9" i="2"/>
  <c r="O9" i="2" s="1"/>
  <c r="N7" i="2"/>
  <c r="O7" i="2" s="1"/>
  <c r="H6" i="2"/>
  <c r="I6" i="2" s="1"/>
  <c r="H16" i="2"/>
  <c r="I16" i="2" s="1"/>
  <c r="H14" i="2"/>
  <c r="I14" i="2" s="1"/>
  <c r="H12" i="2"/>
  <c r="I12" i="2" s="1"/>
  <c r="H10" i="2"/>
  <c r="I10" i="2" s="1"/>
  <c r="H8" i="2"/>
  <c r="I8" i="2" s="1"/>
  <c r="B259" i="5"/>
  <c r="B531" i="5"/>
  <c r="B594" i="5"/>
  <c r="B68" i="5"/>
  <c r="B13" i="5"/>
  <c r="B355" i="5"/>
  <c r="B38" i="5"/>
  <c r="B86" i="5"/>
  <c r="B596" i="5"/>
  <c r="B146" i="5"/>
  <c r="B6" i="5"/>
  <c r="C216" i="5"/>
  <c r="B272" i="5"/>
  <c r="B398" i="5"/>
  <c r="B500" i="5"/>
  <c r="N6" i="2"/>
  <c r="O6" i="2" s="1"/>
  <c r="N16" i="2"/>
  <c r="O16" i="2" s="1"/>
  <c r="N14" i="2"/>
  <c r="O14" i="2" s="1"/>
  <c r="N12" i="2"/>
  <c r="O12" i="2" s="1"/>
  <c r="N10" i="2"/>
  <c r="O10" i="2" s="1"/>
  <c r="N8" i="2"/>
  <c r="O8" i="2" s="1"/>
  <c r="B482" i="5"/>
  <c r="B611" i="5"/>
  <c r="B158" i="5"/>
  <c r="B343" i="5"/>
  <c r="B35" i="5"/>
  <c r="B456" i="5"/>
  <c r="B285" i="5"/>
  <c r="B221" i="5"/>
  <c r="B564" i="5"/>
  <c r="B619" i="5"/>
  <c r="B102" i="5"/>
  <c r="B427" i="5"/>
  <c r="B85" i="5"/>
  <c r="B457" i="5"/>
  <c r="B451" i="5"/>
  <c r="B298" i="5"/>
  <c r="C207" i="5"/>
  <c r="C145" i="5"/>
  <c r="C63" i="5"/>
  <c r="C327" i="5"/>
  <c r="C4" i="5"/>
  <c r="C156" i="5"/>
  <c r="C397" i="5"/>
  <c r="C261" i="5"/>
  <c r="C490" i="5"/>
  <c r="B514" i="5"/>
  <c r="B162" i="5"/>
  <c r="B608" i="5"/>
  <c r="B532" i="5"/>
  <c r="B618" i="5"/>
  <c r="B160" i="5"/>
  <c r="C630" i="5"/>
  <c r="C253" i="5"/>
  <c r="C491" i="5"/>
  <c r="C22" i="5"/>
  <c r="C8" i="5"/>
  <c r="C239" i="5"/>
  <c r="C653" i="5"/>
  <c r="C494" i="5"/>
  <c r="C337" i="5"/>
  <c r="C492" i="5"/>
  <c r="C196" i="5"/>
  <c r="C234" i="5"/>
  <c r="C189" i="5"/>
  <c r="C139" i="5"/>
  <c r="C502" i="5"/>
  <c r="C455" i="5"/>
  <c r="C409" i="5"/>
  <c r="C368" i="5"/>
  <c r="C545" i="5"/>
  <c r="C288" i="5"/>
  <c r="C332" i="5"/>
  <c r="C155" i="5"/>
  <c r="C533" i="5"/>
  <c r="C474" i="5"/>
  <c r="C612" i="5"/>
  <c r="C641" i="5"/>
  <c r="C642" i="5"/>
  <c r="C115" i="5"/>
  <c r="C479" i="5"/>
  <c r="C269" i="5"/>
  <c r="C586" i="5"/>
  <c r="C503" i="5"/>
  <c r="C587" i="5"/>
  <c r="C73" i="5"/>
  <c r="C17" i="5"/>
  <c r="C293" i="5"/>
  <c r="C281" i="5"/>
  <c r="C342" i="5"/>
  <c r="C42" i="5"/>
  <c r="C306" i="5"/>
  <c r="C194" i="5"/>
  <c r="C512" i="5"/>
  <c r="C376" i="5"/>
  <c r="C654" i="5"/>
  <c r="C424" i="5"/>
  <c r="C593" i="5"/>
  <c r="C647" i="5"/>
  <c r="C388" i="5"/>
  <c r="C228" i="5"/>
  <c r="C175" i="5"/>
  <c r="C351" i="5"/>
  <c r="C386" i="5"/>
  <c r="C190" i="5"/>
  <c r="C51" i="5"/>
  <c r="C540" i="5"/>
  <c r="C80" i="5"/>
  <c r="C340" i="5"/>
  <c r="C381" i="5"/>
  <c r="C148" i="5"/>
  <c r="C44" i="5"/>
  <c r="C616" i="5"/>
  <c r="C610" i="5"/>
  <c r="C93" i="5"/>
  <c r="C442" i="5"/>
  <c r="C458" i="5"/>
  <c r="C391" i="5"/>
  <c r="C595" i="5"/>
  <c r="C136" i="5"/>
  <c r="C48" i="5"/>
  <c r="C572" i="5"/>
  <c r="C262" i="5"/>
  <c r="C575" i="5"/>
  <c r="C525" i="5"/>
  <c r="C178" i="5"/>
  <c r="C486" i="5"/>
  <c r="C130" i="5"/>
  <c r="C308" i="5"/>
  <c r="C548" i="5"/>
  <c r="C461" i="5"/>
  <c r="C238" i="5"/>
  <c r="C313" i="5"/>
  <c r="C559" i="5"/>
  <c r="C375" i="5"/>
  <c r="C111" i="5"/>
  <c r="C349" i="5"/>
  <c r="C96" i="5"/>
  <c r="C475" i="5"/>
  <c r="C134" i="5"/>
  <c r="C535" i="5"/>
  <c r="C440" i="5"/>
  <c r="C467" i="5"/>
  <c r="C425" i="5"/>
  <c r="C188" i="5"/>
  <c r="C606" i="5"/>
  <c r="C622" i="5"/>
  <c r="C356" i="5"/>
  <c r="C453" i="5"/>
  <c r="C324" i="5"/>
  <c r="C384" i="5"/>
  <c r="C315" i="5"/>
  <c r="C408" i="5"/>
  <c r="C443" i="5"/>
  <c r="C406" i="5"/>
  <c r="C84" i="5"/>
  <c r="C184" i="5"/>
  <c r="C509" i="5"/>
  <c r="C419" i="5"/>
  <c r="C286" i="5"/>
  <c r="C104" i="5"/>
  <c r="C517" i="5"/>
  <c r="C395" i="5"/>
  <c r="C144" i="5"/>
  <c r="C307" i="5"/>
  <c r="C367" i="5"/>
  <c r="C241" i="5"/>
  <c r="C447" i="5"/>
  <c r="C321" i="5"/>
  <c r="C320" i="5"/>
  <c r="C330" i="5"/>
  <c r="C646" i="5"/>
  <c r="D259" i="5"/>
  <c r="D531" i="5"/>
  <c r="D594" i="5"/>
  <c r="D68" i="5"/>
  <c r="D13" i="5"/>
  <c r="D355" i="5"/>
  <c r="D38" i="5"/>
  <c r="D86" i="5"/>
  <c r="D596" i="5"/>
  <c r="D146" i="5"/>
  <c r="D6" i="5"/>
  <c r="C423" i="5"/>
  <c r="B420" i="5"/>
  <c r="B523" i="5"/>
  <c r="B149" i="5"/>
  <c r="B459" i="5"/>
  <c r="B88" i="5"/>
  <c r="B534" i="5"/>
  <c r="B583" i="5"/>
  <c r="B72" i="5"/>
  <c r="B469" i="5"/>
  <c r="B429" i="5"/>
  <c r="B266" i="5"/>
  <c r="B557" i="5"/>
  <c r="B565" i="5"/>
  <c r="B480" i="5"/>
  <c r="B82" i="5"/>
  <c r="B657" i="5"/>
  <c r="B230" i="5"/>
  <c r="B416" i="5"/>
  <c r="B578" i="5"/>
  <c r="B283" i="5"/>
  <c r="B366" i="5"/>
  <c r="B562" i="5"/>
  <c r="B405" i="5"/>
  <c r="B527" i="5"/>
  <c r="B240" i="5"/>
  <c r="B191" i="5"/>
  <c r="B263" i="5"/>
  <c r="B428" i="5"/>
  <c r="B106" i="5"/>
  <c r="B311" i="5"/>
  <c r="B256" i="5"/>
  <c r="B109" i="5"/>
  <c r="B209" i="5"/>
  <c r="B549" i="5"/>
  <c r="B120" i="5"/>
  <c r="B164" i="5"/>
  <c r="B652" i="5"/>
  <c r="B317" i="5"/>
  <c r="B471" i="5"/>
  <c r="B133" i="5"/>
  <c r="B268" i="5"/>
  <c r="B402" i="5"/>
  <c r="B570" i="5"/>
  <c r="B407" i="5"/>
  <c r="B536" i="5"/>
  <c r="B141" i="5"/>
  <c r="B32" i="5"/>
  <c r="B648" i="5"/>
  <c r="B314" i="5"/>
  <c r="B658" i="5"/>
  <c r="B212" i="5"/>
  <c r="B627" i="5"/>
  <c r="C89" i="5"/>
  <c r="B383" i="5"/>
  <c r="B574" i="5"/>
  <c r="B487" i="5"/>
  <c r="B143" i="5"/>
  <c r="B275" i="5"/>
  <c r="B577" i="5"/>
  <c r="B335" i="5"/>
  <c r="B119" i="5"/>
  <c r="B426" i="5"/>
  <c r="B59" i="5"/>
  <c r="B633" i="5"/>
  <c r="B74" i="5"/>
  <c r="B529" i="5"/>
  <c r="B602" i="5"/>
  <c r="B526" i="5"/>
  <c r="B489" i="5"/>
  <c r="B95" i="5"/>
  <c r="B304" i="5"/>
  <c r="D361" i="5"/>
  <c r="C227" i="5"/>
  <c r="C186" i="5"/>
  <c r="C265" i="5"/>
  <c r="C656" i="5"/>
  <c r="C197" i="5"/>
  <c r="C497" i="5"/>
  <c r="C23" i="5"/>
  <c r="C547" i="5"/>
  <c r="C373" i="5"/>
  <c r="C380" i="5"/>
  <c r="C259" i="5"/>
  <c r="C531" i="5"/>
  <c r="C594" i="5"/>
  <c r="C68" i="5"/>
  <c r="C13" i="5"/>
  <c r="C355" i="5"/>
  <c r="C38" i="5"/>
  <c r="C86" i="5"/>
  <c r="C596" i="5"/>
  <c r="C146" i="5"/>
  <c r="C6" i="5"/>
  <c r="C597" i="5"/>
  <c r="C41" i="5"/>
  <c r="C272" i="5"/>
  <c r="C398" i="5"/>
  <c r="C500" i="5"/>
  <c r="C49" i="5"/>
  <c r="C501" i="5"/>
  <c r="C623" i="5"/>
  <c r="C345" i="5"/>
  <c r="C302" i="5"/>
  <c r="C614" i="5"/>
  <c r="C138" i="5"/>
  <c r="C482" i="5"/>
  <c r="C611" i="5"/>
  <c r="C158" i="5"/>
  <c r="C343" i="5"/>
  <c r="C35" i="5"/>
  <c r="C456" i="5"/>
  <c r="C285" i="5"/>
  <c r="C221" i="5"/>
  <c r="C564" i="5"/>
  <c r="C619" i="5"/>
  <c r="C102" i="5"/>
  <c r="C427" i="5"/>
  <c r="C85" i="5"/>
  <c r="C457" i="5"/>
  <c r="C451" i="5"/>
  <c r="C420" i="5"/>
  <c r="C523" i="5"/>
  <c r="C149" i="5"/>
  <c r="C459" i="5"/>
  <c r="C88" i="5"/>
  <c r="C534" i="5"/>
  <c r="C583" i="5"/>
  <c r="C72" i="5"/>
  <c r="C469" i="5"/>
  <c r="C429" i="5"/>
  <c r="C266" i="5"/>
  <c r="C557" i="5"/>
  <c r="C565" i="5"/>
  <c r="C480" i="5"/>
  <c r="C82" i="5"/>
  <c r="C657" i="5"/>
  <c r="C230" i="5"/>
  <c r="C416" i="5"/>
  <c r="C578" i="5"/>
  <c r="C283" i="5"/>
  <c r="C366" i="5"/>
  <c r="C562" i="5"/>
  <c r="C405" i="5"/>
  <c r="C527" i="5"/>
  <c r="C240" i="5"/>
  <c r="C191" i="5"/>
  <c r="C263" i="5"/>
  <c r="C428" i="5"/>
  <c r="C106" i="5"/>
  <c r="C311" i="5"/>
  <c r="C256" i="5"/>
  <c r="C109" i="5"/>
  <c r="C209" i="5"/>
  <c r="C549" i="5"/>
  <c r="C120" i="5"/>
  <c r="C164" i="5"/>
  <c r="C652" i="5"/>
  <c r="C317" i="5"/>
  <c r="C471" i="5"/>
  <c r="C133" i="5"/>
  <c r="C268" i="5"/>
  <c r="C402" i="5"/>
  <c r="B561" i="5"/>
  <c r="C570" i="5"/>
  <c r="C407" i="5"/>
  <c r="C536" i="5"/>
  <c r="C141" i="5"/>
  <c r="C32" i="5"/>
  <c r="C648" i="5"/>
  <c r="C314" i="5"/>
  <c r="C658" i="5"/>
  <c r="C212" i="5"/>
  <c r="C627" i="5"/>
  <c r="C298" i="5"/>
  <c r="B54" i="5"/>
  <c r="C54" i="5"/>
  <c r="B207" i="5"/>
  <c r="B506" i="5"/>
  <c r="B145" i="5"/>
  <c r="B108" i="5"/>
  <c r="B63" i="5"/>
  <c r="B195" i="5"/>
  <c r="B327" i="5"/>
  <c r="B5" i="5"/>
  <c r="B4" i="5"/>
  <c r="B318" i="5"/>
  <c r="B156" i="5"/>
  <c r="B397" i="5"/>
  <c r="B290" i="5"/>
  <c r="B169" i="5"/>
  <c r="B26" i="5"/>
  <c r="B390" i="5"/>
  <c r="B10" i="5"/>
  <c r="B560" i="5"/>
  <c r="B537" i="5"/>
  <c r="B411" i="5"/>
  <c r="C411" i="5"/>
  <c r="B542" i="5"/>
  <c r="C542" i="5"/>
  <c r="B439" i="5"/>
  <c r="C439" i="5"/>
  <c r="B359" i="5"/>
  <c r="C359" i="5"/>
  <c r="B601" i="5"/>
  <c r="C601" i="5"/>
  <c r="B515" i="5"/>
  <c r="C515" i="5"/>
  <c r="B232" i="5"/>
  <c r="C232" i="5"/>
  <c r="B200" i="5"/>
  <c r="B589" i="5"/>
  <c r="B470" i="5"/>
  <c r="B649" i="5"/>
  <c r="B650" i="5"/>
  <c r="B464" i="5"/>
  <c r="B243" i="5"/>
  <c r="B100" i="5"/>
  <c r="C383" i="5"/>
  <c r="C574" i="5"/>
  <c r="C487" i="5"/>
  <c r="C143" i="5"/>
  <c r="C275" i="5"/>
  <c r="C577" i="5"/>
  <c r="C335" i="5"/>
  <c r="C119" i="5"/>
  <c r="C426" i="5"/>
  <c r="C59" i="5"/>
  <c r="C633" i="5"/>
  <c r="C74" i="5"/>
  <c r="C529" i="5"/>
  <c r="C602" i="5"/>
  <c r="C526" i="5"/>
  <c r="C514" i="5"/>
  <c r="C162" i="5"/>
  <c r="C608" i="5"/>
  <c r="C532" i="5"/>
  <c r="C618" i="5"/>
  <c r="C160" i="5"/>
  <c r="C489" i="5"/>
  <c r="C95" i="5"/>
  <c r="C304" i="5"/>
  <c r="B552" i="5"/>
  <c r="D552" i="5"/>
  <c r="C552" i="5"/>
  <c r="B466" i="5"/>
  <c r="D466" i="5"/>
  <c r="C466" i="5"/>
  <c r="B247" i="5"/>
  <c r="D247" i="5"/>
  <c r="C247" i="5"/>
  <c r="B153" i="5"/>
  <c r="D153" i="5"/>
  <c r="C153" i="5"/>
  <c r="B626" i="5"/>
  <c r="D626" i="5"/>
  <c r="C626" i="5"/>
  <c r="L6" i="2"/>
  <c r="M6" i="2" s="1"/>
  <c r="B400" i="5"/>
  <c r="D400" i="5"/>
  <c r="B116" i="5"/>
  <c r="D116" i="5"/>
  <c r="B354" i="5"/>
  <c r="D354" i="5"/>
  <c r="B433" i="5"/>
  <c r="D433" i="5"/>
  <c r="B300" i="5"/>
  <c r="D300" i="5"/>
  <c r="B303" i="5"/>
  <c r="D303" i="5"/>
  <c r="B484" i="5"/>
  <c r="D484" i="5"/>
  <c r="B389" i="5"/>
  <c r="D389" i="5"/>
  <c r="B468" i="5"/>
  <c r="D468" i="5"/>
  <c r="B496" i="5"/>
  <c r="D496" i="5"/>
  <c r="B213" i="5"/>
  <c r="D213" i="5"/>
  <c r="B171" i="5"/>
  <c r="D171" i="5"/>
  <c r="B333" i="5"/>
  <c r="D333" i="5"/>
  <c r="B65" i="5"/>
  <c r="D65" i="5"/>
  <c r="B29" i="5"/>
  <c r="D29" i="5"/>
  <c r="B47" i="5"/>
  <c r="D47" i="5"/>
  <c r="B580" i="5"/>
  <c r="D580" i="5"/>
  <c r="B555" i="5"/>
  <c r="D555" i="5"/>
  <c r="B179" i="5"/>
  <c r="D179" i="5"/>
  <c r="B43" i="5"/>
  <c r="D43" i="5"/>
  <c r="B18" i="5"/>
  <c r="D18" i="5"/>
  <c r="C18" i="5"/>
  <c r="B573" i="5"/>
  <c r="D573" i="5"/>
  <c r="C573" i="5"/>
  <c r="B414" i="5"/>
  <c r="D414" i="5"/>
  <c r="C414" i="5"/>
  <c r="B78" i="5"/>
  <c r="D78" i="5"/>
  <c r="C78" i="5"/>
  <c r="B226" i="5"/>
  <c r="D226" i="5"/>
  <c r="C226" i="5"/>
  <c r="C125" i="5"/>
  <c r="D227" i="5"/>
  <c r="D186" i="5"/>
  <c r="D265" i="5"/>
  <c r="D656" i="5"/>
  <c r="D197" i="5"/>
  <c r="D497" i="5"/>
  <c r="D125" i="5"/>
  <c r="D23" i="5"/>
  <c r="D547" i="5"/>
  <c r="D373" i="5"/>
  <c r="D630" i="5"/>
  <c r="D253" i="5"/>
  <c r="D491" i="5"/>
  <c r="D22" i="5"/>
  <c r="D380" i="5"/>
  <c r="D8" i="5"/>
  <c r="D239" i="5"/>
  <c r="D653" i="5"/>
  <c r="D494" i="5"/>
  <c r="D337" i="5"/>
  <c r="D492" i="5"/>
  <c r="D196" i="5"/>
  <c r="D234" i="5"/>
  <c r="D189" i="5"/>
  <c r="D139" i="5"/>
  <c r="D502" i="5"/>
  <c r="D455" i="5"/>
  <c r="D409" i="5"/>
  <c r="D368" i="5"/>
  <c r="D545" i="5"/>
  <c r="D288" i="5"/>
  <c r="D332" i="5"/>
  <c r="D155" i="5"/>
  <c r="D533" i="5"/>
  <c r="D474" i="5"/>
  <c r="D612" i="5"/>
  <c r="D641" i="5"/>
  <c r="D642" i="5"/>
  <c r="D115" i="5"/>
  <c r="D479" i="5"/>
  <c r="D269" i="5"/>
  <c r="D586" i="5"/>
  <c r="D503" i="5"/>
  <c r="D587" i="5"/>
  <c r="D73" i="5"/>
  <c r="D17" i="5"/>
  <c r="D293" i="5"/>
  <c r="D281" i="5"/>
  <c r="D342" i="5"/>
  <c r="D42" i="5"/>
  <c r="D306" i="5"/>
  <c r="D194" i="5"/>
  <c r="D512" i="5"/>
  <c r="D376" i="5"/>
  <c r="D654" i="5"/>
  <c r="D424" i="5"/>
  <c r="D593" i="5"/>
  <c r="D647" i="5"/>
  <c r="D388" i="5"/>
  <c r="D228" i="5"/>
  <c r="D175" i="5"/>
  <c r="D351" i="5"/>
  <c r="D386" i="5"/>
  <c r="D190" i="5"/>
  <c r="D51" i="5"/>
  <c r="D540" i="5"/>
  <c r="D80" i="5"/>
  <c r="D340" i="5"/>
  <c r="D381" i="5"/>
  <c r="D148" i="5"/>
  <c r="D44" i="5"/>
  <c r="D616" i="5"/>
  <c r="D610" i="5"/>
  <c r="D93" i="5"/>
  <c r="D442" i="5"/>
  <c r="D458" i="5"/>
  <c r="D391" i="5"/>
  <c r="D595" i="5"/>
  <c r="D136" i="5"/>
  <c r="D48" i="5"/>
  <c r="D572" i="5"/>
  <c r="D262" i="5"/>
  <c r="D575" i="5"/>
  <c r="D525" i="5"/>
  <c r="D178" i="5"/>
  <c r="D486" i="5"/>
  <c r="D130" i="5"/>
  <c r="D308" i="5"/>
  <c r="D548" i="5"/>
  <c r="D461" i="5"/>
  <c r="D238" i="5"/>
  <c r="D313" i="5"/>
  <c r="D559" i="5"/>
  <c r="D375" i="5"/>
  <c r="D111" i="5"/>
  <c r="D349" i="5"/>
  <c r="D96" i="5"/>
  <c r="D475" i="5"/>
  <c r="D134" i="5"/>
  <c r="D535" i="5"/>
  <c r="D440" i="5"/>
  <c r="D467" i="5"/>
  <c r="D425" i="5"/>
  <c r="D188" i="5"/>
  <c r="D606" i="5"/>
  <c r="D622" i="5"/>
  <c r="D356" i="5"/>
  <c r="D453" i="5"/>
  <c r="D324" i="5"/>
  <c r="D384" i="5"/>
  <c r="D315" i="5"/>
  <c r="D408" i="5"/>
  <c r="D443" i="5"/>
  <c r="D406" i="5"/>
  <c r="D84" i="5"/>
  <c r="D184" i="5"/>
  <c r="D509" i="5"/>
  <c r="D419" i="5"/>
  <c r="D286" i="5"/>
  <c r="D104" i="5"/>
  <c r="D517" i="5"/>
  <c r="D395" i="5"/>
  <c r="D144" i="5"/>
  <c r="D307" i="5"/>
  <c r="D367" i="5"/>
  <c r="D241" i="5"/>
  <c r="D447" i="5"/>
  <c r="D321" i="5"/>
  <c r="D320" i="5"/>
  <c r="D330" i="5"/>
  <c r="D646" i="5"/>
  <c r="B211" i="5"/>
  <c r="D211" i="5"/>
  <c r="C211" i="5"/>
  <c r="B505" i="5"/>
  <c r="D505" i="5"/>
  <c r="C505" i="5"/>
  <c r="B233" i="5"/>
  <c r="D233" i="5"/>
  <c r="C233" i="5"/>
  <c r="B79" i="5"/>
  <c r="D79" i="5"/>
  <c r="C79" i="5"/>
  <c r="B624" i="5"/>
  <c r="D624" i="5"/>
  <c r="C624" i="5"/>
  <c r="B66" i="5"/>
  <c r="D66" i="5"/>
  <c r="C66" i="5"/>
  <c r="B177" i="5"/>
  <c r="D177" i="5"/>
  <c r="C177" i="5"/>
  <c r="B97" i="5"/>
  <c r="D97" i="5"/>
  <c r="C97" i="5"/>
  <c r="B287" i="5"/>
  <c r="D287" i="5"/>
  <c r="C287" i="5"/>
  <c r="B518" i="5"/>
  <c r="D518" i="5"/>
  <c r="C518" i="5"/>
  <c r="B524" i="5"/>
  <c r="D524" i="5"/>
  <c r="C524" i="5"/>
  <c r="B421" i="5"/>
  <c r="D421" i="5"/>
  <c r="C421" i="5"/>
  <c r="B291" i="5"/>
  <c r="D291" i="5"/>
  <c r="C291" i="5"/>
  <c r="B543" i="5"/>
  <c r="D543" i="5"/>
  <c r="C543" i="5"/>
  <c r="B103" i="5"/>
  <c r="D103" i="5"/>
  <c r="C103" i="5"/>
  <c r="B539" i="5"/>
  <c r="D539" i="5"/>
  <c r="B235" i="5"/>
  <c r="D235" i="5"/>
  <c r="B432" i="5"/>
  <c r="D432" i="5"/>
  <c r="B251" i="5"/>
  <c r="D251" i="5"/>
  <c r="B336" i="5"/>
  <c r="D336" i="5"/>
  <c r="B422" i="5"/>
  <c r="D422" i="5"/>
  <c r="B203" i="5"/>
  <c r="D203" i="5"/>
  <c r="B127" i="5"/>
  <c r="D127" i="5"/>
  <c r="B258" i="5"/>
  <c r="D258" i="5"/>
  <c r="B185" i="5"/>
  <c r="D185" i="5"/>
  <c r="B294" i="5"/>
  <c r="D294" i="5"/>
  <c r="B504" i="5"/>
  <c r="D504" i="5"/>
  <c r="B372" i="5"/>
  <c r="D372" i="5"/>
  <c r="B344" i="5"/>
  <c r="D344" i="5"/>
  <c r="B412" i="5"/>
  <c r="D412" i="5"/>
  <c r="B415" i="5"/>
  <c r="D415" i="5"/>
  <c r="B70" i="5"/>
  <c r="D70" i="5"/>
  <c r="B277" i="5"/>
  <c r="D277" i="5"/>
  <c r="B334" i="5"/>
  <c r="D334" i="5"/>
  <c r="B276" i="5"/>
  <c r="D276" i="5"/>
  <c r="B56" i="5"/>
  <c r="D56" i="5"/>
  <c r="B444" i="5"/>
  <c r="D444" i="5"/>
  <c r="B161" i="5"/>
  <c r="D161" i="5"/>
  <c r="B98" i="5"/>
  <c r="D98" i="5"/>
  <c r="B199" i="5"/>
  <c r="D199" i="5"/>
  <c r="B341" i="5"/>
  <c r="D341" i="5"/>
  <c r="B370" i="5"/>
  <c r="D370" i="5"/>
  <c r="B24" i="5"/>
  <c r="D24" i="5"/>
  <c r="B75" i="5"/>
  <c r="D75" i="5"/>
  <c r="B305" i="5"/>
  <c r="D305" i="5"/>
  <c r="B454" i="5"/>
  <c r="D454" i="5"/>
  <c r="B34" i="5"/>
  <c r="D34" i="5"/>
  <c r="B410" i="5"/>
  <c r="D410" i="5"/>
  <c r="B643" i="5"/>
  <c r="D643" i="5"/>
  <c r="B631" i="5"/>
  <c r="D631" i="5"/>
  <c r="B91" i="5"/>
  <c r="D91" i="5"/>
  <c r="B94" i="5"/>
  <c r="D94" i="5"/>
  <c r="B325" i="5"/>
  <c r="D325" i="5"/>
  <c r="B571" i="5"/>
  <c r="D571" i="5"/>
  <c r="B516" i="5"/>
  <c r="D516" i="5"/>
  <c r="B150" i="5"/>
  <c r="D150" i="5"/>
  <c r="B309" i="5"/>
  <c r="D309" i="5"/>
  <c r="B651" i="5"/>
  <c r="D651" i="5"/>
  <c r="B632" i="5"/>
  <c r="D632" i="5"/>
  <c r="B187" i="5"/>
  <c r="D187" i="5"/>
  <c r="B260" i="5"/>
  <c r="D260" i="5"/>
  <c r="B563" i="5"/>
  <c r="D563" i="5"/>
  <c r="B223" i="5"/>
  <c r="D223" i="5"/>
  <c r="B316" i="5"/>
  <c r="D316" i="5"/>
  <c r="B28" i="5"/>
  <c r="D28" i="5"/>
  <c r="B635" i="5"/>
  <c r="D635" i="5"/>
  <c r="B295" i="5"/>
  <c r="D295" i="5"/>
  <c r="B280" i="5"/>
  <c r="D280" i="5"/>
  <c r="B507" i="5"/>
  <c r="D507" i="5"/>
  <c r="B331" i="5"/>
  <c r="D331" i="5"/>
  <c r="B296" i="5"/>
  <c r="D296" i="5"/>
  <c r="B21" i="5"/>
  <c r="D21" i="5"/>
  <c r="C21" i="5"/>
  <c r="B569" i="5"/>
  <c r="D569" i="5"/>
  <c r="C569" i="5"/>
  <c r="B205" i="5"/>
  <c r="D205" i="5"/>
  <c r="C205" i="5"/>
  <c r="B36" i="5"/>
  <c r="D36" i="5"/>
  <c r="C36" i="5"/>
  <c r="B14" i="5"/>
  <c r="D14" i="5"/>
  <c r="C14" i="5"/>
  <c r="B64" i="5"/>
  <c r="D64" i="5"/>
  <c r="C64" i="5"/>
  <c r="B77" i="5"/>
  <c r="D77" i="5"/>
  <c r="C77" i="5"/>
  <c r="B208" i="5"/>
  <c r="D208" i="5"/>
  <c r="C208" i="5"/>
  <c r="B353" i="5"/>
  <c r="D353" i="5"/>
  <c r="C353" i="5"/>
  <c r="B159" i="5"/>
  <c r="D159" i="5"/>
  <c r="C159" i="5"/>
  <c r="B396" i="5"/>
  <c r="D396" i="5"/>
  <c r="C396" i="5"/>
  <c r="B118" i="5"/>
  <c r="D118" i="5"/>
  <c r="C118" i="5"/>
  <c r="B478" i="5"/>
  <c r="D478" i="5"/>
  <c r="C478" i="5"/>
  <c r="B644" i="5"/>
  <c r="D644" i="5"/>
  <c r="C644" i="5"/>
  <c r="B27" i="5"/>
  <c r="D27" i="5"/>
  <c r="C27" i="5"/>
  <c r="B418" i="5"/>
  <c r="D418" i="5"/>
  <c r="C418" i="5"/>
  <c r="B252" i="5"/>
  <c r="D252" i="5"/>
  <c r="C252" i="5"/>
  <c r="B282" i="5"/>
  <c r="D282" i="5"/>
  <c r="C282" i="5"/>
  <c r="B481" i="5"/>
  <c r="D481" i="5"/>
  <c r="C481" i="5"/>
  <c r="B237" i="5"/>
  <c r="D237" i="5"/>
  <c r="C237" i="5"/>
  <c r="B140" i="5"/>
  <c r="D140" i="5"/>
  <c r="C140" i="5"/>
  <c r="B387" i="5"/>
  <c r="D387" i="5"/>
  <c r="C387" i="5"/>
  <c r="B528" i="5"/>
  <c r="D528" i="5"/>
  <c r="C528" i="5"/>
  <c r="B417" i="5"/>
  <c r="D417" i="5"/>
  <c r="C417" i="5"/>
  <c r="B289" i="5"/>
  <c r="D289" i="5"/>
  <c r="C289" i="5"/>
  <c r="B292" i="5"/>
  <c r="D292" i="5"/>
  <c r="C292" i="5"/>
  <c r="B558" i="5"/>
  <c r="D558" i="5"/>
  <c r="C558" i="5"/>
  <c r="B463" i="5"/>
  <c r="D463" i="5"/>
  <c r="C463" i="5"/>
  <c r="B436" i="5"/>
  <c r="D436" i="5"/>
  <c r="C436" i="5"/>
  <c r="B37" i="5"/>
  <c r="D37" i="5"/>
  <c r="C37" i="5"/>
  <c r="B581" i="5"/>
  <c r="D581" i="5"/>
  <c r="C581" i="5"/>
  <c r="B511" i="5"/>
  <c r="D511" i="5"/>
  <c r="C511" i="5"/>
  <c r="B521" i="5"/>
  <c r="D521" i="5"/>
  <c r="C521" i="5"/>
  <c r="B592" i="5"/>
  <c r="D592" i="5"/>
  <c r="C592" i="5"/>
  <c r="B393" i="5"/>
  <c r="D393" i="5"/>
  <c r="C393" i="5"/>
  <c r="B154" i="5"/>
  <c r="D154" i="5"/>
  <c r="C154" i="5"/>
  <c r="B210" i="5"/>
  <c r="D210" i="5"/>
  <c r="C210" i="5"/>
  <c r="B358" i="5"/>
  <c r="D358" i="5"/>
  <c r="B53" i="5"/>
  <c r="D53" i="5"/>
  <c r="B249" i="5"/>
  <c r="D249" i="5"/>
  <c r="B401" i="5"/>
  <c r="D401" i="5"/>
  <c r="B584" i="5"/>
  <c r="D584" i="5"/>
  <c r="B590" i="5"/>
  <c r="D590" i="5"/>
  <c r="B40" i="5"/>
  <c r="D40" i="5"/>
  <c r="B157" i="5"/>
  <c r="D157" i="5"/>
  <c r="B284" i="5"/>
  <c r="D284" i="5"/>
  <c r="B485" i="5"/>
  <c r="D485" i="5"/>
  <c r="B347" i="5"/>
  <c r="D347" i="5"/>
  <c r="B483" i="5"/>
  <c r="D483" i="5"/>
  <c r="B476" i="5"/>
  <c r="D476" i="5"/>
  <c r="B245" i="5"/>
  <c r="D245" i="5"/>
  <c r="B634" i="5"/>
  <c r="D634" i="5"/>
  <c r="B248" i="5"/>
  <c r="D248" i="5"/>
  <c r="B105" i="5"/>
  <c r="D105" i="5"/>
  <c r="B92" i="5"/>
  <c r="D92" i="5"/>
  <c r="B112" i="5"/>
  <c r="D112" i="5"/>
  <c r="B364" i="5"/>
  <c r="D364" i="5"/>
  <c r="B430" i="5"/>
  <c r="D430" i="5"/>
  <c r="B312" i="5"/>
  <c r="D312" i="5"/>
  <c r="B33" i="5"/>
  <c r="D33" i="5"/>
  <c r="B31" i="5"/>
  <c r="D31" i="5"/>
  <c r="B403" i="5"/>
  <c r="D403" i="5"/>
  <c r="B25" i="5"/>
  <c r="D25" i="5"/>
  <c r="B107" i="5"/>
  <c r="D107" i="5"/>
  <c r="B620" i="5"/>
  <c r="D620" i="5"/>
  <c r="B101" i="5"/>
  <c r="D101" i="5"/>
  <c r="B168" i="5"/>
  <c r="D168" i="5"/>
  <c r="B273" i="5"/>
  <c r="D273" i="5"/>
  <c r="B434" i="5"/>
  <c r="D434" i="5"/>
  <c r="B124" i="5"/>
  <c r="D124" i="5"/>
  <c r="B30" i="5"/>
  <c r="D30" i="5"/>
  <c r="B566" i="5"/>
  <c r="D566" i="5"/>
  <c r="B473" i="5"/>
  <c r="D473" i="5"/>
  <c r="B151" i="5"/>
  <c r="D151" i="5"/>
  <c r="B522" i="5"/>
  <c r="D522" i="5"/>
  <c r="B45" i="5"/>
  <c r="D45" i="5"/>
  <c r="B301" i="5"/>
  <c r="D301" i="5"/>
  <c r="B576" i="5"/>
  <c r="D576" i="5"/>
  <c r="B76" i="5"/>
  <c r="D76" i="5"/>
  <c r="B193" i="5"/>
  <c r="D193" i="5"/>
  <c r="B392" i="5"/>
  <c r="D392" i="5"/>
  <c r="B279" i="5"/>
  <c r="D279" i="5"/>
  <c r="B362" i="5"/>
  <c r="D362" i="5"/>
  <c r="B67" i="5"/>
  <c r="D67" i="5"/>
  <c r="B61" i="5"/>
  <c r="D61" i="5"/>
  <c r="B379" i="5"/>
  <c r="D379" i="5"/>
  <c r="B617" i="5"/>
  <c r="D617" i="5"/>
  <c r="B477" i="5"/>
  <c r="D477" i="5"/>
  <c r="B556" i="5"/>
  <c r="D556" i="5"/>
  <c r="B493" i="5"/>
  <c r="D493" i="5"/>
  <c r="B449" i="5"/>
  <c r="D449" i="5"/>
  <c r="B69" i="5"/>
  <c r="D69" i="5"/>
  <c r="B435" i="5"/>
  <c r="D435" i="5"/>
  <c r="B319" i="5"/>
  <c r="D319" i="5"/>
  <c r="B328" i="5"/>
  <c r="D328" i="5"/>
  <c r="B244" i="5"/>
  <c r="D244" i="5"/>
  <c r="B323" i="5"/>
  <c r="D323" i="5"/>
  <c r="B122" i="5"/>
  <c r="D122" i="5"/>
  <c r="B229" i="5"/>
  <c r="D229" i="5"/>
  <c r="B625" i="5"/>
  <c r="D625" i="5"/>
  <c r="B399" i="5"/>
  <c r="D399" i="5"/>
  <c r="B132" i="5"/>
  <c r="D132" i="5"/>
  <c r="B129" i="5"/>
  <c r="D129" i="5"/>
  <c r="B628" i="5"/>
  <c r="D628" i="5"/>
  <c r="B603" i="5"/>
  <c r="D603" i="5"/>
  <c r="B519" i="5"/>
  <c r="D519" i="5"/>
  <c r="B128" i="5"/>
  <c r="D128" i="5"/>
  <c r="B71" i="5"/>
  <c r="D71" i="5"/>
  <c r="B254" i="5"/>
  <c r="D254" i="5"/>
  <c r="P17" i="2"/>
  <c r="Q17" i="2" s="1"/>
  <c r="P15" i="2"/>
  <c r="Q15" i="2" s="1"/>
  <c r="P13" i="2"/>
  <c r="Q13" i="2" s="1"/>
  <c r="P11" i="2"/>
  <c r="Q11" i="2" s="1"/>
  <c r="P9" i="2"/>
  <c r="Q9" i="2" s="1"/>
  <c r="P7" i="2"/>
  <c r="Q7" i="2" s="1"/>
  <c r="B600" i="5"/>
  <c r="D600" i="5"/>
  <c r="B640" i="5"/>
  <c r="D640" i="5"/>
  <c r="B246" i="5"/>
  <c r="D246" i="5"/>
  <c r="B202" i="5"/>
  <c r="D202" i="5"/>
  <c r="B371" i="5"/>
  <c r="D371" i="5"/>
  <c r="B110" i="5"/>
  <c r="D110" i="5"/>
  <c r="B637" i="5"/>
  <c r="D637" i="5"/>
  <c r="B83" i="5"/>
  <c r="D83" i="5"/>
  <c r="B605" i="5"/>
  <c r="D605" i="5"/>
  <c r="B250" i="5"/>
  <c r="D250" i="5"/>
  <c r="B413" i="5"/>
  <c r="D413" i="5"/>
  <c r="B242" i="5"/>
  <c r="D242" i="5"/>
  <c r="B551" i="5"/>
  <c r="D551" i="5"/>
  <c r="B181" i="5"/>
  <c r="D181" i="5"/>
  <c r="B225" i="5"/>
  <c r="D225" i="5"/>
  <c r="B114" i="5"/>
  <c r="D114" i="5"/>
  <c r="B219" i="5"/>
  <c r="D219" i="5"/>
  <c r="B639" i="5"/>
  <c r="D639" i="5"/>
  <c r="B513" i="5"/>
  <c r="D513" i="5"/>
  <c r="B231" i="5"/>
  <c r="D231" i="5"/>
  <c r="B382" i="5"/>
  <c r="D382" i="5"/>
  <c r="B222" i="5"/>
  <c r="D222" i="5"/>
  <c r="B60" i="5"/>
  <c r="D60" i="5"/>
  <c r="B126" i="5"/>
  <c r="D126" i="5"/>
  <c r="B206" i="5"/>
  <c r="D206" i="5"/>
  <c r="B117" i="5"/>
  <c r="D117" i="5"/>
  <c r="B19" i="5"/>
  <c r="D19" i="5"/>
  <c r="B310" i="5"/>
  <c r="D310" i="5"/>
  <c r="B135" i="5"/>
  <c r="D135" i="5"/>
  <c r="B339" i="5"/>
  <c r="D339" i="5"/>
  <c r="B621" i="5"/>
  <c r="D621" i="5"/>
  <c r="B326" i="5"/>
  <c r="D326" i="5"/>
  <c r="B217" i="5"/>
  <c r="D217" i="5"/>
  <c r="B462" i="5"/>
  <c r="D462" i="5"/>
  <c r="B357" i="5"/>
  <c r="D357" i="5"/>
  <c r="B495" i="5"/>
  <c r="D495" i="5"/>
  <c r="B498" i="5"/>
  <c r="D498" i="5"/>
  <c r="B346" i="5"/>
  <c r="D346" i="5"/>
  <c r="B9" i="5"/>
  <c r="D9" i="5"/>
  <c r="B322" i="5"/>
  <c r="D322" i="5"/>
  <c r="B172" i="5"/>
  <c r="D172" i="5"/>
  <c r="B585" i="5"/>
  <c r="D585" i="5"/>
  <c r="B568" i="5"/>
  <c r="D568" i="5"/>
  <c r="B488" i="5"/>
  <c r="D488" i="5"/>
  <c r="B544" i="5"/>
  <c r="D544" i="5"/>
  <c r="B297" i="5"/>
  <c r="D297" i="5"/>
  <c r="B465" i="5"/>
  <c r="D465" i="5"/>
  <c r="B385" i="5"/>
  <c r="D385" i="5"/>
  <c r="B508" i="5"/>
  <c r="D508" i="5"/>
  <c r="B472" i="5"/>
  <c r="D472" i="5"/>
  <c r="B173" i="5"/>
  <c r="D173" i="5"/>
  <c r="B87" i="5"/>
  <c r="D87" i="5"/>
  <c r="B638" i="5"/>
  <c r="D638" i="5"/>
  <c r="C638" i="5"/>
  <c r="B123" i="5"/>
  <c r="D123" i="5"/>
  <c r="C123" i="5"/>
  <c r="B270" i="5"/>
  <c r="D270" i="5"/>
  <c r="C270" i="5"/>
  <c r="B52" i="5"/>
  <c r="D52" i="5"/>
  <c r="C52" i="5"/>
  <c r="B348" i="5"/>
  <c r="D348" i="5"/>
  <c r="C348" i="5"/>
  <c r="B163" i="5"/>
  <c r="D163" i="5"/>
  <c r="C163" i="5"/>
  <c r="F17" i="2"/>
  <c r="G17" i="2" s="1"/>
  <c r="F15" i="2"/>
  <c r="G15" i="2" s="1"/>
  <c r="F13" i="2"/>
  <c r="G13" i="2" s="1"/>
  <c r="F11" i="2"/>
  <c r="G11" i="2" s="1"/>
  <c r="F9" i="2"/>
  <c r="G9" i="2" s="1"/>
  <c r="F7" i="2"/>
  <c r="G7" i="2" s="1"/>
  <c r="H17" i="2"/>
  <c r="I17" i="2" s="1"/>
  <c r="H15" i="2"/>
  <c r="I15" i="2" s="1"/>
  <c r="H13" i="2"/>
  <c r="I13" i="2" s="1"/>
  <c r="H11" i="2"/>
  <c r="I11" i="2" s="1"/>
  <c r="H9" i="2"/>
  <c r="I9" i="2" s="1"/>
  <c r="H7" i="2"/>
  <c r="I7" i="2" s="1"/>
  <c r="F6" i="2"/>
  <c r="G6" i="2" s="1"/>
  <c r="P16" i="2"/>
  <c r="Q16" i="2" s="1"/>
  <c r="P14" i="2"/>
  <c r="Q14" i="2" s="1"/>
  <c r="P12" i="2"/>
  <c r="Q12" i="2" s="1"/>
  <c r="P10" i="2"/>
  <c r="Q10" i="2" s="1"/>
  <c r="P8" i="2"/>
  <c r="Q8" i="2" s="1"/>
  <c r="P6" i="2"/>
  <c r="Q6" i="2" s="1"/>
  <c r="B329" i="5"/>
  <c r="D329" i="5"/>
  <c r="C329" i="5"/>
  <c r="B338" i="5"/>
  <c r="D338" i="5"/>
  <c r="C338" i="5"/>
  <c r="B591" i="5"/>
  <c r="D591" i="5"/>
  <c r="C591" i="5"/>
  <c r="B166" i="5"/>
  <c r="D166" i="5"/>
  <c r="C166" i="5"/>
  <c r="B567" i="5"/>
  <c r="D567" i="5"/>
  <c r="C567" i="5"/>
  <c r="B147" i="5"/>
  <c r="D147" i="5"/>
  <c r="C147" i="5"/>
  <c r="F16" i="2"/>
  <c r="G16" i="2" s="1"/>
  <c r="F14" i="2"/>
  <c r="G14" i="2" s="1"/>
  <c r="F12" i="2"/>
  <c r="G12" i="2" s="1"/>
  <c r="A12" i="2" s="1"/>
  <c r="F10" i="2"/>
  <c r="G10" i="2" s="1"/>
  <c r="A10" i="2" s="1"/>
  <c r="F8" i="2"/>
  <c r="G8" i="2" s="1"/>
  <c r="C172" i="5"/>
  <c r="C585" i="5"/>
  <c r="C568" i="5"/>
  <c r="C488" i="5"/>
  <c r="C544" i="5"/>
  <c r="C297" i="5"/>
  <c r="C465" i="5"/>
  <c r="C385" i="5"/>
  <c r="C508" i="5"/>
  <c r="C472" i="5"/>
  <c r="C173" i="5"/>
  <c r="C87" i="5"/>
  <c r="B113" i="5"/>
  <c r="D113" i="5"/>
  <c r="C113" i="5"/>
  <c r="B499" i="5"/>
  <c r="D499" i="5"/>
  <c r="C499" i="5"/>
  <c r="B176" i="5"/>
  <c r="D176" i="5"/>
  <c r="C176" i="5"/>
  <c r="B220" i="5"/>
  <c r="D220" i="5"/>
  <c r="C220" i="5"/>
  <c r="B214" i="5"/>
  <c r="D214" i="5"/>
  <c r="C214" i="5"/>
  <c r="B360" i="5"/>
  <c r="D360" i="5"/>
  <c r="C360" i="5"/>
  <c r="B520" i="5"/>
  <c r="D520" i="5"/>
  <c r="C520" i="5"/>
  <c r="B607" i="5"/>
  <c r="D607" i="5"/>
  <c r="C607" i="5"/>
  <c r="B216" i="5"/>
  <c r="D216" i="5"/>
  <c r="B597" i="5"/>
  <c r="D597" i="5"/>
  <c r="B423" i="5"/>
  <c r="D423" i="5"/>
  <c r="B41" i="5"/>
  <c r="D41" i="5"/>
  <c r="B599" i="5"/>
  <c r="D599" i="5"/>
  <c r="C599" i="5"/>
  <c r="B541" i="5"/>
  <c r="D541" i="5"/>
  <c r="C541" i="5"/>
  <c r="B167" i="5"/>
  <c r="D167" i="5"/>
  <c r="C167" i="5"/>
  <c r="B278" i="5"/>
  <c r="D278" i="5"/>
  <c r="C278" i="5"/>
  <c r="B257" i="5"/>
  <c r="D257" i="5"/>
  <c r="C257" i="5"/>
  <c r="B264" i="5"/>
  <c r="D264" i="5"/>
  <c r="C264" i="5"/>
  <c r="B90" i="5"/>
  <c r="D90" i="5"/>
  <c r="C90" i="5"/>
  <c r="B460" i="5"/>
  <c r="D460" i="5"/>
  <c r="C460" i="5"/>
  <c r="B546" i="5"/>
  <c r="D546" i="5"/>
  <c r="C546" i="5"/>
  <c r="B613" i="5"/>
  <c r="D613" i="5"/>
  <c r="C613" i="5"/>
  <c r="B11" i="5"/>
  <c r="D11" i="5"/>
  <c r="C11" i="5"/>
  <c r="B12" i="5"/>
  <c r="D12" i="5"/>
  <c r="C12" i="5"/>
  <c r="B636" i="5"/>
  <c r="D636" i="5"/>
  <c r="C636" i="5"/>
  <c r="B7" i="5"/>
  <c r="D7" i="5"/>
  <c r="C7" i="5"/>
  <c r="B365" i="5"/>
  <c r="D365" i="5"/>
  <c r="C365" i="5"/>
  <c r="B255" i="5"/>
  <c r="D255" i="5"/>
  <c r="C255" i="5"/>
  <c r="B609" i="5"/>
  <c r="D609" i="5"/>
  <c r="C609" i="5"/>
  <c r="B394" i="5"/>
  <c r="D394" i="5"/>
  <c r="B152" i="5"/>
  <c r="D152" i="5"/>
  <c r="B377" i="5"/>
  <c r="D377" i="5"/>
  <c r="B363" i="5"/>
  <c r="D363" i="5"/>
  <c r="B369" i="5"/>
  <c r="D369" i="5"/>
  <c r="B192" i="5"/>
  <c r="D192" i="5"/>
  <c r="B450" i="5"/>
  <c r="D450" i="5"/>
  <c r="B15" i="5"/>
  <c r="D15" i="5"/>
  <c r="B274" i="5"/>
  <c r="D274" i="5"/>
  <c r="B215" i="5"/>
  <c r="D215" i="5"/>
  <c r="B655" i="5"/>
  <c r="D655" i="5"/>
  <c r="B588" i="5"/>
  <c r="D588" i="5"/>
  <c r="B121" i="5"/>
  <c r="D121" i="5"/>
  <c r="B81" i="5"/>
  <c r="D81" i="5"/>
  <c r="B39" i="5"/>
  <c r="D39" i="5"/>
  <c r="B218" i="5"/>
  <c r="D218" i="5"/>
  <c r="C218" i="5"/>
  <c r="B16" i="5"/>
  <c r="D16" i="5"/>
  <c r="C16" i="5"/>
  <c r="B55" i="5"/>
  <c r="D55" i="5"/>
  <c r="C55" i="5"/>
  <c r="B46" i="5"/>
  <c r="D46" i="5"/>
  <c r="C46" i="5"/>
  <c r="B553" i="5"/>
  <c r="D553" i="5"/>
  <c r="C553" i="5"/>
  <c r="B142" i="5"/>
  <c r="D142" i="5"/>
  <c r="C142" i="5"/>
  <c r="B180" i="5"/>
  <c r="D180" i="5"/>
  <c r="C180" i="5"/>
  <c r="B165" i="5"/>
  <c r="D165" i="5"/>
  <c r="C165" i="5"/>
  <c r="B452" i="5"/>
  <c r="D452" i="5"/>
  <c r="C452" i="5"/>
  <c r="D272" i="5"/>
  <c r="D398" i="5"/>
  <c r="D500" i="5"/>
  <c r="D49" i="5"/>
  <c r="D501" i="5"/>
  <c r="D623" i="5"/>
  <c r="D345" i="5"/>
  <c r="D302" i="5"/>
  <c r="D614" i="5"/>
  <c r="D138" i="5"/>
  <c r="D482" i="5"/>
  <c r="D611" i="5"/>
  <c r="D158" i="5"/>
  <c r="D343" i="5"/>
  <c r="D35" i="5"/>
  <c r="D456" i="5"/>
  <c r="D285" i="5"/>
  <c r="D221" i="5"/>
  <c r="D564" i="5"/>
  <c r="D619" i="5"/>
  <c r="D102" i="5"/>
  <c r="D427" i="5"/>
  <c r="D85" i="5"/>
  <c r="D457" i="5"/>
  <c r="D451" i="5"/>
  <c r="D420" i="5"/>
  <c r="D523" i="5"/>
  <c r="D149" i="5"/>
  <c r="D459" i="5"/>
  <c r="D88" i="5"/>
  <c r="D534" i="5"/>
  <c r="D583" i="5"/>
  <c r="D72" i="5"/>
  <c r="D469" i="5"/>
  <c r="D429" i="5"/>
  <c r="D266" i="5"/>
  <c r="D557" i="5"/>
  <c r="D565" i="5"/>
  <c r="D480" i="5"/>
  <c r="D82" i="5"/>
  <c r="D657" i="5"/>
  <c r="D230" i="5"/>
  <c r="D416" i="5"/>
  <c r="D578" i="5"/>
  <c r="D283" i="5"/>
  <c r="D366" i="5"/>
  <c r="D562" i="5"/>
  <c r="D405" i="5"/>
  <c r="D527" i="5"/>
  <c r="D240" i="5"/>
  <c r="D191" i="5"/>
  <c r="D263" i="5"/>
  <c r="D428" i="5"/>
  <c r="D106" i="5"/>
  <c r="D311" i="5"/>
  <c r="D256" i="5"/>
  <c r="D109" i="5"/>
  <c r="D209" i="5"/>
  <c r="D549" i="5"/>
  <c r="D120" i="5"/>
  <c r="D164" i="5"/>
  <c r="D652" i="5"/>
  <c r="D317" i="5"/>
  <c r="D471" i="5"/>
  <c r="D133" i="5"/>
  <c r="D268" i="5"/>
  <c r="D402" i="5"/>
  <c r="D561" i="5"/>
  <c r="C394" i="5"/>
  <c r="C152" i="5"/>
  <c r="C377" i="5"/>
  <c r="C363" i="5"/>
  <c r="C369" i="5"/>
  <c r="C192" i="5"/>
  <c r="C450" i="5"/>
  <c r="C15" i="5"/>
  <c r="C274" i="5"/>
  <c r="C215" i="5"/>
  <c r="C655" i="5"/>
  <c r="C588" i="5"/>
  <c r="C121" i="5"/>
  <c r="C81" i="5"/>
  <c r="C39" i="5"/>
  <c r="B271" i="5"/>
  <c r="D271" i="5"/>
  <c r="B352" i="5"/>
  <c r="D352" i="5"/>
  <c r="B645" i="5"/>
  <c r="D645" i="5"/>
  <c r="B299" i="5"/>
  <c r="D299" i="5"/>
  <c r="B58" i="5"/>
  <c r="D58" i="5"/>
  <c r="B629" i="5"/>
  <c r="D629" i="5"/>
  <c r="B510" i="5"/>
  <c r="D510" i="5"/>
  <c r="B579" i="5"/>
  <c r="D579" i="5"/>
  <c r="B20" i="5"/>
  <c r="D20" i="5"/>
  <c r="B198" i="5"/>
  <c r="D198" i="5"/>
  <c r="B598" i="5"/>
  <c r="D598" i="5"/>
  <c r="B236" i="5"/>
  <c r="D236" i="5"/>
  <c r="B267" i="5"/>
  <c r="D267" i="5"/>
  <c r="B378" i="5"/>
  <c r="D378" i="5"/>
  <c r="B448" i="5"/>
  <c r="D448" i="5"/>
  <c r="B615" i="5"/>
  <c r="D615" i="5"/>
  <c r="B438" i="5"/>
  <c r="D438" i="5"/>
  <c r="C271" i="5"/>
  <c r="C352" i="5"/>
  <c r="C645" i="5"/>
  <c r="C299" i="5"/>
  <c r="C58" i="5"/>
  <c r="C629" i="5"/>
  <c r="C510" i="5"/>
  <c r="C579" i="5"/>
  <c r="C20" i="5"/>
  <c r="C198" i="5"/>
  <c r="C598" i="5"/>
  <c r="C236" i="5"/>
  <c r="C267" i="5"/>
  <c r="C378" i="5"/>
  <c r="C448" i="5"/>
  <c r="C615" i="5"/>
  <c r="C438" i="5"/>
  <c r="B374" i="5"/>
  <c r="D374" i="5"/>
  <c r="B62" i="5"/>
  <c r="D62" i="5"/>
  <c r="C62" i="5"/>
  <c r="B182" i="5"/>
  <c r="D182" i="5"/>
  <c r="C182" i="5"/>
  <c r="B50" i="5"/>
  <c r="D50" i="5"/>
  <c r="C50" i="5"/>
  <c r="D570" i="5"/>
  <c r="D407" i="5"/>
  <c r="D536" i="5"/>
  <c r="D141" i="5"/>
  <c r="D32" i="5"/>
  <c r="D648" i="5"/>
  <c r="D314" i="5"/>
  <c r="D658" i="5"/>
  <c r="D212" i="5"/>
  <c r="D627" i="5"/>
  <c r="D298" i="5"/>
  <c r="D207" i="5"/>
  <c r="D506" i="5"/>
  <c r="D145" i="5"/>
  <c r="D108" i="5"/>
  <c r="D63" i="5"/>
  <c r="D195" i="5"/>
  <c r="D327" i="5"/>
  <c r="D5" i="5"/>
  <c r="D4" i="5"/>
  <c r="D318" i="5"/>
  <c r="D156" i="5"/>
  <c r="D397" i="5"/>
  <c r="D290" i="5"/>
  <c r="D169" i="5"/>
  <c r="D26" i="5"/>
  <c r="D390" i="5"/>
  <c r="D10" i="5"/>
  <c r="D560" i="5"/>
  <c r="D537" i="5"/>
  <c r="D200" i="5"/>
  <c r="D589" i="5"/>
  <c r="D470" i="5"/>
  <c r="D649" i="5"/>
  <c r="D650" i="5"/>
  <c r="D464" i="5"/>
  <c r="D243" i="5"/>
  <c r="D100" i="5"/>
  <c r="C374" i="5"/>
  <c r="B261" i="5"/>
  <c r="D261" i="5"/>
  <c r="B89" i="5"/>
  <c r="D89" i="5"/>
  <c r="B204" i="5"/>
  <c r="D204" i="5"/>
  <c r="B490" i="5"/>
  <c r="D490" i="5"/>
  <c r="B550" i="5"/>
  <c r="D550" i="5"/>
  <c r="B604" i="5"/>
  <c r="D604" i="5"/>
  <c r="C604" i="5"/>
  <c r="B350" i="5"/>
  <c r="D350" i="5"/>
  <c r="C350" i="5"/>
  <c r="B582" i="5"/>
  <c r="D582" i="5"/>
  <c r="B201" i="5"/>
  <c r="D201" i="5"/>
  <c r="B431" i="5"/>
  <c r="D431" i="5"/>
  <c r="B174" i="5"/>
  <c r="D174" i="5"/>
  <c r="B99" i="5"/>
  <c r="D99" i="5"/>
  <c r="B183" i="5"/>
  <c r="D183" i="5"/>
  <c r="B137" i="5"/>
  <c r="D137" i="5"/>
  <c r="B530" i="5"/>
  <c r="D530" i="5"/>
  <c r="B445" i="5"/>
  <c r="D445" i="5"/>
  <c r="C582" i="5"/>
  <c r="C201" i="5"/>
  <c r="C431" i="5"/>
  <c r="C174" i="5"/>
  <c r="C99" i="5"/>
  <c r="C183" i="5"/>
  <c r="C137" i="5"/>
  <c r="C530" i="5"/>
  <c r="C445" i="5"/>
  <c r="B131" i="5"/>
  <c r="D131" i="5"/>
  <c r="B441" i="5"/>
  <c r="D441" i="5"/>
  <c r="B554" i="5"/>
  <c r="D554" i="5"/>
  <c r="B404" i="5"/>
  <c r="D404" i="5"/>
  <c r="B57" i="5"/>
  <c r="D57" i="5"/>
  <c r="B170" i="5"/>
  <c r="D170" i="5"/>
  <c r="B437" i="5"/>
  <c r="D437" i="5"/>
  <c r="D54" i="5"/>
  <c r="D411" i="5"/>
  <c r="D542" i="5"/>
  <c r="D439" i="5"/>
  <c r="D359" i="5"/>
  <c r="D601" i="5"/>
  <c r="D515" i="5"/>
  <c r="D232" i="5"/>
  <c r="D383" i="5"/>
  <c r="D574" i="5"/>
  <c r="D487" i="5"/>
  <c r="D143" i="5"/>
  <c r="D275" i="5"/>
  <c r="D577" i="5"/>
  <c r="D335" i="5"/>
  <c r="C131" i="5"/>
  <c r="C441" i="5"/>
  <c r="C554" i="5"/>
  <c r="C404" i="5"/>
  <c r="C57" i="5"/>
  <c r="C170" i="5"/>
  <c r="C437" i="5"/>
  <c r="B538" i="5"/>
  <c r="D538" i="5"/>
  <c r="B446" i="5"/>
  <c r="D446" i="5"/>
  <c r="D119" i="5"/>
  <c r="D426" i="5"/>
  <c r="D59" i="5"/>
  <c r="D633" i="5"/>
  <c r="D74" i="5"/>
  <c r="D529" i="5"/>
  <c r="D602" i="5"/>
  <c r="D526" i="5"/>
  <c r="C538" i="5"/>
  <c r="C446" i="5"/>
  <c r="B224" i="5"/>
  <c r="D224" i="5"/>
  <c r="D514" i="5"/>
  <c r="D162" i="5"/>
  <c r="D608" i="5"/>
  <c r="D532" i="5"/>
  <c r="D618" i="5"/>
  <c r="D160" i="5"/>
  <c r="C224" i="5"/>
  <c r="D489" i="5"/>
  <c r="D95" i="5"/>
  <c r="D304" i="5"/>
  <c r="A14" i="2" l="1"/>
  <c r="M4" i="2"/>
  <c r="A8" i="2"/>
  <c r="A16" i="2"/>
  <c r="I4" i="2"/>
  <c r="A9" i="2"/>
  <c r="A13" i="2"/>
  <c r="A17" i="2"/>
  <c r="O4" i="2"/>
  <c r="R4" i="2"/>
  <c r="A7" i="2"/>
  <c r="A11" i="2"/>
  <c r="A15" i="2"/>
  <c r="K4" i="2"/>
  <c r="G4" i="2"/>
  <c r="A6" i="2"/>
  <c r="Q4" i="2"/>
</calcChain>
</file>

<file path=xl/comments1.xml><?xml version="1.0" encoding="utf-8"?>
<comments xmlns="http://schemas.openxmlformats.org/spreadsheetml/2006/main">
  <authors>
    <author>Korn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Korn:</t>
        </r>
        <r>
          <rPr>
            <sz val="8"/>
            <color indexed="81"/>
            <rFont val="Tahoma"/>
            <family val="2"/>
          </rPr>
          <t xml:space="preserve">
Median of p-values of negatives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Korn:</t>
        </r>
        <r>
          <rPr>
            <sz val="8"/>
            <color indexed="81"/>
            <rFont val="Tahoma"/>
            <family val="2"/>
          </rPr>
          <t xml:space="preserve">
Avg. Signal of Perfect Match Control Beads (targetting miRNAs (#3001, #3007, #3022, #3183, #3290, #1992) divided by mRNA Control Beads (#127, #898, #1038, #1299, #134)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Korn:</t>
        </r>
        <r>
          <rPr>
            <sz val="8"/>
            <color indexed="81"/>
            <rFont val="Tahoma"/>
            <family val="2"/>
          </rPr>
          <t xml:space="preserve">
MW of avg. signal of PM (#3001, #3007, #3022, #3183, #3290) vs. MM ctrls (#662, #1070, #4999, #1716, #526, #590)</t>
        </r>
      </text>
    </comment>
    <comment ref="J5" authorId="0" shapeId="0">
      <text>
        <r>
          <rPr>
            <b/>
            <sz val="8"/>
            <color indexed="81"/>
            <rFont val="Tahoma"/>
            <family val="2"/>
          </rPr>
          <t>Korn:</t>
        </r>
        <r>
          <rPr>
            <sz val="8"/>
            <color indexed="81"/>
            <rFont val="Tahoma"/>
            <family val="2"/>
          </rPr>
          <t xml:space="preserve">
MW of avg. signal of PM (#1992) vs. MM ctrls (#1864, #1866, #1902)</t>
        </r>
      </text>
    </comment>
    <comment ref="L5" authorId="0" shapeId="0">
      <text>
        <r>
          <rPr>
            <b/>
            <sz val="8"/>
            <color indexed="81"/>
            <rFont val="Tahoma"/>
            <family val="2"/>
          </rPr>
          <t>Korn:</t>
        </r>
        <r>
          <rPr>
            <sz val="8"/>
            <color indexed="81"/>
            <rFont val="Tahoma"/>
            <family val="2"/>
          </rPr>
          <t xml:space="preserve">
Avg Array Hyb Controls
#44, #278, #501, #1003</t>
        </r>
      </text>
    </comment>
    <comment ref="N5" authorId="0" shapeId="0">
      <text>
        <r>
          <rPr>
            <b/>
            <sz val="8"/>
            <color indexed="81"/>
            <rFont val="Tahoma"/>
            <family val="2"/>
          </rPr>
          <t>Korn:</t>
        </r>
        <r>
          <rPr>
            <sz val="8"/>
            <color indexed="81"/>
            <rFont val="Tahoma"/>
            <family val="2"/>
          </rPr>
          <t xml:space="preserve">
Avg. Signal of positive control divided by avg. Signal of all negaitve controls. IDs used are #910 and #2011</t>
        </r>
      </text>
    </comment>
    <comment ref="P5" authorId="0" shapeId="0">
      <text>
        <r>
          <rPr>
            <b/>
            <sz val="8"/>
            <color indexed="81"/>
            <rFont val="Tahoma"/>
            <family val="2"/>
          </rPr>
          <t>Korn:</t>
        </r>
        <r>
          <rPr>
            <sz val="8"/>
            <color indexed="81"/>
            <rFont val="Tahoma"/>
            <family val="2"/>
          </rPr>
          <t xml:space="preserve">
Avg. Signal of PAP positive ctrls vs. Avg signals of bkgd ctrls</t>
        </r>
      </text>
    </comment>
    <comment ref="R5" authorId="0" shapeId="0">
      <text>
        <r>
          <rPr>
            <b/>
            <sz val="8"/>
            <color indexed="81"/>
            <rFont val="Tahoma"/>
            <family val="2"/>
          </rPr>
          <t>Korn:</t>
        </r>
        <r>
          <rPr>
            <sz val="8"/>
            <color indexed="81"/>
            <rFont val="Tahoma"/>
            <family val="2"/>
          </rPr>
          <t xml:space="preserve">
Avg signals must rise with increasing Tms of probes (#962&lt;#1209&lt;#912)</t>
        </r>
      </text>
    </comment>
  </commentList>
</comments>
</file>

<file path=xl/sharedStrings.xml><?xml version="1.0" encoding="utf-8"?>
<sst xmlns="http://schemas.openxmlformats.org/spreadsheetml/2006/main" count="4539" uniqueCount="2060">
  <si>
    <t>mmu-miR-466a-3p,mmu-miR-466b-3p,mmu-miR-466c-3p,mmu-miR-466e-3p,mmu-miR-466a-3p,mmu-miR-466b-3p,mmu-miR-466c-3p,mmu-miR-466e-3p,mmu-miR-466b-3-3p,mmu-miR-466a-3p,mmu-miR-466b-3p,mmu-miR-466c-3p,mmu-miR-466e-3p,mmu-miR-466a-3p,mmu-miR-466b-3p,mmu-miR-466c-3p,mmu-miR-466e-3p</t>
  </si>
  <si>
    <t>mmu-miR-466a-5p</t>
  </si>
  <si>
    <t>mmu-miR-466b-5p</t>
  </si>
  <si>
    <t>mmu-miR-466c-5p</t>
  </si>
  <si>
    <t>mmu-miR-466d-3p</t>
  </si>
  <si>
    <t>mmu-miR-466d-5p</t>
  </si>
  <si>
    <t>mmu-miR-466e-5p</t>
  </si>
  <si>
    <t>mmu-miR-466f</t>
  </si>
  <si>
    <t>mmu-miR-466f-3p</t>
  </si>
  <si>
    <t>mmu-miR-466f-5p</t>
  </si>
  <si>
    <t>mmu-miR-466g</t>
  </si>
  <si>
    <t>mmu-miR-466h</t>
  </si>
  <si>
    <t>mmu-miR-466i</t>
  </si>
  <si>
    <t>mmu-miR-466j</t>
  </si>
  <si>
    <t>mmu-miR-466k</t>
  </si>
  <si>
    <t>mmu-miR-466l</t>
  </si>
  <si>
    <t>mmu-miR-467a*,mmu-miR-467d*,mmu-miR-467a*,mmu-miR-467d*</t>
  </si>
  <si>
    <t>mmu-miR-467b*</t>
  </si>
  <si>
    <t>mmu-miR-467c</t>
  </si>
  <si>
    <t>mmu-miR-467d</t>
  </si>
  <si>
    <t>mmu-miR-467e</t>
  </si>
  <si>
    <t>mmu-miR-467e*</t>
  </si>
  <si>
    <t>mmu-miR-467f</t>
  </si>
  <si>
    <t>mmu-miR-467g</t>
  </si>
  <si>
    <t>mmu-miR-467h</t>
  </si>
  <si>
    <t>mmu-miR-470*</t>
  </si>
  <si>
    <t>mmu-miR-471:9.1</t>
  </si>
  <si>
    <t>mmu-miR-483*</t>
  </si>
  <si>
    <t>mmu-miR-485</t>
  </si>
  <si>
    <t>mmu-miR-485*</t>
  </si>
  <si>
    <t>mmu-miR-493</t>
  </si>
  <si>
    <t>mmu-miR-501-3p</t>
  </si>
  <si>
    <t>mmu-miR-501-5p</t>
  </si>
  <si>
    <t>mmu-miR-503*</t>
  </si>
  <si>
    <t>mmu-miR-504</t>
  </si>
  <si>
    <t>mmu-miR-509-3p</t>
  </si>
  <si>
    <t>mmu-miR-509-5p</t>
  </si>
  <si>
    <t>mmu-miR-511</t>
  </si>
  <si>
    <t>mmu-miR-532-3p</t>
  </si>
  <si>
    <t>mmu-miR-532-5p</t>
  </si>
  <si>
    <t>mmu-miR-540-3p</t>
  </si>
  <si>
    <t>mmu-miR-540-5p</t>
  </si>
  <si>
    <t>mmu-miR-544</t>
  </si>
  <si>
    <t>mmu-miR-551b:9.1</t>
  </si>
  <si>
    <t>mmu-miR-568</t>
  </si>
  <si>
    <t>mmu-miR-574-3p</t>
  </si>
  <si>
    <t>mmu-miR-574-5p</t>
  </si>
  <si>
    <t>mmu-miR-582-3p</t>
  </si>
  <si>
    <t>mmu-miR-582-5p</t>
  </si>
  <si>
    <t>mmu-miR-590-3p</t>
  </si>
  <si>
    <t>mmu-miR-590-5p</t>
  </si>
  <si>
    <t>mmu-miR-598</t>
  </si>
  <si>
    <t>mmu-miR-615-3p</t>
  </si>
  <si>
    <t>mmu-miR-615-5p</t>
  </si>
  <si>
    <t>mmu-miR-653</t>
  </si>
  <si>
    <t>mmu-miR-654-3p</t>
  </si>
  <si>
    <t>mmu-miR-654-5p</t>
  </si>
  <si>
    <t>mmu-miR-666-3p</t>
  </si>
  <si>
    <t>mmu-miR-666-5p</t>
  </si>
  <si>
    <t>mmu-miR-669d</t>
  </si>
  <si>
    <t>mmu-miR-669e</t>
  </si>
  <si>
    <t>mmu-miR-669f</t>
  </si>
  <si>
    <t>mmu-miR-669g</t>
  </si>
  <si>
    <t>mmu-miR-669h-3p</t>
  </si>
  <si>
    <t>mmu-miR-669h-5p</t>
  </si>
  <si>
    <t>mmu-miR-669i</t>
  </si>
  <si>
    <t>mmu-miR-669j</t>
  </si>
  <si>
    <t>mmu-miR-669k</t>
  </si>
  <si>
    <t>mmu-miR-671-3p</t>
  </si>
  <si>
    <t>mmu-miR-671-5p</t>
  </si>
  <si>
    <t>mmu-miR-673-3p</t>
  </si>
  <si>
    <t>mmu-miR-673-5p</t>
  </si>
  <si>
    <t>mmu-miR-674</t>
  </si>
  <si>
    <t>mmu-miR-674*</t>
  </si>
  <si>
    <t>mmu-miR-693-5p</t>
  </si>
  <si>
    <t>mmu-miR-696</t>
  </si>
  <si>
    <t>mmu-miR-708*</t>
  </si>
  <si>
    <t>mmu-miR-712</t>
  </si>
  <si>
    <t>mmu-miR-712*</t>
  </si>
  <si>
    <t>mmu-miR-714</t>
  </si>
  <si>
    <t>mmu-miR-742*</t>
  </si>
  <si>
    <t>mmu-miR-743a</t>
  </si>
  <si>
    <t>mmu-miR-743b-3p</t>
  </si>
  <si>
    <t>mmu-miR-743b-5p</t>
  </si>
  <si>
    <t>mmu-miR-744*</t>
  </si>
  <si>
    <t>mmu-miR-760:9.1</t>
  </si>
  <si>
    <t>mmu-miR-770-5p</t>
  </si>
  <si>
    <t>mmu-miR-7a</t>
  </si>
  <si>
    <t>mmu-miR-7a*</t>
  </si>
  <si>
    <t>mmu-miR-801:9.1</t>
  </si>
  <si>
    <t>mmu-miR-805</t>
  </si>
  <si>
    <t>mmu-miR-871</t>
  </si>
  <si>
    <t>mmu-miR-872</t>
  </si>
  <si>
    <t>mmu-miR-872*</t>
  </si>
  <si>
    <t>mmu-miR-873</t>
  </si>
  <si>
    <t>mmu-miR-874</t>
  </si>
  <si>
    <t>mmu-miR-875-3p</t>
  </si>
  <si>
    <t>mmu-miR-875-5p</t>
  </si>
  <si>
    <t>mmu-miR-876-3p</t>
  </si>
  <si>
    <t>mmu-miR-876-5p</t>
  </si>
  <si>
    <t>mmu-miR-877</t>
  </si>
  <si>
    <t>mmu-miR-877*</t>
  </si>
  <si>
    <t>mmu-miR-878-3p</t>
  </si>
  <si>
    <t>mmu-miR-878-5p</t>
  </si>
  <si>
    <t>mmu-miR-879</t>
  </si>
  <si>
    <t>mmu-miR-879*</t>
  </si>
  <si>
    <t>mmu-miR-880</t>
  </si>
  <si>
    <t>mmu-miR-881</t>
  </si>
  <si>
    <t>mmu-miR-881*</t>
  </si>
  <si>
    <t>mmu-miR-882</t>
  </si>
  <si>
    <t>mmu-miR-883a-3p</t>
  </si>
  <si>
    <t>mmu-miR-883a-5p</t>
  </si>
  <si>
    <t>mmu-miR-883b-3p</t>
  </si>
  <si>
    <t>mmu-miR-883b-5p</t>
  </si>
  <si>
    <t>mmu-miR-92a</t>
  </si>
  <si>
    <t>mmu-miR-92a*</t>
  </si>
  <si>
    <t>mmu-miR-92b</t>
  </si>
  <si>
    <t>mmu-miR-93*</t>
  </si>
  <si>
    <t>mmu-miR-99b*</t>
  </si>
  <si>
    <t>solexa-103-3961</t>
  </si>
  <si>
    <t>solexa-110-3896</t>
  </si>
  <si>
    <t>solexa-1127-427</t>
  </si>
  <si>
    <t>solexa-1201-400</t>
  </si>
  <si>
    <t>solexa-1278-371</t>
  </si>
  <si>
    <t>solexa-130-3526</t>
  </si>
  <si>
    <t>solexa-1328-360</t>
  </si>
  <si>
    <t>solexa-1416-339_2</t>
  </si>
  <si>
    <t>solexa-173-2522</t>
  </si>
  <si>
    <t>solexa-1780-267</t>
  </si>
  <si>
    <t>solexa-1837-257</t>
  </si>
  <si>
    <t>solexa-200-2167</t>
  </si>
  <si>
    <t>solexa-2011-236</t>
  </si>
  <si>
    <t>solexa-201-2163</t>
  </si>
  <si>
    <t>solexa-2012-235</t>
  </si>
  <si>
    <t>solexa-2054-231</t>
  </si>
  <si>
    <t>solexa-2307-205</t>
  </si>
  <si>
    <t>solexa-231-1844</t>
  </si>
  <si>
    <t>solexa-239-1823</t>
  </si>
  <si>
    <t>solexa-2402-197</t>
  </si>
  <si>
    <t>solexa-2546-186</t>
  </si>
  <si>
    <t>solexa-2564-185</t>
  </si>
  <si>
    <t>solexa-2572-184</t>
  </si>
  <si>
    <t>solexa-27-9416</t>
  </si>
  <si>
    <t>solexa-284-1594</t>
  </si>
  <si>
    <t>solexa-3014-156</t>
  </si>
  <si>
    <t>solexa-3024-155</t>
  </si>
  <si>
    <t>solexa-3062-153</t>
  </si>
  <si>
    <t>solexa-308-1456</t>
  </si>
  <si>
    <t>solexa-3253-144</t>
  </si>
  <si>
    <t>solexa-403-1161</t>
  </si>
  <si>
    <t>solexa-4153-111</t>
  </si>
  <si>
    <t>solexa-4179-110</t>
  </si>
  <si>
    <t>solexa-4327-106</t>
  </si>
  <si>
    <t>solexa-447-1003</t>
  </si>
  <si>
    <t>solexa-4983-92</t>
  </si>
  <si>
    <t>solexa-5067-90</t>
  </si>
  <si>
    <t>solexa-5306-86</t>
  </si>
  <si>
    <t>solexa-5560-82</t>
  </si>
  <si>
    <t>solexa-5593-81</t>
  </si>
  <si>
    <t>solexa-564-789</t>
  </si>
  <si>
    <t>solexa-622-718</t>
  </si>
  <si>
    <t>solexa-783-586</t>
  </si>
  <si>
    <t>solexa-897-515</t>
  </si>
  <si>
    <t>15,13</t>
  </si>
  <si>
    <t>X,13</t>
  </si>
  <si>
    <t>18,2</t>
  </si>
  <si>
    <t>11,2</t>
  </si>
  <si>
    <t>2,14,3</t>
  </si>
  <si>
    <t>14,2,3</t>
  </si>
  <si>
    <t>16,9</t>
  </si>
  <si>
    <t>9,1</t>
  </si>
  <si>
    <t>6,2</t>
  </si>
  <si>
    <t>10,9</t>
  </si>
  <si>
    <t>9,8</t>
  </si>
  <si>
    <t>14,3</t>
  </si>
  <si>
    <t>2,1</t>
  </si>
  <si>
    <t>19,1</t>
  </si>
  <si>
    <t>15,11</t>
  </si>
  <si>
    <t>1,9,2</t>
  </si>
  <si>
    <t>17,2</t>
  </si>
  <si>
    <t>13,8</t>
  </si>
  <si>
    <t>2,2,7,10,2,2</t>
  </si>
  <si>
    <t>2,2,2,2</t>
  </si>
  <si>
    <t>6,1</t>
  </si>
  <si>
    <t>16,11</t>
  </si>
  <si>
    <t>X,X,X,X,X,X,X,X,X,X,X,X,X,X,X</t>
  </si>
  <si>
    <t>2,2,2,2,2,2,2,2,2,2,2,2,2,2,2,2,2,2,2,2,2</t>
  </si>
  <si>
    <t>6,X,12</t>
  </si>
  <si>
    <t>2,4</t>
  </si>
  <si>
    <t>1,16</t>
  </si>
  <si>
    <t>4,17</t>
  </si>
  <si>
    <t>MT</t>
  </si>
  <si>
    <t>7,3,13</t>
  </si>
  <si>
    <t>+,-,+</t>
  </si>
  <si>
    <t>+,+,-,+,-,+</t>
  </si>
  <si>
    <t>+,+,+,+</t>
  </si>
  <si>
    <t>-,-,-,-,-,-,-,-,-,-,-,-,-,-,-</t>
  </si>
  <si>
    <t>+,+,+,+,+,+,+,+,+,+,+,+,+,+,+,+,+,+,+,+,+</t>
  </si>
  <si>
    <t>PROBESEQ</t>
  </si>
  <si>
    <t>TGAGGTAGTAGGTTGTATAG</t>
  </si>
  <si>
    <t>TGAGGTAGTAGGTTGTGTG</t>
  </si>
  <si>
    <t>ACAACCTACTGCCTTC</t>
  </si>
  <si>
    <t>TGAGGTAGTAGGTTGTATG</t>
  </si>
  <si>
    <t>CTGTACAACCTTCTAGC</t>
  </si>
  <si>
    <t>CTATACAATCTACTGTCTTTCC</t>
  </si>
  <si>
    <t>AGAGGTAGTAGGTTGCATA</t>
  </si>
  <si>
    <t>TATACGACCTGCTGCCTT</t>
  </si>
  <si>
    <t>TGAGGTAGGAGGTTGTATA</t>
  </si>
  <si>
    <t>ATACAATCTATTGCCTTC</t>
  </si>
  <si>
    <t>TGAGGTAGTAGTTTGTACAG</t>
  </si>
  <si>
    <t>ACTGTACAGGCCACTG</t>
  </si>
  <si>
    <t>TGAGGTAGTAGTTTGTGCT</t>
  </si>
  <si>
    <t>GCGCAAGCTACTGCCTTGCT</t>
  </si>
  <si>
    <t>TGGAATGTAAAGAAGTATGT</t>
  </si>
  <si>
    <t>ACCCGTAGATCCGAACTTG</t>
  </si>
  <si>
    <t>TACAGTACTGTGATAACTGAA</t>
  </si>
  <si>
    <t>TCAGTTATCACAGTGCTGATG</t>
  </si>
  <si>
    <t>TACAGTACTGTGATAGCTGAA</t>
  </si>
  <si>
    <t>AGCATTGTACAGGGCTATG</t>
  </si>
  <si>
    <t>CAAGTGCTCAGATGCTTGT</t>
  </si>
  <si>
    <t>AAAGTGCTAACAGTGCAGGTA</t>
  </si>
  <si>
    <t>AAGTGCTGACAGTGCAGG</t>
  </si>
  <si>
    <t>AAGTGCTGACAGTGCAGA</t>
  </si>
  <si>
    <t>GCACTGTGGGTACTTGCT</t>
  </si>
  <si>
    <t>AGCATTGTACAGGGCTATC</t>
  </si>
  <si>
    <t>TACCCTGTAGATCCGAATT</t>
  </si>
  <si>
    <t>CAAATTCGTATCTAGG</t>
  </si>
  <si>
    <t>TACCCTGTAGAACCGAATT</t>
  </si>
  <si>
    <t>AGATTCGATTCTAGGG</t>
  </si>
  <si>
    <t>GCTGGAATTAAAGGCATG</t>
  </si>
  <si>
    <t>TATGTGTGTGTGTATGTGTGTAA</t>
  </si>
  <si>
    <t>TGTGAGGTTGGGCCAG</t>
  </si>
  <si>
    <t>CAGCTGAGGTTCCCCT</t>
  </si>
  <si>
    <t>CAGTCTTACTATGTAGCCCTA</t>
  </si>
  <si>
    <t>AAACAAACAAACAGACCAAAT</t>
  </si>
  <si>
    <t>TAGGTCACCCGTTTTACTATC</t>
  </si>
  <si>
    <t>GAATGAGTAACTGCTAGATCCT</t>
  </si>
  <si>
    <t>TGAGTTCGAGGCCAGC</t>
  </si>
  <si>
    <t>AAATCTACCTGCCTCTGC</t>
  </si>
  <si>
    <t>TAGGACACATGGTCTACTTCT</t>
  </si>
  <si>
    <t>GTGTTCCTGGCTGGCT</t>
  </si>
  <si>
    <t>TCTGAGTCCCGGTCGC</t>
  </si>
  <si>
    <t>GAGTGTGACAATGGTGTTT</t>
  </si>
  <si>
    <t>GAGGACTGGGGAGGTG</t>
  </si>
  <si>
    <t>TAAGGCACGCGGTGAAT</t>
  </si>
  <si>
    <t>TGTTCACAGCGGACCT</t>
  </si>
  <si>
    <t>GTGAGGTTCTTGGGAGCC</t>
  </si>
  <si>
    <t>TCCCTGAGACCCTTTAAC</t>
  </si>
  <si>
    <t>GTCAGGTTCTTGGGACCT</t>
  </si>
  <si>
    <t>GTTAGGCTCTTGGGAG</t>
  </si>
  <si>
    <t>TCCCTGAGACCCTAACTT</t>
  </si>
  <si>
    <t>TCGTACCGTGAGTAATAAT</t>
  </si>
  <si>
    <t>CATTATTACTTTTGGTACGC</t>
  </si>
  <si>
    <t>TCGGATCCGTCTGAGCTT</t>
  </si>
  <si>
    <t>AGCTCAGAGGGCTCTGA</t>
  </si>
  <si>
    <t>ACAGTGAACCGGTCTCTTT</t>
  </si>
  <si>
    <t>CAGTGAACCGGTCTCTTTC</t>
  </si>
  <si>
    <t>AAGCCCTTACCCCAAAAA</t>
  </si>
  <si>
    <t>TTTTTGCGGTCTGGGCTT</t>
  </si>
  <si>
    <t>TACATACTTCTTTACATTCCA</t>
  </si>
  <si>
    <t>CAGTGCAATGTTAAAAGGG</t>
  </si>
  <si>
    <t>CAGTGCAATGATGAAAGG</t>
  </si>
  <si>
    <t>CTCTTTCCCTGTTGCACTA</t>
  </si>
  <si>
    <t>TAACAGTCTACAGCCATGG</t>
  </si>
  <si>
    <t>GTCCCCTTCAACCAGCTG</t>
  </si>
  <si>
    <t>GCTGGTAAAATGGAACCA</t>
  </si>
  <si>
    <t>GTCCCCTTCAACCAGCTA</t>
  </si>
  <si>
    <t>TGTGACTGGTTGACCAGA</t>
  </si>
  <si>
    <t>TATGGCTTTTTATTCCTATG</t>
  </si>
  <si>
    <t>TATAGGGATTGGAGCCG</t>
  </si>
  <si>
    <t>TATGGCTTTTCATTCCTAT</t>
  </si>
  <si>
    <t>ACTCCATTTGTTTTGATGAT</t>
  </si>
  <si>
    <t>ATCATCGTCTCAAATGAGTCT</t>
  </si>
  <si>
    <t>TATTGCTTAAGAATACGCG</t>
  </si>
  <si>
    <t>GGCTACTTCACAACACCAG</t>
  </si>
  <si>
    <t>GAGACGCGGCCCTGTT</t>
  </si>
  <si>
    <t>AGTGGTTTTACCCTATGGTA</t>
  </si>
  <si>
    <t>TACCACAGGGTAGAACCAC</t>
  </si>
  <si>
    <t>TAACACTGTCTGGTAAAGATG</t>
  </si>
  <si>
    <t>ATCTTCCAGTGCAGTGTTG</t>
  </si>
  <si>
    <t>TGTAGTGTTTCCTACTTTATG</t>
  </si>
  <si>
    <t>TGAGATGAAGCACTGTAGC</t>
  </si>
  <si>
    <t>TACAGTATAGATGATGTACT</t>
  </si>
  <si>
    <t>GTCCAGTTTTCCCAGGAAT</t>
  </si>
  <si>
    <t>TTCCTGGAAATACTGTTCTTG</t>
  </si>
  <si>
    <t>AGAACTGAATTCCATGGGT</t>
  </si>
  <si>
    <t>GAGAACTGAATTCCATAGGC</t>
  </si>
  <si>
    <t>GCCCTAGGGACTCAGTTC</t>
  </si>
  <si>
    <t>TGTGCGGAAATGCTTC</t>
  </si>
  <si>
    <t>TCAGTGCACTACAGAACTTT</t>
  </si>
  <si>
    <t>AAGTTCTGAGACACTCCGAC</t>
  </si>
  <si>
    <t>TCAGTGCATCACAGAACTT</t>
  </si>
  <si>
    <t>TCTGGCTCCGTGTCTTCA</t>
  </si>
  <si>
    <t>TCTCCCAACCCTTGTACC</t>
  </si>
  <si>
    <t>CTGGTACAGGCCTGGG</t>
  </si>
  <si>
    <t>CTAGACTGAGGCTCCTTGA</t>
  </si>
  <si>
    <t>TCGAGGAGCTCACAGTCTAG</t>
  </si>
  <si>
    <t>TCAGTGCATGACAGAACTT</t>
  </si>
  <si>
    <t>TTGCATAGTCACAAAAGTGA</t>
  </si>
  <si>
    <t>TAGGTTATCCGTGTTGCCT</t>
  </si>
  <si>
    <t>AATCATACACGGTTGACCTAT</t>
  </si>
  <si>
    <t>TTAATGCTAATTGTGATAGGG</t>
  </si>
  <si>
    <t>GCAGCACATAATGGTTTG</t>
  </si>
  <si>
    <t>AGGCCATACTGTGCTGC</t>
  </si>
  <si>
    <t>GCAGCACATCATGGTTTA</t>
  </si>
  <si>
    <t>GAATCATTATTTGCTGCTCTA</t>
  </si>
  <si>
    <t>AGCAGCACGTAAATATTGG</t>
  </si>
  <si>
    <t>AGTATTGACTGTGCTGCTGA</t>
  </si>
  <si>
    <t>AAAGTGCTTACAGTGCAGG</t>
  </si>
  <si>
    <t>ACTGCAGTGAGGGCACTT</t>
  </si>
  <si>
    <t>ATTCAACGCTGTCGGTGA</t>
  </si>
  <si>
    <t>CATCGACCGTTGATTGTA</t>
  </si>
  <si>
    <t>CGACCGTTGACTGTACCT</t>
  </si>
  <si>
    <t>ATTCATTGCTGTCGGTGG</t>
  </si>
  <si>
    <t>AACATTCAACCTGTCGGT</t>
  </si>
  <si>
    <t>AACATTCATTGTTGTCG</t>
  </si>
  <si>
    <t>TTTGGCAATGGTAGAACTC</t>
  </si>
  <si>
    <t>ATGGCACTGGTAGAATTCA</t>
  </si>
  <si>
    <t>ATTACCGAAGGGCCATA</t>
  </si>
  <si>
    <t>TGGACGGAGAACTGATAAG</t>
  </si>
  <si>
    <t>CAAAGAATTCTCCTTTTGG</t>
  </si>
  <si>
    <t>GCCCTAAGGTGAATTTTTT</t>
  </si>
  <si>
    <t>TCGTGTCTTGTGTTGCAG</t>
  </si>
  <si>
    <t>CCACATGCAGGGTTTG</t>
  </si>
  <si>
    <t>ATCCCTTGCATGGTGGAG</t>
  </si>
  <si>
    <t>TAAGGTGCATCTAGTGCAGA</t>
  </si>
  <si>
    <t>CTGCCCTAAGTGCTCCTTC</t>
  </si>
  <si>
    <t>TAAGGTGCATCTAGTGCTGT</t>
  </si>
  <si>
    <t>TGATATGTTTGATATTGGGTT</t>
  </si>
  <si>
    <t>AACGGAATCCCAAAAGCA</t>
  </si>
  <si>
    <t>CTGCACTTGGATTTCGTT</t>
  </si>
  <si>
    <t>CTGGCCTACAAAGTCCCA</t>
  </si>
  <si>
    <t>TCTTTGCGGGCAAGAT</t>
  </si>
  <si>
    <t>TGGCCCACAAAGTCCCG</t>
  </si>
  <si>
    <t>GTAACAGCAACTCCATGTG</t>
  </si>
  <si>
    <t>AGCAGCACAGAAATATTGG</t>
  </si>
  <si>
    <t>TCGGCAACAAGAAACTG</t>
  </si>
  <si>
    <t>TAGGTAGTTTCCTGTTGTTG</t>
  </si>
  <si>
    <t>TCACCACCTTCTCCACC</t>
  </si>
  <si>
    <t>CAGTAGTCTGCACATTGGTTA</t>
  </si>
  <si>
    <t>TACAGTAGTCTGCACATTGG</t>
  </si>
  <si>
    <t>CCCAGTGTTCAGACTACCT</t>
  </si>
  <si>
    <t>CCCAGTGTTTAGACTACCTGT</t>
  </si>
  <si>
    <t>TGTGCAAATCTATGCAAAAC</t>
  </si>
  <si>
    <t>TAGTTTTGCATAGTTGCACTAC</t>
  </si>
  <si>
    <t>TGCAAATCCATGCAAAAC</t>
  </si>
  <si>
    <t>ACACTGTCTGGTAACGATGT</t>
  </si>
  <si>
    <t>TACCGGACAGTGCTGG</t>
  </si>
  <si>
    <t>TACTGCCTGGTAATGATGA</t>
  </si>
  <si>
    <t>CATCTTACTGGGCAGCAT</t>
  </si>
  <si>
    <t>ACTGCCGGGTAATGATGG</t>
  </si>
  <si>
    <t>TCTTACCCAGCAGTGTTTG</t>
  </si>
  <si>
    <t>AGGTATAGCGCATGGGAA</t>
  </si>
  <si>
    <t>TTCCTATGCATATACTTCTTT</t>
  </si>
  <si>
    <t>AGTGGTTCTTGACAGTTCAAC</t>
  </si>
  <si>
    <t>TTCCCTTTGTCATCCTATG</t>
  </si>
  <si>
    <t>CCTTCATTCCACCGGAGT</t>
  </si>
  <si>
    <t>TGGAATGTAAGGAAGTGTGT</t>
  </si>
  <si>
    <t>CTTCTCCTGGCTCTCCTC</t>
  </si>
  <si>
    <t>ATAAGACGAGCAAAAAGCTT</t>
  </si>
  <si>
    <t>ATAAGACGAACAAAAG</t>
  </si>
  <si>
    <t>AAAGTGCTTATAGTGCAGGT</t>
  </si>
  <si>
    <t>CTGCATTACGAGCACTTAAA</t>
  </si>
  <si>
    <t>AAAGTGCTCATAGTGCAGG</t>
  </si>
  <si>
    <t>TGCAGTGTGAGCACTTCTA</t>
  </si>
  <si>
    <t>TAGCTTATCAGACTGATGTTG</t>
  </si>
  <si>
    <t>CAGTCGATGGGCTGTC</t>
  </si>
  <si>
    <t>CTGTGCGTGTGACAGCGG</t>
  </si>
  <si>
    <t>TCCCTTTGTCATCCTTTG</t>
  </si>
  <si>
    <t>AACAGTCTCCAGTCACGG</t>
  </si>
  <si>
    <t>ACAGCAGGCACAGACAGG</t>
  </si>
  <si>
    <t>GCCTGTCTACACTTGCTGT</t>
  </si>
  <si>
    <t>AATCTCAGCTGGCAACTG</t>
  </si>
  <si>
    <t>AAATCTCTGCAGGCAAAT</t>
  </si>
  <si>
    <t>ACTGCATCAGGAACTGACT</t>
  </si>
  <si>
    <t>TTGTGCTTGATCTAACCAT</t>
  </si>
  <si>
    <t>AAACATGGTTCCGTCAA</t>
  </si>
  <si>
    <t>TTCTGTCAAGCACCGC</t>
  </si>
  <si>
    <t>TGATTGTCCAAACGCAAT</t>
  </si>
  <si>
    <t>AAGCTGCCAGTTGAAGAA</t>
  </si>
  <si>
    <t>TCTTCAGTGGCAAGCTTTA</t>
  </si>
  <si>
    <t>CACCACAGTGTCAGACACTT</t>
  </si>
  <si>
    <t>CTACATTGTCTGCTGGGT</t>
  </si>
  <si>
    <t>AGCTACATCTGGCTACTGG</t>
  </si>
  <si>
    <t>TGTCAGTTTGTCAAATACCC</t>
  </si>
  <si>
    <t>AAGTCACTAGTGGTTCCGT</t>
  </si>
  <si>
    <t>TCACATTGCCAGGGATTT</t>
  </si>
  <si>
    <t>TCACATTGCCAGGGATTA</t>
  </si>
  <si>
    <t>GGCTCAGTTCAGCAGGAA</t>
  </si>
  <si>
    <t>CTACTGAGCTGATATCAGT</t>
  </si>
  <si>
    <t>GTGCCTACTGAGCTGAAAC</t>
  </si>
  <si>
    <t>ATTGCACTTGTCTCGGTC</t>
  </si>
  <si>
    <t>CAAGTAATCCAGGATAGGC</t>
  </si>
  <si>
    <t>TTCAAGTAATTCAGGATAGGT</t>
  </si>
  <si>
    <t>CTGTTCTCCATTACTTGGCT</t>
  </si>
  <si>
    <t>TTCACAGTGGCTAAGTTCC</t>
  </si>
  <si>
    <t>GGCTTAGCTGCTTGTGAG</t>
  </si>
  <si>
    <t>TTCACAGTGGCTAAGTTCT</t>
  </si>
  <si>
    <t>AGCTTAGCTGATTGGTGAAC</t>
  </si>
  <si>
    <t>AAGGAGCTCACAGTCTATTG</t>
  </si>
  <si>
    <t>AGATTGTGAGCTGCTGGA</t>
  </si>
  <si>
    <t>GCCGCCTAGTTTTAAGC</t>
  </si>
  <si>
    <t>AAACTATGGGGGCACTTT</t>
  </si>
  <si>
    <t>AAGTGCTTCCACTTTGTGT</t>
  </si>
  <si>
    <t>AAGTGGAGGCCCTCTCT</t>
  </si>
  <si>
    <t>AAGTGCATCCATTTTGTTT</t>
  </si>
  <si>
    <t>GATCAAAGTGGAGGCCCT</t>
  </si>
  <si>
    <t>AAGTGCCGCCAGGTTTT</t>
  </si>
  <si>
    <t>AAACTGGGGGCTCTTTT</t>
  </si>
  <si>
    <t>TGCCGCAGAGTTTGTAG</t>
  </si>
  <si>
    <t>CTCAAACTGTGTGACATTTTG</t>
  </si>
  <si>
    <t>AAGTGCTTCCCTTTTGTG</t>
  </si>
  <si>
    <t>TCAAAATGGAGGCCCTA</t>
  </si>
  <si>
    <t>AAAGTGCTACTACTTTTGAGTCT</t>
  </si>
  <si>
    <t>AAATGTGGGGCACACTT</t>
  </si>
  <si>
    <t>TGGGTGGAGGCTCTCC</t>
  </si>
  <si>
    <t>AGGGCCCCCCCTCAATCC</t>
  </si>
  <si>
    <t>ATGTATGTGTGCATGTGC</t>
  </si>
  <si>
    <t>ATGTATGTGTGCATGAACAT</t>
  </si>
  <si>
    <t>TGTATGTGTGCATGTAC</t>
  </si>
  <si>
    <t>TATACATACACACATACCC</t>
  </si>
  <si>
    <t>CAGAGGAGGGCTGTTCT</t>
  </si>
  <si>
    <t>GGACGGTAAACCGCTT</t>
  </si>
  <si>
    <t>GGTTTACCGTCCCACATA</t>
  </si>
  <si>
    <t>TAGCACCATCTGAAATCG</t>
  </si>
  <si>
    <t>TGATTTCTTTTGGTGTTCAG</t>
  </si>
  <si>
    <t>TAGCACCATTTGAAATCAG</t>
  </si>
  <si>
    <t>GCTGGTTTCATATGGTGG</t>
  </si>
  <si>
    <t>TAGCACCATTTGAAATCG</t>
  </si>
  <si>
    <t>ACCGATTTCTCCTGGTG</t>
  </si>
  <si>
    <t>TATGCAAGGGCAAGCTCT</t>
  </si>
  <si>
    <t>TTGAAGAGAGGTTATC</t>
  </si>
  <si>
    <t>CAGTGCAATAGTATTGTCAAAG</t>
  </si>
  <si>
    <t>AGTGCAATGGTATTGTC</t>
  </si>
  <si>
    <t>GCTTCCATGTTTTGGTGA</t>
  </si>
  <si>
    <t>ACTTAAACGTGGTTGTACTTGC</t>
  </si>
  <si>
    <t>AAGTGCTTCCATGTTTTAGTA</t>
  </si>
  <si>
    <t>CTTTAACATGGGAATGCTT</t>
  </si>
  <si>
    <t>AAGTGCTTCCATGTTTCAG</t>
  </si>
  <si>
    <t>TAACATGGGGTTACCTGC</t>
  </si>
  <si>
    <t>GTGCTTCCATGTTTGAGTG</t>
  </si>
  <si>
    <t>GTAAACATCCTCGACTGGA</t>
  </si>
  <si>
    <t>CTTTCAGTCGGATGTTTG</t>
  </si>
  <si>
    <t>TGTAAACATCCTACACTCAGC</t>
  </si>
  <si>
    <t>GGGATGTGGATGTTTACG</t>
  </si>
  <si>
    <t>TGTAAACATCCTACACTCTCA</t>
  </si>
  <si>
    <t>TGGGAGAGGGTTGTTTACTCC</t>
  </si>
  <si>
    <t>AGAAGGCTGTTTACTC</t>
  </si>
  <si>
    <t>TGTAAACATCCCCGACTG</t>
  </si>
  <si>
    <t>GTAAACATCCTTGACTGGA</t>
  </si>
  <si>
    <t>CTTTCAGTCGGATGTTTACA</t>
  </si>
  <si>
    <t>GGCAAGATGCTGGCATAG</t>
  </si>
  <si>
    <t>TATGCCAACATATTGCCA</t>
  </si>
  <si>
    <t>AAAAGCTGGGTTGAGAGG</t>
  </si>
  <si>
    <t>CAGCAGCAATTCATGTTT</t>
  </si>
  <si>
    <t>AACATGAAGCGCTGCAA</t>
  </si>
  <si>
    <t>ACATTACACGGTCGACCT</t>
  </si>
  <si>
    <t>AGGTGGTCCGTGGCGC</t>
  </si>
  <si>
    <t>ACTGCCCCAGGTGCTGCT</t>
  </si>
  <si>
    <t>ATCCCCTAGGGCATTGGT</t>
  </si>
  <si>
    <t>TTTATTGAGCACCTCCTATCA</t>
  </si>
  <si>
    <t>CCTAGTAGGTGCTCAGTAAGTG</t>
  </si>
  <si>
    <t>CTCTGGGCCCTTCCTCCA</t>
  </si>
  <si>
    <t>TGAGGGGCATGAGGAT</t>
  </si>
  <si>
    <t>CTGGCCCTCTCTGCCCTT</t>
  </si>
  <si>
    <t>ACACACCCAGCTAACCTT</t>
  </si>
  <si>
    <t>AATGTTTCCACAGTGCATC</t>
  </si>
  <si>
    <t>GGGCCTGTGTCTTAGGC</t>
  </si>
  <si>
    <t>AAAGCACAGGGCCTGCA</t>
  </si>
  <si>
    <t>CCCTGGGCCTATCCTAGA</t>
  </si>
  <si>
    <t>TAGGTATGGTCCCAGGG</t>
  </si>
  <si>
    <t>TTTTTCATTATTGCTCCTGAC</t>
  </si>
  <si>
    <t>TCAAGAGCAATAACGAAAA</t>
  </si>
  <si>
    <t>CAGCTCCTATATGATGCCT</t>
  </si>
  <si>
    <t>GGCGTCATGCAGGAGT</t>
  </si>
  <si>
    <t>CAGCATCAGTGATTTTGTT</t>
  </si>
  <si>
    <t>ACAATATCCTGGTGCTGAGT</t>
  </si>
  <si>
    <t>CCTCGGCGACAGAGCC</t>
  </si>
  <si>
    <t>CCCTGTCCTCCAGGAGCT</t>
  </si>
  <si>
    <t>CCGTCTCAGTTACTTTATAGC</t>
  </si>
  <si>
    <t>TTATAAAGCAATGAGACTGATT</t>
  </si>
  <si>
    <t>TCGATCGGTCGGTCGG</t>
  </si>
  <si>
    <t>GATCGGTCGGTCGGTCA</t>
  </si>
  <si>
    <t>CTCACACAGAAATCGCAC</t>
  </si>
  <si>
    <t>GGGTGCTATCTGTGATTGA</t>
  </si>
  <si>
    <t>CCTTCATGTGCCCAGA</t>
  </si>
  <si>
    <t>ATCTAGCCAAAGCCTGAC</t>
  </si>
  <si>
    <t>CTGAACTAGGGGTCTGGAG</t>
  </si>
  <si>
    <t>GCTGACCCCTAGTCCAG</t>
  </si>
  <si>
    <t>TGTCTGCCCGAGTGCCT</t>
  </si>
  <si>
    <t>GGCAGTGTCTTAGCTGGT</t>
  </si>
  <si>
    <t>CACTAACTCCACTGCCATC</t>
  </si>
  <si>
    <t>AGGCAGTGTAATTAGCTGAT</t>
  </si>
  <si>
    <t>AGGCAGTGTAGTTAGCTGAT</t>
  </si>
  <si>
    <t>ACTAACCACACAGCCAGG</t>
  </si>
  <si>
    <t>TCACAAAGCCCATACACT</t>
  </si>
  <si>
    <t>CCTGAGGAGCCCTTTGA</t>
  </si>
  <si>
    <t>TATCAGAATCTCCAGGGG</t>
  </si>
  <si>
    <t>CACACCTGTTCAAGGATTC</t>
  </si>
  <si>
    <t>ATCCTTGGAACCTAGGTG</t>
  </si>
  <si>
    <t>ATTGCACGGTATCCATCT</t>
  </si>
  <si>
    <t>TAATGCCCCTAAAAATCC</t>
  </si>
  <si>
    <t>ATTGCACTTTAGCAATGG</t>
  </si>
  <si>
    <t>AGATCGACCGTGTTATATTC</t>
  </si>
  <si>
    <t>CCTGCTGGGGTGGAACCT</t>
  </si>
  <si>
    <t>GGTTGTATTATCATTGTCCG</t>
  </si>
  <si>
    <t>TTTGTTCGTTCGGCTCGC</t>
  </si>
  <si>
    <t>ATCGTAGAGGAAAATCCAC</t>
  </si>
  <si>
    <t>ATCATAGAGGAACATCCACTT</t>
  </si>
  <si>
    <t>GTGGATATTCCTTCTATGTTT</t>
  </si>
  <si>
    <t>ATCACACAAAGGCAACTTT</t>
  </si>
  <si>
    <t>CTGGACTTGGAGTCAGAAG</t>
  </si>
  <si>
    <t>CCTGACTCCAGGTCCTGT</t>
  </si>
  <si>
    <t>TGGTAGACTATGGAACGTA</t>
  </si>
  <si>
    <t>TGGTTGACCATAGAACATG</t>
  </si>
  <si>
    <t>TATACAAGGGCAAGCTCTC</t>
  </si>
  <si>
    <t>AAGTTGTTCGTGGTGGAT</t>
  </si>
  <si>
    <t>CATTCACGGACAACACTTT</t>
  </si>
  <si>
    <t>GATCAGAAGGTGACTGTGG</t>
  </si>
  <si>
    <t>TAAACAATTCCTAGGCAATGT</t>
  </si>
  <si>
    <t>AATGTTGCTCGGTGAAC</t>
  </si>
  <si>
    <t>GTTACCCGAGCAACTTTG</t>
  </si>
  <si>
    <t>AATATAACACAGATGGCCTG</t>
  </si>
  <si>
    <t>TAGTAGACCGTATAGCGTACG</t>
  </si>
  <si>
    <t>GTAACACGGTCCACTAACC</t>
  </si>
  <si>
    <t>ACACGGTCCACTAACCC</t>
  </si>
  <si>
    <t>TTCACCTGGTCCACTAG</t>
  </si>
  <si>
    <t>ACTTCACCTGGTCCACTAG</t>
  </si>
  <si>
    <t>ACAGACATTAATTGGGCG</t>
  </si>
  <si>
    <t>AGCTCGGTCTGAGGCCCC</t>
  </si>
  <si>
    <t>GGCAGAGAGCGAGACTT</t>
  </si>
  <si>
    <t>CGATCACTCCCGTTGA</t>
  </si>
  <si>
    <t>ATCGGGAATGTCGTGTCC</t>
  </si>
  <si>
    <t>ATACTGTCTGGTAATGCCG</t>
  </si>
  <si>
    <t>TGTCTTGCAGGCCGTCAT</t>
  </si>
  <si>
    <t>GGTCGTCTTGCAGGGC</t>
  </si>
  <si>
    <t>ATCATGATGGGCTCCTCG</t>
  </si>
  <si>
    <t>ACGGTGAGCCTGTCATTA</t>
  </si>
  <si>
    <t>TTGAACCATCACTCGACT</t>
  </si>
  <si>
    <t>CTCGACTCATGGTTTGAA</t>
  </si>
  <si>
    <t>TGCATATGTAGGATGTCCC</t>
  </si>
  <si>
    <t>GGCAGTGTATTGTTAGCTG</t>
  </si>
  <si>
    <t>GCAGTGTTGTTAGCTGGC</t>
  </si>
  <si>
    <t>AGGCAGTGCATTGCTAG</t>
  </si>
  <si>
    <t>GGATGCTTTGCATTCAT</t>
  </si>
  <si>
    <t>TTTTGCGATGTGTTCCTA</t>
  </si>
  <si>
    <t>ATTGGGAACATTTTGCAT</t>
  </si>
  <si>
    <t>TTTTGCAGTATGTTCCTGA</t>
  </si>
  <si>
    <t>AACCGTTACCATTACTGAGT</t>
  </si>
  <si>
    <t>GTTTGCAGAGGAAACTGA</t>
  </si>
  <si>
    <t>GCCTCATAGTGAGCTTGC</t>
  </si>
  <si>
    <t>CAGTCCACGGGCATATA</t>
  </si>
  <si>
    <t>TATGTGCCTTTGGACTACA</t>
  </si>
  <si>
    <t>TGATAGACACCATATAAGG</t>
  </si>
  <si>
    <t>AGGGCCTTTCTAAGTAG</t>
  </si>
  <si>
    <t>TATTTAGAATGGCACTGATGT</t>
  </si>
  <si>
    <t>AGAATGGTGCTGATCT</t>
  </si>
  <si>
    <t>TAGAATGGCGCTGATC</t>
  </si>
  <si>
    <t>TACATACACGCACACATAAGA</t>
  </si>
  <si>
    <t>TATGTGTGTGTACATGTACATA</t>
  </si>
  <si>
    <t>GATGTGTGTGTACATGTACATG</t>
  </si>
  <si>
    <t>GATGTGTGTGTGCATGTACATA</t>
  </si>
  <si>
    <t>TATACATACACGCACACATAG</t>
  </si>
  <si>
    <t>GTGTGTGCGTACATGTA</t>
  </si>
  <si>
    <t>GATGTGTGTGTACATGTACATA</t>
  </si>
  <si>
    <t>ACGTGTGTGTGCATGTGCATGT</t>
  </si>
  <si>
    <t>CATACACACACACATACACAC</t>
  </si>
  <si>
    <t>TACGTGTGTGTGCATGTGC</t>
  </si>
  <si>
    <t>ATACAGACACATGCACACAC</t>
  </si>
  <si>
    <t>TGTGTGCATGTGCTTGTGTGT</t>
  </si>
  <si>
    <t>ATACACACACACATACACACTA</t>
  </si>
  <si>
    <t>GCATGTGCATGTGTGTAA</t>
  </si>
  <si>
    <t>TGTGTGTGTACATGTACATGTGA</t>
  </si>
  <si>
    <t>TATAAATACATGCACACATATT</t>
  </si>
  <si>
    <t>GTGCCTGCATGTATATGC</t>
  </si>
  <si>
    <t>TAAGTGCGTGCATGTATATGTG</t>
  </si>
  <si>
    <t>TGCGCGCATGTATATGCG</t>
  </si>
  <si>
    <t>ATAAGTGTGAGCATGTATATGT</t>
  </si>
  <si>
    <t>ATATACATACACACACCTATAT</t>
  </si>
  <si>
    <t>ATATACACACACACACCTAC</t>
  </si>
  <si>
    <t>ATACATACACACACATATAT</t>
  </si>
  <si>
    <t>ATAAGTGTGTGCATGTATATGT</t>
  </si>
  <si>
    <t>ATGACTGATGTGCGTGTG</t>
  </si>
  <si>
    <t>CCTCTTTCATTGATCTTGG</t>
  </si>
  <si>
    <t>TTCTTGGACTGGCACTG</t>
  </si>
  <si>
    <t>AACCAGTACCTTTCTGAGAAG</t>
  </si>
  <si>
    <t>TACGTAGTATAGTGCTTTTCAC</t>
  </si>
  <si>
    <t>AGACGGGAGAAGAGAAGG</t>
  </si>
  <si>
    <t>TCCTCCCCTCCCGTCTT</t>
  </si>
  <si>
    <t>TCAGGCTCAGTCCCCTCC</t>
  </si>
  <si>
    <t>AGGCTGGCCGTGATGAAT</t>
  </si>
  <si>
    <t>GTCATACACGGCTCTCCT</t>
  </si>
  <si>
    <t>TCCTGTACTGAGCTGCCC</t>
  </si>
  <si>
    <t>TCGTACAGGGTCATCCAC</t>
  </si>
  <si>
    <t>TTGAAAGGCTGTTTCTTG</t>
  </si>
  <si>
    <t>CCCAGATAATAGCACTCTCA</t>
  </si>
  <si>
    <t>AATGACACCACATATATGGC</t>
  </si>
  <si>
    <t>AACCTGGAGGACTCCAT</t>
  </si>
  <si>
    <t>AGTGGGGAACCCTTCCAT</t>
  </si>
  <si>
    <t>AGGTCCTACTGTGTGCCA</t>
  </si>
  <si>
    <t>AACATACACGGGAAACCT</t>
  </si>
  <si>
    <t>ACAAACATGGTGCACTTC</t>
  </si>
  <si>
    <t>ATTACATGGCCAATCTC</t>
  </si>
  <si>
    <t>AGCAGCACACTGTGGTTT</t>
  </si>
  <si>
    <t>TGCACCTGGGCAAGGGT</t>
  </si>
  <si>
    <t>TGCACCCGGGCAAGGAT</t>
  </si>
  <si>
    <t>ATCCTTTGTCCCTGGGT</t>
  </si>
  <si>
    <t>AGCAGCGGGAACAGTAC</t>
  </si>
  <si>
    <t>GTATTGTTTCCACTGCCTG</t>
  </si>
  <si>
    <t>ACCCTGGTCTGCACTCTAT</t>
  </si>
  <si>
    <t>GTCAACACTTGCTGGTTT</t>
  </si>
  <si>
    <t>TGATTGACATTTCTGTAATGG</t>
  </si>
  <si>
    <t>CTCCAGAATGTGGCAATC</t>
  </si>
  <si>
    <t>GCCTTTTGCTCTGCAC</t>
  </si>
  <si>
    <t>CCACACCCAAGGCTTG</t>
  </si>
  <si>
    <t>CATGCCTTGAGTGTAGGAC</t>
  </si>
  <si>
    <t>GGAGAAATTATCCTTGGTGT</t>
  </si>
  <si>
    <t>GGTCAGAGGTCGATCCT</t>
  </si>
  <si>
    <t>AAGGGTCACCCTCTGACT</t>
  </si>
  <si>
    <t>AGGGATTCTGATGTTGGT</t>
  </si>
  <si>
    <t>TCGGGGATCATCATGTC</t>
  </si>
  <si>
    <t>AACATTCGCGGTGCACT</t>
  </si>
  <si>
    <t>TTCTGCATTTTTAGCAAGC</t>
  </si>
  <si>
    <t>CGACCCATACTTGGTTTC</t>
  </si>
  <si>
    <t>CCATACTTGGTTTCAGT</t>
  </si>
  <si>
    <t>ATGTATAAATGTATACACAC</t>
  </si>
  <si>
    <t>GCTCATGCACACACCCAC</t>
  </si>
  <si>
    <t>TGAGTGTGTGTGTGTGAG</t>
  </si>
  <si>
    <t>GTTGAACAACTGAACCCAA</t>
  </si>
  <si>
    <t>TACAGTTGTTCAACCAGTTACT</t>
  </si>
  <si>
    <t>TAATTTTATGTATAAGCTAGT</t>
  </si>
  <si>
    <t>GAGCTTATTCATAAAAGTGCAG</t>
  </si>
  <si>
    <t>TGTGTCAATATGCGATGA</t>
  </si>
  <si>
    <t>TCATCGTCGTCATCGTTA</t>
  </si>
  <si>
    <t>GAGCCTGGGTCTCCCTCT</t>
  </si>
  <si>
    <t>TCCCCGGTGCTCGGAT</t>
  </si>
  <si>
    <t>ATGGCGCCACTAGGGTT</t>
  </si>
  <si>
    <t>GTGTTGAAACAATCTCTACTG</t>
  </si>
  <si>
    <t>GTCTGCTGACCATCACCT</t>
  </si>
  <si>
    <t>GTAAGCTGCAGAACATGTGT</t>
  </si>
  <si>
    <t>ACCAGGAGGCTGAGGTC</t>
  </si>
  <si>
    <t>TGCAGCGTGATCGCCT</t>
  </si>
  <si>
    <t>AGCGGGCACAGCTGTGA</t>
  </si>
  <si>
    <t>TGACACCTGCCACCCAG</t>
  </si>
  <si>
    <t>TCACTCGGCTCGGCCCA</t>
  </si>
  <si>
    <t>GTTGTGTGTGCATGTTCA</t>
  </si>
  <si>
    <t>GTTTTGTGTGCATGTGCA</t>
  </si>
  <si>
    <t>AGTTGTGTGTGGATGTGTG</t>
  </si>
  <si>
    <t>ACTTGTGTGTGCATGTATATGT</t>
  </si>
  <si>
    <t>TGTCTTGTGTGTGCATGTTC</t>
  </si>
  <si>
    <t>CATATACATACACACACACGTAT</t>
  </si>
  <si>
    <t>GCATTGTATGTGTTGACATGA</t>
  </si>
  <si>
    <t>TATGCATATACACACATGCACA</t>
  </si>
  <si>
    <t>TGCATGGGTGTATAGTTGAG</t>
  </si>
  <si>
    <t>TGCATATACACACATGCATAC</t>
  </si>
  <si>
    <t>GCATATACTCACATGCAAACA</t>
  </si>
  <si>
    <t>ATATACACGCATGCAA</t>
  </si>
  <si>
    <t>CCCTGAGTGTATGTGGTG</t>
  </si>
  <si>
    <t>GGTTCTCAGGGCTCCA</t>
  </si>
  <si>
    <t>GAAGCCCTGGAGGGGCT</t>
  </si>
  <si>
    <t>GAGGTTGGTGTACTGTGTG</t>
  </si>
  <si>
    <t>GCTGAGTTCTGTGCACC</t>
  </si>
  <si>
    <t>CACAGCTCTGGTCCTTG</t>
  </si>
  <si>
    <t>CACTGAGATGGGAGTGGT</t>
  </si>
  <si>
    <t>ACAGCTCCCATCTCAGAA</t>
  </si>
  <si>
    <t>TGTATGCCCTAACCGCT</t>
  </si>
  <si>
    <t>TGCGGAAAGGGCCCACA</t>
  </si>
  <si>
    <t>GTCCTGAGGTTGTTGAG</t>
  </si>
  <si>
    <t>ACTCTACAACCTTAGGACT</t>
  </si>
  <si>
    <t>TTCAGTGATGATTAGCTTCTG</t>
  </si>
  <si>
    <t>TCTCGGTGCAAGGACTG</t>
  </si>
  <si>
    <t>GGACTGTGAGGTGACTCTT</t>
  </si>
  <si>
    <t>GGCATCTGCTGACATGG</t>
  </si>
  <si>
    <t>AGCCTCGCTGGCAGGCA</t>
  </si>
  <si>
    <t>CTGCAGTCACAGTGAAGTC</t>
  </si>
  <si>
    <t>CTGCTGTAAGCTGTGTCC</t>
  </si>
  <si>
    <t>TCAATGGCTGAGGTGAG</t>
  </si>
  <si>
    <t>TGCTTCCCAGACGGTGA</t>
  </si>
  <si>
    <t>ATCCTGGAATGCAGCAA</t>
  </si>
  <si>
    <t>TCGCAGGCGACTACTTAT</t>
  </si>
  <si>
    <t>TCCCCGCTCGGCGGGGT</t>
  </si>
  <si>
    <t>AGGCTAGGCTCACAACC</t>
  </si>
  <si>
    <t>TTCCTGAAGAGAGGCAGA</t>
  </si>
  <si>
    <t>TCTCTTTGAGCGCCTCA</t>
  </si>
  <si>
    <t>CTTTCAGATGTGGCTGTA</t>
  </si>
  <si>
    <t>AGCCACATCCGAAAGTT</t>
  </si>
  <si>
    <t>CTGAAAATGTTGCCTGAA</t>
  </si>
  <si>
    <t>GATTGGGCATAGGTGACT</t>
  </si>
  <si>
    <t>GCGTGTGCTTGCTGTGG</t>
  </si>
  <si>
    <t>ACATCCTGGTCCTGTGG</t>
  </si>
  <si>
    <t>ATTCTCGTTTCCTTCCCT</t>
  </si>
  <si>
    <t>GGCAGTGCGACCTGGCT</t>
  </si>
  <si>
    <t>ACGCGGGAACCGAGTCC</t>
  </si>
  <si>
    <t>TAGCCGCTGAAATAGATG</t>
  </si>
  <si>
    <t>TGCCCACCCTTTACCCC</t>
  </si>
  <si>
    <t>AAAACCTTCAGAAGGAAAGA</t>
  </si>
  <si>
    <t>GACATGTGCTCTGCTCCT</t>
  </si>
  <si>
    <t>GTGGGAGGTGGGGTGG</t>
  </si>
  <si>
    <t>GAGAAACCCTGTCTCAAAA</t>
  </si>
  <si>
    <t>AGTCATGCCGCTTGCCT</t>
  </si>
  <si>
    <t>GGAGCTTACAATCTAGCTGG</t>
  </si>
  <si>
    <t>GGAGGCAGAGGCAGGAG</t>
  </si>
  <si>
    <t>CAAGTCTTGGGGAGAGTT</t>
  </si>
  <si>
    <t>ACCCGGGGAGAGATGTA</t>
  </si>
  <si>
    <t>CCTTCACCCGGGCGGT</t>
  </si>
  <si>
    <t>GAGTCACCCCCGGGTGT</t>
  </si>
  <si>
    <t>TGCACTGAAGGCACACA</t>
  </si>
  <si>
    <t>ACGAGGGCCGGTCGGT</t>
  </si>
  <si>
    <t>TCCGTGCACACCCCCG</t>
  </si>
  <si>
    <t>TTCCGCCCGGCCGGGT</t>
  </si>
  <si>
    <t>TCTCGGCTACAGAAAAATG</t>
  </si>
  <si>
    <t>ATCTCGCTGGGGCCTCC</t>
  </si>
  <si>
    <t>GTGCAATTAAAAGGGGG</t>
  </si>
  <si>
    <t>GAGATGCCATTCTATGTA</t>
  </si>
  <si>
    <t>GAAAGCCACCATGCTGG</t>
  </si>
  <si>
    <t>TACTCACATGGTTGCTAATCA</t>
  </si>
  <si>
    <t>AGACACCAAGCTGAGTA</t>
  </si>
  <si>
    <t>GAAAGACATCATGCTGAATA</t>
  </si>
  <si>
    <t>TGTTCAGACTGGTGTCCAT</t>
  </si>
  <si>
    <t>GGGGCTAGGGCTAACAGC</t>
  </si>
  <si>
    <t>TTGCCACTAACCTCAACC</t>
  </si>
  <si>
    <t>TTGTGACCTGGTCCACTA</t>
  </si>
  <si>
    <t>CAGAGTGCAAACAATTT</t>
  </si>
  <si>
    <t>CGGCTCTGGGTCTGTGGGGA</t>
  </si>
  <si>
    <t>GAAATTCGGCTCTGGGTCT</t>
  </si>
  <si>
    <t>CAGGGTGAAACTGACAC</t>
  </si>
  <si>
    <t>AGCTGGGAAGAACCAGT</t>
  </si>
  <si>
    <t>AGGCCATAGTGGCAACT</t>
  </si>
  <si>
    <t>GGTGCTCACATGTCCTC</t>
  </si>
  <si>
    <t>CACGTGTCTGGGCCAC</t>
  </si>
  <si>
    <t>TGGAAGACTAGTGATTTTGTT</t>
  </si>
  <si>
    <t>ACAAATCACAGTCTGCCATA</t>
  </si>
  <si>
    <t>TGGAAGACTTGTGATTTTGT</t>
  </si>
  <si>
    <t>TCAGTAACAAAGATTCATC</t>
  </si>
  <si>
    <t>TGTGAGTTGTTCCTCAC</t>
  </si>
  <si>
    <t>GAATTGATCAGGACATAG</t>
  </si>
  <si>
    <t>TATTCAGATTAGTGCCAGTCAT</t>
  </si>
  <si>
    <t>AAGGTTACTTGTTAGTTC</t>
  </si>
  <si>
    <t>GAACTATTGCAGTAGCCTCC</t>
  </si>
  <si>
    <t>CAGGAACTTGTGAGTCTCCT</t>
  </si>
  <si>
    <t>CCCTGGCCCGAGGGAC</t>
  </si>
  <si>
    <t>CCTGAAAATACTGAGGCTATG</t>
  </si>
  <si>
    <t>TATACCTCAGTTTTATCAGGTG</t>
  </si>
  <si>
    <t>TAGTGGTTTACAAAGTAATTC</t>
  </si>
  <si>
    <t>TGGATTTCTCTGTGAATCACT</t>
  </si>
  <si>
    <t>AGAGGAGATGGCGCAG</t>
  </si>
  <si>
    <t>CTTCTCCCTCCTCCCA</t>
  </si>
  <si>
    <t>CATGACACCACACTGGG</t>
  </si>
  <si>
    <t>TATCTAGTTGGATGTCAAGACA</t>
  </si>
  <si>
    <t>AGAGGCTTATAGCTCTAAGCC</t>
  </si>
  <si>
    <t>TGGCTTCAAGCTTTCG</t>
  </si>
  <si>
    <t>TACTCCATCCTCTCTGAGTAGA</t>
  </si>
  <si>
    <t>AACTGTGTCTTTTCTGAATA</t>
  </si>
  <si>
    <t>CAGAGAGATAACAGTCACATCT</t>
  </si>
  <si>
    <t>GGAGAGAGTTAGCGCATTAG</t>
  </si>
  <si>
    <t>CAACAGCTCTCAGTAT</t>
  </si>
  <si>
    <t>TGCTGAGAGAAGTAGCAGTTAC</t>
  </si>
  <si>
    <t>TAACTGCAACATCTCT</t>
  </si>
  <si>
    <t>ACTGAGAATGGGTAGCAGTC</t>
  </si>
  <si>
    <t>TATTGCACTTGTCCCGGC</t>
  </si>
  <si>
    <t>GGGATTGGTGGCATTAC</t>
  </si>
  <si>
    <t>CACTCGTCCCGGCCTC</t>
  </si>
  <si>
    <t>AAGTGCTGTTCGTGCAG</t>
  </si>
  <si>
    <t>TGCTGAGCTAGCACTTCC</t>
  </si>
  <si>
    <t>TGGCACTAGCACATTTTT</t>
  </si>
  <si>
    <t>CCCGTAGATCCGATCTT</t>
  </si>
  <si>
    <t>CCGTAGAACCGACCTTGC</t>
  </si>
  <si>
    <t>TCGTGTCTGTGGGTCCG</t>
  </si>
  <si>
    <t>TCCTCGTTAGTATAGTGG</t>
  </si>
  <si>
    <t>TGTGGCTGGACATCTGT</t>
  </si>
  <si>
    <t>AGAATTCTCGCCTGCC</t>
  </si>
  <si>
    <t>AGAGGCGCCTGGGAAC</t>
  </si>
  <si>
    <t>GTAAAGGCTGGGCTTAGAC</t>
  </si>
  <si>
    <t>CAAGAAGTAGTTTAATTAGA</t>
  </si>
  <si>
    <t>CTTCCCCCCCTTCTTC</t>
  </si>
  <si>
    <t>AGGTCACGTCTCTGCAGT</t>
  </si>
  <si>
    <t>CGTGGCTTTCGATTGTTA</t>
  </si>
  <si>
    <t>ATCACAGCAAGTCTGTGCT</t>
  </si>
  <si>
    <t>TATGGAGGTCTCTGTCTGACT</t>
  </si>
  <si>
    <t>GTCAGGATGGCCGAGC</t>
  </si>
  <si>
    <t>TCAGCAAGTATACTGCCCTA</t>
  </si>
  <si>
    <t>ACCTTGGCTCTAGACTGCT</t>
  </si>
  <si>
    <t>GCGAACACAGAATCCATAC</t>
  </si>
  <si>
    <t>GAGGTTGCCCTTTGTATATT</t>
  </si>
  <si>
    <t>TTGTACATGGTAGGCTTTCA</t>
  </si>
  <si>
    <t>ATCTCCATAGTGACCA</t>
  </si>
  <si>
    <t>CTAGCCCTAGCCCTACA</t>
  </si>
  <si>
    <t>GCCCGCGTGTTTTTCG</t>
  </si>
  <si>
    <t>TGATGAGCTATGTTTACTGAGC</t>
  </si>
  <si>
    <t>ACCTGGCATACAATGTAGATT</t>
  </si>
  <si>
    <t>GTCAAACGGAACCAAGTC</t>
  </si>
  <si>
    <t>GGTCTAGTGGTTAGGATTCG</t>
  </si>
  <si>
    <t>CTCGTTGGTCTAGGGGTAT</t>
  </si>
  <si>
    <t>CTATACGGCCTCCTAG</t>
  </si>
  <si>
    <t>TTTCAGTGGAGTGAAGCTC</t>
  </si>
  <si>
    <t>GGATATGATGACTGATTACCTG</t>
  </si>
  <si>
    <t>CCCGGCTAGCTCAGTC</t>
  </si>
  <si>
    <t>GGCTGGAGAGATGGCT</t>
  </si>
  <si>
    <t>CTACGGCCATACCACC</t>
  </si>
  <si>
    <t>GACCTCGTGGCGCAAT</t>
  </si>
  <si>
    <t>CACTGAACAATGAATGCAA</t>
  </si>
  <si>
    <t>CAAATCTTATTTGAGCACCTG</t>
  </si>
  <si>
    <t>GCCGAGTGGTCTAAGG</t>
  </si>
  <si>
    <t>ATACAAGGATAATTTCTTTT</t>
  </si>
  <si>
    <t>GAAGTTCTGTTATACACTCAGG</t>
  </si>
  <si>
    <t>ACCCGTCCCGTTCGTC</t>
  </si>
  <si>
    <t>AATTCGTGAAGCGTTCC</t>
  </si>
  <si>
    <t>GAAGGCAAAGGGACGT</t>
  </si>
  <si>
    <t>AGGTTTTCTGGGTCTCTG</t>
  </si>
  <si>
    <t>GGGGATGTAGCTCAGTGGT</t>
  </si>
  <si>
    <t>GTGCAGTGCTGCATCTC</t>
  </si>
  <si>
    <t>TGGAGTTCATGCAAGTTCT</t>
  </si>
  <si>
    <t>TARGETMATURESEQS</t>
  </si>
  <si>
    <t>TGAGGTAGTAGGTTGTATAGTT</t>
  </si>
  <si>
    <t>CTATACAACCTACTGCCTTCCC</t>
  </si>
  <si>
    <t>CTGTACAACCTTCTAGCTTTCC</t>
  </si>
  <si>
    <t>CTATACAATCTACTGTCTTTCC,CTATACAATCTACTGTCTTTCC</t>
  </si>
  <si>
    <t>AGAGGTAGTAGGTTGCATAGTT</t>
  </si>
  <si>
    <t>TGAGGTAGGAGGTTGTATAGTT</t>
  </si>
  <si>
    <t>TGAGGTAGTAGATTGTATAGTT</t>
  </si>
  <si>
    <t>CTATACAATCTATTGCCTTCCC</t>
  </si>
  <si>
    <t>TGAGGTAGTAGTTTGTACAGTT</t>
  </si>
  <si>
    <t>ACTGTACAGGCCACTGCCTTGC</t>
  </si>
  <si>
    <t>TGAGGTAGTAGTTTGTGCTGTT</t>
  </si>
  <si>
    <t>CTGCGCAAGCTACTGCCTTGCT</t>
  </si>
  <si>
    <t>TGGAATGTAAAGAAGTATGTAT</t>
  </si>
  <si>
    <t>TCAGTTATCACAGTGCTGATGC</t>
  </si>
  <si>
    <t>CCAAGTGCTCAGATGCTTGTGGT</t>
  </si>
  <si>
    <t>CAAAGTGCTAACAGTGCAGGTAG</t>
  </si>
  <si>
    <t>CCGCACTGTGGGTACTTGCTGC</t>
  </si>
  <si>
    <t>CAAATTCGTATCTAGGGGAATA</t>
  </si>
  <si>
    <t>TACCCTGTAGAACCGAATTTGTG</t>
  </si>
  <si>
    <t>CAGATTCGATTCTAGGGGAATA</t>
  </si>
  <si>
    <t>GAGTGCTGGAATTAAAGGCATG</t>
  </si>
  <si>
    <t>TGGTGTGAGGTTGGGCCAGGA</t>
  </si>
  <si>
    <t>TCAGCTGAGGTTCCCCTCTGTC</t>
  </si>
  <si>
    <t>AAACAAACAAACAGACCAAATT</t>
  </si>
  <si>
    <t>TGAGTTCGAGGCCAGCCTGCTCA</t>
  </si>
  <si>
    <t>AAATCTACCTGCCTCTGCCT</t>
  </si>
  <si>
    <t>TATGTGTTCCTGGCTGGCTTGG</t>
  </si>
  <si>
    <t>TCTGAGTCCCGGTCGCGCGG</t>
  </si>
  <si>
    <t>TGGAGTGTGACAATGGTGTTTG</t>
  </si>
  <si>
    <t>GTGAGGACTGGGGAGGTGGAG</t>
  </si>
  <si>
    <t>CGTGTTCACAGCGGACCTTGAT</t>
  </si>
  <si>
    <t>ACAGGTGAGGTTCTTGGGAGCC</t>
  </si>
  <si>
    <t>TCCCTGAGACCCTTTAACCTGTGA</t>
  </si>
  <si>
    <t>ACAAGTCAGGTTCTTGGGACCT</t>
  </si>
  <si>
    <t>ACGGGTTAGGCTCTTGGGAGCT</t>
  </si>
  <si>
    <t>TCGTACCGTGAGTAATAATGCG</t>
  </si>
  <si>
    <t>TCGGATCCGTCTGAGCTTGGCT</t>
  </si>
  <si>
    <t>CTGAAGCTCAGAGGGCTCTGAT</t>
  </si>
  <si>
    <t>TCACAGTGAACCGGTCTCTTT</t>
  </si>
  <si>
    <t>CTTTTTGCGGTCTGGGCTTGC</t>
  </si>
  <si>
    <t>ACTCTTTCCCTGTTGCACTACT</t>
  </si>
  <si>
    <t>TTTGGTCCCCTTCAACCAGCTG</t>
  </si>
  <si>
    <t>TTTGGTCCCCTTCAACCAGCTA</t>
  </si>
  <si>
    <t>TATAGGGATTGGAGCCGTGGCG</t>
  </si>
  <si>
    <t>TATGGCTTTTCATTCCTATGTGA</t>
  </si>
  <si>
    <t>ACTCCATTTGTTTTGATGATGG</t>
  </si>
  <si>
    <t>ATCATCGTCTCAAATGAGTCTT</t>
  </si>
  <si>
    <t>AGCTGGTGTTGTGAATCAGGCCG</t>
  </si>
  <si>
    <t>CGGCTACTTCACAACACCAGGG</t>
  </si>
  <si>
    <t>TGGAGACGCGGCCCTGTTGGAG</t>
  </si>
  <si>
    <t>TCTACAGTGCACGTGTCTCCAG</t>
  </si>
  <si>
    <t>TACCACAGGGTAGAACCACGG</t>
  </si>
  <si>
    <t>CATCTTCCAGTGCAGTGTTGGA</t>
  </si>
  <si>
    <t>TGTAGTGTTTCCTACTTTATGGA</t>
  </si>
  <si>
    <t>CATAAAGTAGAAAGCACTACT</t>
  </si>
  <si>
    <t>TGAGATGAAGCACTGTAGCTC</t>
  </si>
  <si>
    <t>GTCCAGTTTTCCCAGGAATCCCT</t>
  </si>
  <si>
    <t>ATTCCTGGAAATACTGTTCTTG</t>
  </si>
  <si>
    <t>GCCCTAGGGACTCAGTTCTGGT</t>
  </si>
  <si>
    <t>GTGTGCGGAAATGCTTCTGCTA</t>
  </si>
  <si>
    <t>AAAGTTCTGAGACACTCCGACT</t>
  </si>
  <si>
    <t>TCTGGCTCCGTGTCTTCACTCCC</t>
  </si>
  <si>
    <t>CTGGTACAGGCCTGGGGGATAG</t>
  </si>
  <si>
    <t>TCGAGGAGCTCACAGTCTAGT</t>
  </si>
  <si>
    <t>TCAGTGCATGACAGAACTTGG</t>
  </si>
  <si>
    <t>AATCATACACGGTTGACCTATT</t>
  </si>
  <si>
    <t>TTAATGCTAATTGTGATAGGGGT</t>
  </si>
  <si>
    <t>CAGGCCATACTGTGCTGCCTCA</t>
  </si>
  <si>
    <t>CGAATCATTATTTGCTGCTCTA</t>
  </si>
  <si>
    <t>CCAGTATTGACTGTGCTGCTGA</t>
  </si>
  <si>
    <t>CAAAGTGCTTACAGTGCAGGTAG</t>
  </si>
  <si>
    <t>ACTGCAGTGAGGGCACTTGTAG</t>
  </si>
  <si>
    <t>ACCGACCGTTGACTGTACCTTG</t>
  </si>
  <si>
    <t>AACATTCATTGCTGTCGGTGGGT</t>
  </si>
  <si>
    <t>AACATTCATTGTTGTCGGTGGGT</t>
  </si>
  <si>
    <t>TTTGGCAATGGTAGAACTCACACCG</t>
  </si>
  <si>
    <t>TATGGCACTGGTAGAATTCACT</t>
  </si>
  <si>
    <t>GTGAATTACCGAAGGGCCATAA</t>
  </si>
  <si>
    <t>TGGAGAGAAAGGCAGTTCCTGA</t>
  </si>
  <si>
    <t>CAAAGAATTCTCCTTTTGGGCT</t>
  </si>
  <si>
    <t>GCCCTAAGGTGAATTTTTTGGG</t>
  </si>
  <si>
    <t>CTCCCACATGCAGGGTTTGCA</t>
  </si>
  <si>
    <t>CATCCCTTGCATGGTGGAGGG</t>
  </si>
  <si>
    <t>TAAGGTGCATCTAGTGCAGATAG</t>
  </si>
  <si>
    <t>ACTGCCCTAAGTGCTCCTTCTG</t>
  </si>
  <si>
    <t>TAAGGTGCATCTAGTGCTGTTAG</t>
  </si>
  <si>
    <t>CAACGGAATCCCAAAAGCAGCTG</t>
  </si>
  <si>
    <t>GCTGCACTTGGATTTCGTTCCC</t>
  </si>
  <si>
    <t>CTGACCTATGAATTGACAGCC</t>
  </si>
  <si>
    <t>AACTGGCCTACAAAGTCCCAGT</t>
  </si>
  <si>
    <t>TGGGTCTTTGCGGGCAAGATGA</t>
  </si>
  <si>
    <t>AACTGGCCCACAAAGTCCCGCT</t>
  </si>
  <si>
    <t>TAGGTAGTTTCATGTTGTTGGG</t>
  </si>
  <si>
    <t>TCGGCAACAAGAAACTGCCTGA</t>
  </si>
  <si>
    <t>TAGGTAGTTTCCTGTTGTTGGG</t>
  </si>
  <si>
    <t>TTCACCACCTTCTCCACCCAGC</t>
  </si>
  <si>
    <t>ACAGTAGTCTGCACATTGGTTA,ACAGTAGTCTGCACATTGGTTA</t>
  </si>
  <si>
    <t>CATCTTACCGGACAGTGCTGGA</t>
  </si>
  <si>
    <t>TAATACTGCCTGGTAATGATGA</t>
  </si>
  <si>
    <t>CATCTTACTGGGCAGCATTGGA</t>
  </si>
  <si>
    <t>TAATACTGCCGGGTAATGATGGA</t>
  </si>
  <si>
    <t>CGTCTTACCCAGCAGTGTTTGG</t>
  </si>
  <si>
    <t>TACTCAGTAAGGCATTGTTCTT</t>
  </si>
  <si>
    <t>GTGAAATGTTTAGGACCACTAG</t>
  </si>
  <si>
    <t>AGTGGTTCTTGACAGTTCAACA</t>
  </si>
  <si>
    <t>TTCCCTTTGTCATCCTATGCCT</t>
  </si>
  <si>
    <t>ATAAGACGAACAAAAGGTTTGT</t>
  </si>
  <si>
    <t>ACTGCATTACGAGCACTTAAAG</t>
  </si>
  <si>
    <t>CAAAGTGCTCATAGTGCAGGTAG</t>
  </si>
  <si>
    <t>ACTGCAGTGTGAGCACTTCTAG</t>
  </si>
  <si>
    <t>CAACAGCAGTCGATGGGCTGTC</t>
  </si>
  <si>
    <t>TAACAGTCTCCAGTCACGGCCA</t>
  </si>
  <si>
    <t>ACAGCAGGCACAGACAGGCAGT</t>
  </si>
  <si>
    <t>TGCCTGTCTACACTTGCTGTGC</t>
  </si>
  <si>
    <t>TAATCTCAGCTGGCAACTGTGA</t>
  </si>
  <si>
    <t>AAATCTCTGCAGGCAAATGTGA</t>
  </si>
  <si>
    <t>TACTGCATCAGGAACTGACTGGA</t>
  </si>
  <si>
    <t>AAACATGGTTCCGTCAAGCACC</t>
  </si>
  <si>
    <t>CATGGTTCTGTCAAGCACCGCG</t>
  </si>
  <si>
    <t>AGTTCTTCAGTGGCAAGCTTTA</t>
  </si>
  <si>
    <t>CCACCACAGTGTCAGACACTT</t>
  </si>
  <si>
    <t>AGCTACATTGTCTGCTGGGTTTC</t>
  </si>
  <si>
    <t>AGCTACATCTGGCTACTGGGT</t>
  </si>
  <si>
    <t>TGTCAGTTTGTCAAATACCCCA</t>
  </si>
  <si>
    <t>TAAGTCACTAGTGGTTCCGTT</t>
  </si>
  <si>
    <t>GTGCCTACTGAGCTGAAACAGT</t>
  </si>
  <si>
    <t>TTCAAGTAATCCAGGATAGGCT</t>
  </si>
  <si>
    <t>CCTGTTCTCCATTACTTGGCTC</t>
  </si>
  <si>
    <t>AGGGCTTAGCTGCTTGTGAGCA</t>
  </si>
  <si>
    <t>AGAGCTTAGCTGATTGGTGAAC</t>
  </si>
  <si>
    <t>CACTAGATTGTGAGCTGCTGGA</t>
  </si>
  <si>
    <t>AAAGTGCCGCCTAGTTTTAAGCCC</t>
  </si>
  <si>
    <t>ACTCAAACTATGGGGGCACTTT</t>
  </si>
  <si>
    <t>AAAGTGCTTCCACTTTGTGTGC</t>
  </si>
  <si>
    <t>CATCAAAGTGGAGGCCCTCTCT</t>
  </si>
  <si>
    <t>AAAGTGCATCCATTTTGTTTGT</t>
  </si>
  <si>
    <t>GATCAAAGTGGAGGCCCTCTCC</t>
  </si>
  <si>
    <t>AAAGTGCCGCCAGGTTTTGAGTGT</t>
  </si>
  <si>
    <t>ACTCAAACTGGGGGCTCTTTTG</t>
  </si>
  <si>
    <t>AGTGCCGCAGAGTTTGTAGTGT</t>
  </si>
  <si>
    <t>ACTCAAACTGTGTGACATTTTG</t>
  </si>
  <si>
    <t>AAAGTGCTTCCCTTTTGTGTGT</t>
  </si>
  <si>
    <t>ACTCAAAATGGAGGCCCTATCT</t>
  </si>
  <si>
    <t>ACTCAAATGTGGGGCACACTTC</t>
  </si>
  <si>
    <t>GAGGGTTGGGTGGAGGCTCTCC</t>
  </si>
  <si>
    <t>ATGTATGTGTGCATGTGCATGT</t>
  </si>
  <si>
    <t>ATGTATGTGTGCATGTACATGT</t>
  </si>
  <si>
    <t>TATACATACACACATACCCATA,TATACATACACACATACCCATA,TATACATACACACATACCCATA</t>
  </si>
  <si>
    <t>GGCAGAGGAGGGCTGTTCTTCCC</t>
  </si>
  <si>
    <t>TATGTGGGACGGTAAACCGCTT</t>
  </si>
  <si>
    <t>TAGCACCATCTGAAATCGGTTA</t>
  </si>
  <si>
    <t>ACTGATTTCTTTTGGTGTTCAG</t>
  </si>
  <si>
    <t>GCTGGTTTCATATGGTGGTTTA</t>
  </si>
  <si>
    <t>TAGCACCATTTGAAATCGGTTA</t>
  </si>
  <si>
    <t>TGACCGATTTCTCCTGGTGTTC</t>
  </si>
  <si>
    <t>TTGAAGAGAGGTTATCCTTTGT</t>
  </si>
  <si>
    <t>CAGTGCAATGGTATTGTCAAAGC</t>
  </si>
  <si>
    <t>TAAGTGCTTCCATGTTTTAGTAG</t>
  </si>
  <si>
    <t>AAGTGCTTCCATGTTTCAGTGG</t>
  </si>
  <si>
    <t>GCTTTAACATGGGGTTACCTGC</t>
  </si>
  <si>
    <t>TAAGTGCTTCCATGTTTGAGTGT</t>
  </si>
  <si>
    <t>CTGGGATGTGGATGTTTACGTC</t>
  </si>
  <si>
    <t>CTGGGAGAGGGTTGTTTACTCC</t>
  </si>
  <si>
    <t>CTGGGAGAAGGCTGTTTACTCT</t>
  </si>
  <si>
    <t>TGTAAACATCCTTGACTGGAAG</t>
  </si>
  <si>
    <t>CTTTCAGTCGGATGTTTACAGC</t>
  </si>
  <si>
    <t>TGCTATGCCAACATATTGCCATC</t>
  </si>
  <si>
    <t>TATTGCACATTACTAAGTTGCA</t>
  </si>
  <si>
    <t>AAAAGCTGGGTTGAGAGGGCGA</t>
  </si>
  <si>
    <t>AAACATGAAGCGCTGCAACAC</t>
  </si>
  <si>
    <t>CACATTACACGGTCGACCTCT</t>
  </si>
  <si>
    <t>AGGTGGTCCGTGGCGCGTTCGC</t>
  </si>
  <si>
    <t>CCACTGCCCCAGGTGCTGCT</t>
  </si>
  <si>
    <t>CGCATCCCCTAGGGCATTGGTGT</t>
  </si>
  <si>
    <t>TTTATTGAGCACCTCCTATCAA</t>
  </si>
  <si>
    <t>ACTTGAGGGGCATGAGGAT</t>
  </si>
  <si>
    <t>GTGCATTGTAGTTGCATTGCA</t>
  </si>
  <si>
    <t>CAATGTTTCCACAGTGCATCAC</t>
  </si>
  <si>
    <t>TCTCTGGGCCTGTGTCTTAGGC</t>
  </si>
  <si>
    <t>CTAGGTATGGTCCCAGGGATCC</t>
  </si>
  <si>
    <t>TTTTTCATTATTGCTCCTGACC</t>
  </si>
  <si>
    <t>TTCAGCTCCTATATGATGCCT</t>
  </si>
  <si>
    <t>GAACGGCGTCATGCAGGAGTT</t>
  </si>
  <si>
    <t>TCCAGCATCAGTGATTTTGTTG</t>
  </si>
  <si>
    <t>AACAATATCCTGGTGCTGAGTG</t>
  </si>
  <si>
    <t>TGAGCGCCTCGGCGACAGAGCCG</t>
  </si>
  <si>
    <t>TCCCTGTCCTCCAGGAGCTCACG</t>
  </si>
  <si>
    <t>TCCGTCTCAGTTACTTTATAGC</t>
  </si>
  <si>
    <t>TCGGTCGATCGGTCGGTCGGT</t>
  </si>
  <si>
    <t>TCTCACACAGAAATCGCACCCGT</t>
  </si>
  <si>
    <t>AGGGGTGCTATCTGTGATTGAG</t>
  </si>
  <si>
    <t>TCTCCCTTCATGTGCCCAGA</t>
  </si>
  <si>
    <t>CCTGAACTAGGGGTCTGGAGAC</t>
  </si>
  <si>
    <t>GCTGACCCCTAGTCCAGTGCTT</t>
  </si>
  <si>
    <t>TGGCAGTGTCTTAGCTGGTTGT</t>
  </si>
  <si>
    <t>AATCACTAACTCCACTGCCATC</t>
  </si>
  <si>
    <t>AGGCAGTGTAATTAGCTGATTGT</t>
  </si>
  <si>
    <t>AATCACTAACCACACAGCCAGG</t>
  </si>
  <si>
    <t>TTCACAAAGCCCATACACTTTC</t>
  </si>
  <si>
    <t>AACACACCTGTTCAAGGATTCA</t>
  </si>
  <si>
    <t>AATCCTTGGAACCTAGGTGTGAAT</t>
  </si>
  <si>
    <t>AATTGCACGGTATCCATCTGTA</t>
  </si>
  <si>
    <t>AATTGCACTTTAGCAATGGTGA</t>
  </si>
  <si>
    <t>AATAATACATGGTTGATCTTT</t>
  </si>
  <si>
    <t>AGATCGACCGTGTTATATTCGC</t>
  </si>
  <si>
    <t>GCCTGCTGGGGTGGAACCTGGT</t>
  </si>
  <si>
    <t>GGTAGATTCTCCTTCTATGAGT</t>
  </si>
  <si>
    <t>GTGGATATTCCTTCTATGGTTA</t>
  </si>
  <si>
    <t>AACATAGAGGAAATTTCACGT</t>
  </si>
  <si>
    <t>GTGGATATTCCTTCTATGTTTA</t>
  </si>
  <si>
    <t>ACTGGACTTGGAGTCAGAAGG</t>
  </si>
  <si>
    <t>ATGGTTGACCATAGAACATGCG</t>
  </si>
  <si>
    <t>TCATTCACGGACAACACTTTTT</t>
  </si>
  <si>
    <t>ATTCCTAGAAATTGTTCACAAT</t>
  </si>
  <si>
    <t>TGTAAACAATTCCTAGGCAATGT</t>
  </si>
  <si>
    <t>GAATGTTGCTCGGTGAACCCCT</t>
  </si>
  <si>
    <t>AGGTTACCCGAGCAACTTTGCAT</t>
  </si>
  <si>
    <t>AATATAACACAGATGGCCTGT</t>
  </si>
  <si>
    <t>TATGTAACACGGTCCACTAACC</t>
  </si>
  <si>
    <t>TTCACCTGGTCCACTAGCCG</t>
  </si>
  <si>
    <t>ATCAACAGACATTAATTGGGCGC</t>
  </si>
  <si>
    <t>AGCTCGGTCTGAGGCCCCTCAGT</t>
  </si>
  <si>
    <t>TGAGGGGCAGAGAGCGAGACTTT</t>
  </si>
  <si>
    <t>AATGACACGATCACTCCCGTTGA</t>
  </si>
  <si>
    <t>TGTCTTGCAGGCCGTCATGCA</t>
  </si>
  <si>
    <t>CAGGTCGTCTTGCAGGGCTTCT</t>
  </si>
  <si>
    <t>TTTGAACCATCACTCGACTCCT</t>
  </si>
  <si>
    <t>GCTCGACTCATGGTTTGAACCA</t>
  </si>
  <si>
    <t>AGGCAGTGTTGTTAGCTGGC</t>
  </si>
  <si>
    <t>ATTGGGGATGCTTTGCATTCAT</t>
  </si>
  <si>
    <t>TTTTGCGATGTGTTCCTAATAT</t>
  </si>
  <si>
    <t>AGGTTGCCTCATAGTGAGCTTGCA</t>
  </si>
  <si>
    <t>GCAGTCCACGGGCATATACAC</t>
  </si>
  <si>
    <t>TGATAGACACCATATAAGGTAG</t>
  </si>
  <si>
    <t>TACCTAATTTGTTGTCCATCAT</t>
  </si>
  <si>
    <t>GATCAGGGCCTTTCTAAGTAGA,GATCAGGGCCTTTCTAAGTAGA,GATCAGGGCCTTTCTAAGTAGA,GATCAGGGCCTTTCTAAGTAGA,GATCAGGGCCTTTCTAAGTAGA,GATCAGGGCCTTTCTAAGTAGA,GATCAGGGCCTTTCTAAGTAGA,GATCAGGGCCTTTCTAAGTAGA,GATCAGGGCCTTTCTAAGTAGA</t>
  </si>
  <si>
    <t>TATTTAGAATGGTGCTGATCTG</t>
  </si>
  <si>
    <t>TATTTAGAATGGCGCTGATCTG</t>
  </si>
  <si>
    <t>TATACATACACGCACACATAAGA,TATACATACACGCACACATAAGA,TATACATACACGCACACATAAGA,TATACATACACGCACACATAAGA,TATACATACACGCACACATAAGA,TATACATACACGCACACATAAGA,TATACATACACGCACACATAAGA,TATACATACACGCACACATAAGA,AATACATACACGCACACATAAGA,TATACATACACGCACACATAAGA,TATACATACACGCACACATAAGA,TATACATACACGCACACATAAGA,TATACATACACGCACACATAAGA,TATACATACACGCACACATAAGA,TATACATACACGCACACATAAGA,TATACATACACGCACACATAAGA,TATACATACACGCACACATAAGA</t>
  </si>
  <si>
    <t>TGTGTGTGCGTACATGTACATG</t>
  </si>
  <si>
    <t>TACGTGTGTGTGCATGTGCATG</t>
  </si>
  <si>
    <t>ATACAGACACATGCACACACA</t>
  </si>
  <si>
    <t>TGTGTGCATGTGCTTGTGTGTA</t>
  </si>
  <si>
    <t>TGTGTGCATGTGCATGTGTGTAA</t>
  </si>
  <si>
    <t>TAAGTGCCTGCATGTATATGCG</t>
  </si>
  <si>
    <t>ATATACATACACACACCTACAC,ATATACATACACACACCTACAC,ATATACATACACACACCTACAC,ATATACATACACACACCTACAC</t>
  </si>
  <si>
    <t>TAAGTGCGCGCATGTATATGCG</t>
  </si>
  <si>
    <t>ATATACACACACACACCTACA</t>
  </si>
  <si>
    <t>TATACATACACACACATATAT</t>
  </si>
  <si>
    <t>TTCTTGGACTGGCACTGGTGAGT</t>
  </si>
  <si>
    <t>AACCAGTACCTTTCTGAGAAGA</t>
  </si>
  <si>
    <t>AAGACGGGAGAAGAGAAGGGAG</t>
  </si>
  <si>
    <t>TCACTCCTCCCCTCCCGTCTT</t>
  </si>
  <si>
    <t>AATCGTACAGGGTCATCCACTT</t>
  </si>
  <si>
    <t>TGAAGGTCCTACTGTGTGCCAGG</t>
  </si>
  <si>
    <t>TGAAACATACACGGGAAACCTC</t>
  </si>
  <si>
    <t>AATGCACCTGGGCAAGGGTTCA</t>
  </si>
  <si>
    <t>TAGCAGCGGGAACAGTACTGCAG</t>
  </si>
  <si>
    <t>GAGTATTGTTTCCACTGCCTGG</t>
  </si>
  <si>
    <t>AGACCCTGGTCTGCACTCTATC</t>
  </si>
  <si>
    <t>TACTCCAGAATGTGGCAATCAT</t>
  </si>
  <si>
    <t>ATGCCTTTTGCTCTGCACTCA</t>
  </si>
  <si>
    <t>CCTCCCACACCCAAGGCTTGCA</t>
  </si>
  <si>
    <t>CAAGGGTCACCCTCTGACTCTGT</t>
  </si>
  <si>
    <t>AAGGGATTCTGATGTTGGTCACACT</t>
  </si>
  <si>
    <t>CTCGGGGATCATCATGTCACGA</t>
  </si>
  <si>
    <t>AAACATTCGCGGTGCACTTCTT</t>
  </si>
  <si>
    <t>ATTCTGCATTTTTAGCAAGCTC</t>
  </si>
  <si>
    <t>CTTGGTACATCTTTGAGTGAG</t>
  </si>
  <si>
    <t>GCGACCCATACTTGGTTTCAG</t>
  </si>
  <si>
    <t>CACGCTCATGCACACACCCACA</t>
  </si>
  <si>
    <t>TGAGTGTGTGTGTGTGAGTGTGT</t>
  </si>
  <si>
    <t>CCTGTTGAACAACTGAACCCAA</t>
  </si>
  <si>
    <t>TACGTCATCGTCGTCATCGTTA</t>
  </si>
  <si>
    <t>GGGGGTCCCCGGTGCTCGGATC</t>
  </si>
  <si>
    <t>AATGGCGCCACTAGGGTTGTG</t>
  </si>
  <si>
    <t>TATGTCTGCTGACCATCACCTT</t>
  </si>
  <si>
    <t>TGGTAAGCTGCAGAACATGTGT</t>
  </si>
  <si>
    <t>ACCAGGAGGCTGAGGTCCCT</t>
  </si>
  <si>
    <t>GGCTGCAGCGTGATCGCCTGCT</t>
  </si>
  <si>
    <t>TGTCTTGTGTGTGCATGTTCAT</t>
  </si>
  <si>
    <t>TGCATTGTATGTGTTGACATGAT</t>
  </si>
  <si>
    <t>ATGCATGGGTGTATAGTTGAGTGC</t>
  </si>
  <si>
    <t>TGCATATACTCACATGCAAACA</t>
  </si>
  <si>
    <t>TATGCATATACACGCATGCAA</t>
  </si>
  <si>
    <t>TCCGGTTCTCAGGGCTCCACC</t>
  </si>
  <si>
    <t>AGGAAGCCCTGGAGGGGCTGGAG</t>
  </si>
  <si>
    <t>TGAGGTTGGTGTACTGTGTGTGA</t>
  </si>
  <si>
    <t>TCCGGGGCTGAGTTCTGTGCACC</t>
  </si>
  <si>
    <t>GCGTGTGCTTGCTGTGGG</t>
  </si>
  <si>
    <t>AAGGAGCTTACAATCTAGCTGGG</t>
  </si>
  <si>
    <t>CAACTAGACTGTGAGCTTCTAG</t>
  </si>
  <si>
    <t>CTCCTTCACCCGGGCGGTACC</t>
  </si>
  <si>
    <t>TGCGAGTCACCCCCGGGTGTTG</t>
  </si>
  <si>
    <t>CGACGAGGGCCGGTCGGTCGC</t>
  </si>
  <si>
    <t>TGAGAGATGCCATTCTATGTAGA</t>
  </si>
  <si>
    <t>GAAAGACACCAAGCTGAGTAGA</t>
  </si>
  <si>
    <t>GAAAGACATCATGCTGAATAGA</t>
  </si>
  <si>
    <t>TGTTCAGACTGGTGTCCATCA</t>
  </si>
  <si>
    <t>TGCGGGGCTAGGGCTAACAGCA</t>
  </si>
  <si>
    <t>CTGTTGCCACTAACCTCAACCT</t>
  </si>
  <si>
    <t>AGCACCACGTGTCTGGGCCACG</t>
  </si>
  <si>
    <t>TGGAAGACTAGTGATTTTGTTGT</t>
  </si>
  <si>
    <t>CAACAAATCACAGTCTGCCATA</t>
  </si>
  <si>
    <t>TGGAAGACTTGTGATTTTGTTGT</t>
  </si>
  <si>
    <t>GAATTGATCAGGACATAGGG</t>
  </si>
  <si>
    <t>TATTCAGATTAGTGCCAGTCATG</t>
  </si>
  <si>
    <t>AAGGTTACTTGTTAGTTCAGG</t>
  </si>
  <si>
    <t>TGAACTATTGCAGTAGCCTCCT</t>
  </si>
  <si>
    <t>GCAGGAACTTGTGAGTCTCCT</t>
  </si>
  <si>
    <t>CTGCCCTGGCCCGAGGGACCGA</t>
  </si>
  <si>
    <t>TAGTGGTTTACAAAGTAATTCA</t>
  </si>
  <si>
    <t>TGGATTTCTCTGTGAATCACTA</t>
  </si>
  <si>
    <t>GTAGAGGAGATGGCGCAGGG</t>
  </si>
  <si>
    <t>TGTCCTCTTCTCCCTCCTCCCA</t>
  </si>
  <si>
    <t>GCATGACACCACACTGGGTAGA</t>
  </si>
  <si>
    <t>GCTTATGGCTTCAAGCTTTCGG</t>
  </si>
  <si>
    <t>AACTGTGTCTTTTCTGAATAGA</t>
  </si>
  <si>
    <t>AGGAGAGAGTTAGCGCATTAGT</t>
  </si>
  <si>
    <t>TAACTGCAACAGCTCTCAGTAT</t>
  </si>
  <si>
    <t>TAACTGCAACATCTCTCAGTAT</t>
  </si>
  <si>
    <t>TACTGAGAATGGGTAGCAGTCA</t>
  </si>
  <si>
    <t>TCTTTGGTTATCTAGCTGTATGA</t>
  </si>
  <si>
    <t>ATAAAGCTAGATAACCGAAAGT</t>
  </si>
  <si>
    <t>AGGTGGGGATTGGTGGCATTAC</t>
  </si>
  <si>
    <t>TATTGCACTCGTCCCGGCCTCC</t>
  </si>
  <si>
    <t>ACTGCTGAGCTAGCACTTCCCG</t>
  </si>
  <si>
    <t>AACCCGTAGATCCGATCTTGTG</t>
  </si>
  <si>
    <t>CAAGCTCGTGTCTGTGGGTCCG</t>
  </si>
  <si>
    <t>AGAATTGTGGCTGGACATCTGT</t>
  </si>
  <si>
    <t>TAGAATTCTCGCCTGCCAC</t>
  </si>
  <si>
    <t>GGTCAAGAGGCGCCTGGGAAC</t>
  </si>
  <si>
    <t>GTAAAGGCTGGGCTTAGACGTGG</t>
  </si>
  <si>
    <t>ACGCCCTTCCCCCCCTTCTTCA</t>
  </si>
  <si>
    <t>CAGGTCACGTCTCTGCAGTTAC</t>
  </si>
  <si>
    <t>ACCGTGGCTTTCGATTGTTACT</t>
  </si>
  <si>
    <t>GAACATCACAGCAAGTCTGTGCT</t>
  </si>
  <si>
    <t>TATGGAGGTCTCTGTCTGACTT</t>
  </si>
  <si>
    <t>GTCAGGATGGCCGAGCGGTCTAAG</t>
  </si>
  <si>
    <t>AATCAGCAAGTATACTGCCCTA</t>
  </si>
  <si>
    <t>ACCTTGGCTCTAGACTGCTTACT</t>
  </si>
  <si>
    <t>TGGCGAACACAGAATCCATACT</t>
  </si>
  <si>
    <t>AGCGAGGTTGCCCTTTGTATATT</t>
  </si>
  <si>
    <t>TTGTACATGGTAGGCTTTCATT</t>
  </si>
  <si>
    <t>AAGTTGCCCGCGTGTTTTTCG</t>
  </si>
  <si>
    <t>GACTTATGATGAGCTATGTTTACTGAGC</t>
  </si>
  <si>
    <t>ACCTGGCATACAATGTAGATTTCTGT</t>
  </si>
  <si>
    <t>GCTGGTCAAACGGAACCAAGTC</t>
  </si>
  <si>
    <t>TCCCTGGTGGTCTAGTGGTTAGGATTCGGC</t>
  </si>
  <si>
    <t>GGCTCGTTGGTCTAGGGGTATGATTC</t>
  </si>
  <si>
    <t>CTATACGGCCTCCTAGCTTTC</t>
  </si>
  <si>
    <t>GATTTCAGTGGAGTGAAGCTCA</t>
  </si>
  <si>
    <t>TGGATATGATGACTGATTACCTGAGA</t>
  </si>
  <si>
    <t>GCCCGGCTAGCTCAGTCGGTAGA</t>
  </si>
  <si>
    <t>GGGCTGGAGAGATGGCTCAGCCGTT</t>
  </si>
  <si>
    <t>GTCTACGGCCATACCACCCTGA</t>
  </si>
  <si>
    <t>GACCTCGTGGCGCAATGG</t>
  </si>
  <si>
    <t>CTCACTGAACAATGAATGCAA</t>
  </si>
  <si>
    <t>CAAATCTTATTTGAGCACCTGT</t>
  </si>
  <si>
    <t>GTCAGGATGGCCGAGTGGTCTAAGG</t>
  </si>
  <si>
    <t>CATACAAGGATAATTTCTTTTT</t>
  </si>
  <si>
    <t>ACCCGTCCCGTTCGTCCCCGGA</t>
  </si>
  <si>
    <t>GCTGGGAAGGCAAAGGGACGT</t>
  </si>
  <si>
    <t>AGAGGTTTTCTGGGTCTCTGTTTC</t>
  </si>
  <si>
    <t>GGGGATGTAGCTCAGTGGTAGA</t>
  </si>
  <si>
    <t>GGTGCAGTGCTGCATCTCTGG</t>
  </si>
  <si>
    <t>TTGGAGTTCATGCAAGTTCT</t>
  </si>
  <si>
    <t>mmu-miR-721</t>
  </si>
  <si>
    <t>CAGTGCAATTAAAAGGGGGAA</t>
  </si>
  <si>
    <t>mmu-miR-741</t>
  </si>
  <si>
    <t>mmu-miR-742</t>
  </si>
  <si>
    <t>GAAAGCCACCATGCTGGGTAAA</t>
  </si>
  <si>
    <t>mmu-miR-744</t>
  </si>
  <si>
    <t>mmu-miR-758</t>
  </si>
  <si>
    <t>TTTGTGACCTGGTCCACTA</t>
  </si>
  <si>
    <t>mmu-miR-759</t>
  </si>
  <si>
    <t>GCAGAGTGCAAACAATTTTGAC</t>
  </si>
  <si>
    <t>mmu-miR-760</t>
  </si>
  <si>
    <t>GAAATTCGGCTCTGGGTCTGTGGGGAG</t>
  </si>
  <si>
    <t>mmu-miR-761</t>
  </si>
  <si>
    <t>GCAGCAGGGTGAAACTGACACA</t>
  </si>
  <si>
    <t>mmu-miR-762</t>
  </si>
  <si>
    <t>GGGGCTGGGGCCGGGACAGAGC</t>
  </si>
  <si>
    <t>mmu-miR-763</t>
  </si>
  <si>
    <t>CCAGCTGGGAAGAACCAGTGGC</t>
  </si>
  <si>
    <t>mmu-miR-764-3p</t>
  </si>
  <si>
    <t>AGGAGGCCATAGTGGCAACTGT</t>
  </si>
  <si>
    <t>mmu-miR-764-5p</t>
  </si>
  <si>
    <t>GGTGCTCACATGTCCTCCT</t>
  </si>
  <si>
    <t>mmu-miR-770-3p</t>
  </si>
  <si>
    <t>CGTGGGCCTGACGTGGAGCTGG</t>
  </si>
  <si>
    <t>mmu-miR-7b</t>
  </si>
  <si>
    <t>GATTGCTGTGCGTGCGGAATCGAC</t>
  </si>
  <si>
    <t>mmu-miR-802</t>
  </si>
  <si>
    <t>TCAGTAACAAAGATTCATCCTT</t>
  </si>
  <si>
    <t>mmu-miR-804</t>
  </si>
  <si>
    <t>TGTGAGTTGTTCCTCACCTGGA</t>
  </si>
  <si>
    <t>mmu-miR-9</t>
  </si>
  <si>
    <t>3,7,13</t>
  </si>
  <si>
    <t>TCTTTGGTTATCTAGCTGTATG</t>
  </si>
  <si>
    <t>mmu-miR-9*</t>
  </si>
  <si>
    <t>mmu-miR-93</t>
  </si>
  <si>
    <t>CAAAGTGCTGTTCGTGCAGGTAG</t>
  </si>
  <si>
    <t>mmu-miR-96</t>
  </si>
  <si>
    <t>TTTGGCACTAGCACATTTTTGCT</t>
  </si>
  <si>
    <t>mmu-miR-98</t>
  </si>
  <si>
    <t>mmu-miR-99a</t>
  </si>
  <si>
    <t>mmu-miR-99b</t>
  </si>
  <si>
    <t>mmu-let-7a</t>
  </si>
  <si>
    <t>9,13</t>
  </si>
  <si>
    <t>mmu-let-7b</t>
  </si>
  <si>
    <t>mmu-let-7c</t>
  </si>
  <si>
    <t>15,16</t>
  </si>
  <si>
    <t>mmu-let-7d</t>
  </si>
  <si>
    <t>mmu-let-7d*</t>
  </si>
  <si>
    <t>CTATACGACCTGCTGCCTTTCT</t>
  </si>
  <si>
    <t>mmu-let-7e</t>
  </si>
  <si>
    <t>mmu-let-7f</t>
  </si>
  <si>
    <t>TGAGGTAGTAGATTGTATAGT</t>
  </si>
  <si>
    <t>mmu-let-7g</t>
  </si>
  <si>
    <t>mmu-let-7i</t>
  </si>
  <si>
    <t>mmu-miR-1</t>
  </si>
  <si>
    <t>2,18</t>
  </si>
  <si>
    <t>mmu-miR-100</t>
  </si>
  <si>
    <t>mmu-miR-101a</t>
  </si>
  <si>
    <t>mmu-miR-101b</t>
  </si>
  <si>
    <t>TACAGTACTGTGATAGCTGAAG</t>
  </si>
  <si>
    <t>mmu-miR-103</t>
  </si>
  <si>
    <t>mmu-miR-106a</t>
  </si>
  <si>
    <t>CAAAGTGCTAACAGTGCAGGTA</t>
  </si>
  <si>
    <t>mmu-miR-106b</t>
  </si>
  <si>
    <t>mmu-miR-107</t>
  </si>
  <si>
    <t>mmu-miR-10a</t>
  </si>
  <si>
    <t>mmu-miR-10b</t>
  </si>
  <si>
    <t>TAAGGCACGCGGTGAATGCC</t>
  </si>
  <si>
    <t>mmu-miR-126-3p</t>
  </si>
  <si>
    <t>mmu-miR-126-5p</t>
  </si>
  <si>
    <t>mmu-miR-127</t>
  </si>
  <si>
    <t>mmu-miR-129-3p</t>
  </si>
  <si>
    <t>AAGCCCTTACCCCAAAAAGCAT</t>
  </si>
  <si>
    <t>mmu-miR-129-5p</t>
  </si>
  <si>
    <t>mmu-miR-130a</t>
  </si>
  <si>
    <t>mmu-miR-130b</t>
  </si>
  <si>
    <t>TargetID</t>
  </si>
  <si>
    <t>ProbeID</t>
  </si>
  <si>
    <t>ARRAY HYB CONTROL</t>
  </si>
  <si>
    <t>EXTENSION MISMATCH CONTROL</t>
  </si>
  <si>
    <t>INTERNAL SINGLE MISMATCH CONTROL</t>
  </si>
  <si>
    <t>NEGATIVE</t>
  </si>
  <si>
    <t>PAP CONTROL</t>
  </si>
  <si>
    <t>PCR CONTAMINATION</t>
  </si>
  <si>
    <t>QUERY OLIGO ANNEALING CONTROL</t>
  </si>
  <si>
    <t>CHROMOSOME</t>
  </si>
  <si>
    <t>PROBE_COORDINATES</t>
  </si>
  <si>
    <t>PROBE_CHR_ORIENTATION</t>
  </si>
  <si>
    <t>Array_Sdev_Diff</t>
  </si>
  <si>
    <t>Bead_Sdev_Diff</t>
  </si>
  <si>
    <t>Avg_signal</t>
  </si>
  <si>
    <t>p-val</t>
  </si>
  <si>
    <t>Neg. Ctrl</t>
  </si>
  <si>
    <t>Eval.</t>
  </si>
  <si>
    <t>PAP Ctrl</t>
  </si>
  <si>
    <t>Internal MM Ctrl</t>
  </si>
  <si>
    <t>SAM Hyb Ctrls</t>
  </si>
  <si>
    <t>Extension Ctrls</t>
  </si>
  <si>
    <t>Contamin Ctrls</t>
  </si>
  <si>
    <t>miRNA/bkgd</t>
  </si>
  <si>
    <t>Annealing Ctrls</t>
  </si>
  <si>
    <t>Paramters</t>
  </si>
  <si>
    <t>Failures (%)</t>
  </si>
  <si>
    <t>Mark</t>
  </si>
  <si>
    <t>Index</t>
  </si>
  <si>
    <t>Sample ID</t>
  </si>
  <si>
    <t>Sample Group</t>
  </si>
  <si>
    <t>Sentrix Barcode</t>
  </si>
  <si>
    <t>Sample Section</t>
  </si>
  <si>
    <t>Detected Genes (0.01)</t>
  </si>
  <si>
    <t>Detected Genes (0.05)</t>
  </si>
  <si>
    <t>Signal Average</t>
  </si>
  <si>
    <t>Signal P05</t>
  </si>
  <si>
    <t>Signal P25</t>
  </si>
  <si>
    <t>Signal P50</t>
  </si>
  <si>
    <t>Signal P75</t>
  </si>
  <si>
    <t>Signal P95</t>
  </si>
  <si>
    <t>Sample_Well</t>
  </si>
  <si>
    <t>Sample_Plate</t>
  </si>
  <si>
    <t>Pool_ID</t>
  </si>
  <si>
    <t>NEGATIVE (background)</t>
  </si>
  <si>
    <t>Noise</t>
  </si>
  <si>
    <t>AVG_Signal</t>
  </si>
  <si>
    <t>BEAD_STDERR</t>
  </si>
  <si>
    <t>ARRAY_STDEV</t>
  </si>
  <si>
    <t>Detection Pval</t>
  </si>
  <si>
    <t>Sample1</t>
  </si>
  <si>
    <t>Sample2</t>
  </si>
  <si>
    <t>Sample3</t>
  </si>
  <si>
    <t>7,7</t>
  </si>
  <si>
    <t>X</t>
  </si>
  <si>
    <t>TATGTAGTATGGTCCACATCTT</t>
  </si>
  <si>
    <t>mmu-miR-380-5p</t>
  </si>
  <si>
    <t>mmu-miR-381</t>
  </si>
  <si>
    <t>mmu-miR-382</t>
  </si>
  <si>
    <t>mmu-miR-383</t>
  </si>
  <si>
    <t>AGATCAGAAGGTGACTGTGGCT</t>
  </si>
  <si>
    <t>ATTCCTAGAAATTGTTCACA</t>
  </si>
  <si>
    <t>mmu-miR-410</t>
  </si>
  <si>
    <t>mmu-miR-411</t>
  </si>
  <si>
    <t>AACACGGTCCACTAACCCTCAGT</t>
  </si>
  <si>
    <t>mmu-miR-412</t>
  </si>
  <si>
    <t>CAGCAGCAATTCATGTTTTGGA</t>
  </si>
  <si>
    <t>mmu-miR-425</t>
  </si>
  <si>
    <t>mmu-miR-429</t>
  </si>
  <si>
    <t>TAATACTGTCTGGTAATGCCGT</t>
  </si>
  <si>
    <t>mmu-miR-431</t>
  </si>
  <si>
    <t>TACGGTGAGCCTGTCATTATTC</t>
  </si>
  <si>
    <t>mmu-miR-434-3p</t>
  </si>
  <si>
    <t>mmu-miR-434-5p</t>
  </si>
  <si>
    <t>mmu-miR-448</t>
  </si>
  <si>
    <t>mmu-miR-449b</t>
  </si>
  <si>
    <t>AGGCAGTGCATTGCTAGCTGG</t>
  </si>
  <si>
    <t>TTTTGCAGTATGTTCCTGAATA</t>
  </si>
  <si>
    <t>ATTGGGAACATTTTGCATGCAT</t>
  </si>
  <si>
    <t>mmu-miR-451</t>
  </si>
  <si>
    <t>AAACCGTTACCATTACTGAGTT</t>
  </si>
  <si>
    <t>mmu-miR-452</t>
  </si>
  <si>
    <t>mmu-miR-463</t>
  </si>
  <si>
    <t>TACCTAATTTGTTGTCCATCA</t>
  </si>
  <si>
    <t>mmu-miR-464</t>
  </si>
  <si>
    <t>TACCAAGTTTATTCTGTGAGATA</t>
  </si>
  <si>
    <t>TATTTAGAATGGCACTGATGTGA</t>
  </si>
  <si>
    <t>CAGTGCAATAGTATTGTCAAAGC</t>
  </si>
  <si>
    <t>TAAGTGCTTCCATGTTTTGGTGA</t>
  </si>
  <si>
    <t>CTTTCAGTCGGATGTTTGCAGC</t>
  </si>
  <si>
    <t>TGTAAACATCCTCGACTGGAAG</t>
  </si>
  <si>
    <t>TGTAAACATCCTACACTCAGCT</t>
  </si>
  <si>
    <t>TGTAAACATCCTACACTCTCAGC</t>
  </si>
  <si>
    <t>TGTAAACATCCCCGACTGGAAG</t>
  </si>
  <si>
    <t>TATTGCACATTACTAAGTTGC</t>
  </si>
  <si>
    <t>CTGGCCCTCTCTGCCCTTCCGT</t>
  </si>
  <si>
    <t>GTGCATTGTAGTTGCATTG</t>
  </si>
  <si>
    <t>GCCCCTGGGCCTATCCTAGAA</t>
  </si>
  <si>
    <t>TCAAGAGCAATAACGAAAAATGT</t>
  </si>
  <si>
    <t>AGGCAGTGTAGTTAGCTGATTGC</t>
  </si>
  <si>
    <t>TTATCAGAATCTCCAGGGGTAC</t>
  </si>
  <si>
    <t>TAATGCCCCTAAAAATCCTTAT</t>
  </si>
  <si>
    <t>TTTGTTCGTTCGGCTCGCGTGA</t>
  </si>
  <si>
    <t>GGTAGATTCTCCTTCTATGAG</t>
  </si>
  <si>
    <t>ATCACACAAAGGCAACTTTTGT</t>
  </si>
  <si>
    <t>CTCCTGACTCCAGGTCCTGTGT</t>
  </si>
  <si>
    <t>TATACAAGGGCAAGCTCTCTGT</t>
  </si>
  <si>
    <t>GAAGTTGTTCGTGGTGGATTCG</t>
  </si>
  <si>
    <t>ACTTCACCTGGTCCACTAGCCGT</t>
  </si>
  <si>
    <t>ATCGGGAATGTCGTGTCCGCC</t>
  </si>
  <si>
    <t>ATCATGATGGGCTCCTCGGTGT</t>
  </si>
  <si>
    <t>TTGCATATGTAGGATGTCCCAT</t>
  </si>
  <si>
    <t>TGGCAGTGTATTGTTAGCTGGT</t>
  </si>
  <si>
    <t>TGTTTGCAGAGGAAACTGAGAC</t>
  </si>
  <si>
    <t>TATGTGCCTTTGGACTACATCG</t>
  </si>
  <si>
    <t>TCAGGCTCAGTCCCCTCCCGAT</t>
  </si>
  <si>
    <t>AGAGGCTGGCCGTGATGAATTC</t>
  </si>
  <si>
    <t>TCCTGTACTGAGCTGCCCCGAG</t>
  </si>
  <si>
    <t>CAACCTGGAGGACTCCATGCTG</t>
  </si>
  <si>
    <t>CATGCCTTGAGTGTAGGACCGT</t>
  </si>
  <si>
    <t>GGAGAAATTATCCTTGGTGTGT</t>
  </si>
  <si>
    <t>TGTGACAGATTGATAACTGAAA</t>
  </si>
  <si>
    <t>1,9</t>
  </si>
  <si>
    <t>X,X</t>
  </si>
  <si>
    <t>-</t>
  </si>
  <si>
    <t>-,-</t>
  </si>
  <si>
    <t>+</t>
  </si>
  <si>
    <t>+,+</t>
  </si>
  <si>
    <t>+,+,-</t>
  </si>
  <si>
    <t>+,-</t>
  </si>
  <si>
    <t>-,+</t>
  </si>
  <si>
    <t>+,+,+</t>
  </si>
  <si>
    <t>TAAAGCTAGATAACCGAAAGT</t>
  </si>
  <si>
    <t>TATTGCACTTGTCCCGGCCTG</t>
  </si>
  <si>
    <t>TGAGGTAGTAAGTTGTATTGTT</t>
  </si>
  <si>
    <t>CACCCGTAGAACCGACCTTGCG</t>
  </si>
  <si>
    <t>TGAGGTAGTAGGTTGTGTGGTT</t>
  </si>
  <si>
    <t>TGAGGTAGTAGGTTGTATGGTT</t>
  </si>
  <si>
    <t>AACCCGTAGATCCGAACTTGTG</t>
  </si>
  <si>
    <t>TACAGTACTGTGATAACTGAAG</t>
  </si>
  <si>
    <t>AGCAGCATTGTACAGGGCTATGA</t>
  </si>
  <si>
    <t>TAAAGTGCTGACAGTGCAGAT</t>
  </si>
  <si>
    <t>AGCAGCATTGTACAGGGCTATCA</t>
  </si>
  <si>
    <t>TACCCTGTAGATCCGAATTTGTG</t>
  </si>
  <si>
    <t>TCCCTGAGACCCTAACTTGTGA</t>
  </si>
  <si>
    <t>CATTATTACTTTTGGTACGCG</t>
  </si>
  <si>
    <t>TCACAGTGAACCGGTCTCTTTC</t>
  </si>
  <si>
    <t>CAGTGCAATGTTAAAAGGGCAT</t>
  </si>
  <si>
    <t>CAGTGCAATGATGAAAGGGCAT</t>
  </si>
  <si>
    <t>TAACAGTCTACAGCCATGGTCG</t>
  </si>
  <si>
    <t>TATGGCTTTTTATTCCTATGTGA</t>
  </si>
  <si>
    <t>AGCTGGTGTTGTGAATC</t>
  </si>
  <si>
    <t>TCTACAGTGCACGTGTCT</t>
  </si>
  <si>
    <t>TAACACTGTCTGGTAAAGATGG</t>
  </si>
  <si>
    <t>CATAAAGTAGAAAGCACTAC</t>
  </si>
  <si>
    <t>TACAGTATAGATGATGTACTAG</t>
  </si>
  <si>
    <t>TGAGAACTGAATTCCATGGGTT</t>
  </si>
  <si>
    <t>TGAGAACTGAATTCCATAGGCT</t>
  </si>
  <si>
    <t>TCAGTGCACTACAGAACTTTGT</t>
  </si>
  <si>
    <t>TCAGTGCATCACAGAACTTTGT</t>
  </si>
  <si>
    <t>TCTCCCAACCCTTGTACCAGTG</t>
  </si>
  <si>
    <t>TAGGTTATCCGTGTTGCCTTCG</t>
  </si>
  <si>
    <t>TAGCAGCACATAATGGTTTGTG</t>
  </si>
  <si>
    <t>TAGCAGCACATCATGGTTTACA</t>
  </si>
  <si>
    <t>TAGCAGCACGTAAATATTGGCG</t>
  </si>
  <si>
    <t>AACATTCAACGCTGTCGGTGAGT</t>
  </si>
  <si>
    <t>AACATTCAACCTGTCGGTGAGT</t>
  </si>
  <si>
    <t>TGGACGGAGAACTGATAAGGGT</t>
  </si>
  <si>
    <t>TGGAGAGAAAGGCAGTTC</t>
  </si>
  <si>
    <t>GTGCCTACTGAGCTGATATCAGT</t>
  </si>
  <si>
    <t>TGATATGTTTGATATATTAGGT</t>
  </si>
  <si>
    <t>TGTAACAGCAACTCCATGTGGA</t>
  </si>
  <si>
    <t>TAGCAGCACAGAAATATTGGC</t>
  </si>
  <si>
    <t>TAGGTAGTTTCATGTTGTTGG</t>
  </si>
  <si>
    <t>CCCAGTGTTCAGACTACCTGTTC</t>
  </si>
  <si>
    <t>TACAGTAGTCTGCACATTGGTT</t>
  </si>
  <si>
    <t>TGTGCAAATCTATGCAAAACTGA</t>
  </si>
  <si>
    <t>TGTGCAAATCCATGCAAAACTGA</t>
  </si>
  <si>
    <t>TAACACTGTCTGGTAACGATGT</t>
  </si>
  <si>
    <t>TCCTTCATTCCACCGGAGTCTG</t>
  </si>
  <si>
    <t>TGGAATGTAAGGAAGTGTGTGG</t>
  </si>
  <si>
    <t>ATAAGACGAGCAAAAAGCTTGT</t>
  </si>
  <si>
    <t>TAAAGTGCTTATAGTGCAGGTAG</t>
  </si>
  <si>
    <t>TAGCTTATCAGACTGATGTTGA</t>
  </si>
  <si>
    <t>CTGTGCGTGTGACAGCGGCTGA</t>
  </si>
  <si>
    <t>ACCATCGACCGTTGATTGTACC</t>
  </si>
  <si>
    <t>TTGTGCTTGATCTAACCATGT</t>
  </si>
  <si>
    <t>TGATTGTCCAAACGCAATTCT</t>
  </si>
  <si>
    <t>AAGCTGCCAGTTGAAGAACTGT</t>
  </si>
  <si>
    <t>ATCACATTGCCAGGGATTTCC</t>
  </si>
  <si>
    <t>ATCACATTGCCAGGGATTACC</t>
  </si>
  <si>
    <t>TGGCTCAGTTCAGCAGGAACAG</t>
  </si>
  <si>
    <t>CATTGCACTTGTCTCGGTCTGA</t>
  </si>
  <si>
    <t>TTCACAGTGGCTAAGTTCCGC</t>
  </si>
  <si>
    <t>TTCACAGTGGCTAAGTTCTGC</t>
  </si>
  <si>
    <t>AAGGAGCTCACAGTCTATTGAG</t>
  </si>
  <si>
    <t>AGGGCCCCCCCTCAATCCTGT</t>
  </si>
  <si>
    <t>TGGTTTACCGTCCCACATACAT</t>
  </si>
  <si>
    <t>TAGCACCATTTGAAATCAGTGTT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</si>
  <si>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</si>
  <si>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</si>
  <si>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</si>
  <si>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</si>
  <si>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</si>
  <si>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</si>
  <si>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</si>
  <si>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</si>
  <si>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</si>
  <si>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</si>
  <si>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</si>
  <si>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</si>
  <si>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mmu-miR-132</t>
  </si>
  <si>
    <t>mmu-miR-133a</t>
  </si>
  <si>
    <t>mmu-miR-133a*</t>
  </si>
  <si>
    <t>GCTGGTAAAATGGAACCAAAT</t>
  </si>
  <si>
    <t>mmu-miR-133b</t>
  </si>
  <si>
    <t>mmu-miR-134</t>
  </si>
  <si>
    <t>TGTGACTGGTTGACCAGAGGGG</t>
  </si>
  <si>
    <t>mmu-miR-135a</t>
  </si>
  <si>
    <t>mmu-miR-135b</t>
  </si>
  <si>
    <t>mmu-miR-136</t>
  </si>
  <si>
    <t>mmu-miR-137</t>
  </si>
  <si>
    <t>TTATTGCTTAAGAATACGCGTAG</t>
  </si>
  <si>
    <t>mmu-miR-138</t>
  </si>
  <si>
    <t>mmu-miR-140</t>
  </si>
  <si>
    <t>CAGTGGTTTTACCCTATGGTAG</t>
  </si>
  <si>
    <t>mmu-miR-140*</t>
  </si>
  <si>
    <t>mmu-miR-141</t>
  </si>
  <si>
    <t>mmu-miR-142-3p</t>
  </si>
  <si>
    <t>mmu-miR-142-5p</t>
  </si>
  <si>
    <t>mmu-miR-143</t>
  </si>
  <si>
    <t>mmu-miR-144</t>
  </si>
  <si>
    <t>mmu-miR-145</t>
  </si>
  <si>
    <t>mmu-miR-146b</t>
  </si>
  <si>
    <t>mmu-miR-148a</t>
  </si>
  <si>
    <t>mmu-miR-148b</t>
  </si>
  <si>
    <t>mmu-miR-149</t>
  </si>
  <si>
    <t>mmu-miR-150</t>
  </si>
  <si>
    <t>CTAGACTGAGGCTCCTTGAGG</t>
  </si>
  <si>
    <t>mmu-miR-152</t>
  </si>
  <si>
    <t>mmu-miR-153</t>
  </si>
  <si>
    <t>TTGCATAGTCACAAAAGTGATC</t>
  </si>
  <si>
    <t>mmu-miR-154</t>
  </si>
  <si>
    <t>mmu-miR-155</t>
  </si>
  <si>
    <t>mmu-miR-15a</t>
  </si>
  <si>
    <t>mmu-miR-15b</t>
  </si>
  <si>
    <t>mmu-let-7b*</t>
  </si>
  <si>
    <t>mmu-let-7c-1*</t>
  </si>
  <si>
    <t>mmu-let-7c-2*,mmu-let-7a*</t>
  </si>
  <si>
    <t>mmu-let-7f*</t>
  </si>
  <si>
    <t>mmu-let-7g*</t>
  </si>
  <si>
    <t>mmu-let-7i*</t>
  </si>
  <si>
    <t>mmu-miR-101a*</t>
  </si>
  <si>
    <t>mmu-miR-101a:9.1</t>
  </si>
  <si>
    <t>mmu-miR-101b:9.1</t>
  </si>
  <si>
    <t>mmu-miR-105</t>
  </si>
  <si>
    <t>mmu-miR-106a:9.1</t>
  </si>
  <si>
    <t>mmu-miR-106b*</t>
  </si>
  <si>
    <t>mmu-miR-10a*</t>
  </si>
  <si>
    <t>mmu-miR-10b*</t>
  </si>
  <si>
    <t>mmu-miR-1186</t>
  </si>
  <si>
    <t>mmu-miR-1187</t>
  </si>
  <si>
    <t>mmu-miR-1188</t>
  </si>
  <si>
    <t>mmu-miR-1190</t>
  </si>
  <si>
    <t>mmu-miR-1191</t>
  </si>
  <si>
    <t>mmu-miR-1192</t>
  </si>
  <si>
    <t>mmu-miR-1193</t>
  </si>
  <si>
    <t>mmu-miR-1194</t>
  </si>
  <si>
    <t>mmu-miR-1195</t>
  </si>
  <si>
    <t>mmu-miR-1196</t>
  </si>
  <si>
    <t>mmu-miR-1197</t>
  </si>
  <si>
    <t>mmu-miR-1198</t>
  </si>
  <si>
    <t>mmu-miR-1199</t>
  </si>
  <si>
    <t>mmu-miR-122</t>
  </si>
  <si>
    <t>mmu-miR-1224</t>
  </si>
  <si>
    <t>mmu-miR-124</t>
  </si>
  <si>
    <t>mmu-miR-124*</t>
  </si>
  <si>
    <t>mmu-miR-125a-3p</t>
  </si>
  <si>
    <t>mmu-miR-125a-5p</t>
  </si>
  <si>
    <t>mmu-miR-125b*</t>
  </si>
  <si>
    <t>mmu-miR-125b-3p</t>
  </si>
  <si>
    <t>mmu-miR-125b-5p</t>
  </si>
  <si>
    <t>mmu-miR-127*</t>
  </si>
  <si>
    <t>mmu-miR-128</t>
  </si>
  <si>
    <t>mmu-miR-128a:9.1</t>
  </si>
  <si>
    <t>mmu-miR-1-2-as</t>
  </si>
  <si>
    <t>mmu-miR-130b*</t>
  </si>
  <si>
    <t>mmu-miR-135a*</t>
  </si>
  <si>
    <t>mmu-miR-136*</t>
  </si>
  <si>
    <t>mmu-miR-138*</t>
  </si>
  <si>
    <t>mmu-miR-139-3p</t>
  </si>
  <si>
    <t>mmu-miR-139-5p</t>
  </si>
  <si>
    <t>mmu-miR-141*</t>
  </si>
  <si>
    <t>mmu-miR-144:9.1</t>
  </si>
  <si>
    <t>mmu-miR-145*</t>
  </si>
  <si>
    <t>mmu-miR-146a</t>
  </si>
  <si>
    <t>mmu-miR-146b*</t>
  </si>
  <si>
    <t>mmu-miR-147</t>
  </si>
  <si>
    <t>mmu-miR-148a*</t>
  </si>
  <si>
    <t>mmu-miR-150*</t>
  </si>
  <si>
    <t>mmu-miR-151-3p</t>
  </si>
  <si>
    <t>mmu-miR-151-5p</t>
  </si>
  <si>
    <t>mmu-miR-154*</t>
  </si>
  <si>
    <t>mmu-miR-15a*</t>
  </si>
  <si>
    <t>mmu-miR-15b*</t>
  </si>
  <si>
    <t>mmu-miR-16*</t>
  </si>
  <si>
    <t>mmu-miR-17</t>
  </si>
  <si>
    <t>mmu-miR-17*</t>
  </si>
  <si>
    <t>mmu-miR-181a-1*</t>
  </si>
  <si>
    <t>mmu-miR-181a-2*</t>
  </si>
  <si>
    <t>mmu-miR-183*</t>
  </si>
  <si>
    <t>mmu-miR-186*</t>
  </si>
  <si>
    <t>mmu-miR-188-3p</t>
  </si>
  <si>
    <t>mmu-miR-188-5p</t>
  </si>
  <si>
    <t>mmu-miR-18a</t>
  </si>
  <si>
    <t>mmu-miR-18a*</t>
  </si>
  <si>
    <t>mmu-miR-18b</t>
  </si>
  <si>
    <t>mmu-miR-190b</t>
  </si>
  <si>
    <t>mmu-miR-191*</t>
  </si>
  <si>
    <t>mmu-miR-193*</t>
  </si>
  <si>
    <t>mmu-miR-193b</t>
  </si>
  <si>
    <t>mmu-miR-196a*</t>
  </si>
  <si>
    <t>mmu-miR-197</t>
  </si>
  <si>
    <t>mmu-miR-199a-3p,mmu-miR-199b</t>
  </si>
  <si>
    <t>mmu-miR-199a-3p:9.1</t>
  </si>
  <si>
    <t>mmu-miR-199a-5p</t>
  </si>
  <si>
    <t>mmu-miR-199b*</t>
  </si>
  <si>
    <t>mmu-miR-19a*</t>
  </si>
  <si>
    <t>mmu-miR-200a*</t>
  </si>
  <si>
    <t>mmu-miR-200b*</t>
  </si>
  <si>
    <t>mmu-miR-200c*</t>
  </si>
  <si>
    <t>mmu-miR-202-3p</t>
  </si>
  <si>
    <t>mmu-miR-202-5p</t>
  </si>
  <si>
    <t>mmu-miR-203*</t>
  </si>
  <si>
    <t>mmu-miR-208a</t>
  </si>
  <si>
    <t>mmu-miR-208b</t>
  </si>
  <si>
    <t>mmu-miR-20a*</t>
  </si>
  <si>
    <t>mmu-miR-20b*</t>
  </si>
  <si>
    <t>mmu-miR-21*</t>
  </si>
  <si>
    <t>mmu-miR-214*</t>
  </si>
  <si>
    <t>mmu-miR-218-1*</t>
  </si>
  <si>
    <t>mmu-miR-218-2*</t>
  </si>
  <si>
    <t>mmu-miR-22*</t>
  </si>
  <si>
    <t>mmu-miR-220</t>
  </si>
  <si>
    <t>mmu-miR-24-1*</t>
  </si>
  <si>
    <t>mmu-miR-24-2*</t>
  </si>
  <si>
    <t>mmu-miR-26b*</t>
  </si>
  <si>
    <t>mmu-miR-27a*</t>
  </si>
  <si>
    <t>mmu-miR-27b*</t>
  </si>
  <si>
    <t>mmu-miR-28*</t>
  </si>
  <si>
    <t>mmu-miR-290-3p</t>
  </si>
  <si>
    <t>mmu-miR-290-5p</t>
  </si>
  <si>
    <t>mmu-miR-291a-3p</t>
  </si>
  <si>
    <t>mmu-miR-291a-5p</t>
  </si>
  <si>
    <t>mmu-miR-291b-3p</t>
  </si>
  <si>
    <t>mmu-miR-291b-5p</t>
  </si>
  <si>
    <t>mmu-miR-292-3p</t>
  </si>
  <si>
    <t>mmu-miR-292-5p</t>
  </si>
  <si>
    <t>mmu-miR-293</t>
  </si>
  <si>
    <t>mmu-miR-293*</t>
  </si>
  <si>
    <t>mmu-miR-294</t>
  </si>
  <si>
    <t>mmu-miR-294*</t>
  </si>
  <si>
    <t>mmu-miR-295</t>
  </si>
  <si>
    <t>mmu-miR-295*</t>
  </si>
  <si>
    <t>mmu-miR-296-3p</t>
  </si>
  <si>
    <t>mmu-miR-296-5p</t>
  </si>
  <si>
    <t>mmu-miR-297a</t>
  </si>
  <si>
    <t>mmu-miR-297b-5p</t>
  </si>
  <si>
    <t>mmu-miR-297c</t>
  </si>
  <si>
    <t>mmu-miR-297c*,mmu-miR-297a*,mmu-miR-297b-3p</t>
  </si>
  <si>
    <t>mmu-miR-299*</t>
  </si>
  <si>
    <t>mmu-miR-29a*</t>
  </si>
  <si>
    <t>mmu-miR-29b*</t>
  </si>
  <si>
    <t>mmu-miR-29c*</t>
  </si>
  <si>
    <t>mmu-miR-300*</t>
  </si>
  <si>
    <t>mmu-miR-301a</t>
  </si>
  <si>
    <t>mmu-miR-302a</t>
  </si>
  <si>
    <t>mmu-miR-302a*</t>
  </si>
  <si>
    <t>mmu-miR-30a</t>
  </si>
  <si>
    <t>mmu-miR-30a*</t>
  </si>
  <si>
    <t>mmu-miR-30b*</t>
  </si>
  <si>
    <t>mmu-miR-30c-1*</t>
  </si>
  <si>
    <t>mmu-miR-30c-2*</t>
  </si>
  <si>
    <t>mmu-miR-31*</t>
  </si>
  <si>
    <t>mmu-miR-322*</t>
  </si>
  <si>
    <t>mmu-miR-323-3p</t>
  </si>
  <si>
    <t>mmu-miR-323-5p</t>
  </si>
  <si>
    <t>mmu-miR-325*</t>
  </si>
  <si>
    <t>mmu-miR-327</t>
  </si>
  <si>
    <t>mmu-miR-33*</t>
  </si>
  <si>
    <t>mmu-miR-330*</t>
  </si>
  <si>
    <t>mmu-miR-331-3p</t>
  </si>
  <si>
    <t>mmu-miR-331-5p</t>
  </si>
  <si>
    <t>mmu-miR-335-3p</t>
  </si>
  <si>
    <t>mmu-miR-335-5p</t>
  </si>
  <si>
    <t>mmu-miR-337-3p</t>
  </si>
  <si>
    <t>mmu-miR-337-5p</t>
  </si>
  <si>
    <t>mmu-miR-338-3p</t>
  </si>
  <si>
    <t>mmu-miR-338-5p</t>
  </si>
  <si>
    <t>mmu-miR-339-3p</t>
  </si>
  <si>
    <t>mmu-miR-339-5p</t>
  </si>
  <si>
    <t>mmu-miR-340-3p</t>
  </si>
  <si>
    <t>mmu-miR-340-5p</t>
  </si>
  <si>
    <t>mmu-miR-341:9.1</t>
  </si>
  <si>
    <t>mmu-miR-342-3p</t>
  </si>
  <si>
    <t>mmu-miR-342-5p</t>
  </si>
  <si>
    <t>mmu-miR-343</t>
  </si>
  <si>
    <t>mmu-miR-345-3p</t>
  </si>
  <si>
    <t>mmu-miR-345-5p</t>
  </si>
  <si>
    <t>mmu-miR-34b-3p</t>
  </si>
  <si>
    <t>mmu-miR-34b-5p</t>
  </si>
  <si>
    <t>mmu-miR-34c*</t>
  </si>
  <si>
    <t>mmu-miR-362-3p</t>
  </si>
  <si>
    <t>mmu-miR-362-5p</t>
  </si>
  <si>
    <t>mmu-miR-374</t>
  </si>
  <si>
    <t>mmu-miR-374*</t>
  </si>
  <si>
    <t>mmu-miR-376c*</t>
  </si>
  <si>
    <t>mmu-miR-378*</t>
  </si>
  <si>
    <t>mmu-miR-382*</t>
  </si>
  <si>
    <t>mmu-miR-384-3p</t>
  </si>
  <si>
    <t>mmu-miR-384-5p</t>
  </si>
  <si>
    <t>mmu-miR-409-3p</t>
  </si>
  <si>
    <t>mmu-miR-409-5p</t>
  </si>
  <si>
    <t>mmu-miR-411*</t>
  </si>
  <si>
    <t>mmu-miR-411*:9.1</t>
  </si>
  <si>
    <t>mmu-miR-412:9.1</t>
  </si>
  <si>
    <t>mmu-miR-421</t>
  </si>
  <si>
    <t>mmu-miR-423-3p</t>
  </si>
  <si>
    <t>mmu-miR-423-5p</t>
  </si>
  <si>
    <t>mmu-miR-425*</t>
  </si>
  <si>
    <t>mmu-miR-431*</t>
  </si>
  <si>
    <t>mmu-miR-433</t>
  </si>
  <si>
    <t>mmu-miR-433*</t>
  </si>
  <si>
    <t>mmu-miR-449a</t>
  </si>
  <si>
    <t>mmu-miR-449c</t>
  </si>
  <si>
    <t>mmu-miR-450a-3p</t>
  </si>
  <si>
    <t>mmu-miR-450a-5p</t>
  </si>
  <si>
    <t>mmu-miR-450b-3p</t>
  </si>
  <si>
    <t>mmu-miR-450b-5p</t>
  </si>
  <si>
    <t>mmu-miR-453</t>
  </si>
  <si>
    <t>mmu-miR-455</t>
  </si>
  <si>
    <t>mmu-miR-455*</t>
  </si>
  <si>
    <t>mmu-miR-463*</t>
  </si>
  <si>
    <t>mmu-miR-465a-3p,mmu-miR-465b-3p,mmu-miR-465c-3p,mmu-miR-465a-3p,mmu-miR-465b-3p,mmu-miR-465c-3p,mmu-miR-465a-3p,mmu-miR-465b-3p,mmu-miR-465c-3p</t>
  </si>
  <si>
    <t>mmu-miR-465a-5p</t>
  </si>
  <si>
    <t>mmu-miR-465b-5p</t>
  </si>
  <si>
    <t>mmu-miR-465c-5p</t>
  </si>
  <si>
    <t>mmu-miR-16</t>
  </si>
  <si>
    <t>mmu-miR-181a</t>
  </si>
  <si>
    <t>1,2</t>
  </si>
  <si>
    <t>mmu-miR-181b</t>
  </si>
  <si>
    <t>mmu-miR-181c</t>
  </si>
  <si>
    <t>mmu-miR-181d</t>
  </si>
  <si>
    <t>mmu-miR-182</t>
  </si>
  <si>
    <t>mmu-miR-183</t>
  </si>
  <si>
    <t>mmu-miR-184</t>
  </si>
  <si>
    <t>mmu-miR-185</t>
  </si>
  <si>
    <t>mmu-miR-186</t>
  </si>
  <si>
    <t>mmu-miR-187</t>
  </si>
  <si>
    <t>TCGTGTCTTGTGTTGCAGCCGG</t>
  </si>
  <si>
    <t>mmu-miR-190</t>
  </si>
  <si>
    <t>mmu-miR-191</t>
  </si>
  <si>
    <t>mmu-miR-192</t>
  </si>
  <si>
    <t>CTGACCTATGAATTGACA</t>
  </si>
  <si>
    <t>mmu-miR-193</t>
  </si>
  <si>
    <t>mmu-miR-194</t>
  </si>
  <si>
    <t>mmu-miR-195</t>
  </si>
  <si>
    <t>mmu-miR-196a</t>
  </si>
  <si>
    <t>mmu-miR-196b</t>
  </si>
  <si>
    <t>CCCAGTGTTTAGACTACCTGTTC</t>
  </si>
  <si>
    <t>mmu-miR-19a</t>
  </si>
  <si>
    <t>mmu-miR-19b</t>
  </si>
  <si>
    <t>14,X</t>
  </si>
  <si>
    <t>mmu-miR-200a</t>
  </si>
  <si>
    <t>mmu-miR-200b</t>
  </si>
  <si>
    <t>mmu-miR-200c</t>
  </si>
  <si>
    <t>mmu-miR-201</t>
  </si>
  <si>
    <t>TACTCAGTAAGGCATTGTTCT</t>
  </si>
  <si>
    <t>AGAGGTATAGCGCATGGGAAGA</t>
  </si>
  <si>
    <t>mmu-miR-203</t>
  </si>
  <si>
    <t>TGAAATGTTTAGGACCACTAG</t>
  </si>
  <si>
    <t>mmu-miR-204</t>
  </si>
  <si>
    <t>mmu-miR-205</t>
  </si>
  <si>
    <t>mmu-miR-206</t>
  </si>
  <si>
    <t>mmu-miR-207</t>
  </si>
  <si>
    <t>GCTTCTCCTGGCTCTCCTCCCTC</t>
  </si>
  <si>
    <t>mmu-miR-20a</t>
  </si>
  <si>
    <t>mmu-miR-20b</t>
  </si>
  <si>
    <t>mmu-miR-21</t>
  </si>
  <si>
    <t>mmu-miR-210</t>
  </si>
  <si>
    <t>mmu-miR-211</t>
  </si>
  <si>
    <t>TTCCCTTTGTCATCCTTTGCCT</t>
  </si>
  <si>
    <t>mmu-miR-212</t>
  </si>
  <si>
    <t>mmu-miR-214</t>
  </si>
  <si>
    <t>mmu-miR-215</t>
  </si>
  <si>
    <t>ATGACCTATGATTTGACAGAC</t>
  </si>
  <si>
    <t>mmu-miR-216a</t>
  </si>
  <si>
    <t>mmu-miR-216b</t>
  </si>
  <si>
    <t>mmu-miR-217</t>
  </si>
  <si>
    <t>mmu-miR-218</t>
  </si>
  <si>
    <t>5,11</t>
  </si>
  <si>
    <t>mmu-miR-219</t>
  </si>
  <si>
    <t>mmu-miR-22</t>
  </si>
  <si>
    <t>mmu-miR-221</t>
  </si>
  <si>
    <t>mmu-miR-222</t>
  </si>
  <si>
    <t>mmu-miR-223</t>
  </si>
  <si>
    <t>mmu-miR-224</t>
  </si>
  <si>
    <t>mmu-miR-23a</t>
  </si>
  <si>
    <t>mmu-miR-23b</t>
  </si>
  <si>
    <t>mmu-miR-24</t>
  </si>
  <si>
    <t>mmu-miR-25</t>
  </si>
  <si>
    <t>mmu-miR-26a</t>
  </si>
  <si>
    <t>mmu-miR-26b</t>
  </si>
  <si>
    <t>mmu-miR-27a</t>
  </si>
  <si>
    <t>mmu-miR-27b</t>
  </si>
  <si>
    <t>mmu-miR-28</t>
  </si>
  <si>
    <t>ATGTATGTGTGCATGAACATGT</t>
  </si>
  <si>
    <t>mmu-miR-298</t>
  </si>
  <si>
    <t>mmu-miR-299</t>
  </si>
  <si>
    <t>mmu-miR-29a</t>
  </si>
  <si>
    <t>mmu-miR-29b</t>
  </si>
  <si>
    <t>mmu-miR-29c</t>
  </si>
  <si>
    <t>mmu-miR-300</t>
  </si>
  <si>
    <t>TATGCAAGGGCAAGCTCTCTTC</t>
  </si>
  <si>
    <t>mmu-miR-301b</t>
  </si>
  <si>
    <t>mmu-miR-302b</t>
  </si>
  <si>
    <t>mmu-miR-302b*</t>
  </si>
  <si>
    <t>ACTTTAACATGGGAATGCTTTCT</t>
  </si>
  <si>
    <t>mmu-miR-302c</t>
  </si>
  <si>
    <t>mmu-miR-302c*</t>
  </si>
  <si>
    <t>mmu-miR-302d</t>
  </si>
  <si>
    <t>mmu-miR-30b</t>
  </si>
  <si>
    <t>mmu-miR-30c</t>
  </si>
  <si>
    <t>1,4</t>
  </si>
  <si>
    <t>mmu-miR-30d</t>
  </si>
  <si>
    <t>mmu-miR-30e</t>
  </si>
  <si>
    <t>mmu-miR-30e*</t>
  </si>
  <si>
    <t>mmu-miR-31</t>
  </si>
  <si>
    <t>AGGCAAGATGCTGGCATAGCTG</t>
  </si>
  <si>
    <t>mmu-miR-32</t>
  </si>
  <si>
    <t>mmu-miR-320</t>
  </si>
  <si>
    <t>mmu-miR-322</t>
  </si>
  <si>
    <t>mmu-miR-324-3p</t>
  </si>
  <si>
    <t>mmu-miR-324-5p</t>
  </si>
  <si>
    <t>mmu-miR-325</t>
  </si>
  <si>
    <t>CCTAGTAGGTGCTCAGTAAGTGT</t>
  </si>
  <si>
    <t>mmu-miR-326</t>
  </si>
  <si>
    <t>CCTCTGGGCCCTTCCTCCAGT</t>
  </si>
  <si>
    <t>mmu-miR-328</t>
  </si>
  <si>
    <t>mmu-miR-329</t>
  </si>
  <si>
    <t>AACACACCCAGCTAACCTTTTT</t>
  </si>
  <si>
    <t>mmu-miR-33</t>
  </si>
  <si>
    <t>mmu-miR-330</t>
  </si>
  <si>
    <t>GCAAAGCACAGGGCCTGCAGAGA</t>
  </si>
  <si>
    <t>mmu-miR-341</t>
  </si>
  <si>
    <t>TCGATCGGTCGGTCGGTCAGT</t>
  </si>
  <si>
    <t>mmu-miR-344</t>
  </si>
  <si>
    <t>TGATCTAGCCAAAGCCTGACTGT</t>
  </si>
  <si>
    <t>mmu-miR-346</t>
  </si>
  <si>
    <t>TGTCTGCCCGAGTGCCTGCCTCT</t>
  </si>
  <si>
    <t>mmu-miR-34a</t>
  </si>
  <si>
    <t>mmu-miR-34c</t>
  </si>
  <si>
    <t>mmu-miR-350</t>
  </si>
  <si>
    <t>mmu-miR-351</t>
  </si>
  <si>
    <t>TCCCTGAGGAGCCCTTTGAGCCTG</t>
  </si>
  <si>
    <t>mmu-miR-361</t>
  </si>
  <si>
    <t>mmu-miR-363</t>
  </si>
  <si>
    <t>mmu-miR-365</t>
  </si>
  <si>
    <t>mmu-miR-367</t>
  </si>
  <si>
    <t>mmu-miR-369-3p</t>
  </si>
  <si>
    <t>AATAATACATGGTTGATCTT</t>
  </si>
  <si>
    <t>mmu-miR-369-5p</t>
  </si>
  <si>
    <t>mmu-miR-370</t>
  </si>
  <si>
    <t>GGTTGTATTATCATTGTCCGAG</t>
  </si>
  <si>
    <t>ATATAATACAACCTGCTAAGTG</t>
  </si>
  <si>
    <t>mmu-miR-375</t>
  </si>
  <si>
    <t>mmu-miR-376a</t>
  </si>
  <si>
    <t>ATCGTAGAGGAAAATCCACGT</t>
  </si>
  <si>
    <t>mmu-miR-376a*</t>
  </si>
  <si>
    <t>mmu-miR-376b</t>
  </si>
  <si>
    <t>mmu-miR-376b*</t>
  </si>
  <si>
    <t>GTGGATATTCCTTCTATGGTT</t>
  </si>
  <si>
    <t>mmu-miR-376c</t>
  </si>
  <si>
    <t>AACATAGAGGAAATTTCACG</t>
  </si>
  <si>
    <t>mmu-miR-377</t>
  </si>
  <si>
    <t>mmu-miR-378</t>
  </si>
  <si>
    <t>mmu-miR-379</t>
  </si>
  <si>
    <t>TGGTAGACTATGGAACGTAGG</t>
  </si>
  <si>
    <t>mmu-miR-380-3p</t>
  </si>
  <si>
    <t>GTAAGTGCCTGCATGTATATG</t>
  </si>
  <si>
    <t>mmu-miR-467a</t>
  </si>
  <si>
    <t>ATATACATACACACACCTACAC</t>
  </si>
  <si>
    <t>mmu-miR-467b</t>
  </si>
  <si>
    <t>ATATACATACACACACCAACAC</t>
  </si>
  <si>
    <t>mmu-miR-468</t>
  </si>
  <si>
    <t>TATGACTGATGTGCGTGTGTCTG</t>
  </si>
  <si>
    <t>mmu-miR-469</t>
  </si>
  <si>
    <t>TGCCTCTTTCATTGATCTTGGTGTCC</t>
  </si>
  <si>
    <t>mmu-miR-470</t>
  </si>
  <si>
    <t>mmu-miR-471</t>
  </si>
  <si>
    <t>TACGTAGTATAGTGCTTTTCACA</t>
  </si>
  <si>
    <t>mmu-miR-483</t>
  </si>
  <si>
    <t>mmu-miR-484</t>
  </si>
  <si>
    <t>AGTCATACACGGCTCTCCTCTC</t>
  </si>
  <si>
    <t>mmu-miR-486</t>
  </si>
  <si>
    <t>mmu-miR-487b</t>
  </si>
  <si>
    <t>mmu-miR-488</t>
  </si>
  <si>
    <t>CCCAGATAATAGCACTCTCAA</t>
  </si>
  <si>
    <t>mmu-miR-488*</t>
  </si>
  <si>
    <t>TTGAAAGGCTGTTTCTTGGTC</t>
  </si>
  <si>
    <t>mmu-miR-489</t>
  </si>
  <si>
    <t>AATGACACCACATATATGGCAGC</t>
  </si>
  <si>
    <t>mmu-miR-490</t>
  </si>
  <si>
    <t>mmu-miR-491</t>
  </si>
  <si>
    <t>AGTGGGGAACCCTTCCATGAGG</t>
  </si>
  <si>
    <t>mmu-miR-494</t>
  </si>
  <si>
    <t>mmu-miR-495</t>
  </si>
  <si>
    <t>AAACAAACATGGTGCACTTCTT</t>
  </si>
  <si>
    <t>mmu-miR-496</t>
  </si>
  <si>
    <t>TGAGTATTACATGGCCAATCTC</t>
  </si>
  <si>
    <t>mmu-miR-497</t>
  </si>
  <si>
    <t>CAGCAGCACACTGTGGTTTGTA</t>
  </si>
  <si>
    <t>mmu-miR-499</t>
  </si>
  <si>
    <t>TTAAGACTTGCAGTGATGTTT</t>
  </si>
  <si>
    <t>mmu-miR-500</t>
  </si>
  <si>
    <t>AATCCTTTGTCCCTGGGTGAAA</t>
  </si>
  <si>
    <t>AATGCACCCGGGCAAGGATTTG</t>
  </si>
  <si>
    <t>mmu-miR-503</t>
  </si>
  <si>
    <t>mmu-miR-505</t>
  </si>
  <si>
    <t>CGTCAACACTTGCTGGTTTTCT</t>
  </si>
  <si>
    <t>mmu-miR-539</t>
  </si>
  <si>
    <t>AGGTCAGAGGTCGATCCTGG</t>
  </si>
  <si>
    <t>mmu-miR-541</t>
  </si>
  <si>
    <t>mmu-miR-542-3p</t>
  </si>
  <si>
    <t>mmu-miR-542-5p</t>
  </si>
  <si>
    <t>mmu-miR-543</t>
  </si>
  <si>
    <t>mmu-miR-546</t>
  </si>
  <si>
    <t>ATGGTGGCACGGAGTC</t>
  </si>
  <si>
    <t>mmu-miR-547</t>
  </si>
  <si>
    <t>CTTGGTACATCTTTGAGTGA</t>
  </si>
  <si>
    <t>mmu-miR-551b</t>
  </si>
  <si>
    <t>CGACCCATACTTGGTTTCAGTG</t>
  </si>
  <si>
    <t>mmu-miR-592</t>
  </si>
  <si>
    <t>ATTGTGTCAATATGCGATGATGT</t>
  </si>
  <si>
    <t>TCCGAGCCTGGGTCTCCCTCTT</t>
  </si>
  <si>
    <t>mmu-miR-652</t>
  </si>
  <si>
    <t>mmu-miR-665</t>
  </si>
  <si>
    <t>AGCGGGCACAGCTGTGAGAGCC</t>
  </si>
  <si>
    <t>mmu-miR-667</t>
  </si>
  <si>
    <t>TGACACCTGCCACCCAGCCCAAG</t>
  </si>
  <si>
    <t>mmu-miR-668</t>
  </si>
  <si>
    <t>TGTCACTCGGCTCGGCCCACTACC</t>
  </si>
  <si>
    <t>mmu-miR-669a</t>
  </si>
  <si>
    <t>AGTTGTGTGTGCATGTTCATGT</t>
  </si>
  <si>
    <t>mmu-miR-669b</t>
  </si>
  <si>
    <t>2,2,2</t>
  </si>
  <si>
    <t>AGTTTTGTGTGCATGTGCATGT</t>
  </si>
  <si>
    <t>mmu-miR-669c</t>
  </si>
  <si>
    <t>ATAGTTGTGTGTGGATGTGTGT</t>
  </si>
  <si>
    <t>mmu-miR-670</t>
  </si>
  <si>
    <t>ATCCCTGAGTGTATGTGGTGAA</t>
  </si>
  <si>
    <t>mmu-miR-672</t>
  </si>
  <si>
    <t>CTCACAGCTCTGGTCCTTGGAG</t>
  </si>
  <si>
    <t>CACAGCTCCCATCTCAGAACAA</t>
  </si>
  <si>
    <t>GCACTGAGATGGGAGTGGTGTA</t>
  </si>
  <si>
    <t>mmu-miR-675-3p</t>
  </si>
  <si>
    <t>CTGTATGCCCTAACCGCTCAGT</t>
  </si>
  <si>
    <t>mmu-miR-675-5p</t>
  </si>
  <si>
    <t>TGGTGCGGAAAGGGCCCACAGT</t>
  </si>
  <si>
    <t>mmu-miR-676</t>
  </si>
  <si>
    <t>CCGTCCTGAGGTTGTTGAGCT</t>
  </si>
  <si>
    <t>mmu-miR-676*</t>
  </si>
  <si>
    <t>ACTCTACAACCTTAGGACTTGC</t>
  </si>
  <si>
    <t>mmu-miR-677</t>
  </si>
  <si>
    <t>TTCAGTGATGATTAGCTTCTGA</t>
  </si>
  <si>
    <t>mmu-miR-678</t>
  </si>
  <si>
    <t>GTCTCGGTGCAAGGACTGGAGG</t>
  </si>
  <si>
    <t>mmu-miR-679</t>
  </si>
  <si>
    <t>GGACTGTGAGGTGACTCTTGGT</t>
  </si>
  <si>
    <t>mmu-miR-680</t>
  </si>
  <si>
    <t>GGGCATCTGCTGACATGGGGG</t>
  </si>
  <si>
    <t>mmu-miR-681</t>
  </si>
  <si>
    <t>CAGCCTCGCTGGCAGGCAGCT</t>
  </si>
  <si>
    <t>mmu-miR-682</t>
  </si>
  <si>
    <t>CTGCAGTCACAGTGAAGTCTG</t>
  </si>
  <si>
    <t>mmu-miR-683</t>
  </si>
  <si>
    <t>CCTGCTGTAAGCTGTGTCCTC</t>
  </si>
  <si>
    <t>mmu-miR-684</t>
  </si>
  <si>
    <t>AGTTTTCCCTTCAAGTCAA</t>
  </si>
  <si>
    <t>mmu-miR-685</t>
  </si>
  <si>
    <t>TCAATGGCTGAGGTGAGGCAC</t>
  </si>
  <si>
    <t>mmu-miR-686</t>
  </si>
  <si>
    <t>ATTGCTTCCCAGACGGTGAAGA</t>
  </si>
  <si>
    <t>mmu-miR-687</t>
  </si>
  <si>
    <t>CTATCCTGGAATGCAGCAATGA</t>
  </si>
  <si>
    <t>mmu-miR-688</t>
  </si>
  <si>
    <t>TCGCAGGCGACTACTTATTC</t>
  </si>
  <si>
    <t>mmu-miR-689</t>
  </si>
  <si>
    <t>CGTCCCCGCTCGGCGGGGTCC</t>
  </si>
  <si>
    <t>mmu-miR-690</t>
  </si>
  <si>
    <t>AAAGGCTAGGCTCACAACCAAA</t>
  </si>
  <si>
    <t>mmu-miR-691</t>
  </si>
  <si>
    <t>ATTCCTGAAGAGAGGCAGAAAA</t>
  </si>
  <si>
    <t>mmu-miR-692</t>
  </si>
  <si>
    <t>ATCTCTTTGAGCGCCTCACTC</t>
  </si>
  <si>
    <t>CAGCCACATCCGAAAGTTTTC</t>
  </si>
  <si>
    <t>mmu-miR-693-3p</t>
  </si>
  <si>
    <t>GCAGCTTTCAGATGTGGCTGTAA</t>
  </si>
  <si>
    <t>mmu-miR-694</t>
  </si>
  <si>
    <t>CTGAAAATGTTGCCTGAAG</t>
  </si>
  <si>
    <t>mmu-miR-695</t>
  </si>
  <si>
    <t>AGATTGGGCATAGGTGACTGAA</t>
  </si>
  <si>
    <t>mmu-miR-697</t>
  </si>
  <si>
    <t>AACATCCTGGTCCTGTGGAGA</t>
  </si>
  <si>
    <t>mmu-miR-698</t>
  </si>
  <si>
    <t>CATTCTCGTTTCCTTCCCT</t>
  </si>
  <si>
    <t>mmu-miR-699</t>
  </si>
  <si>
    <t>AGGCAGTGCGACCTGGCTCG</t>
  </si>
  <si>
    <t>7,13</t>
  </si>
  <si>
    <t>mmu-miR-700</t>
  </si>
  <si>
    <t>CACGCGGGAACCGAGTCCACC</t>
  </si>
  <si>
    <t>mmu-miR-701</t>
  </si>
  <si>
    <t>TTAGCCGCTGAAATAGATGGA</t>
  </si>
  <si>
    <t>mmu-miR-702</t>
  </si>
  <si>
    <t>TGCCCACCCTTTACCCCGCTC</t>
  </si>
  <si>
    <t>mmu-miR-703</t>
  </si>
  <si>
    <t>AAAACCTTCAGAAGGAAAGAA</t>
  </si>
  <si>
    <t>mmu-miR-704</t>
  </si>
  <si>
    <t>AGACATGTGCTCTGCTCCTAG</t>
  </si>
  <si>
    <t>mmu-miR-705</t>
  </si>
  <si>
    <t>GGTGGGAGGTGGGGTGGGCA</t>
  </si>
  <si>
    <t>mmu-miR-706</t>
  </si>
  <si>
    <t>AGAGAAACCCTGTCTCAAAAAA</t>
  </si>
  <si>
    <t>mmu-miR-707</t>
  </si>
  <si>
    <t>CAGTCATGCCGCTTGCCTACG</t>
  </si>
  <si>
    <t>mmu-miR-708</t>
  </si>
  <si>
    <t>CAACTAGACTGTGAGCTTCTA</t>
  </si>
  <si>
    <t>mmu-miR-709</t>
  </si>
  <si>
    <t>GGAGGCAGAGGCAGGAGGA</t>
  </si>
  <si>
    <t>mmu-miR-710</t>
  </si>
  <si>
    <t>CCAAGTCTTGGGGAGAGTTGAG</t>
  </si>
  <si>
    <t>mmu-miR-711</t>
  </si>
  <si>
    <t>GGGACCCGGGGAGAGATGTAAG</t>
  </si>
  <si>
    <t>mmu-miR-713</t>
  </si>
  <si>
    <t>TGCACTGAAGGCACACAGC</t>
  </si>
  <si>
    <t>mmu-miR-715</t>
  </si>
  <si>
    <t>CTCCGTGCACACCCCCGCGTG</t>
  </si>
  <si>
    <t>mmu-miR-717</t>
  </si>
  <si>
    <t>CTCAGACAGAGATACCTTCTCT</t>
  </si>
  <si>
    <t>mmu-miR-718</t>
  </si>
  <si>
    <t>CTTCCGCCCGGCCGGGTGTCG</t>
  </si>
  <si>
    <t>mmu-miR-719</t>
  </si>
  <si>
    <t>ATCTCGGCTACAGAAAAATGTT</t>
  </si>
  <si>
    <t>mmu-miR-720</t>
  </si>
  <si>
    <t>ATCTCGCTGGGGCCTCCA</t>
  </si>
  <si>
    <t># of Errors</t>
  </si>
  <si>
    <t xml:space="preserve">   # of Errors</t>
  </si>
  <si>
    <t>wt1</t>
  </si>
  <si>
    <t>wt</t>
  </si>
  <si>
    <t>wt2</t>
  </si>
  <si>
    <t>wt3</t>
  </si>
  <si>
    <t>wt4</t>
  </si>
  <si>
    <t>cs2</t>
  </si>
  <si>
    <t>mlp</t>
  </si>
  <si>
    <t>wt1.AVG_Signal</t>
  </si>
  <si>
    <t>wt1.Detection Pval</t>
  </si>
  <si>
    <t>wt2.AVG_Signal</t>
  </si>
  <si>
    <t>wt2.Detection Pval</t>
  </si>
  <si>
    <t>wt3.AVG_Signal</t>
  </si>
  <si>
    <t>wt3.Detection Pval</t>
  </si>
  <si>
    <t>wt4.AVG_Signal</t>
  </si>
  <si>
    <t>wt4.Detection Pval</t>
  </si>
  <si>
    <t>337.AVG_Signal</t>
  </si>
  <si>
    <t>337.Detection Pval</t>
  </si>
  <si>
    <t>338.AVG_Signal</t>
  </si>
  <si>
    <t>338.Detection Pval</t>
  </si>
  <si>
    <t>343.AVG_Signal</t>
  </si>
  <si>
    <t>343.Detection Pval</t>
  </si>
  <si>
    <t>346.AVG_Signal</t>
  </si>
  <si>
    <t>346.Detection Pval</t>
  </si>
  <si>
    <t>437.AVG_Signal</t>
  </si>
  <si>
    <t>437.Detection Pval</t>
  </si>
  <si>
    <t>438.AVG_Signal</t>
  </si>
  <si>
    <t>438.Detection Pval</t>
  </si>
  <si>
    <t>448.AVG_Signal</t>
  </si>
  <si>
    <t>448.Detection Pval</t>
  </si>
  <si>
    <t>449.AVG_Signal</t>
  </si>
  <si>
    <t>449.Detection Pval</t>
  </si>
  <si>
    <t>wt.AVG_Signal</t>
  </si>
  <si>
    <t>wt.BEAD_STDERR</t>
  </si>
  <si>
    <t>wt.ARRAY_STDEV</t>
  </si>
  <si>
    <t>wt.Detection Pval</t>
  </si>
  <si>
    <t>cs2.AVG_Signal</t>
  </si>
  <si>
    <t>cs2.BEAD_STDERR</t>
  </si>
  <si>
    <t>cs2.ARRAY_STDEV</t>
  </si>
  <si>
    <t>cs2.Detection Pval</t>
  </si>
  <si>
    <t>mlp.AVG_Signal</t>
  </si>
  <si>
    <t>mlp.BEAD_STDERR</t>
  </si>
  <si>
    <t>mlp.ARRAY_STDEV</t>
  </si>
  <si>
    <t>mlp.Detection Pval</t>
  </si>
  <si>
    <t>Wild-type</t>
  </si>
  <si>
    <t>Calsarcin-1 knockout</t>
  </si>
  <si>
    <t>S1 Table. Comparative microRNA microarray analysis data between Calsarcin-1 knockout and wild-type mice.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</si>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</sst>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_ ;[Red]\-0.0\ "/>
  </numFmts>
  <fonts count="13" x14ac:knownFonts="1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57"/>
      <name val="Arial"/>
      <family val="2"/>
    </font>
    <font>
      <sz val="8"/>
      <name val="Courier New"/>
      <family val="3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3" fillId="0" borderId="0" xfId="0" applyFon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7" fillId="0" borderId="0" xfId="0" applyFont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164" fontId="3" fillId="3" borderId="0" xfId="0" applyNumberFormat="1" applyFont="1" applyFill="1"/>
    <xf numFmtId="164" fontId="0" fillId="3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9" fillId="0" borderId="0" xfId="0" applyFont="1"/>
    <xf numFmtId="165" fontId="3" fillId="3" borderId="0" xfId="0" applyNumberFormat="1" applyFont="1" applyFill="1"/>
    <xf numFmtId="166" fontId="3" fillId="3" borderId="0" xfId="0" applyNumberFormat="1" applyFont="1" applyFill="1"/>
    <xf numFmtId="166" fontId="0" fillId="4" borderId="0" xfId="0" applyNumberFormat="1" applyFill="1"/>
    <xf numFmtId="166" fontId="0" fillId="5" borderId="0" xfId="0" applyNumberFormat="1" applyFill="1"/>
    <xf numFmtId="0" fontId="9" fillId="2" borderId="0" xfId="0" applyFont="1" applyFill="1"/>
    <xf numFmtId="166" fontId="8" fillId="2" borderId="0" xfId="0" applyNumberFormat="1" applyFont="1" applyFill="1"/>
    <xf numFmtId="1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0" fillId="0" borderId="0" xfId="0" applyNumberFormat="1" applyFill="1"/>
    <xf numFmtId="164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1" fontId="0" fillId="3" borderId="0" xfId="0" applyNumberFormat="1" applyFill="1"/>
    <xf numFmtId="0" fontId="10" fillId="0" borderId="0" xfId="0" applyFont="1"/>
    <xf numFmtId="0" fontId="0" fillId="0" borderId="0" xfId="0" applyAlignment="1">
      <alignment horizontal="center"/>
    </xf>
    <xf numFmtId="0" fontId="3" fillId="2" borderId="0" xfId="0" applyFont="1" applyFill="1"/>
    <xf numFmtId="2" fontId="9" fillId="0" borderId="0" xfId="0" applyNumberFormat="1" applyFont="1"/>
    <xf numFmtId="164" fontId="9" fillId="0" borderId="0" xfId="0" applyNumberFormat="1" applyFont="1"/>
    <xf numFmtId="3" fontId="9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NumberFormat="1" applyFill="1" applyAlignment="1">
      <alignment horizontal="right"/>
    </xf>
    <xf numFmtId="0" fontId="2" fillId="0" borderId="0" xfId="0" applyFont="1" applyFill="1"/>
    <xf numFmtId="1" fontId="0" fillId="3" borderId="0" xfId="0" applyNumberFormat="1" applyFill="1"/>
    <xf numFmtId="11" fontId="0" fillId="0" borderId="0" xfId="0" applyNumberFormat="1" applyFill="1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NumberFormat="1" applyFill="1"/>
    <xf numFmtId="0" fontId="0" fillId="3" borderId="0" xfId="0" applyNumberFormat="1" applyFill="1"/>
    <xf numFmtId="3" fontId="0" fillId="2" borderId="0" xfId="0" applyNumberFormat="1" applyFill="1"/>
    <xf numFmtId="0" fontId="8" fillId="2" borderId="0" xfId="0" applyNumberFormat="1" applyFont="1" applyFill="1"/>
    <xf numFmtId="0" fontId="11" fillId="0" borderId="0" xfId="0" applyFont="1" applyFill="1"/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2"/>
  <sheetViews>
    <sheetView tabSelected="1" workbookViewId="0">
      <selection activeCell="D16" sqref="D16"/>
    </sheetView>
  </sheetViews>
  <sheetFormatPr defaultColWidth="10.6640625" defaultRowHeight="12.3" x14ac:dyDescent="0.4"/>
  <cols>
    <col min="1" max="1" width="15.44140625" customWidth="1"/>
    <col min="2" max="2" width="12.1640625" customWidth="1"/>
    <col min="5" max="5" width="17.1640625" customWidth="1"/>
    <col min="6" max="6" width="23.83203125" customWidth="1"/>
    <col min="8" max="8" width="22.109375" bestFit="1" customWidth="1"/>
    <col min="9" max="9" width="29.44140625" bestFit="1" customWidth="1"/>
    <col min="11" max="11" width="11.44140625" style="15"/>
    <col min="12" max="12" width="11.44140625" style="11"/>
    <col min="13" max="13" width="11.44140625" style="10"/>
  </cols>
  <sheetData>
    <row r="1" spans="1:15" ht="15" x14ac:dyDescent="0.4">
      <c r="A1" s="61" t="s">
        <v>2058</v>
      </c>
      <c r="B1" s="61"/>
      <c r="C1" s="61"/>
      <c r="D1" s="61"/>
      <c r="E1" s="61"/>
      <c r="F1" s="61"/>
      <c r="G1" s="25"/>
      <c r="H1" s="25"/>
      <c r="I1" s="25"/>
      <c r="J1" s="25"/>
      <c r="K1" s="25"/>
      <c r="L1" s="25"/>
      <c r="M1" s="25"/>
    </row>
    <row r="2" spans="1:15" x14ac:dyDescent="0.4">
      <c r="A2" s="4"/>
      <c r="B2" s="58"/>
      <c r="C2" s="57"/>
      <c r="D2" s="57"/>
      <c r="E2" s="28"/>
      <c r="F2" s="28"/>
      <c r="G2" s="28"/>
      <c r="H2" s="28"/>
      <c r="I2" s="28"/>
      <c r="J2" s="60" t="s">
        <v>2056</v>
      </c>
      <c r="K2" s="60"/>
      <c r="L2" s="60" t="s">
        <v>2057</v>
      </c>
      <c r="M2" s="60"/>
      <c r="N2" s="4"/>
    </row>
    <row r="3" spans="1:15" x14ac:dyDescent="0.4">
      <c r="A3" s="4" t="str">
        <f>Raw_Data!H7</f>
        <v>TargetID</v>
      </c>
      <c r="B3" s="4" t="s">
        <v>2059</v>
      </c>
      <c r="C3" s="16" t="s">
        <v>1268</v>
      </c>
      <c r="D3" s="16" t="s">
        <v>1269</v>
      </c>
      <c r="E3" s="21" t="str">
        <f>Raw_Data!C7</f>
        <v>CHROMOSOME</v>
      </c>
      <c r="F3" s="21" t="str">
        <f>Raw_Data!D7</f>
        <v>PROBE_COORDINATES</v>
      </c>
      <c r="G3" s="21" t="str">
        <f>Raw_Data!E7</f>
        <v>PROBE_CHR_ORIENTATION</v>
      </c>
      <c r="H3" s="21" t="str">
        <f>Raw_Data!F7</f>
        <v>PROBESEQ</v>
      </c>
      <c r="I3" s="21" t="str">
        <f>Raw_Data!G7</f>
        <v>TARGETMATURESEQS</v>
      </c>
      <c r="J3" s="12" t="s">
        <v>1270</v>
      </c>
      <c r="K3" s="17" t="s">
        <v>1271</v>
      </c>
      <c r="L3" s="26" t="s">
        <v>1270</v>
      </c>
      <c r="M3" s="27" t="s">
        <v>1271</v>
      </c>
      <c r="N3" s="26"/>
      <c r="O3" s="27"/>
    </row>
    <row r="4" spans="1:15" x14ac:dyDescent="0.4">
      <c r="A4" s="1" t="s">
        <v>47</v>
      </c>
      <c r="B4" s="18">
        <f t="shared" ref="B4:B67" si="0">IF($J4&gt;L4,(-1)*$J4/L4,L4/$J4)</f>
        <v>1.4952712785222748</v>
      </c>
      <c r="C4" s="19">
        <f>(ABS($J4-L4))/(Raw_Data!$K470+Raw_Data!O470)</f>
        <v>0.21690540897795171</v>
      </c>
      <c r="D4" s="20">
        <f>(ABS($J4-L4))/(Raw_Data!$J470+Raw_Data!N470)</f>
        <v>7.5183273262446635</v>
      </c>
      <c r="E4" s="23">
        <f>Raw_Data!C470</f>
        <v>13</v>
      </c>
      <c r="F4" s="24">
        <f>Raw_Data!D470</f>
        <v>110114986</v>
      </c>
      <c r="G4" s="23" t="str">
        <f>Raw_Data!E470</f>
        <v>+</v>
      </c>
      <c r="H4" s="22" t="str">
        <f>Raw_Data!F470</f>
        <v>GTTGAACAACTGAACCCAA</v>
      </c>
      <c r="I4" s="22" t="str">
        <f>Raw_Data!G470</f>
        <v>CCTGTTGAACAACTGAACCCAA</v>
      </c>
      <c r="J4" s="13">
        <f>Raw_Data!I470</f>
        <v>207.07499999999999</v>
      </c>
      <c r="K4" s="14">
        <f>Raw_Data!L470</f>
        <v>3.177743E-26</v>
      </c>
      <c r="L4" s="9">
        <f>Raw_Data!M470</f>
        <v>309.63330000000002</v>
      </c>
      <c r="M4" s="10">
        <f>Raw_Data!P470</f>
        <v>3.678E-38</v>
      </c>
      <c r="N4" s="9"/>
      <c r="O4" s="10"/>
    </row>
    <row r="5" spans="1:15" x14ac:dyDescent="0.4">
      <c r="A5" s="1" t="s">
        <v>48</v>
      </c>
      <c r="B5" s="18">
        <f t="shared" si="0"/>
        <v>-1.2559796503544371</v>
      </c>
      <c r="C5" s="19">
        <f>(ABS($J5-L5))/(Raw_Data!$K471+Raw_Data!O471)</f>
        <v>0.34919558024751668</v>
      </c>
      <c r="D5" s="20">
        <f>(ABS($J5-L5))/(Raw_Data!$J471+Raw_Data!N471)</f>
        <v>6.1724755420144648</v>
      </c>
      <c r="E5" s="23">
        <f>Raw_Data!C471</f>
        <v>13</v>
      </c>
      <c r="F5" s="24">
        <f>Raw_Data!D471</f>
        <v>110114947</v>
      </c>
      <c r="G5" s="23" t="str">
        <f>Raw_Data!E471</f>
        <v>+</v>
      </c>
      <c r="H5" s="22" t="str">
        <f>Raw_Data!F471</f>
        <v>TACAGTTGTTCAACCAGTTACT</v>
      </c>
      <c r="I5" s="22" t="str">
        <f>Raw_Data!G471</f>
        <v>TACAGTTGTTCAACCAGTTACT</v>
      </c>
      <c r="J5" s="13">
        <f>Raw_Data!I471</f>
        <v>911.92499999999995</v>
      </c>
      <c r="K5" s="14">
        <f>Raw_Data!L471</f>
        <v>3.678E-38</v>
      </c>
      <c r="L5" s="9">
        <f>Raw_Data!M471</f>
        <v>726.06669999999997</v>
      </c>
      <c r="M5" s="10">
        <f>Raw_Data!P471</f>
        <v>3.678E-38</v>
      </c>
    </row>
    <row r="6" spans="1:15" x14ac:dyDescent="0.4">
      <c r="A6" s="1" t="s">
        <v>152</v>
      </c>
      <c r="B6" s="18">
        <f t="shared" si="0"/>
        <v>-1.4175373134328357</v>
      </c>
      <c r="C6" s="19">
        <f>(ABS($J6-L6))/(Raw_Data!$K652+Raw_Data!O652)</f>
        <v>0.44975192262717106</v>
      </c>
      <c r="D6" s="20">
        <f>(ABS($J6-L6))/(Raw_Data!$J652+Raw_Data!N652)</f>
        <v>7.4497074841399105</v>
      </c>
      <c r="E6" s="23">
        <f>Raw_Data!C652</f>
        <v>0</v>
      </c>
      <c r="F6" s="24">
        <f>Raw_Data!D652</f>
        <v>0</v>
      </c>
      <c r="G6" s="23" t="str">
        <f>Raw_Data!E652</f>
        <v>+</v>
      </c>
      <c r="H6" s="22" t="str">
        <f>Raw_Data!F652</f>
        <v>CAAATCTTATTTGAGCACCTG</v>
      </c>
      <c r="I6" s="22" t="str">
        <f>Raw_Data!G652</f>
        <v>CAAATCTTATTTGAGCACCTGT</v>
      </c>
      <c r="J6" s="13">
        <f>Raw_Data!I652</f>
        <v>94.974999999999994</v>
      </c>
      <c r="K6" s="14">
        <f>Raw_Data!L652</f>
        <v>2.2954660000000002E-2</v>
      </c>
      <c r="L6" s="9">
        <f>Raw_Data!M652</f>
        <v>67</v>
      </c>
      <c r="M6" s="10">
        <f>Raw_Data!P652</f>
        <v>0.81097359999999996</v>
      </c>
    </row>
    <row r="7" spans="1:15" x14ac:dyDescent="0.4">
      <c r="A7" s="1" t="s">
        <v>113</v>
      </c>
      <c r="B7" s="18">
        <f t="shared" si="0"/>
        <v>1.434272060563047</v>
      </c>
      <c r="C7" s="19">
        <f>(ABS($J7-L7))/(Raw_Data!$K606+Raw_Data!O606)</f>
        <v>1.4239472179168557</v>
      </c>
      <c r="D7" s="20">
        <f>(ABS($J7-L7))/(Raw_Data!$J606+Raw_Data!N606)</f>
        <v>11.378274820902323</v>
      </c>
      <c r="E7" s="23" t="str">
        <f>Raw_Data!C606</f>
        <v>X</v>
      </c>
      <c r="F7" s="24">
        <f>Raw_Data!D606</f>
        <v>64043133</v>
      </c>
      <c r="G7" s="23" t="str">
        <f>Raw_Data!E606</f>
        <v>-</v>
      </c>
      <c r="H7" s="22" t="str">
        <f>Raw_Data!F606</f>
        <v>ACTGAGAATGGGTAGCAGTC</v>
      </c>
      <c r="I7" s="22" t="str">
        <f>Raw_Data!G606</f>
        <v>TACTGAGAATGGGTAGCAGTCA</v>
      </c>
      <c r="J7" s="13">
        <f>Raw_Data!I606</f>
        <v>105.675</v>
      </c>
      <c r="K7" s="14">
        <f>Raw_Data!L606</f>
        <v>1.0445619999999999E-2</v>
      </c>
      <c r="L7" s="9">
        <f>Raw_Data!M606</f>
        <v>151.5667</v>
      </c>
      <c r="M7" s="10">
        <f>Raw_Data!P606</f>
        <v>3.4662220000000001E-3</v>
      </c>
    </row>
    <row r="8" spans="1:15" x14ac:dyDescent="0.4">
      <c r="A8" s="1" t="s">
        <v>1331</v>
      </c>
      <c r="B8" s="18">
        <f t="shared" si="0"/>
        <v>6.985303514376997</v>
      </c>
      <c r="C8" s="19">
        <f>(ABS($J8-L8))/(Raw_Data!$K374+Raw_Data!O374)</f>
        <v>0.5925870824083368</v>
      </c>
      <c r="D8" s="20">
        <f>(ABS($J8-L8))/(Raw_Data!$J374+Raw_Data!N374)</f>
        <v>35.454791828478598</v>
      </c>
      <c r="E8" s="23">
        <f>Raw_Data!C374</f>
        <v>13</v>
      </c>
      <c r="F8" s="24">
        <f>Raw_Data!D374</f>
        <v>113827636</v>
      </c>
      <c r="G8" s="23" t="str">
        <f>Raw_Data!E374</f>
        <v>+</v>
      </c>
      <c r="H8" s="22" t="str">
        <f>Raw_Data!F374</f>
        <v>GCAGTGTTGTTAGCTGGC</v>
      </c>
      <c r="I8" s="22" t="str">
        <f>Raw_Data!G374</f>
        <v>AGGCAGTGTTGTTAGCTGGC</v>
      </c>
      <c r="J8" s="13">
        <f>Raw_Data!I374</f>
        <v>78.25</v>
      </c>
      <c r="K8" s="14">
        <f>Raw_Data!L374</f>
        <v>0.43153279999999999</v>
      </c>
      <c r="L8" s="9">
        <f>Raw_Data!M374</f>
        <v>546.6</v>
      </c>
      <c r="M8" s="10">
        <f>Raw_Data!P374</f>
        <v>3.678E-38</v>
      </c>
    </row>
    <row r="9" spans="1:15" x14ac:dyDescent="0.4">
      <c r="A9" s="1" t="s">
        <v>1502</v>
      </c>
      <c r="B9" s="18">
        <f t="shared" si="0"/>
        <v>-1.2133348112030777</v>
      </c>
      <c r="C9" s="19">
        <f>(ABS($J9-L9))/(Raw_Data!$K10+Raw_Data!O10)</f>
        <v>0.16746004381104213</v>
      </c>
      <c r="D9" s="20">
        <f>(ABS($J9-L9))/(Raw_Data!$J10+Raw_Data!N10)</f>
        <v>5.0166189967000143</v>
      </c>
      <c r="E9" s="23">
        <f>Raw_Data!C10</f>
        <v>15</v>
      </c>
      <c r="F9" s="24">
        <f>Raw_Data!D10</f>
        <v>85537808</v>
      </c>
      <c r="G9" s="23" t="str">
        <f>Raw_Data!E10</f>
        <v>+</v>
      </c>
      <c r="H9" s="22" t="str">
        <f>Raw_Data!F10</f>
        <v>ACAACCTACTGCCTTC</v>
      </c>
      <c r="I9" s="22" t="str">
        <f>Raw_Data!G10</f>
        <v>CTATACAACCTACTGCCTTCCC</v>
      </c>
      <c r="J9" s="13">
        <f>Raw_Data!I10</f>
        <v>215.65</v>
      </c>
      <c r="K9" s="14">
        <f>Raw_Data!L10</f>
        <v>4.5414179999999998E-36</v>
      </c>
      <c r="L9" s="9">
        <f>Raw_Data!M10</f>
        <v>177.73330000000001</v>
      </c>
      <c r="M9" s="10">
        <f>Raw_Data!P10</f>
        <v>1.6228890000000001E-6</v>
      </c>
    </row>
    <row r="10" spans="1:15" x14ac:dyDescent="0.4">
      <c r="A10" s="1" t="s">
        <v>42</v>
      </c>
      <c r="B10" s="18">
        <f t="shared" si="0"/>
        <v>1.0617486885245901</v>
      </c>
      <c r="C10" s="19">
        <f>(ABS($J10-L10))/(Raw_Data!$K462+Raw_Data!O462)</f>
        <v>1.3187429146806782</v>
      </c>
      <c r="D10" s="20">
        <f>(ABS($J10-L10))/(Raw_Data!$J462+Raw_Data!N462)</f>
        <v>1.5908970919975574</v>
      </c>
      <c r="E10" s="23">
        <f>Raw_Data!C462</f>
        <v>12</v>
      </c>
      <c r="F10" s="24">
        <f>Raw_Data!D462</f>
        <v>110967580</v>
      </c>
      <c r="G10" s="23" t="str">
        <f>Raw_Data!E462</f>
        <v>+</v>
      </c>
      <c r="H10" s="22" t="str">
        <f>Raw_Data!F462</f>
        <v>TTCTGCATTTTTAGCAAGC</v>
      </c>
      <c r="I10" s="22" t="str">
        <f>Raw_Data!G462</f>
        <v>ATTCTGCATTTTTAGCAAGCTC</v>
      </c>
      <c r="J10" s="13">
        <f>Raw_Data!I462</f>
        <v>61</v>
      </c>
      <c r="K10" s="14">
        <f>Raw_Data!L462</f>
        <v>0.87882099999999996</v>
      </c>
      <c r="L10" s="9">
        <f>Raw_Data!M462</f>
        <v>64.766670000000005</v>
      </c>
      <c r="M10" s="10">
        <f>Raw_Data!P462</f>
        <v>0.84050659999999999</v>
      </c>
    </row>
    <row r="11" spans="1:15" x14ac:dyDescent="0.4">
      <c r="A11" s="1" t="s">
        <v>110</v>
      </c>
      <c r="B11" s="18">
        <f t="shared" si="0"/>
        <v>1.9549527848459147</v>
      </c>
      <c r="C11" s="19">
        <f>(ABS($J11-L11))/(Raw_Data!$K603+Raw_Data!O603)</f>
        <v>0.65994095851258883</v>
      </c>
      <c r="D11" s="20">
        <f>(ABS($J11-L11))/(Raw_Data!$J603+Raw_Data!N603)</f>
        <v>24.790012796955274</v>
      </c>
      <c r="E11" s="23" t="str">
        <f>Raw_Data!C603</f>
        <v>X</v>
      </c>
      <c r="F11" s="24">
        <f>Raw_Data!D603</f>
        <v>64033965</v>
      </c>
      <c r="G11" s="23" t="str">
        <f>Raw_Data!E603</f>
        <v>-</v>
      </c>
      <c r="H11" s="22" t="str">
        <f>Raw_Data!F603</f>
        <v>CAACAGCTCTCAGTAT</v>
      </c>
      <c r="I11" s="22" t="str">
        <f>Raw_Data!G603</f>
        <v>TAACTGCAACAGCTCTCAGTAT</v>
      </c>
      <c r="J11" s="13">
        <f>Raw_Data!I603</f>
        <v>88.424999999999997</v>
      </c>
      <c r="K11" s="14">
        <f>Raw_Data!L603</f>
        <v>0.18292659999999999</v>
      </c>
      <c r="L11" s="9">
        <f>Raw_Data!M603</f>
        <v>172.86670000000001</v>
      </c>
      <c r="M11" s="10">
        <f>Raw_Data!P603</f>
        <v>1.673126E-3</v>
      </c>
    </row>
    <row r="12" spans="1:15" x14ac:dyDescent="0.4">
      <c r="A12" s="1" t="s">
        <v>108</v>
      </c>
      <c r="B12" s="18">
        <f t="shared" si="0"/>
        <v>1.1433359655419955</v>
      </c>
      <c r="C12" s="19">
        <f>(ABS($J12-L12))/(Raw_Data!$K601+Raw_Data!O601)</f>
        <v>0.14080407974791251</v>
      </c>
      <c r="D12" s="20">
        <f>(ABS($J12-L12))/(Raw_Data!$J601+Raw_Data!N601)</f>
        <v>3.8552376759713494</v>
      </c>
      <c r="E12" s="23" t="str">
        <f>Raw_Data!C601</f>
        <v>X</v>
      </c>
      <c r="F12" s="24">
        <f>Raw_Data!D601</f>
        <v>64055183</v>
      </c>
      <c r="G12" s="23" t="str">
        <f>Raw_Data!E601</f>
        <v>-</v>
      </c>
      <c r="H12" s="22" t="str">
        <f>Raw_Data!F601</f>
        <v>CAGAGAGATAACAGTCACATCT</v>
      </c>
      <c r="I12" s="22" t="str">
        <f>Raw_Data!G601</f>
        <v>CAGAGAGATAACAGTCACATCT</v>
      </c>
      <c r="J12" s="13">
        <f>Raw_Data!I601</f>
        <v>139.30000000000001</v>
      </c>
      <c r="K12" s="14">
        <f>Raw_Data!L601</f>
        <v>1.361457E-7</v>
      </c>
      <c r="L12" s="9">
        <f>Raw_Data!M601</f>
        <v>159.26669999999999</v>
      </c>
      <c r="M12" s="10">
        <f>Raw_Data!P601</f>
        <v>1.57482E-3</v>
      </c>
    </row>
    <row r="13" spans="1:15" x14ac:dyDescent="0.4">
      <c r="A13" s="1" t="s">
        <v>158</v>
      </c>
      <c r="B13" s="18">
        <f t="shared" si="0"/>
        <v>3.8282998352553546</v>
      </c>
      <c r="C13" s="19">
        <f>(ABS($J13-L13))/(Raw_Data!$K658+Raw_Data!O658)</f>
        <v>1.1209493368110255</v>
      </c>
      <c r="D13" s="20">
        <f>(ABS($J13-L13))/(Raw_Data!$J658+Raw_Data!N658)</f>
        <v>31.040231739176267</v>
      </c>
      <c r="E13" s="23">
        <f>Raw_Data!C658</f>
        <v>0</v>
      </c>
      <c r="F13" s="24">
        <f>Raw_Data!D658</f>
        <v>0</v>
      </c>
      <c r="G13" s="23" t="str">
        <f>Raw_Data!E658</f>
        <v>+</v>
      </c>
      <c r="H13" s="22" t="str">
        <f>Raw_Data!F658</f>
        <v>GAAGGCAAAGGGACGT</v>
      </c>
      <c r="I13" s="22" t="str">
        <f>Raw_Data!G658</f>
        <v>GCTGGGAAGGCAAAGGGACGT</v>
      </c>
      <c r="J13" s="13">
        <f>Raw_Data!I658</f>
        <v>182.1</v>
      </c>
      <c r="K13" s="14">
        <f>Raw_Data!L658</f>
        <v>6.3893229999999999E-16</v>
      </c>
      <c r="L13" s="9">
        <f>Raw_Data!M658</f>
        <v>697.13340000000005</v>
      </c>
      <c r="M13" s="10">
        <f>Raw_Data!P658</f>
        <v>3.678E-38</v>
      </c>
    </row>
    <row r="14" spans="1:15" x14ac:dyDescent="0.4">
      <c r="A14" s="1" t="s">
        <v>1583</v>
      </c>
      <c r="B14" s="18">
        <f t="shared" si="0"/>
        <v>1.5347528479445269</v>
      </c>
      <c r="C14" s="19">
        <f>(ABS($J14-L14))/(Raw_Data!$K164+Raw_Data!O164)</f>
        <v>0.87027668189751217</v>
      </c>
      <c r="D14" s="20">
        <f>(ABS($J14-L14))/(Raw_Data!$J164+Raw_Data!N164)</f>
        <v>15.240427180168215</v>
      </c>
      <c r="E14" s="23">
        <f>Raw_Data!C164</f>
        <v>14</v>
      </c>
      <c r="F14" s="24">
        <f>Raw_Data!D164</f>
        <v>115443233</v>
      </c>
      <c r="G14" s="23" t="str">
        <f>Raw_Data!E164</f>
        <v>+</v>
      </c>
      <c r="H14" s="22" t="str">
        <f>Raw_Data!F164</f>
        <v>TAGTTTTGCATAGTTGCACTAC</v>
      </c>
      <c r="I14" s="22" t="str">
        <f>Raw_Data!G164</f>
        <v>TAGTTTTGCATAGTTGCACTAC</v>
      </c>
      <c r="J14" s="13">
        <f>Raw_Data!I164</f>
        <v>100.95</v>
      </c>
      <c r="K14" s="14">
        <f>Raw_Data!L164</f>
        <v>2.8829339999999998E-2</v>
      </c>
      <c r="L14" s="9">
        <f>Raw_Data!M164</f>
        <v>154.9333</v>
      </c>
      <c r="M14" s="10">
        <f>Raw_Data!P164</f>
        <v>4.349543E-3</v>
      </c>
    </row>
    <row r="15" spans="1:15" x14ac:dyDescent="0.4">
      <c r="A15" s="1" t="s">
        <v>1953</v>
      </c>
      <c r="B15" s="18">
        <f t="shared" si="0"/>
        <v>1.4503891679405985</v>
      </c>
      <c r="C15" s="19">
        <f>(ABS($J15-L15))/(Raw_Data!$K523+Raw_Data!O523)</f>
        <v>0.24448830457608431</v>
      </c>
      <c r="D15" s="20">
        <f>(ABS($J15-L15))/(Raw_Data!$J523+Raw_Data!N523)</f>
        <v>7.4926691203205973</v>
      </c>
      <c r="E15" s="23" t="str">
        <f>Raw_Data!C523</f>
        <v>1,16</v>
      </c>
      <c r="F15" s="24">
        <f>Raw_Data!D523</f>
        <v>1.69270619111441E+16</v>
      </c>
      <c r="G15" s="23" t="str">
        <f>Raw_Data!E523</f>
        <v>-,+</v>
      </c>
      <c r="H15" s="22" t="str">
        <f>Raw_Data!F523</f>
        <v>TCCCCGCTCGGCGGGGT</v>
      </c>
      <c r="I15" s="22" t="str">
        <f>Raw_Data!G523</f>
        <v>CGTCCCCGCTCGGCGGGGTCC</v>
      </c>
      <c r="J15" s="13">
        <f>Raw_Data!I523</f>
        <v>114.47499999999999</v>
      </c>
      <c r="K15" s="14">
        <f>Raw_Data!L523</f>
        <v>8.613793E-4</v>
      </c>
      <c r="L15" s="9">
        <f>Raw_Data!M523</f>
        <v>166.0333</v>
      </c>
      <c r="M15" s="10">
        <f>Raw_Data!P523</f>
        <v>4.6586729999999999E-8</v>
      </c>
    </row>
    <row r="16" spans="1:15" x14ac:dyDescent="0.4">
      <c r="A16" s="1" t="s">
        <v>1931</v>
      </c>
      <c r="B16" s="18">
        <f t="shared" si="0"/>
        <v>1.7231492361927145</v>
      </c>
      <c r="C16" s="19">
        <f>(ABS($J16-L16))/(Raw_Data!$K512+Raw_Data!O512)</f>
        <v>1.155855442715549</v>
      </c>
      <c r="D16" s="20">
        <f>(ABS($J16-L16))/(Raw_Data!$J512+Raw_Data!N512)</f>
        <v>17.855779156102336</v>
      </c>
      <c r="E16" s="23">
        <f>Raw_Data!C512</f>
        <v>10</v>
      </c>
      <c r="F16" s="24">
        <f>Raw_Data!D512</f>
        <v>75670100</v>
      </c>
      <c r="G16" s="23" t="str">
        <f>Raw_Data!E512</f>
        <v>-</v>
      </c>
      <c r="H16" s="22" t="str">
        <f>Raw_Data!F512</f>
        <v>TCTCGGTGCAAGGACTG</v>
      </c>
      <c r="I16" s="22" t="str">
        <f>Raw_Data!G512</f>
        <v>GTCTCGGTGCAAGGACTGGAGG</v>
      </c>
      <c r="J16" s="13">
        <f>Raw_Data!I512</f>
        <v>106.375</v>
      </c>
      <c r="K16" s="14">
        <f>Raw_Data!L512</f>
        <v>9.913224E-3</v>
      </c>
      <c r="L16" s="9">
        <f>Raw_Data!M512</f>
        <v>183.3</v>
      </c>
      <c r="M16" s="10">
        <f>Raw_Data!P512</f>
        <v>6.0920510000000001E-5</v>
      </c>
    </row>
    <row r="17" spans="1:13" x14ac:dyDescent="0.4">
      <c r="A17" s="1" t="s">
        <v>1844</v>
      </c>
      <c r="B17" s="18">
        <f t="shared" si="0"/>
        <v>17.378238341968913</v>
      </c>
      <c r="C17" s="19">
        <f>(ABS($J17-L17))/(Raw_Data!$K344+Raw_Data!O344)</f>
        <v>1.0161982697160736</v>
      </c>
      <c r="D17" s="20">
        <f>(ABS($J17-L17))/(Raw_Data!$J344+Raw_Data!N344)</f>
        <v>48.698072464251879</v>
      </c>
      <c r="E17" s="23">
        <f>Raw_Data!C344</f>
        <v>12</v>
      </c>
      <c r="F17" s="24">
        <f>Raw_Data!D344</f>
        <v>110950051</v>
      </c>
      <c r="G17" s="23" t="str">
        <f>Raw_Data!E344</f>
        <v>+</v>
      </c>
      <c r="H17" s="22" t="str">
        <f>Raw_Data!F344</f>
        <v>TATGTAGTATGGTCCACATCTT</v>
      </c>
      <c r="I17" s="22" t="str">
        <f>Raw_Data!G344</f>
        <v>TATGTAGTATGGTCCACATCTT</v>
      </c>
      <c r="J17" s="13">
        <f>Raw_Data!I344</f>
        <v>86.85</v>
      </c>
      <c r="K17" s="14">
        <f>Raw_Data!L344</f>
        <v>0.20584479999999999</v>
      </c>
      <c r="L17" s="9">
        <f>Raw_Data!M344</f>
        <v>1509.3</v>
      </c>
      <c r="M17" s="10">
        <f>Raw_Data!P344</f>
        <v>3.678E-38</v>
      </c>
    </row>
    <row r="18" spans="1:13" x14ac:dyDescent="0.4">
      <c r="A18" s="1" t="s">
        <v>1620</v>
      </c>
      <c r="B18" s="18">
        <f t="shared" si="0"/>
        <v>7.1788794669897031</v>
      </c>
      <c r="C18" s="19">
        <f>(ABS($J18-L18))/(Raw_Data!$K238+Raw_Data!O238)</f>
        <v>2.9745363317027032</v>
      </c>
      <c r="D18" s="20">
        <f>(ABS($J18-L18))/(Raw_Data!$J238+Raw_Data!N238)</f>
        <v>48.502285419750855</v>
      </c>
      <c r="E18" s="23">
        <f>Raw_Data!C238</f>
        <v>2</v>
      </c>
      <c r="F18" s="24">
        <f>Raw_Data!D238</f>
        <v>174092581</v>
      </c>
      <c r="G18" s="23" t="str">
        <f>Raw_Data!E238</f>
        <v>-</v>
      </c>
      <c r="H18" s="22" t="str">
        <f>Raw_Data!F238</f>
        <v>TGGGTGGAGGCTCTCC</v>
      </c>
      <c r="I18" s="22" t="str">
        <f>Raw_Data!G238</f>
        <v>GAGGGTTGGGTGGAGGCTCTCC</v>
      </c>
      <c r="J18" s="13">
        <f>Raw_Data!I238</f>
        <v>165.1</v>
      </c>
      <c r="K18" s="14">
        <f>Raw_Data!L238</f>
        <v>4.3178999999999996E-12</v>
      </c>
      <c r="L18" s="9">
        <f>Raw_Data!M238</f>
        <v>1185.2329999999999</v>
      </c>
      <c r="M18" s="10">
        <f>Raw_Data!P238</f>
        <v>3.678E-38</v>
      </c>
    </row>
    <row r="19" spans="1:13" x14ac:dyDescent="0.4">
      <c r="A19" s="1" t="s">
        <v>1507</v>
      </c>
      <c r="B19" s="18">
        <f t="shared" si="0"/>
        <v>2.2032917224752206</v>
      </c>
      <c r="C19" s="19">
        <f>(ABS($J19-L19))/(Raw_Data!$K22+Raw_Data!O22)</f>
        <v>0.40641111974339061</v>
      </c>
      <c r="D19" s="20">
        <f>(ABS($J19-L19))/(Raw_Data!$J22+Raw_Data!N22)</f>
        <v>19.064587327975154</v>
      </c>
      <c r="E19" s="23">
        <f>Raw_Data!C22</f>
        <v>10</v>
      </c>
      <c r="F19" s="24">
        <f>Raw_Data!D22</f>
        <v>122422720</v>
      </c>
      <c r="G19" s="23" t="str">
        <f>Raw_Data!E22</f>
        <v>-</v>
      </c>
      <c r="H19" s="22" t="str">
        <f>Raw_Data!F22</f>
        <v>GCGCAAGCTACTGCCTTGCT</v>
      </c>
      <c r="I19" s="22" t="str">
        <f>Raw_Data!G22</f>
        <v>CTGCGCAAGCTACTGCCTTGCT</v>
      </c>
      <c r="J19" s="13">
        <f>Raw_Data!I22</f>
        <v>279.97500000000002</v>
      </c>
      <c r="K19" s="14">
        <f>Raw_Data!L22</f>
        <v>3.678E-38</v>
      </c>
      <c r="L19" s="9">
        <f>Raw_Data!M22</f>
        <v>616.86659999999995</v>
      </c>
      <c r="M19" s="10">
        <f>Raw_Data!P22</f>
        <v>3.678E-38</v>
      </c>
    </row>
    <row r="20" spans="1:13" x14ac:dyDescent="0.4">
      <c r="A20" s="1" t="s">
        <v>67</v>
      </c>
      <c r="B20" s="18">
        <f t="shared" si="0"/>
        <v>1.1875146051712089</v>
      </c>
      <c r="C20" s="19">
        <f>(ABS($J20-L20))/(Raw_Data!$K498+Raw_Data!O498)</f>
        <v>1.0729168447641544</v>
      </c>
      <c r="D20" s="20">
        <f>(ABS($J20-L20))/(Raw_Data!$J498+Raw_Data!N498)</f>
        <v>4.6977596419012491</v>
      </c>
      <c r="E20" s="23">
        <f>Raw_Data!C498</f>
        <v>2</v>
      </c>
      <c r="F20" s="24">
        <f>Raw_Data!D498</f>
        <v>10396990</v>
      </c>
      <c r="G20" s="23" t="str">
        <f>Raw_Data!E498</f>
        <v>+</v>
      </c>
      <c r="H20" s="22" t="str">
        <f>Raw_Data!F498</f>
        <v>ATATACACGCATGCAA</v>
      </c>
      <c r="I20" s="22" t="str">
        <f>Raw_Data!G498</f>
        <v>TATGCATATACACGCATGCAA</v>
      </c>
      <c r="J20" s="13">
        <f>Raw_Data!I498</f>
        <v>71.55</v>
      </c>
      <c r="K20" s="14">
        <f>Raw_Data!L498</f>
        <v>0.63212480000000004</v>
      </c>
      <c r="L20" s="9">
        <f>Raw_Data!M498</f>
        <v>84.966669999999993</v>
      </c>
      <c r="M20" s="10">
        <f>Raw_Data!P498</f>
        <v>0.56982960000000005</v>
      </c>
    </row>
    <row r="21" spans="1:13" x14ac:dyDescent="0.4">
      <c r="A21" s="1" t="s">
        <v>1732</v>
      </c>
      <c r="B21" s="18">
        <f t="shared" si="0"/>
        <v>-1.2894397939471989</v>
      </c>
      <c r="C21" s="19">
        <f>(ABS($J21-L21))/(Raw_Data!$K172+Raw_Data!O172)</f>
        <v>0.30451282588376638</v>
      </c>
      <c r="D21" s="20">
        <f>(ABS($J21-L21))/(Raw_Data!$J172+Raw_Data!N172)</f>
        <v>6.8589418552468766</v>
      </c>
      <c r="E21" s="23" t="str">
        <f>Raw_Data!C172</f>
        <v>X</v>
      </c>
      <c r="F21" s="24">
        <f>Raw_Data!D172</f>
        <v>65241332</v>
      </c>
      <c r="G21" s="23" t="str">
        <f>Raw_Data!E172</f>
        <v>-</v>
      </c>
      <c r="H21" s="22" t="str">
        <f>Raw_Data!F172</f>
        <v>TACTCAGTAAGGCATTGTTCT</v>
      </c>
      <c r="I21" s="22" t="str">
        <f>Raw_Data!G172</f>
        <v>TACTCAGTAAGGCATTGTTCTT</v>
      </c>
      <c r="J21" s="13">
        <f>Raw_Data!I172</f>
        <v>2002.5</v>
      </c>
      <c r="K21" s="14">
        <f>Raw_Data!L172</f>
        <v>3.678E-38</v>
      </c>
      <c r="L21" s="9">
        <f>Raw_Data!M172</f>
        <v>1553</v>
      </c>
      <c r="M21" s="10">
        <f>Raw_Data!P172</f>
        <v>3.678E-38</v>
      </c>
    </row>
    <row r="22" spans="1:13" x14ac:dyDescent="0.4">
      <c r="A22" s="1" t="s">
        <v>1691</v>
      </c>
      <c r="B22" s="18">
        <f t="shared" si="0"/>
        <v>2.8762278978388998</v>
      </c>
      <c r="C22" s="19">
        <f>(ABS($J22-L22))/(Raw_Data!$K376+Raw_Data!O376)</f>
        <v>0.57839964292573742</v>
      </c>
      <c r="D22" s="20">
        <f>(ABS($J22-L22))/(Raw_Data!$J376+Raw_Data!N376)</f>
        <v>36.120381098387384</v>
      </c>
      <c r="E22" s="23" t="str">
        <f>Raw_Data!C376</f>
        <v>X</v>
      </c>
      <c r="F22" s="24">
        <f>Raw_Data!D376</f>
        <v>50401503</v>
      </c>
      <c r="G22" s="23" t="str">
        <f>Raw_Data!E376</f>
        <v>-</v>
      </c>
      <c r="H22" s="22" t="str">
        <f>Raw_Data!F376</f>
        <v>GGATGCTTTGCATTCAT</v>
      </c>
      <c r="I22" s="22" t="str">
        <f>Raw_Data!G376</f>
        <v>ATTGGGGATGCTTTGCATTCAT</v>
      </c>
      <c r="J22" s="13">
        <f>Raw_Data!I376</f>
        <v>76.349999999999994</v>
      </c>
      <c r="K22" s="14">
        <f>Raw_Data!L376</f>
        <v>0.47859030000000002</v>
      </c>
      <c r="L22" s="9">
        <f>Raw_Data!M376</f>
        <v>219.6</v>
      </c>
      <c r="M22" s="10">
        <f>Raw_Data!P376</f>
        <v>1.155836E-5</v>
      </c>
    </row>
    <row r="23" spans="1:13" x14ac:dyDescent="0.4">
      <c r="A23" s="1" t="s">
        <v>1695</v>
      </c>
      <c r="B23" s="18">
        <f t="shared" si="0"/>
        <v>2.1574387947269305</v>
      </c>
      <c r="C23" s="19">
        <f>(ABS($J23-L23))/(Raw_Data!$K382+Raw_Data!O382)</f>
        <v>1.564175053499911</v>
      </c>
      <c r="D23" s="20">
        <f>(ABS($J23-L23))/(Raw_Data!$J382+Raw_Data!N382)</f>
        <v>25.243403473430984</v>
      </c>
      <c r="E23" s="23">
        <f>Raw_Data!C382</f>
        <v>12</v>
      </c>
      <c r="F23" s="24">
        <f>Raw_Data!D382</f>
        <v>110973878</v>
      </c>
      <c r="G23" s="23" t="str">
        <f>Raw_Data!E382</f>
        <v>+</v>
      </c>
      <c r="H23" s="22" t="str">
        <f>Raw_Data!F382</f>
        <v>GCCTCATAGTGAGCTTGC</v>
      </c>
      <c r="I23" s="22" t="str">
        <f>Raw_Data!G382</f>
        <v>AGGTTGCCTCATAGTGAGCTTGCA</v>
      </c>
      <c r="J23" s="13">
        <f>Raw_Data!I382</f>
        <v>199.125</v>
      </c>
      <c r="K23" s="14">
        <f>Raw_Data!L382</f>
        <v>2.3932410000000001E-21</v>
      </c>
      <c r="L23" s="9">
        <f>Raw_Data!M382</f>
        <v>429.6</v>
      </c>
      <c r="M23" s="10">
        <f>Raw_Data!P382</f>
        <v>3.678E-38</v>
      </c>
    </row>
    <row r="24" spans="1:13" x14ac:dyDescent="0.4">
      <c r="A24" s="1" t="s">
        <v>1757</v>
      </c>
      <c r="B24" s="18">
        <f t="shared" si="0"/>
        <v>1.2822885024396347</v>
      </c>
      <c r="C24" s="19">
        <f>(ABS($J24-L24))/(Raw_Data!$K201+Raw_Data!O201)</f>
        <v>0.48733752514408252</v>
      </c>
      <c r="D24" s="20">
        <f>(ABS($J24-L24))/(Raw_Data!$J201+Raw_Data!N201)</f>
        <v>8.3673689772337205</v>
      </c>
      <c r="E24" s="23" t="str">
        <f>Raw_Data!C201</f>
        <v>17,2</v>
      </c>
      <c r="F24" s="24">
        <f>Raw_Data!D201</f>
        <v>3416201829701230</v>
      </c>
      <c r="G24" s="23" t="str">
        <f>Raw_Data!E201</f>
        <v>-,-</v>
      </c>
      <c r="H24" s="22" t="str">
        <f>Raw_Data!F201</f>
        <v>TGATTGTCCAAACGCAAT</v>
      </c>
      <c r="I24" s="22" t="str">
        <f>Raw_Data!G201</f>
        <v>TGATTGTCCAAACGCAATTCT</v>
      </c>
      <c r="J24" s="13">
        <f>Raw_Data!I201</f>
        <v>199.82499999999999</v>
      </c>
      <c r="K24" s="14">
        <f>Raw_Data!L201</f>
        <v>1.583786E-22</v>
      </c>
      <c r="L24" s="9">
        <f>Raw_Data!M201</f>
        <v>256.23329999999999</v>
      </c>
      <c r="M24" s="10">
        <f>Raw_Data!P201</f>
        <v>2.1970260000000001E-12</v>
      </c>
    </row>
    <row r="25" spans="1:13" x14ac:dyDescent="0.4">
      <c r="A25" s="1" t="s">
        <v>1485</v>
      </c>
      <c r="B25" s="18">
        <f t="shared" si="0"/>
        <v>-1.0233016461859494</v>
      </c>
      <c r="C25" s="19">
        <f>(ABS($J25-L25))/(Raw_Data!$K95+Raw_Data!O95)</f>
        <v>1.2732126944246473E-2</v>
      </c>
      <c r="D25" s="20">
        <f>(ABS($J25-L25))/(Raw_Data!$J95+Raw_Data!N95)</f>
        <v>0.56350884905139942</v>
      </c>
      <c r="E25" s="23">
        <f>Raw_Data!C95</f>
        <v>11</v>
      </c>
      <c r="F25" s="24">
        <f>Raw_Data!D95</f>
        <v>87570368</v>
      </c>
      <c r="G25" s="23" t="str">
        <f>Raw_Data!E95</f>
        <v>+</v>
      </c>
      <c r="H25" s="22" t="str">
        <f>Raw_Data!F95</f>
        <v>CATAAAGTAGAAAGCACTAC</v>
      </c>
      <c r="I25" s="22" t="str">
        <f>Raw_Data!G95</f>
        <v>CATAAAGTAGAAAGCACTACT</v>
      </c>
      <c r="J25" s="13">
        <f>Raw_Data!I95</f>
        <v>441.35</v>
      </c>
      <c r="K25" s="14">
        <f>Raw_Data!L95</f>
        <v>3.678E-38</v>
      </c>
      <c r="L25" s="9">
        <f>Raw_Data!M95</f>
        <v>431.3</v>
      </c>
      <c r="M25" s="10">
        <f>Raw_Data!P95</f>
        <v>3.678E-38</v>
      </c>
    </row>
    <row r="26" spans="1:13" x14ac:dyDescent="0.4">
      <c r="A26" s="1" t="s">
        <v>1894</v>
      </c>
      <c r="B26" s="18">
        <f t="shared" si="0"/>
        <v>1.82132892091314</v>
      </c>
      <c r="C26" s="19">
        <f>(ABS($J26-L26))/(Raw_Data!$K464+Raw_Data!O464)</f>
        <v>2.0543551222107643</v>
      </c>
      <c r="D26" s="20">
        <f>(ABS($J26-L26))/(Raw_Data!$J464+Raw_Data!N464)</f>
        <v>17.908117538696875</v>
      </c>
      <c r="E26" s="23" t="str">
        <f>Raw_Data!C464</f>
        <v>X</v>
      </c>
      <c r="F26" s="24">
        <f>Raw_Data!D464</f>
        <v>65241579</v>
      </c>
      <c r="G26" s="23" t="str">
        <f>Raw_Data!E464</f>
        <v>-</v>
      </c>
      <c r="H26" s="22" t="str">
        <f>Raw_Data!F464</f>
        <v>CTTGGTACATCTTTGAGTGA</v>
      </c>
      <c r="I26" s="22" t="str">
        <f>Raw_Data!G464</f>
        <v>CTTGGTACATCTTTGAGTGAG</v>
      </c>
      <c r="J26" s="13">
        <f>Raw_Data!I464</f>
        <v>2598.7249999999999</v>
      </c>
      <c r="K26" s="14">
        <f>Raw_Data!L464</f>
        <v>3.678E-38</v>
      </c>
      <c r="L26" s="9">
        <f>Raw_Data!M464</f>
        <v>4733.1329999999998</v>
      </c>
      <c r="M26" s="10">
        <f>Raw_Data!P464</f>
        <v>3.678E-38</v>
      </c>
    </row>
    <row r="27" spans="1:13" x14ac:dyDescent="0.4">
      <c r="A27" s="1" t="s">
        <v>1572</v>
      </c>
      <c r="B27" s="18">
        <f t="shared" si="0"/>
        <v>1.5723993843786073</v>
      </c>
      <c r="C27" s="19">
        <f>(ABS($J27-L27))/(Raw_Data!$K144+Raw_Data!O144)</f>
        <v>0.24734129875754257</v>
      </c>
      <c r="D27" s="20">
        <f>(ABS($J27-L27))/(Raw_Data!$J144+Raw_Data!N144)</f>
        <v>13.466009339253436</v>
      </c>
      <c r="E27" s="23" t="str">
        <f>Raw_Data!C144</f>
        <v>X</v>
      </c>
      <c r="F27" s="24">
        <f>Raw_Data!D144</f>
        <v>50095581</v>
      </c>
      <c r="G27" s="23" t="str">
        <f>Raw_Data!E144</f>
        <v>-</v>
      </c>
      <c r="H27" s="22" t="str">
        <f>Raw_Data!F144</f>
        <v>TAAGGTGCATCTAGTGCTGT</v>
      </c>
      <c r="I27" s="22" t="str">
        <f>Raw_Data!G144</f>
        <v>TAAGGTGCATCTAGTGCTGTTAG</v>
      </c>
      <c r="J27" s="13">
        <f>Raw_Data!I144</f>
        <v>129.94999999999999</v>
      </c>
      <c r="K27" s="14">
        <f>Raw_Data!L144</f>
        <v>2.7250339999999998E-7</v>
      </c>
      <c r="L27" s="9">
        <f>Raw_Data!M144</f>
        <v>204.33330000000001</v>
      </c>
      <c r="M27" s="10">
        <f>Raw_Data!P144</f>
        <v>1.2676810000000001E-6</v>
      </c>
    </row>
    <row r="28" spans="1:13" x14ac:dyDescent="0.4">
      <c r="A28" s="1" t="s">
        <v>1739</v>
      </c>
      <c r="B28" s="18">
        <f t="shared" si="0"/>
        <v>3.8109541764326229</v>
      </c>
      <c r="C28" s="19">
        <f>(ABS($J28-L28))/(Raw_Data!$K179+Raw_Data!O179)</f>
        <v>1.181840601603066</v>
      </c>
      <c r="D28" s="20">
        <f>(ABS($J28-L28))/(Raw_Data!$J179+Raw_Data!N179)</f>
        <v>32.642058906458395</v>
      </c>
      <c r="E28" s="23">
        <f>Raw_Data!C179</f>
        <v>1</v>
      </c>
      <c r="F28" s="24">
        <f>Raw_Data!D179</f>
        <v>20669135</v>
      </c>
      <c r="G28" s="23" t="str">
        <f>Raw_Data!E179</f>
        <v>+</v>
      </c>
      <c r="H28" s="22" t="str">
        <f>Raw_Data!F179</f>
        <v>TGGAATGTAAGGAAGTGTGT</v>
      </c>
      <c r="I28" s="22" t="str">
        <f>Raw_Data!G179</f>
        <v>TGGAATGTAAGGAAGTGTGTGG</v>
      </c>
      <c r="J28" s="13">
        <f>Raw_Data!I179</f>
        <v>735.97500000000002</v>
      </c>
      <c r="K28" s="14">
        <f>Raw_Data!L179</f>
        <v>3.678E-38</v>
      </c>
      <c r="L28" s="9">
        <f>Raw_Data!M179</f>
        <v>2804.7669999999998</v>
      </c>
      <c r="M28" s="10">
        <f>Raw_Data!P179</f>
        <v>3.678E-38</v>
      </c>
    </row>
    <row r="29" spans="1:13" x14ac:dyDescent="0.4">
      <c r="A29" s="1" t="s">
        <v>1773</v>
      </c>
      <c r="B29" s="18">
        <f t="shared" si="0"/>
        <v>10.411614675299196</v>
      </c>
      <c r="C29" s="19">
        <f>(ABS($J29-L29))/(Raw_Data!$K244+Raw_Data!O244)</f>
        <v>3.8597707339149965</v>
      </c>
      <c r="D29" s="20">
        <f>(ABS($J29-L29))/(Raw_Data!$J244+Raw_Data!N244)</f>
        <v>54.73646169709663</v>
      </c>
      <c r="E29" s="23">
        <f>Raw_Data!C244</f>
        <v>2</v>
      </c>
      <c r="F29" s="24">
        <f>Raw_Data!D244</f>
        <v>174093077</v>
      </c>
      <c r="G29" s="23" t="str">
        <f>Raw_Data!E244</f>
        <v>-</v>
      </c>
      <c r="H29" s="22" t="str">
        <f>Raw_Data!F244</f>
        <v>CAGAGGAGGGCTGTTCT</v>
      </c>
      <c r="I29" s="22" t="str">
        <f>Raw_Data!G244</f>
        <v>GGCAGAGGAGGGCTGTTCTTCCC</v>
      </c>
      <c r="J29" s="13">
        <f>Raw_Data!I244</f>
        <v>127.425</v>
      </c>
      <c r="K29" s="14">
        <f>Raw_Data!L244</f>
        <v>1.7462600000000001E-5</v>
      </c>
      <c r="L29" s="9">
        <f>Raw_Data!M244</f>
        <v>1326.7</v>
      </c>
      <c r="M29" s="10">
        <f>Raw_Data!P244</f>
        <v>3.678E-38</v>
      </c>
    </row>
    <row r="30" spans="1:13" x14ac:dyDescent="0.4">
      <c r="A30" s="1" t="s">
        <v>1545</v>
      </c>
      <c r="B30" s="18">
        <f t="shared" si="0"/>
        <v>4.0347289120416745</v>
      </c>
      <c r="C30" s="19">
        <f>(ABS($J30-L30))/(Raw_Data!$K87+Raw_Data!O87)</f>
        <v>0.89649968170401328</v>
      </c>
      <c r="D30" s="20">
        <f>(ABS($J30-L30))/(Raw_Data!$J87+Raw_Data!N87)</f>
        <v>44.088652284909955</v>
      </c>
      <c r="E30" s="23">
        <f>Raw_Data!C87</f>
        <v>9</v>
      </c>
      <c r="F30" s="24">
        <f>Raw_Data!D87</f>
        <v>122592053</v>
      </c>
      <c r="G30" s="23" t="str">
        <f>Raw_Data!E87</f>
        <v>+</v>
      </c>
      <c r="H30" s="22" t="str">
        <f>Raw_Data!F87</f>
        <v>GGCTACTTCACAACACCAG</v>
      </c>
      <c r="I30" s="22" t="str">
        <f>Raw_Data!G87</f>
        <v>CGGCTACTTCACAACACCAGGG</v>
      </c>
      <c r="J30" s="13">
        <f>Raw_Data!I87</f>
        <v>124.77500000000001</v>
      </c>
      <c r="K30" s="14">
        <f>Raw_Data!L87</f>
        <v>2.1996069999999999E-5</v>
      </c>
      <c r="L30" s="9">
        <f>Raw_Data!M87</f>
        <v>503.43329999999997</v>
      </c>
      <c r="M30" s="10">
        <f>Raw_Data!P87</f>
        <v>3.678E-38</v>
      </c>
    </row>
    <row r="31" spans="1:13" x14ac:dyDescent="0.4">
      <c r="A31" s="1" t="s">
        <v>1487</v>
      </c>
      <c r="B31" s="18">
        <f t="shared" si="0"/>
        <v>3.3648118594436314</v>
      </c>
      <c r="C31" s="19">
        <f>(ABS($J31-L31))/(Raw_Data!$K97+Raw_Data!O97)</f>
        <v>0.65699973254935384</v>
      </c>
      <c r="D31" s="20">
        <f>(ABS($J31-L31))/(Raw_Data!$J97+Raw_Data!N97)</f>
        <v>33.922423529359882</v>
      </c>
      <c r="E31" s="23">
        <f>Raw_Data!C97</f>
        <v>11</v>
      </c>
      <c r="F31" s="24">
        <f>Raw_Data!D97</f>
        <v>77886548</v>
      </c>
      <c r="G31" s="23" t="str">
        <f>Raw_Data!E97</f>
        <v>+</v>
      </c>
      <c r="H31" s="22" t="str">
        <f>Raw_Data!F97</f>
        <v>TACAGTATAGATGATGTACT</v>
      </c>
      <c r="I31" s="22" t="str">
        <f>Raw_Data!G97</f>
        <v>TACAGTATAGATGATGTACT</v>
      </c>
      <c r="J31" s="13">
        <f>Raw_Data!I97</f>
        <v>136.6</v>
      </c>
      <c r="K31" s="14">
        <f>Raw_Data!L97</f>
        <v>3.1171290000000001E-7</v>
      </c>
      <c r="L31" s="9">
        <f>Raw_Data!M97</f>
        <v>459.63330000000002</v>
      </c>
      <c r="M31" s="10">
        <f>Raw_Data!P97</f>
        <v>3.678E-38</v>
      </c>
    </row>
    <row r="32" spans="1:13" x14ac:dyDescent="0.4">
      <c r="A32" s="1" t="s">
        <v>1904</v>
      </c>
      <c r="B32" s="18">
        <f t="shared" si="0"/>
        <v>1.1941783800060222</v>
      </c>
      <c r="C32" s="19">
        <f>(ABS($J32-L32))/(Raw_Data!$K485+Raw_Data!O485)</f>
        <v>0.2851732703837474</v>
      </c>
      <c r="D32" s="20">
        <f>(ABS($J32-L32))/(Raw_Data!$J485+Raw_Data!N485)</f>
        <v>6.2755677753036201</v>
      </c>
      <c r="E32" s="23">
        <f>Raw_Data!C485</f>
        <v>12</v>
      </c>
      <c r="F32" s="24">
        <f>Raw_Data!D485</f>
        <v>110958270</v>
      </c>
      <c r="G32" s="23" t="str">
        <f>Raw_Data!E485</f>
        <v>+</v>
      </c>
      <c r="H32" s="22" t="str">
        <f>Raw_Data!F485</f>
        <v>TGACACCTGCCACCCAG</v>
      </c>
      <c r="I32" s="22" t="str">
        <f>Raw_Data!G485</f>
        <v>TGACACCTGCCACCCAGCCCAAG</v>
      </c>
      <c r="J32" s="13">
        <f>Raw_Data!I485</f>
        <v>415.125</v>
      </c>
      <c r="K32" s="14">
        <f>Raw_Data!L485</f>
        <v>3.678E-38</v>
      </c>
      <c r="L32" s="9">
        <f>Raw_Data!M485</f>
        <v>495.73329999999999</v>
      </c>
      <c r="M32" s="10">
        <f>Raw_Data!P485</f>
        <v>3.678E-38</v>
      </c>
    </row>
    <row r="33" spans="1:13" x14ac:dyDescent="0.4">
      <c r="A33" s="1" t="s">
        <v>1549</v>
      </c>
      <c r="B33" s="18">
        <f t="shared" si="0"/>
        <v>1.1443721180200999</v>
      </c>
      <c r="C33" s="19">
        <f>(ABS($J33-L33))/(Raw_Data!$K98+Raw_Data!O98)</f>
        <v>0.1596118548312922</v>
      </c>
      <c r="D33" s="20">
        <f>(ABS($J33-L33))/(Raw_Data!$J98+Raw_Data!N98)</f>
        <v>4.0112923485468848</v>
      </c>
      <c r="E33" s="23">
        <f>Raw_Data!C98</f>
        <v>0</v>
      </c>
      <c r="F33" s="24">
        <f>Raw_Data!D98</f>
        <v>0</v>
      </c>
      <c r="G33" s="23" t="str">
        <f>Raw_Data!E98</f>
        <v>+</v>
      </c>
      <c r="H33" s="22" t="str">
        <f>Raw_Data!F98</f>
        <v>TACAGTATAGATGATGTACTAG</v>
      </c>
      <c r="I33" s="22" t="str">
        <f>Raw_Data!G98</f>
        <v>TACAGTATAGATGATGTACTAG</v>
      </c>
      <c r="J33" s="13">
        <f>Raw_Data!I98</f>
        <v>465.17500000000001</v>
      </c>
      <c r="K33" s="14">
        <f>Raw_Data!L98</f>
        <v>3.678E-38</v>
      </c>
      <c r="L33" s="9">
        <f>Raw_Data!M98</f>
        <v>532.33330000000001</v>
      </c>
      <c r="M33" s="10">
        <f>Raw_Data!P98</f>
        <v>3.678E-38</v>
      </c>
    </row>
    <row r="34" spans="1:13" x14ac:dyDescent="0.4">
      <c r="A34" s="1" t="s">
        <v>1754</v>
      </c>
      <c r="B34" s="18">
        <f t="shared" si="0"/>
        <v>-1.2173433066546155</v>
      </c>
      <c r="C34" s="19">
        <f>(ABS($J34-L34))/(Raw_Data!$K197+Raw_Data!O197)</f>
        <v>0.50623868138017081</v>
      </c>
      <c r="D34" s="20">
        <f>(ABS($J34-L34))/(Raw_Data!$J197+Raw_Data!N197)</f>
        <v>5.6757761305467485</v>
      </c>
      <c r="E34" s="23">
        <f>Raw_Data!C197</f>
        <v>11</v>
      </c>
      <c r="F34" s="24">
        <f>Raw_Data!D197</f>
        <v>28663760</v>
      </c>
      <c r="G34" s="23" t="str">
        <f>Raw_Data!E197</f>
        <v>+</v>
      </c>
      <c r="H34" s="22" t="str">
        <f>Raw_Data!F197</f>
        <v>ACTGCATCAGGAACTGACT</v>
      </c>
      <c r="I34" s="22" t="str">
        <f>Raw_Data!G197</f>
        <v>TACTGCATCAGGAACTGACTGGA</v>
      </c>
      <c r="J34" s="13">
        <f>Raw_Data!I197</f>
        <v>146</v>
      </c>
      <c r="K34" s="14">
        <f>Raw_Data!L197</f>
        <v>1.833743E-9</v>
      </c>
      <c r="L34" s="9">
        <f>Raw_Data!M197</f>
        <v>119.9333</v>
      </c>
      <c r="M34" s="10">
        <f>Raw_Data!P197</f>
        <v>5.5536809999999999E-2</v>
      </c>
    </row>
    <row r="35" spans="1:13" x14ac:dyDescent="0.4">
      <c r="A35" s="1" t="s">
        <v>91</v>
      </c>
      <c r="B35" s="18">
        <f t="shared" si="0"/>
        <v>-1.0382345878749946</v>
      </c>
      <c r="C35" s="19">
        <f>(ABS($J35-L35))/(Raw_Data!$K584+Raw_Data!O584)</f>
        <v>3.0017213618846628E-2</v>
      </c>
      <c r="D35" s="20">
        <f>(ABS($J35-L35))/(Raw_Data!$J584+Raw_Data!N584)</f>
        <v>0.86204567243546504</v>
      </c>
      <c r="E35" s="23" t="str">
        <f>Raw_Data!C584</f>
        <v>X</v>
      </c>
      <c r="F35" s="24">
        <f>Raw_Data!D584</f>
        <v>64063670</v>
      </c>
      <c r="G35" s="23" t="str">
        <f>Raw_Data!E584</f>
        <v>-</v>
      </c>
      <c r="H35" s="22" t="str">
        <f>Raw_Data!F584</f>
        <v>TATTCAGATTAGTGCCAGTCAT</v>
      </c>
      <c r="I35" s="22" t="str">
        <f>Raw_Data!G584</f>
        <v>TATTCAGATTAGTGCCAGTCATG</v>
      </c>
      <c r="J35" s="13">
        <f>Raw_Data!I584</f>
        <v>237.375</v>
      </c>
      <c r="K35" s="14">
        <f>Raw_Data!L584</f>
        <v>3.678E-38</v>
      </c>
      <c r="L35" s="9">
        <f>Raw_Data!M584</f>
        <v>228.63329999999999</v>
      </c>
      <c r="M35" s="10">
        <f>Raw_Data!P584</f>
        <v>1.054647E-8</v>
      </c>
    </row>
    <row r="36" spans="1:13" x14ac:dyDescent="0.4">
      <c r="A36" s="1" t="s">
        <v>1729</v>
      </c>
      <c r="B36" s="18">
        <f t="shared" si="0"/>
        <v>-2.5159498584437836</v>
      </c>
      <c r="C36" s="19">
        <f>(ABS($J36-L36))/(Raw_Data!$K166+Raw_Data!O166)</f>
        <v>0.75267375292198713</v>
      </c>
      <c r="D36" s="20">
        <f>(ABS($J36-L36))/(Raw_Data!$J166+Raw_Data!N166)</f>
        <v>21.559666651427143</v>
      </c>
      <c r="E36" s="23">
        <f>Raw_Data!C166</f>
        <v>4</v>
      </c>
      <c r="F36" s="24">
        <f>Raw_Data!D166</f>
        <v>155429042</v>
      </c>
      <c r="G36" s="23" t="str">
        <f>Raw_Data!E166</f>
        <v>-</v>
      </c>
      <c r="H36" s="22" t="str">
        <f>Raw_Data!F166</f>
        <v>ACACTGTCTGGTAACGATGT</v>
      </c>
      <c r="I36" s="22" t="str">
        <f>Raw_Data!G166</f>
        <v>TAACACTGTCTGGTAACGATGT</v>
      </c>
      <c r="J36" s="13">
        <f>Raw_Data!I166</f>
        <v>237.92500000000001</v>
      </c>
      <c r="K36" s="14">
        <f>Raw_Data!L166</f>
        <v>4.480524E-32</v>
      </c>
      <c r="L36" s="9">
        <f>Raw_Data!M166</f>
        <v>94.566670000000002</v>
      </c>
      <c r="M36" s="10">
        <f>Raw_Data!P166</f>
        <v>0.16606219999999999</v>
      </c>
    </row>
    <row r="37" spans="1:13" x14ac:dyDescent="0.4">
      <c r="A37" s="1" t="s">
        <v>1711</v>
      </c>
      <c r="B37" s="18">
        <f t="shared" si="0"/>
        <v>3.1428072189910385</v>
      </c>
      <c r="C37" s="19">
        <f>(ABS($J37-L37))/(Raw_Data!$K135+Raw_Data!O135)</f>
        <v>1.2457107631511202</v>
      </c>
      <c r="D37" s="20">
        <f>(ABS($J37-L37))/(Raw_Data!$J135+Raw_Data!N135)</f>
        <v>30.678992729218457</v>
      </c>
      <c r="E37" s="23">
        <f>Raw_Data!C135</f>
        <v>9</v>
      </c>
      <c r="F37" s="24">
        <f>Raw_Data!D135</f>
        <v>89697123</v>
      </c>
      <c r="G37" s="23" t="str">
        <f>Raw_Data!E135</f>
        <v>-</v>
      </c>
      <c r="H37" s="22" t="str">
        <f>Raw_Data!F135</f>
        <v>TGGACGGAGAACTGATAAG</v>
      </c>
      <c r="I37" s="22" t="str">
        <f>Raw_Data!G135</f>
        <v>TGGACGGAGAACTGATAAGGGT</v>
      </c>
      <c r="J37" s="13">
        <f>Raw_Data!I135</f>
        <v>1001.525</v>
      </c>
      <c r="K37" s="14">
        <f>Raw_Data!L135</f>
        <v>3.678E-38</v>
      </c>
      <c r="L37" s="9">
        <f>Raw_Data!M135</f>
        <v>3147.6</v>
      </c>
      <c r="M37" s="10">
        <f>Raw_Data!P135</f>
        <v>3.678E-38</v>
      </c>
    </row>
    <row r="38" spans="1:13" x14ac:dyDescent="0.4">
      <c r="A38" s="1" t="s">
        <v>156</v>
      </c>
      <c r="B38" s="18">
        <f t="shared" si="0"/>
        <v>4.0501842900302112</v>
      </c>
      <c r="C38" s="19">
        <f>(ABS($J38-L38))/(Raw_Data!$K656+Raw_Data!O656)</f>
        <v>1.926467104030825</v>
      </c>
      <c r="D38" s="20">
        <f>(ABS($J38-L38))/(Raw_Data!$J656+Raw_Data!N656)</f>
        <v>35.75236586236327</v>
      </c>
      <c r="E38" s="23">
        <f>Raw_Data!C656</f>
        <v>0</v>
      </c>
      <c r="F38" s="24">
        <f>Raw_Data!D656</f>
        <v>0</v>
      </c>
      <c r="G38" s="23" t="str">
        <f>Raw_Data!E656</f>
        <v>+</v>
      </c>
      <c r="H38" s="22" t="str">
        <f>Raw_Data!F656</f>
        <v>ACCCGTCCCGTTCGTC</v>
      </c>
      <c r="I38" s="22" t="str">
        <f>Raw_Data!G656</f>
        <v>ACCCGTCCCGTTCGTCCCCGGA</v>
      </c>
      <c r="J38" s="13">
        <f>Raw_Data!I656</f>
        <v>198.6</v>
      </c>
      <c r="K38" s="14">
        <f>Raw_Data!L656</f>
        <v>6.8709829999999999E-19</v>
      </c>
      <c r="L38" s="9">
        <f>Raw_Data!M656</f>
        <v>804.36659999999995</v>
      </c>
      <c r="M38" s="10">
        <f>Raw_Data!P656</f>
        <v>3.678E-38</v>
      </c>
    </row>
    <row r="39" spans="1:13" x14ac:dyDescent="0.4">
      <c r="A39" s="1" t="s">
        <v>1939</v>
      </c>
      <c r="B39" s="18">
        <f t="shared" si="0"/>
        <v>1.7227075227581585</v>
      </c>
      <c r="C39" s="19">
        <f>(ABS($J39-L39))/(Raw_Data!$K516+Raw_Data!O516)</f>
        <v>0.4950025016818137</v>
      </c>
      <c r="D39" s="20">
        <f>(ABS($J39-L39))/(Raw_Data!$J516+Raw_Data!N516)</f>
        <v>16.43725229810957</v>
      </c>
      <c r="E39" s="23">
        <f>Raw_Data!C516</f>
        <v>13</v>
      </c>
      <c r="F39" s="24">
        <f>Raw_Data!D516</f>
        <v>75782566</v>
      </c>
      <c r="G39" s="23" t="str">
        <f>Raw_Data!E516</f>
        <v>+</v>
      </c>
      <c r="H39" s="22" t="str">
        <f>Raw_Data!F516</f>
        <v>CTGCAGTCACAGTGAAGTC</v>
      </c>
      <c r="I39" s="22" t="str">
        <f>Raw_Data!G516</f>
        <v>CTGCAGTCACAGTGAAGTCTG</v>
      </c>
      <c r="J39" s="13">
        <f>Raw_Data!I516</f>
        <v>1342.925</v>
      </c>
      <c r="K39" s="14">
        <f>Raw_Data!L516</f>
        <v>3.678E-38</v>
      </c>
      <c r="L39" s="9">
        <f>Raw_Data!M516</f>
        <v>2313.4670000000001</v>
      </c>
      <c r="M39" s="10">
        <f>Raw_Data!P516</f>
        <v>3.678E-38</v>
      </c>
    </row>
    <row r="40" spans="1:13" x14ac:dyDescent="0.4">
      <c r="A40" s="1" t="s">
        <v>1496</v>
      </c>
      <c r="B40" s="18">
        <f t="shared" si="0"/>
        <v>-4.0976571561122705</v>
      </c>
      <c r="C40" s="19">
        <f>(ABS($J40-L40))/(Raw_Data!$K114+Raw_Data!O114)</f>
        <v>1.2336301965771335</v>
      </c>
      <c r="D40" s="20">
        <f>(ABS($J40-L40))/(Raw_Data!$J114+Raw_Data!N114)</f>
        <v>30.724411872774159</v>
      </c>
      <c r="E40" s="23">
        <f>Raw_Data!C114</f>
        <v>12</v>
      </c>
      <c r="F40" s="24">
        <f>Raw_Data!D114</f>
        <v>118489332</v>
      </c>
      <c r="G40" s="23" t="str">
        <f>Raw_Data!E114</f>
        <v>+</v>
      </c>
      <c r="H40" s="22" t="str">
        <f>Raw_Data!F114</f>
        <v>TTGCATAGTCACAAAAGTGA</v>
      </c>
      <c r="I40" s="22" t="str">
        <f>Raw_Data!G114</f>
        <v>TTGCATAGTCACAAAAGTGATC</v>
      </c>
      <c r="J40" s="13">
        <f>Raw_Data!I114</f>
        <v>1766.5</v>
      </c>
      <c r="K40" s="14">
        <f>Raw_Data!L114</f>
        <v>3.678E-38</v>
      </c>
      <c r="L40" s="9">
        <f>Raw_Data!M114</f>
        <v>431.1</v>
      </c>
      <c r="M40" s="10">
        <f>Raw_Data!P114</f>
        <v>3.678E-38</v>
      </c>
    </row>
    <row r="41" spans="1:13" x14ac:dyDescent="0.4">
      <c r="A41" s="1" t="s">
        <v>124</v>
      </c>
      <c r="B41" s="18">
        <f t="shared" si="0"/>
        <v>1.1989377557613612</v>
      </c>
      <c r="C41" s="19">
        <f>(ABS($J41-L41))/(Raw_Data!$K624+Raw_Data!O624)</f>
        <v>0.15054725668849356</v>
      </c>
      <c r="D41" s="20">
        <f>(ABS($J41-L41))/(Raw_Data!$J624+Raw_Data!N624)</f>
        <v>5.6739402749336421</v>
      </c>
      <c r="E41" s="23">
        <f>Raw_Data!C624</f>
        <v>0</v>
      </c>
      <c r="F41" s="24">
        <f>Raw_Data!D624</f>
        <v>0</v>
      </c>
      <c r="G41" s="23" t="str">
        <f>Raw_Data!E624</f>
        <v>+</v>
      </c>
      <c r="H41" s="22" t="str">
        <f>Raw_Data!F624</f>
        <v>CAAGAAGTAGTTTAATTAGA</v>
      </c>
      <c r="I41" s="22" t="str">
        <f>Raw_Data!G624</f>
        <v>CAAGAAGTAGTTTAATTAGA</v>
      </c>
      <c r="J41" s="13">
        <f>Raw_Data!I624</f>
        <v>116.075</v>
      </c>
      <c r="K41" s="14">
        <f>Raw_Data!L624</f>
        <v>3.2447980000000002E-4</v>
      </c>
      <c r="L41" s="9">
        <f>Raw_Data!M624</f>
        <v>139.16669999999999</v>
      </c>
      <c r="M41" s="10">
        <f>Raw_Data!P624</f>
        <v>1.7161019999999999E-2</v>
      </c>
    </row>
    <row r="42" spans="1:13" x14ac:dyDescent="0.4">
      <c r="A42" s="1" t="s">
        <v>1840</v>
      </c>
      <c r="B42" s="18">
        <f t="shared" si="0"/>
        <v>-1.3546538378891113</v>
      </c>
      <c r="C42" s="19">
        <f>(ABS($J42-L42))/(Raw_Data!$K340+Raw_Data!O340)</f>
        <v>0.76978490167947367</v>
      </c>
      <c r="D42" s="20">
        <f>(ABS($J42-L42))/(Raw_Data!$J340+Raw_Data!N340)</f>
        <v>8.1492264460781119</v>
      </c>
      <c r="E42" s="23">
        <f>Raw_Data!C340</f>
        <v>12</v>
      </c>
      <c r="F42" s="24">
        <f>Raw_Data!D340</f>
        <v>110978762</v>
      </c>
      <c r="G42" s="23" t="str">
        <f>Raw_Data!E340</f>
        <v>+</v>
      </c>
      <c r="H42" s="22" t="str">
        <f>Raw_Data!F340</f>
        <v>ATCACACAAAGGCAACTTT</v>
      </c>
      <c r="I42" s="22" t="str">
        <f>Raw_Data!G340</f>
        <v>ATCACACAAAGGCAACTTTTGT</v>
      </c>
      <c r="J42" s="13">
        <f>Raw_Data!I340</f>
        <v>100.425</v>
      </c>
      <c r="K42" s="14">
        <f>Raw_Data!L340</f>
        <v>2.416389E-2</v>
      </c>
      <c r="L42" s="9">
        <f>Raw_Data!M340</f>
        <v>74.133330000000001</v>
      </c>
      <c r="M42" s="10">
        <f>Raw_Data!P340</f>
        <v>0.72484199999999999</v>
      </c>
    </row>
    <row r="43" spans="1:13" x14ac:dyDescent="0.4">
      <c r="A43" s="1" t="s">
        <v>1621</v>
      </c>
      <c r="B43" s="18">
        <f t="shared" si="0"/>
        <v>2.8424401207217622</v>
      </c>
      <c r="C43" s="19">
        <f>(ABS($J43-L43))/(Raw_Data!$K239+Raw_Data!O239)</f>
        <v>0.5630668677032904</v>
      </c>
      <c r="D43" s="20">
        <f>(ABS($J43-L43))/(Raw_Data!$J239+Raw_Data!N239)</f>
        <v>27.237703517733149</v>
      </c>
      <c r="E43" s="23">
        <f>Raw_Data!C239</f>
        <v>2</v>
      </c>
      <c r="F43" s="24">
        <f>Raw_Data!D239</f>
        <v>174092615</v>
      </c>
      <c r="G43" s="23" t="str">
        <f>Raw_Data!E239</f>
        <v>-</v>
      </c>
      <c r="H43" s="22" t="str">
        <f>Raw_Data!F239</f>
        <v>AGGGCCCCCCCTCAATCC</v>
      </c>
      <c r="I43" s="22" t="str">
        <f>Raw_Data!G239</f>
        <v>AGGGCCCCCCCTCAATCCTGT</v>
      </c>
      <c r="J43" s="13">
        <f>Raw_Data!I239</f>
        <v>389.32499999999999</v>
      </c>
      <c r="K43" s="14">
        <f>Raw_Data!L239</f>
        <v>3.678E-38</v>
      </c>
      <c r="L43" s="9">
        <f>Raw_Data!M239</f>
        <v>1106.633</v>
      </c>
      <c r="M43" s="10">
        <f>Raw_Data!P239</f>
        <v>3.678E-38</v>
      </c>
    </row>
    <row r="44" spans="1:13" x14ac:dyDescent="0.4">
      <c r="A44" s="1" t="s">
        <v>1667</v>
      </c>
      <c r="B44" s="18">
        <f t="shared" si="0"/>
        <v>-1.0639522079066182</v>
      </c>
      <c r="C44" s="19">
        <f>(ABS($J44-L44))/(Raw_Data!$K319+Raw_Data!O319)</f>
        <v>5.3010160151383996E-2</v>
      </c>
      <c r="D44" s="20">
        <f>(ABS($J44-L44))/(Raw_Data!$J319+Raw_Data!N319)</f>
        <v>1.436336354235787</v>
      </c>
      <c r="E44" s="23">
        <f>Raw_Data!C319</f>
        <v>9</v>
      </c>
      <c r="F44" s="24">
        <f>Raw_Data!D319</f>
        <v>50911171</v>
      </c>
      <c r="G44" s="23" t="str">
        <f>Raw_Data!E319</f>
        <v>-</v>
      </c>
      <c r="H44" s="22" t="str">
        <f>Raw_Data!F319</f>
        <v>ACTAACCACACAGCCAGG</v>
      </c>
      <c r="I44" s="22" t="str">
        <f>Raw_Data!G319</f>
        <v>AATCACTAACCACACAGCCAGG</v>
      </c>
      <c r="J44" s="13">
        <f>Raw_Data!I319</f>
        <v>966.17499999999995</v>
      </c>
      <c r="K44" s="14">
        <f>Raw_Data!L319</f>
        <v>3.678E-38</v>
      </c>
      <c r="L44" s="9">
        <f>Raw_Data!M319</f>
        <v>908.1</v>
      </c>
      <c r="M44" s="10">
        <f>Raw_Data!P319</f>
        <v>3.678E-38</v>
      </c>
    </row>
    <row r="45" spans="1:13" x14ac:dyDescent="0.4">
      <c r="A45" s="1" t="s">
        <v>1475</v>
      </c>
      <c r="B45" s="18">
        <f t="shared" si="0"/>
        <v>1.0881860909742691</v>
      </c>
      <c r="C45" s="19">
        <f>(ABS($J45-L45))/(Raw_Data!$K82+Raw_Data!O82)</f>
        <v>9.3776207781646331E-2</v>
      </c>
      <c r="D45" s="20">
        <f>(ABS($J45-L45))/(Raw_Data!$J82+Raw_Data!N82)</f>
        <v>2.8741066513214824</v>
      </c>
      <c r="E45" s="23">
        <f>Raw_Data!C82</f>
        <v>1</v>
      </c>
      <c r="F45" s="24">
        <f>Raw_Data!D82</f>
        <v>134094679</v>
      </c>
      <c r="G45" s="23" t="str">
        <f>Raw_Data!E82</f>
        <v>+</v>
      </c>
      <c r="H45" s="22" t="str">
        <f>Raw_Data!F82</f>
        <v>TATGGCTTTTCATTCCTAT</v>
      </c>
      <c r="I45" s="22" t="str">
        <f>Raw_Data!G82</f>
        <v>TATGGCTTTTCATTCCTATGTGA</v>
      </c>
      <c r="J45" s="13">
        <f>Raw_Data!I82</f>
        <v>313.82499999999999</v>
      </c>
      <c r="K45" s="14">
        <f>Raw_Data!L82</f>
        <v>3.678E-38</v>
      </c>
      <c r="L45" s="9">
        <f>Raw_Data!M82</f>
        <v>341.5</v>
      </c>
      <c r="M45" s="10">
        <f>Raw_Data!P82</f>
        <v>4.1677070000000002E-24</v>
      </c>
    </row>
    <row r="46" spans="1:13" x14ac:dyDescent="0.4">
      <c r="A46" s="1" t="s">
        <v>1923</v>
      </c>
      <c r="B46" s="18">
        <f t="shared" si="0"/>
        <v>4.2414790592378315</v>
      </c>
      <c r="C46" s="19">
        <f>(ABS($J46-L46))/(Raw_Data!$K508+Raw_Data!O508)</f>
        <v>0.54855996336991009</v>
      </c>
      <c r="D46" s="20">
        <f>(ABS($J46-L46))/(Raw_Data!$J508+Raw_Data!N508)</f>
        <v>23.177262487691042</v>
      </c>
      <c r="E46" s="23">
        <f>Raw_Data!C508</f>
        <v>7</v>
      </c>
      <c r="F46" s="24">
        <f>Raw_Data!D508</f>
        <v>149763039</v>
      </c>
      <c r="G46" s="23" t="str">
        <f>Raw_Data!E508</f>
        <v>-</v>
      </c>
      <c r="H46" s="22" t="str">
        <f>Raw_Data!F508</f>
        <v>TGCGGAAAGGGCCCACA</v>
      </c>
      <c r="I46" s="22" t="str">
        <f>Raw_Data!G508</f>
        <v>TGGTGCGGAAAGGGCCCACAGT</v>
      </c>
      <c r="J46" s="13">
        <f>Raw_Data!I508</f>
        <v>198.77500000000001</v>
      </c>
      <c r="K46" s="14">
        <f>Raw_Data!L508</f>
        <v>2.488059E-21</v>
      </c>
      <c r="L46" s="9">
        <f>Raw_Data!M508</f>
        <v>843.1</v>
      </c>
      <c r="M46" s="10">
        <f>Raw_Data!P508</f>
        <v>3.678E-38</v>
      </c>
    </row>
    <row r="47" spans="1:13" x14ac:dyDescent="0.4">
      <c r="A47" s="1" t="s">
        <v>1625</v>
      </c>
      <c r="B47" s="18">
        <f t="shared" si="0"/>
        <v>4.4308880514298385</v>
      </c>
      <c r="C47" s="19">
        <f>(ABS($J47-L47))/(Raw_Data!$K243+Raw_Data!O243)</f>
        <v>1.1440592117253958</v>
      </c>
      <c r="D47" s="20">
        <f>(ABS($J47-L47))/(Raw_Data!$J243+Raw_Data!N243)</f>
        <v>41.696183444999221</v>
      </c>
      <c r="E47" s="23" t="str">
        <f>Raw_Data!C243</f>
        <v>2,2,2,2</v>
      </c>
      <c r="F47" s="24">
        <f>Raw_Data!D243</f>
        <v>1.0430691104374899E+31</v>
      </c>
      <c r="G47" s="23" t="str">
        <f>Raw_Data!E243</f>
        <v>+,+,+,+</v>
      </c>
      <c r="H47" s="22" t="str">
        <f>Raw_Data!F243</f>
        <v>TATACATACACACATACCC</v>
      </c>
      <c r="I47" s="22" t="str">
        <f>Raw_Data!G243</f>
        <v>TATACATACACACATACCCATA,TATACATACACACATACCCATA,TATACATACACACATACCCATA</v>
      </c>
      <c r="J47" s="13">
        <f>Raw_Data!I243</f>
        <v>563.875</v>
      </c>
      <c r="K47" s="14">
        <f>Raw_Data!L243</f>
        <v>3.678E-38</v>
      </c>
      <c r="L47" s="9">
        <f>Raw_Data!M243</f>
        <v>2498.4670000000001</v>
      </c>
      <c r="M47" s="10">
        <f>Raw_Data!P243</f>
        <v>3.678E-38</v>
      </c>
    </row>
    <row r="48" spans="1:13" x14ac:dyDescent="0.4">
      <c r="A48" s="1" t="s">
        <v>1662</v>
      </c>
      <c r="B48" s="18">
        <f t="shared" si="0"/>
        <v>-1.3121452476027298</v>
      </c>
      <c r="C48" s="19">
        <f>(ABS($J48-L48))/(Raw_Data!$K310+Raw_Data!O310)</f>
        <v>0.15432600897568222</v>
      </c>
      <c r="D48" s="20">
        <f>(ABS($J48-L48))/(Raw_Data!$J310+Raw_Data!N310)</f>
        <v>5.3251496081960763</v>
      </c>
      <c r="E48" s="23">
        <f>Raw_Data!C310</f>
        <v>7</v>
      </c>
      <c r="F48" s="24">
        <f>Raw_Data!D310</f>
        <v>19972036</v>
      </c>
      <c r="G48" s="23" t="str">
        <f>Raw_Data!E310</f>
        <v>+</v>
      </c>
      <c r="H48" s="22" t="str">
        <f>Raw_Data!F310</f>
        <v>CCTTCATGTGCCCAGA</v>
      </c>
      <c r="I48" s="22" t="str">
        <f>Raw_Data!G310</f>
        <v>TCTCCCTTCATGTGCCCAGA</v>
      </c>
      <c r="J48" s="13">
        <f>Raw_Data!I310</f>
        <v>185.1</v>
      </c>
      <c r="K48" s="14">
        <f>Raw_Data!L310</f>
        <v>9.5994690000000001E-18</v>
      </c>
      <c r="L48" s="9">
        <f>Raw_Data!M310</f>
        <v>141.0667</v>
      </c>
      <c r="M48" s="10">
        <f>Raw_Data!P310</f>
        <v>1.2064769999999999E-4</v>
      </c>
    </row>
    <row r="49" spans="1:13" x14ac:dyDescent="0.4">
      <c r="A49" s="1" t="s">
        <v>102</v>
      </c>
      <c r="B49" s="18">
        <f t="shared" si="0"/>
        <v>2.2884750452973153</v>
      </c>
      <c r="C49" s="19">
        <f>(ABS($J49-L49))/(Raw_Data!$K595+Raw_Data!O595)</f>
        <v>1.0977307099908451</v>
      </c>
      <c r="D49" s="20">
        <f>(ABS($J49-L49))/(Raw_Data!$J595+Raw_Data!N595)</f>
        <v>27.88949980297771</v>
      </c>
      <c r="E49" s="23" t="str">
        <f>Raw_Data!C595</f>
        <v>X</v>
      </c>
      <c r="F49" s="24">
        <f>Raw_Data!D595</f>
        <v>64054715</v>
      </c>
      <c r="G49" s="23" t="str">
        <f>Raw_Data!E595</f>
        <v>-</v>
      </c>
      <c r="H49" s="22" t="str">
        <f>Raw_Data!F595</f>
        <v>CATGACACCACACTGGG</v>
      </c>
      <c r="I49" s="22" t="str">
        <f>Raw_Data!G595</f>
        <v>GCATGACACCACACTGGGTAGA</v>
      </c>
      <c r="J49" s="13">
        <f>Raw_Data!I595</f>
        <v>151.77500000000001</v>
      </c>
      <c r="K49" s="14">
        <f>Raw_Data!L595</f>
        <v>3.6958879999999999E-9</v>
      </c>
      <c r="L49" s="9">
        <f>Raw_Data!M595</f>
        <v>347.33330000000001</v>
      </c>
      <c r="M49" s="10">
        <f>Raw_Data!P595</f>
        <v>1.3175749999999999E-25</v>
      </c>
    </row>
    <row r="50" spans="1:13" x14ac:dyDescent="0.4">
      <c r="A50" s="1" t="s">
        <v>1876</v>
      </c>
      <c r="B50" s="18">
        <f t="shared" si="0"/>
        <v>1.2121884219547527</v>
      </c>
      <c r="C50" s="19">
        <f>(ABS($J50-L50))/(Raw_Data!$K441+Raw_Data!O441)</f>
        <v>0.55824177648460327</v>
      </c>
      <c r="D50" s="20">
        <f>(ABS($J50-L50))/(Raw_Data!$J441+Raw_Data!N441)</f>
        <v>6.6761327029345159</v>
      </c>
      <c r="E50" s="23">
        <f>Raw_Data!C441</f>
        <v>11</v>
      </c>
      <c r="F50" s="24">
        <f>Raw_Data!D441</f>
        <v>70048231</v>
      </c>
      <c r="G50" s="23" t="str">
        <f>Raw_Data!E441</f>
        <v>+</v>
      </c>
      <c r="H50" s="22" t="str">
        <f>Raw_Data!F441</f>
        <v>AGCAGCACACTGTGGTTT</v>
      </c>
      <c r="I50" s="22" t="str">
        <f>Raw_Data!G441</f>
        <v>CAGCAGCACACTGTGGTTTGTA</v>
      </c>
      <c r="J50" s="13">
        <f>Raw_Data!I441</f>
        <v>3296.3249999999998</v>
      </c>
      <c r="K50" s="14">
        <f>Raw_Data!L441</f>
        <v>3.678E-38</v>
      </c>
      <c r="L50" s="9">
        <f>Raw_Data!M441</f>
        <v>3995.7669999999998</v>
      </c>
      <c r="M50" s="10">
        <f>Raw_Data!P441</f>
        <v>3.678E-38</v>
      </c>
    </row>
    <row r="51" spans="1:13" x14ac:dyDescent="0.4">
      <c r="A51" s="1" t="s">
        <v>1822</v>
      </c>
      <c r="B51" s="18">
        <f t="shared" si="0"/>
        <v>1.0328941176470587</v>
      </c>
      <c r="C51" s="19">
        <f>(ABS($J51-L51))/(Raw_Data!$K325+Raw_Data!O325)</f>
        <v>0.4677246173824543</v>
      </c>
      <c r="D51" s="20">
        <f>(ABS($J51-L51))/(Raw_Data!$J325+Raw_Data!N325)</f>
        <v>0.92601112006755626</v>
      </c>
      <c r="E51" s="23" t="str">
        <f>Raw_Data!C325</f>
        <v>X</v>
      </c>
      <c r="F51" s="24">
        <f>Raw_Data!D325</f>
        <v>50094896</v>
      </c>
      <c r="G51" s="23" t="str">
        <f>Raw_Data!E325</f>
        <v>-</v>
      </c>
      <c r="H51" s="22" t="str">
        <f>Raw_Data!F325</f>
        <v>ATTGCACGGTATCCATCT</v>
      </c>
      <c r="I51" s="22" t="str">
        <f>Raw_Data!G325</f>
        <v>AATTGCACGGTATCCATCTGTA</v>
      </c>
      <c r="J51" s="13">
        <f>Raw_Data!I325</f>
        <v>77.775000000000006</v>
      </c>
      <c r="K51" s="14">
        <f>Raw_Data!L325</f>
        <v>0.44157370000000001</v>
      </c>
      <c r="L51" s="9">
        <f>Raw_Data!M325</f>
        <v>80.333340000000007</v>
      </c>
      <c r="M51" s="10">
        <f>Raw_Data!P325</f>
        <v>0.62329920000000005</v>
      </c>
    </row>
    <row r="52" spans="1:13" x14ac:dyDescent="0.4">
      <c r="A52" s="1" t="s">
        <v>132</v>
      </c>
      <c r="B52" s="18">
        <f t="shared" si="0"/>
        <v>1.4629088118791349</v>
      </c>
      <c r="C52" s="19">
        <f>(ABS($J52-L52))/(Raw_Data!$K632+Raw_Data!O632)</f>
        <v>0.25349558383232174</v>
      </c>
      <c r="D52" s="20">
        <f>(ABS($J52-L52))/(Raw_Data!$J632+Raw_Data!N632)</f>
        <v>9.983354664790788</v>
      </c>
      <c r="E52" s="23">
        <f>Raw_Data!C632</f>
        <v>0</v>
      </c>
      <c r="F52" s="24">
        <f>Raw_Data!D632</f>
        <v>0</v>
      </c>
      <c r="G52" s="23" t="str">
        <f>Raw_Data!E632</f>
        <v>+</v>
      </c>
      <c r="H52" s="22" t="str">
        <f>Raw_Data!F632</f>
        <v>ACCTTGGCTCTAGACTGCT</v>
      </c>
      <c r="I52" s="22" t="str">
        <f>Raw_Data!G632</f>
        <v>ACCTTGGCTCTAGACTGCTTACT</v>
      </c>
      <c r="J52" s="13">
        <f>Raw_Data!I632</f>
        <v>1205.4749999999999</v>
      </c>
      <c r="K52" s="14">
        <f>Raw_Data!L632</f>
        <v>3.678E-38</v>
      </c>
      <c r="L52" s="9">
        <f>Raw_Data!M632</f>
        <v>1763.5</v>
      </c>
      <c r="M52" s="10">
        <f>Raw_Data!P632</f>
        <v>3.678E-38</v>
      </c>
    </row>
    <row r="53" spans="1:13" x14ac:dyDescent="0.4">
      <c r="A53" s="1" t="s">
        <v>1559</v>
      </c>
      <c r="B53" s="18">
        <f t="shared" si="0"/>
        <v>2.650363196125908</v>
      </c>
      <c r="C53" s="19">
        <f>(ABS($J53-L53))/(Raw_Data!$K119+Raw_Data!O119)</f>
        <v>0.34074861510884152</v>
      </c>
      <c r="D53" s="20">
        <f>(ABS($J53-L53))/(Raw_Data!$J119+Raw_Data!N119)</f>
        <v>16.195279332689861</v>
      </c>
      <c r="E53" s="23">
        <f>Raw_Data!C119</f>
        <v>14</v>
      </c>
      <c r="F53" s="24">
        <f>Raw_Data!D119</f>
        <v>62250897</v>
      </c>
      <c r="G53" s="23" t="str">
        <f>Raw_Data!E119</f>
        <v>-</v>
      </c>
      <c r="H53" s="22" t="str">
        <f>Raw_Data!F119</f>
        <v>AGGCCATACTGTGCTGC</v>
      </c>
      <c r="I53" s="22" t="str">
        <f>Raw_Data!G119</f>
        <v>CAGGCCATACTGTGCTGCCTCA</v>
      </c>
      <c r="J53" s="13">
        <f>Raw_Data!I119</f>
        <v>206.5</v>
      </c>
      <c r="K53" s="14">
        <f>Raw_Data!L119</f>
        <v>2.827702E-27</v>
      </c>
      <c r="L53" s="9">
        <f>Raw_Data!M119</f>
        <v>547.29999999999995</v>
      </c>
      <c r="M53" s="10">
        <f>Raw_Data!P119</f>
        <v>3.678E-38</v>
      </c>
    </row>
    <row r="54" spans="1:13" x14ac:dyDescent="0.4">
      <c r="A54" s="1" t="s">
        <v>1861</v>
      </c>
      <c r="B54" s="18">
        <f t="shared" si="0"/>
        <v>1.3756524923702951</v>
      </c>
      <c r="C54" s="19">
        <f>(ABS($J54-L54))/(Raw_Data!$K431+Raw_Data!O431)</f>
        <v>0.63080313106346986</v>
      </c>
      <c r="D54" s="20">
        <f>(ABS($J54-L54))/(Raw_Data!$J431+Raw_Data!N431)</f>
        <v>10.090445727317084</v>
      </c>
      <c r="E54" s="23">
        <f>Raw_Data!C431</f>
        <v>12</v>
      </c>
      <c r="F54" s="24">
        <f>Raw_Data!D431</f>
        <v>110965591</v>
      </c>
      <c r="G54" s="23" t="str">
        <f>Raw_Data!E431</f>
        <v>+</v>
      </c>
      <c r="H54" s="22" t="str">
        <f>Raw_Data!F431</f>
        <v>TCGTACAGGGTCATCCAC</v>
      </c>
      <c r="I54" s="22" t="str">
        <f>Raw_Data!G431</f>
        <v>AATCGTACAGGGTCATCCACTT</v>
      </c>
      <c r="J54" s="13">
        <f>Raw_Data!I431</f>
        <v>122.875</v>
      </c>
      <c r="K54" s="14">
        <f>Raw_Data!L431</f>
        <v>6.4867240000000004E-5</v>
      </c>
      <c r="L54" s="9">
        <f>Raw_Data!M431</f>
        <v>169.0333</v>
      </c>
      <c r="M54" s="10">
        <f>Raw_Data!P431</f>
        <v>2.432449E-5</v>
      </c>
    </row>
    <row r="55" spans="1:13" x14ac:dyDescent="0.4">
      <c r="A55" s="1" t="s">
        <v>1927</v>
      </c>
      <c r="B55" s="18">
        <f t="shared" si="0"/>
        <v>-1.7582091541897669</v>
      </c>
      <c r="C55" s="19">
        <f>(ABS($J55-L55))/(Raw_Data!$K510+Raw_Data!O510)</f>
        <v>0.34967742181192207</v>
      </c>
      <c r="D55" s="20">
        <f>(ABS($J55-L55))/(Raw_Data!$J510+Raw_Data!N510)</f>
        <v>14.215236222605842</v>
      </c>
      <c r="E55" s="23" t="str">
        <f>Raw_Data!C510</f>
        <v>X</v>
      </c>
      <c r="F55" s="24">
        <f>Raw_Data!D510</f>
        <v>97576452</v>
      </c>
      <c r="G55" s="23" t="str">
        <f>Raw_Data!E510</f>
        <v>+</v>
      </c>
      <c r="H55" s="22" t="str">
        <f>Raw_Data!F510</f>
        <v>ACTCTACAACCTTAGGACT</v>
      </c>
      <c r="I55" s="22" t="str">
        <f>Raw_Data!G510</f>
        <v>ACTCTACAACCTTAGGACTTGC</v>
      </c>
      <c r="J55" s="13">
        <f>Raw_Data!I510</f>
        <v>298.07499999999999</v>
      </c>
      <c r="K55" s="14">
        <f>Raw_Data!L510</f>
        <v>3.678E-38</v>
      </c>
      <c r="L55" s="9">
        <f>Raw_Data!M510</f>
        <v>169.5333</v>
      </c>
      <c r="M55" s="10">
        <f>Raw_Data!P510</f>
        <v>5.5817219999999997E-4</v>
      </c>
    </row>
    <row r="56" spans="1:13" x14ac:dyDescent="0.4">
      <c r="A56" s="1" t="s">
        <v>1762</v>
      </c>
      <c r="B56" s="18">
        <f t="shared" si="0"/>
        <v>1.563856463207816</v>
      </c>
      <c r="C56" s="19">
        <f>(ABS($J56-L56))/(Raw_Data!$K208+Raw_Data!O208)</f>
        <v>0.34612139502482686</v>
      </c>
      <c r="D56" s="20">
        <f>(ABS($J56-L56))/(Raw_Data!$J208+Raw_Data!N208)</f>
        <v>9.7177082812792417</v>
      </c>
      <c r="E56" s="23" t="str">
        <f>Raw_Data!C208</f>
        <v>X</v>
      </c>
      <c r="F56" s="24">
        <f>Raw_Data!D208</f>
        <v>69506445</v>
      </c>
      <c r="G56" s="23" t="str">
        <f>Raw_Data!E208</f>
        <v>-</v>
      </c>
      <c r="H56" s="22" t="str">
        <f>Raw_Data!F208</f>
        <v>AAGTCACTAGTGGTTCCGT</v>
      </c>
      <c r="I56" s="22" t="str">
        <f>Raw_Data!G208</f>
        <v>TAAGTCACTAGTGGTTCCGTT</v>
      </c>
      <c r="J56" s="13">
        <f>Raw_Data!I208</f>
        <v>1665.7750000000001</v>
      </c>
      <c r="K56" s="14">
        <f>Raw_Data!L208</f>
        <v>3.678E-38</v>
      </c>
      <c r="L56" s="9">
        <f>Raw_Data!M208</f>
        <v>2605.0329999999999</v>
      </c>
      <c r="M56" s="10">
        <f>Raw_Data!P208</f>
        <v>3.678E-38</v>
      </c>
    </row>
    <row r="57" spans="1:13" x14ac:dyDescent="0.4">
      <c r="A57" s="1" t="s">
        <v>18</v>
      </c>
      <c r="B57" s="18">
        <f t="shared" si="0"/>
        <v>-1.1631109098395138</v>
      </c>
      <c r="C57" s="19">
        <f>(ABS($J57-L57))/(Raw_Data!$K412+Raw_Data!O412)</f>
        <v>6.7972652784819995E-2</v>
      </c>
      <c r="D57" s="20">
        <f>(ABS($J57-L57))/(Raw_Data!$J412+Raw_Data!N412)</f>
        <v>3.2717012871800883</v>
      </c>
      <c r="E57" s="23">
        <f>Raw_Data!C412</f>
        <v>2</v>
      </c>
      <c r="F57" s="24">
        <f>Raw_Data!D412</f>
        <v>10395567</v>
      </c>
      <c r="G57" s="23" t="str">
        <f>Raw_Data!E412</f>
        <v>+</v>
      </c>
      <c r="H57" s="22" t="str">
        <f>Raw_Data!F412</f>
        <v>TAAGTGCGTGCATGTATATGTG</v>
      </c>
      <c r="I57" s="22" t="str">
        <f>Raw_Data!G412</f>
        <v>TAAGTGCGTGCATGTATATGTG</v>
      </c>
      <c r="J57" s="13">
        <f>Raw_Data!I412</f>
        <v>780.52499999999998</v>
      </c>
      <c r="K57" s="14">
        <f>Raw_Data!L412</f>
        <v>3.678E-38</v>
      </c>
      <c r="L57" s="9">
        <f>Raw_Data!M412</f>
        <v>671.06669999999997</v>
      </c>
      <c r="M57" s="10">
        <f>Raw_Data!P412</f>
        <v>3.678E-38</v>
      </c>
    </row>
    <row r="58" spans="1:13" x14ac:dyDescent="0.4">
      <c r="A58" s="1" t="s">
        <v>1917</v>
      </c>
      <c r="B58" s="18">
        <f t="shared" si="0"/>
        <v>1.3678667012000347</v>
      </c>
      <c r="C58" s="19">
        <f>(ABS($J58-L58))/(Raw_Data!$K502+Raw_Data!O502)</f>
        <v>0.21129888164822852</v>
      </c>
      <c r="D58" s="20">
        <f>(ABS($J58-L58))/(Raw_Data!$J502+Raw_Data!N502)</f>
        <v>7.5198797666348911</v>
      </c>
      <c r="E58" s="23" t="str">
        <f>Raw_Data!C502</f>
        <v>X</v>
      </c>
      <c r="F58" s="24">
        <f>Raw_Data!D502</f>
        <v>101311590</v>
      </c>
      <c r="G58" s="23" t="str">
        <f>Raw_Data!E502</f>
        <v>-</v>
      </c>
      <c r="H58" s="22" t="str">
        <f>Raw_Data!F502</f>
        <v>GAGGTTGGTGTACTGTGTG</v>
      </c>
      <c r="I58" s="22" t="str">
        <f>Raw_Data!G502</f>
        <v>TGAGGTTGGTGTACTGTGTGTGA</v>
      </c>
      <c r="J58" s="13">
        <f>Raw_Data!I502</f>
        <v>579.15</v>
      </c>
      <c r="K58" s="14">
        <f>Raw_Data!L502</f>
        <v>3.678E-38</v>
      </c>
      <c r="L58" s="9">
        <f>Raw_Data!M502</f>
        <v>792.2</v>
      </c>
      <c r="M58" s="10">
        <f>Raw_Data!P502</f>
        <v>3.678E-38</v>
      </c>
    </row>
    <row r="59" spans="1:13" x14ac:dyDescent="0.4">
      <c r="A59" s="1" t="s">
        <v>15</v>
      </c>
      <c r="B59" s="18">
        <f t="shared" si="0"/>
        <v>1.6108234887737478</v>
      </c>
      <c r="C59" s="19">
        <f>(ABS($J59-L59))/(Raw_Data!$K407+Raw_Data!O407)</f>
        <v>1.1922019370431316</v>
      </c>
      <c r="D59" s="20">
        <f>(ABS($J59-L59))/(Raw_Data!$J407+Raw_Data!N407)</f>
        <v>17.253395730434999</v>
      </c>
      <c r="E59" s="23">
        <f>Raw_Data!C407</f>
        <v>2</v>
      </c>
      <c r="F59" s="24">
        <f>Raw_Data!D407</f>
        <v>10437782</v>
      </c>
      <c r="G59" s="23" t="str">
        <f>Raw_Data!E407</f>
        <v>+</v>
      </c>
      <c r="H59" s="22" t="str">
        <f>Raw_Data!F407</f>
        <v>TATAAATACATGCACACATATT</v>
      </c>
      <c r="I59" s="22" t="str">
        <f>Raw_Data!G407</f>
        <v>TATAAATACATGCACACATATT</v>
      </c>
      <c r="J59" s="13">
        <f>Raw_Data!I407</f>
        <v>144.75</v>
      </c>
      <c r="K59" s="14">
        <f>Raw_Data!L407</f>
        <v>5.4256730000000001E-8</v>
      </c>
      <c r="L59" s="9">
        <f>Raw_Data!M407</f>
        <v>233.16669999999999</v>
      </c>
      <c r="M59" s="10">
        <f>Raw_Data!P407</f>
        <v>6.2158719999999996E-10</v>
      </c>
    </row>
    <row r="60" spans="1:13" x14ac:dyDescent="0.4">
      <c r="A60" s="1" t="s">
        <v>1508</v>
      </c>
      <c r="B60" s="18">
        <f t="shared" si="0"/>
        <v>-1.8911718732737111</v>
      </c>
      <c r="C60" s="19">
        <f>(ABS($J60-L60))/(Raw_Data!$K26+Raw_Data!O26)</f>
        <v>0.35639988135513329</v>
      </c>
      <c r="D60" s="20">
        <f>(ABS($J60-L60))/(Raw_Data!$J26+Raw_Data!N26)</f>
        <v>15.465028182995772</v>
      </c>
      <c r="E60" s="23">
        <f>Raw_Data!C26</f>
        <v>4</v>
      </c>
      <c r="F60" s="24">
        <f>Raw_Data!D26</f>
        <v>101019620</v>
      </c>
      <c r="G60" s="23" t="str">
        <f>Raw_Data!E26</f>
        <v>-</v>
      </c>
      <c r="H60" s="22" t="str">
        <f>Raw_Data!F26</f>
        <v>TCAGTTATCACAGTGCTGATG</v>
      </c>
      <c r="I60" s="22" t="str">
        <f>Raw_Data!G26</f>
        <v>TCAGTTATCACAGTGCTGATGC</v>
      </c>
      <c r="J60" s="13">
        <f>Raw_Data!I26</f>
        <v>590.54999999999995</v>
      </c>
      <c r="K60" s="14">
        <f>Raw_Data!L26</f>
        <v>3.678E-38</v>
      </c>
      <c r="L60" s="9">
        <f>Raw_Data!M26</f>
        <v>312.26670000000001</v>
      </c>
      <c r="M60" s="10">
        <f>Raw_Data!P26</f>
        <v>5.015816E-20</v>
      </c>
    </row>
    <row r="61" spans="1:13" x14ac:dyDescent="0.4">
      <c r="A61" s="1" t="s">
        <v>1255</v>
      </c>
      <c r="B61" s="18">
        <f t="shared" si="0"/>
        <v>1.3322727700039774</v>
      </c>
      <c r="C61" s="19">
        <f>(ABS($J61-L61))/(Raw_Data!$K73+Raw_Data!O73)</f>
        <v>0.17006437585562686</v>
      </c>
      <c r="D61" s="20">
        <f>(ABS($J61-L61))/(Raw_Data!$J73+Raw_Data!N73)</f>
        <v>6.8785763901364101</v>
      </c>
      <c r="E61" s="23">
        <f>Raw_Data!C73</f>
        <v>16</v>
      </c>
      <c r="F61" s="24">
        <f>Raw_Data!D73</f>
        <v>17124186</v>
      </c>
      <c r="G61" s="23" t="str">
        <f>Raw_Data!E73</f>
        <v>-</v>
      </c>
      <c r="H61" s="22" t="str">
        <f>Raw_Data!F73</f>
        <v>CAGTGCAATGATGAAAGG</v>
      </c>
      <c r="I61" s="22" t="str">
        <f>Raw_Data!G73</f>
        <v>CAGTGCAATGATGAAAGGGCAT</v>
      </c>
      <c r="J61" s="13">
        <f>Raw_Data!I73</f>
        <v>691.42499999999995</v>
      </c>
      <c r="K61" s="14">
        <f>Raw_Data!L73</f>
        <v>3.678E-38</v>
      </c>
      <c r="L61" s="9">
        <f>Raw_Data!M73</f>
        <v>921.16669999999999</v>
      </c>
      <c r="M61" s="10">
        <f>Raw_Data!P73</f>
        <v>3.678E-38</v>
      </c>
    </row>
    <row r="62" spans="1:13" x14ac:dyDescent="0.4">
      <c r="A62" s="1" t="s">
        <v>32</v>
      </c>
      <c r="B62" s="18">
        <f t="shared" si="0"/>
        <v>2.2966718235974035</v>
      </c>
      <c r="C62" s="19">
        <f>(ABS($J62-L62))/(Raw_Data!$K445+Raw_Data!O445)</f>
        <v>0.57973511862316807</v>
      </c>
      <c r="D62" s="20">
        <f>(ABS($J62-L62))/(Raw_Data!$J445+Raw_Data!N445)</f>
        <v>25.93450272197552</v>
      </c>
      <c r="E62" s="23" t="str">
        <f>Raw_Data!C445</f>
        <v>X</v>
      </c>
      <c r="F62" s="24">
        <f>Raw_Data!D445</f>
        <v>6818455</v>
      </c>
      <c r="G62" s="23" t="str">
        <f>Raw_Data!E445</f>
        <v>-</v>
      </c>
      <c r="H62" s="22" t="str">
        <f>Raw_Data!F445</f>
        <v>ATCCTTTGTCCCTGGGT</v>
      </c>
      <c r="I62" s="22" t="str">
        <f>Raw_Data!G445</f>
        <v>AATCCTTTGTCCCTGGGTGAAA</v>
      </c>
      <c r="J62" s="13">
        <f>Raw_Data!I445</f>
        <v>281.17500000000001</v>
      </c>
      <c r="K62" s="14">
        <f>Raw_Data!L445</f>
        <v>3.678E-38</v>
      </c>
      <c r="L62" s="9">
        <f>Raw_Data!M445</f>
        <v>645.76670000000001</v>
      </c>
      <c r="M62" s="10">
        <f>Raw_Data!P445</f>
        <v>3.678E-38</v>
      </c>
    </row>
    <row r="63" spans="1:13" x14ac:dyDescent="0.4">
      <c r="A63" s="1" t="s">
        <v>1898</v>
      </c>
      <c r="B63" s="18">
        <f t="shared" si="0"/>
        <v>1.3369917393969466</v>
      </c>
      <c r="C63" s="19">
        <f>(ABS($J63-L63))/(Raw_Data!$K474+Raw_Data!O474)</f>
        <v>0.4191077408564447</v>
      </c>
      <c r="D63" s="20">
        <f>(ABS($J63-L63))/(Raw_Data!$J474+Raw_Data!N474)</f>
        <v>8.0790220023714294</v>
      </c>
      <c r="E63" s="23">
        <f>Raw_Data!C474</f>
        <v>6</v>
      </c>
      <c r="F63" s="24">
        <f>Raw_Data!D474</f>
        <v>27886734</v>
      </c>
      <c r="G63" s="23" t="str">
        <f>Raw_Data!E474</f>
        <v>-</v>
      </c>
      <c r="H63" s="22" t="str">
        <f>Raw_Data!F474</f>
        <v>TGTGTCAATATGCGATGA</v>
      </c>
      <c r="I63" s="22" t="str">
        <f>Raw_Data!G474</f>
        <v>ATTGTGTCAATATGCGATGATGT</v>
      </c>
      <c r="J63" s="13">
        <f>Raw_Data!I474</f>
        <v>856.47500000000002</v>
      </c>
      <c r="K63" s="14">
        <f>Raw_Data!L474</f>
        <v>3.678E-38</v>
      </c>
      <c r="L63" s="9">
        <f>Raw_Data!M474</f>
        <v>1145.0999999999999</v>
      </c>
      <c r="M63" s="10">
        <f>Raw_Data!P474</f>
        <v>3.678E-38</v>
      </c>
    </row>
    <row r="64" spans="1:13" x14ac:dyDescent="0.4">
      <c r="A64" s="1" t="s">
        <v>1582</v>
      </c>
      <c r="B64" s="18">
        <f t="shared" si="0"/>
        <v>-1.0310455124357716</v>
      </c>
      <c r="C64" s="19">
        <f>(ABS($J64-L64))/(Raw_Data!$K162+Raw_Data!O162)</f>
        <v>0.11188948215653587</v>
      </c>
      <c r="D64" s="20">
        <f>(ABS($J64-L64))/(Raw_Data!$J162+Raw_Data!N162)</f>
        <v>1.0501965475707706</v>
      </c>
      <c r="E64" s="23">
        <f>Raw_Data!C162</f>
        <v>2</v>
      </c>
      <c r="F64" s="24">
        <f>Raw_Data!D162</f>
        <v>32174004</v>
      </c>
      <c r="G64" s="23" t="str">
        <f>Raw_Data!E162</f>
        <v>+</v>
      </c>
      <c r="H64" s="22" t="str">
        <f>Raw_Data!F162</f>
        <v>CCCAGTGTTTAGACTACCTGT</v>
      </c>
      <c r="I64" s="22" t="str">
        <f>Raw_Data!G162</f>
        <v>CCCAGTGTTTAGACTACCTGTTC</v>
      </c>
      <c r="J64" s="13">
        <f>Raw_Data!I162</f>
        <v>7043.1750000000002</v>
      </c>
      <c r="K64" s="14">
        <f>Raw_Data!L162</f>
        <v>3.678E-38</v>
      </c>
      <c r="L64" s="9">
        <f>Raw_Data!M162</f>
        <v>6831.1</v>
      </c>
      <c r="M64" s="10">
        <f>Raw_Data!P162</f>
        <v>3.678E-38</v>
      </c>
    </row>
    <row r="65" spans="1:13" x14ac:dyDescent="0.4">
      <c r="A65" s="1" t="s">
        <v>1774</v>
      </c>
      <c r="B65" s="18">
        <f t="shared" si="0"/>
        <v>1.1435464071856287</v>
      </c>
      <c r="C65" s="19">
        <f>(ABS($J65-L65))/(Raw_Data!$K245+Raw_Data!O245)</f>
        <v>0.17204122429895466</v>
      </c>
      <c r="D65" s="20">
        <f>(ABS($J65-L65))/(Raw_Data!$J245+Raw_Data!N245)</f>
        <v>4.7185598294103155</v>
      </c>
      <c r="E65" s="23">
        <f>Raw_Data!C245</f>
        <v>12</v>
      </c>
      <c r="F65" s="24">
        <f>Raw_Data!D245</f>
        <v>110948885</v>
      </c>
      <c r="G65" s="23" t="str">
        <f>Raw_Data!E245</f>
        <v>+</v>
      </c>
      <c r="H65" s="22" t="str">
        <f>Raw_Data!F245</f>
        <v>GGACGGTAAACCGCTT</v>
      </c>
      <c r="I65" s="22" t="str">
        <f>Raw_Data!G245</f>
        <v>TATGTGGGACGGTAAACCGCTT</v>
      </c>
      <c r="J65" s="13">
        <f>Raw_Data!I245</f>
        <v>200.4</v>
      </c>
      <c r="K65" s="14">
        <f>Raw_Data!L245</f>
        <v>9.5554649999999997E-26</v>
      </c>
      <c r="L65" s="9">
        <f>Raw_Data!M245</f>
        <v>229.16669999999999</v>
      </c>
      <c r="M65" s="10">
        <f>Raw_Data!P245</f>
        <v>7.4203349999999997E-9</v>
      </c>
    </row>
    <row r="66" spans="1:13" x14ac:dyDescent="0.4">
      <c r="A66" s="1" t="s">
        <v>1581</v>
      </c>
      <c r="B66" s="18">
        <f t="shared" si="0"/>
        <v>1.2420231781450493</v>
      </c>
      <c r="C66" s="19">
        <f>(ABS($J66-L66))/(Raw_Data!$K161+Raw_Data!O161)</f>
        <v>0.98666413239391815</v>
      </c>
      <c r="D66" s="20">
        <f>(ABS($J66-L66))/(Raw_Data!$J161+Raw_Data!N161)</f>
        <v>7.704370196591273</v>
      </c>
      <c r="E66" s="23" t="str">
        <f>Raw_Data!C161</f>
        <v>1,9</v>
      </c>
      <c r="F66" s="24">
        <f>Raw_Data!D161</f>
        <v>1.6414797421301E+16</v>
      </c>
      <c r="G66" s="23" t="str">
        <f>Raw_Data!E161</f>
        <v>+,-</v>
      </c>
      <c r="H66" s="22" t="str">
        <f>Raw_Data!F161</f>
        <v>CCCAGTGTTCAGACTACCT</v>
      </c>
      <c r="I66" s="22" t="str">
        <f>Raw_Data!G161</f>
        <v>CCCAGTGTTCAGACTACCTGTTC</v>
      </c>
      <c r="J66" s="13">
        <f>Raw_Data!I161</f>
        <v>7867.3249999999998</v>
      </c>
      <c r="K66" s="14">
        <f>Raw_Data!L161</f>
        <v>3.678E-38</v>
      </c>
      <c r="L66" s="9">
        <f>Raw_Data!M161</f>
        <v>9771.4</v>
      </c>
      <c r="M66" s="10">
        <f>Raw_Data!P161</f>
        <v>3.678E-38</v>
      </c>
    </row>
    <row r="67" spans="1:13" x14ac:dyDescent="0.4">
      <c r="A67" s="1" t="s">
        <v>1542</v>
      </c>
      <c r="B67" s="18">
        <f t="shared" si="0"/>
        <v>2.3160391971795793</v>
      </c>
      <c r="C67" s="19">
        <f>(ABS($J67-L67))/(Raw_Data!$K74+Raw_Data!O74)</f>
        <v>0.65759302018999521</v>
      </c>
      <c r="D67" s="20">
        <f>(ABS($J67-L67))/(Raw_Data!$J74+Raw_Data!N74)</f>
        <v>24.377923719949816</v>
      </c>
      <c r="E67" s="23">
        <f>Raw_Data!C74</f>
        <v>16</v>
      </c>
      <c r="F67" s="24">
        <f>Raw_Data!D74</f>
        <v>17124224</v>
      </c>
      <c r="G67" s="23" t="str">
        <f>Raw_Data!E74</f>
        <v>-</v>
      </c>
      <c r="H67" s="22" t="str">
        <f>Raw_Data!F74</f>
        <v>CTCTTTCCCTGTTGCACTA</v>
      </c>
      <c r="I67" s="22" t="str">
        <f>Raw_Data!G74</f>
        <v>ACTCTTTCCCTGTTGCACTACT</v>
      </c>
      <c r="J67" s="13">
        <f>Raw_Data!I74</f>
        <v>900.57500000000005</v>
      </c>
      <c r="K67" s="14">
        <f>Raw_Data!L74</f>
        <v>3.678E-38</v>
      </c>
      <c r="L67" s="9">
        <f>Raw_Data!M74</f>
        <v>2085.7669999999998</v>
      </c>
      <c r="M67" s="10">
        <f>Raw_Data!P74</f>
        <v>3.678E-38</v>
      </c>
    </row>
    <row r="68" spans="1:13" x14ac:dyDescent="0.4">
      <c r="A68" s="1" t="s">
        <v>159</v>
      </c>
      <c r="B68" s="18">
        <f t="shared" ref="B68:B131" si="1">IF($J68&gt;L68,(-1)*$J68/L68,L68/$J68)</f>
        <v>1.8270366396530076</v>
      </c>
      <c r="C68" s="19">
        <f>(ABS($J68-L68))/(Raw_Data!$K659+Raw_Data!O659)</f>
        <v>0.54029428910060606</v>
      </c>
      <c r="D68" s="20">
        <f>(ABS($J68-L68))/(Raw_Data!$J659+Raw_Data!N659)</f>
        <v>15.067471510859596</v>
      </c>
      <c r="E68" s="23">
        <f>Raw_Data!C659</f>
        <v>0</v>
      </c>
      <c r="F68" s="24">
        <f>Raw_Data!D659</f>
        <v>0</v>
      </c>
      <c r="G68" s="23" t="str">
        <f>Raw_Data!E659</f>
        <v>+</v>
      </c>
      <c r="H68" s="22" t="str">
        <f>Raw_Data!F659</f>
        <v>AGGTTTTCTGGGTCTCTG</v>
      </c>
      <c r="I68" s="22" t="str">
        <f>Raw_Data!G659</f>
        <v>AGAGGTTTTCTGGGTCTCTGTTTC</v>
      </c>
      <c r="J68" s="13">
        <f>Raw_Data!I659</f>
        <v>219.02500000000001</v>
      </c>
      <c r="K68" s="14">
        <f>Raw_Data!L659</f>
        <v>1.195957E-29</v>
      </c>
      <c r="L68" s="9">
        <f>Raw_Data!M659</f>
        <v>400.16669999999999</v>
      </c>
      <c r="M68" s="10">
        <f>Raw_Data!P659</f>
        <v>3.678E-38</v>
      </c>
    </row>
    <row r="69" spans="1:13" x14ac:dyDescent="0.4">
      <c r="A69" s="1" t="s">
        <v>1538</v>
      </c>
      <c r="B69" s="18">
        <f t="shared" si="1"/>
        <v>-1.0376753767854439</v>
      </c>
      <c r="C69" s="19">
        <f>(ABS($J69-L69))/(Raw_Data!$K66+Raw_Data!O66)</f>
        <v>2.4194046482659781E-2</v>
      </c>
      <c r="D69" s="20">
        <f>(ABS($J69-L69))/(Raw_Data!$J66+Raw_Data!N66)</f>
        <v>0.76693893739500785</v>
      </c>
      <c r="E69" s="23">
        <f>Raw_Data!C66</f>
        <v>12</v>
      </c>
      <c r="F69" s="24">
        <f>Raw_Data!D66</f>
        <v>110831063</v>
      </c>
      <c r="G69" s="23" t="str">
        <f>Raw_Data!E66</f>
        <v>+</v>
      </c>
      <c r="H69" s="22" t="str">
        <f>Raw_Data!F66</f>
        <v>AGCTCAGAGGGCTCTGA</v>
      </c>
      <c r="I69" s="22" t="str">
        <f>Raw_Data!G66</f>
        <v>CTGAAGCTCAGAGGGCTCTGAT</v>
      </c>
      <c r="J69" s="13">
        <f>Raw_Data!I66</f>
        <v>180.17500000000001</v>
      </c>
      <c r="K69" s="14">
        <f>Raw_Data!L66</f>
        <v>1.4161909999999999E-20</v>
      </c>
      <c r="L69" s="9">
        <f>Raw_Data!M66</f>
        <v>173.63329999999999</v>
      </c>
      <c r="M69" s="10">
        <f>Raw_Data!P66</f>
        <v>1.504693E-9</v>
      </c>
    </row>
    <row r="70" spans="1:13" x14ac:dyDescent="0.4">
      <c r="A70" s="1" t="s">
        <v>1600</v>
      </c>
      <c r="B70" s="18">
        <f t="shared" si="1"/>
        <v>-1.0271425409714134</v>
      </c>
      <c r="C70" s="19">
        <f>(ABS($J70-L70))/(Raw_Data!$K212+Raw_Data!O212)</f>
        <v>3.4240959267336162E-2</v>
      </c>
      <c r="D70" s="20">
        <f>(ABS($J70-L70))/(Raw_Data!$J212+Raw_Data!N212)</f>
        <v>0.78288796212022393</v>
      </c>
      <c r="E70" s="23">
        <f>Raw_Data!C212</f>
        <v>13</v>
      </c>
      <c r="F70" s="24">
        <f>Raw_Data!D212</f>
        <v>63402520</v>
      </c>
      <c r="G70" s="23" t="str">
        <f>Raw_Data!E212</f>
        <v>+</v>
      </c>
      <c r="H70" s="22" t="str">
        <f>Raw_Data!F212</f>
        <v>CTACTGAGCTGATATCAGT</v>
      </c>
      <c r="I70" s="22" t="str">
        <f>Raw_Data!G212</f>
        <v>GTGCCTACTGAGCTGATATCAGT</v>
      </c>
      <c r="J70" s="13">
        <f>Raw_Data!I212</f>
        <v>1981.7</v>
      </c>
      <c r="K70" s="14">
        <f>Raw_Data!L212</f>
        <v>3.678E-38</v>
      </c>
      <c r="L70" s="9">
        <f>Raw_Data!M212</f>
        <v>1929.3330000000001</v>
      </c>
      <c r="M70" s="10">
        <f>Raw_Data!P212</f>
        <v>3.678E-38</v>
      </c>
    </row>
    <row r="71" spans="1:13" x14ac:dyDescent="0.4">
      <c r="A71" s="1" t="s">
        <v>1525</v>
      </c>
      <c r="B71" s="18">
        <f t="shared" si="1"/>
        <v>2.1285805219605347</v>
      </c>
      <c r="C71" s="19">
        <f>(ABS($J71-L71))/(Raw_Data!$K50+Raw_Data!O50)</f>
        <v>0.87980730582459243</v>
      </c>
      <c r="D71" s="20">
        <f>(ABS($J71-L71))/(Raw_Data!$J50+Raw_Data!N50)</f>
        <v>19.843641506317063</v>
      </c>
      <c r="E71" s="23">
        <f>Raw_Data!C50</f>
        <v>14</v>
      </c>
      <c r="F71" s="24">
        <f>Raw_Data!D50</f>
        <v>62371156</v>
      </c>
      <c r="G71" s="23" t="str">
        <f>Raw_Data!E50</f>
        <v>-</v>
      </c>
      <c r="H71" s="22" t="str">
        <f>Raw_Data!F50</f>
        <v>AAATCTACCTGCCTCTGC</v>
      </c>
      <c r="I71" s="22" t="str">
        <f>Raw_Data!G50</f>
        <v>AAATCTACCTGCCTCTGCCT</v>
      </c>
      <c r="J71" s="13">
        <f>Raw_Data!I50</f>
        <v>117.825</v>
      </c>
      <c r="K71" s="14">
        <f>Raw_Data!L50</f>
        <v>1.2362269999999999E-3</v>
      </c>
      <c r="L71" s="9">
        <f>Raw_Data!M50</f>
        <v>250.8</v>
      </c>
      <c r="M71" s="10">
        <f>Raw_Data!P50</f>
        <v>1.229156E-17</v>
      </c>
    </row>
    <row r="72" spans="1:13" x14ac:dyDescent="0.4">
      <c r="A72" s="1" t="s">
        <v>1186</v>
      </c>
      <c r="B72" s="18">
        <f t="shared" si="1"/>
        <v>1.9235955056179774</v>
      </c>
      <c r="C72" s="19">
        <f>(ABS($J72-L72))/(Raw_Data!$K566+Raw_Data!O566)</f>
        <v>1.5555217251657891</v>
      </c>
      <c r="D72" s="20">
        <f>(ABS($J72-L72))/(Raw_Data!$J566+Raw_Data!N566)</f>
        <v>18.631067154888267</v>
      </c>
      <c r="E72" s="23">
        <f>Raw_Data!C566</f>
        <v>12</v>
      </c>
      <c r="F72" s="24">
        <f>Raw_Data!D566</f>
        <v>110951067</v>
      </c>
      <c r="G72" s="23" t="str">
        <f>Raw_Data!E566</f>
        <v>+</v>
      </c>
      <c r="H72" s="22" t="str">
        <f>Raw_Data!F566</f>
        <v>TTGTGACCTGGTCCACTA</v>
      </c>
      <c r="I72" s="22" t="str">
        <f>Raw_Data!G566</f>
        <v>TTTGTGACCTGGTCCACTA</v>
      </c>
      <c r="J72" s="13">
        <f>Raw_Data!I566</f>
        <v>111.25</v>
      </c>
      <c r="K72" s="14">
        <f>Raw_Data!L566</f>
        <v>3.3321140000000002E-3</v>
      </c>
      <c r="L72" s="9">
        <f>Raw_Data!M566</f>
        <v>214</v>
      </c>
      <c r="M72" s="10">
        <f>Raw_Data!P566</f>
        <v>6.5341570000000006E-8</v>
      </c>
    </row>
    <row r="73" spans="1:13" x14ac:dyDescent="0.4">
      <c r="A73" s="1" t="s">
        <v>1312</v>
      </c>
      <c r="B73" s="18">
        <f t="shared" si="1"/>
        <v>1.0498266986410871</v>
      </c>
      <c r="C73" s="19">
        <f>(ABS($J73-L73))/(Raw_Data!$K345+Raw_Data!O345)</f>
        <v>1.4995035029038049</v>
      </c>
      <c r="D73" s="20">
        <f>(ABS($J73-L73))/(Raw_Data!$J345+Raw_Data!N345)</f>
        <v>1.2434261183877169</v>
      </c>
      <c r="E73" s="23">
        <f>Raw_Data!C345</f>
        <v>12</v>
      </c>
      <c r="F73" s="24">
        <f>Raw_Data!D345</f>
        <v>110950015</v>
      </c>
      <c r="G73" s="23" t="str">
        <f>Raw_Data!E345</f>
        <v>+</v>
      </c>
      <c r="H73" s="22" t="str">
        <f>Raw_Data!F345</f>
        <v>TGGTTGACCATAGAACATG</v>
      </c>
      <c r="I73" s="22" t="str">
        <f>Raw_Data!G345</f>
        <v>ATGGTTGACCATAGAACATGCG</v>
      </c>
      <c r="J73" s="13">
        <f>Raw_Data!I345</f>
        <v>62.55</v>
      </c>
      <c r="K73" s="14">
        <f>Raw_Data!L345</f>
        <v>0.85110850000000005</v>
      </c>
      <c r="L73" s="9">
        <f>Raw_Data!M345</f>
        <v>65.666659999999993</v>
      </c>
      <c r="M73" s="10">
        <f>Raw_Data!P345</f>
        <v>0.8311809</v>
      </c>
    </row>
    <row r="74" spans="1:13" x14ac:dyDescent="0.4">
      <c r="A74" s="1" t="s">
        <v>13</v>
      </c>
      <c r="B74" s="18">
        <f t="shared" si="1"/>
        <v>1.7557411145239139</v>
      </c>
      <c r="C74" s="19">
        <f>(ABS($J74-L74))/(Raw_Data!$K405+Raw_Data!O405)</f>
        <v>0.88962549690824699</v>
      </c>
      <c r="D74" s="20">
        <f>(ABS($J74-L74))/(Raw_Data!$J405+Raw_Data!N405)</f>
        <v>21.151748487918702</v>
      </c>
      <c r="E74" s="23">
        <f>Raw_Data!C405</f>
        <v>10</v>
      </c>
      <c r="F74" s="24">
        <f>Raw_Data!D405</f>
        <v>60423549</v>
      </c>
      <c r="G74" s="23" t="str">
        <f>Raw_Data!E405</f>
        <v>+</v>
      </c>
      <c r="H74" s="22" t="str">
        <f>Raw_Data!F405</f>
        <v>GCATGTGCATGTGTGTAA</v>
      </c>
      <c r="I74" s="22" t="str">
        <f>Raw_Data!G405</f>
        <v>TGTGTGCATGTGCATGTGTGTAA</v>
      </c>
      <c r="J74" s="13">
        <f>Raw_Data!I405</f>
        <v>113.95</v>
      </c>
      <c r="K74" s="14">
        <f>Raw_Data!L405</f>
        <v>1.8402620000000001E-3</v>
      </c>
      <c r="L74" s="9">
        <f>Raw_Data!M405</f>
        <v>200.0667</v>
      </c>
      <c r="M74" s="10">
        <f>Raw_Data!P405</f>
        <v>4.8705259999999997E-6</v>
      </c>
    </row>
    <row r="75" spans="1:13" x14ac:dyDescent="0.4">
      <c r="A75" s="1" t="s">
        <v>1597</v>
      </c>
      <c r="B75" s="18">
        <f t="shared" si="1"/>
        <v>1.5751375490028974</v>
      </c>
      <c r="C75" s="19">
        <f>(ABS($J75-L75))/(Raw_Data!$K200+Raw_Data!O200)</f>
        <v>0.96685896881198052</v>
      </c>
      <c r="D75" s="20">
        <f>(ABS($J75-L75))/(Raw_Data!$J200+Raw_Data!N200)</f>
        <v>15.709642853551367</v>
      </c>
      <c r="E75" s="23">
        <f>Raw_Data!C200</f>
        <v>11</v>
      </c>
      <c r="F75" s="24">
        <f>Raw_Data!D200</f>
        <v>35430383</v>
      </c>
      <c r="G75" s="23" t="str">
        <f>Raw_Data!E200</f>
        <v>+</v>
      </c>
      <c r="H75" s="22" t="str">
        <f>Raw_Data!F200</f>
        <v>TTCTGTCAAGCACCGC</v>
      </c>
      <c r="I75" s="22" t="str">
        <f>Raw_Data!G200</f>
        <v>CATGGTTCTGTCAAGCACCGCG</v>
      </c>
      <c r="J75" s="13">
        <f>Raw_Data!I200</f>
        <v>146.67500000000001</v>
      </c>
      <c r="K75" s="14">
        <f>Raw_Data!L200</f>
        <v>6.0919259999999995E-8</v>
      </c>
      <c r="L75" s="9">
        <f>Raw_Data!M200</f>
        <v>231.0333</v>
      </c>
      <c r="M75" s="10">
        <f>Raw_Data!P200</f>
        <v>1.027779E-9</v>
      </c>
    </row>
    <row r="76" spans="1:13" x14ac:dyDescent="0.4">
      <c r="A76" s="1" t="s">
        <v>1472</v>
      </c>
      <c r="B76" s="18">
        <f t="shared" si="1"/>
        <v>1.7814254366188718</v>
      </c>
      <c r="C76" s="19">
        <f>(ABS($J76-L76))/(Raw_Data!$K79+Raw_Data!O79)</f>
        <v>0.49402649319046144</v>
      </c>
      <c r="D76" s="20">
        <f>(ABS($J76-L76))/(Raw_Data!$J79+Raw_Data!N79)</f>
        <v>13.779963148375499</v>
      </c>
      <c r="E76" s="23">
        <f>Raw_Data!C79</f>
        <v>12</v>
      </c>
      <c r="F76" s="24">
        <f>Raw_Data!D79</f>
        <v>110972354</v>
      </c>
      <c r="G76" s="23" t="str">
        <f>Raw_Data!E79</f>
        <v>+</v>
      </c>
      <c r="H76" s="22" t="str">
        <f>Raw_Data!F79</f>
        <v>TGTGACTGGTTGACCAGA</v>
      </c>
      <c r="I76" s="22" t="str">
        <f>Raw_Data!G79</f>
        <v>TGTGACTGGTTGACCAGAGGGG</v>
      </c>
      <c r="J76" s="13">
        <f>Raw_Data!I79</f>
        <v>831.67499999999995</v>
      </c>
      <c r="K76" s="14">
        <f>Raw_Data!L79</f>
        <v>3.678E-38</v>
      </c>
      <c r="L76" s="9">
        <f>Raw_Data!M79</f>
        <v>1481.567</v>
      </c>
      <c r="M76" s="10">
        <f>Raw_Data!P79</f>
        <v>3.678E-38</v>
      </c>
    </row>
    <row r="77" spans="1:13" x14ac:dyDescent="0.4">
      <c r="A77" s="1" t="s">
        <v>1580</v>
      </c>
      <c r="B77" s="18">
        <f t="shared" si="1"/>
        <v>1.0793034094488827</v>
      </c>
      <c r="C77" s="19">
        <f>(ABS($J77-L77))/(Raw_Data!$K160+Raw_Data!O160)</f>
        <v>0.26648183210303783</v>
      </c>
      <c r="D77" s="20">
        <f>(ABS($J77-L77))/(Raw_Data!$J160+Raw_Data!N160)</f>
        <v>2.7207000994837407</v>
      </c>
      <c r="E77" s="23">
        <f>Raw_Data!C160</f>
        <v>0</v>
      </c>
      <c r="F77" s="24">
        <f>Raw_Data!D160</f>
        <v>0</v>
      </c>
      <c r="G77" s="23" t="str">
        <f>Raw_Data!E160</f>
        <v>+</v>
      </c>
      <c r="H77" s="22" t="str">
        <f>Raw_Data!F160</f>
        <v>TACAGTAGTCTGCACATTGG</v>
      </c>
      <c r="I77" s="22" t="str">
        <f>Raw_Data!G160</f>
        <v>TACAGTAGTCTGCACATTGGTT</v>
      </c>
      <c r="J77" s="13">
        <f>Raw_Data!I160</f>
        <v>12380.3</v>
      </c>
      <c r="K77" s="14">
        <f>Raw_Data!L160</f>
        <v>3.678E-38</v>
      </c>
      <c r="L77" s="9">
        <f>Raw_Data!M160</f>
        <v>13362.1</v>
      </c>
      <c r="M77" s="10">
        <f>Raw_Data!P160</f>
        <v>3.678E-38</v>
      </c>
    </row>
    <row r="78" spans="1:13" x14ac:dyDescent="0.4">
      <c r="A78" s="1" t="s">
        <v>1614</v>
      </c>
      <c r="B78" s="18">
        <f t="shared" si="1"/>
        <v>1.8866531765769838</v>
      </c>
      <c r="C78" s="19">
        <f>(ABS($J78-L78))/(Raw_Data!$K232+Raw_Data!O232)</f>
        <v>1.5060879423428872</v>
      </c>
      <c r="D78" s="20">
        <f>(ABS($J78-L78))/(Raw_Data!$J232+Raw_Data!N232)</f>
        <v>20.468009834247233</v>
      </c>
      <c r="E78" s="23">
        <f>Raw_Data!C232</f>
        <v>7</v>
      </c>
      <c r="F78" s="24">
        <f>Raw_Data!D232</f>
        <v>3220390</v>
      </c>
      <c r="G78" s="23" t="str">
        <f>Raw_Data!E232</f>
        <v>+</v>
      </c>
      <c r="H78" s="22" t="str">
        <f>Raw_Data!F232</f>
        <v>TGCCGCAGAGTTTGTAG</v>
      </c>
      <c r="I78" s="22" t="str">
        <f>Raw_Data!G232</f>
        <v>AGTGCCGCAGAGTTTGTAGTGT</v>
      </c>
      <c r="J78" s="13">
        <f>Raw_Data!I232</f>
        <v>442.3</v>
      </c>
      <c r="K78" s="14">
        <f>Raw_Data!L232</f>
        <v>3.678E-38</v>
      </c>
      <c r="L78" s="9">
        <f>Raw_Data!M232</f>
        <v>834.46669999999995</v>
      </c>
      <c r="M78" s="10">
        <f>Raw_Data!P232</f>
        <v>3.678E-38</v>
      </c>
    </row>
    <row r="79" spans="1:13" x14ac:dyDescent="0.4">
      <c r="A79" s="1" t="s">
        <v>1727</v>
      </c>
      <c r="B79" s="18">
        <f t="shared" si="1"/>
        <v>1.2210337186897879</v>
      </c>
      <c r="C79" s="19">
        <f>(ABS($J79-L79))/(Raw_Data!$K165+Raw_Data!O165)</f>
        <v>0.28309187613562864</v>
      </c>
      <c r="D79" s="20">
        <f>(ABS($J79-L79))/(Raw_Data!$J165+Raw_Data!N165)</f>
        <v>6.1394755651104234</v>
      </c>
      <c r="E79" s="23" t="str">
        <f>Raw_Data!C165</f>
        <v>14,X</v>
      </c>
      <c r="F79" s="24">
        <f>Raw_Data!D165</f>
        <v>1.15443579500951E+16</v>
      </c>
      <c r="G79" s="23" t="str">
        <f>Raw_Data!E165</f>
        <v>+,-</v>
      </c>
      <c r="H79" s="22" t="str">
        <f>Raw_Data!F165</f>
        <v>TGCAAATCCATGCAAAAC</v>
      </c>
      <c r="I79" s="22" t="str">
        <f>Raw_Data!G165</f>
        <v>TGTGCAAATCCATGCAAAACTGA</v>
      </c>
      <c r="J79" s="13">
        <f>Raw_Data!I165</f>
        <v>1038</v>
      </c>
      <c r="K79" s="14">
        <f>Raw_Data!L165</f>
        <v>3.678E-38</v>
      </c>
      <c r="L79" s="9">
        <f>Raw_Data!M165</f>
        <v>1267.433</v>
      </c>
      <c r="M79" s="10">
        <f>Raw_Data!P165</f>
        <v>3.678E-38</v>
      </c>
    </row>
    <row r="80" spans="1:13" x14ac:dyDescent="0.4">
      <c r="A80" s="1" t="s">
        <v>1668</v>
      </c>
      <c r="B80" s="18">
        <f t="shared" si="1"/>
        <v>-5.3100412442209599</v>
      </c>
      <c r="C80" s="19">
        <f>(ABS($J80-L80))/(Raw_Data!$K323+Raw_Data!O323)</f>
        <v>4.8599045023467253</v>
      </c>
      <c r="D80" s="20">
        <f>(ABS($J80-L80))/(Raw_Data!$J323+Raw_Data!N323)</f>
        <v>35.87413087189509</v>
      </c>
      <c r="E80" s="23" t="str">
        <f>Raw_Data!C323</f>
        <v>X</v>
      </c>
      <c r="F80" s="24">
        <f>Raw_Data!D323</f>
        <v>6819132</v>
      </c>
      <c r="G80" s="23" t="str">
        <f>Raw_Data!E323</f>
        <v>-</v>
      </c>
      <c r="H80" s="22" t="str">
        <f>Raw_Data!F323</f>
        <v>CACACCTGTTCAAGGATTC</v>
      </c>
      <c r="I80" s="22" t="str">
        <f>Raw_Data!G323</f>
        <v>AACACACCTGTTCAAGGATTCA</v>
      </c>
      <c r="J80" s="13">
        <f>Raw_Data!I323</f>
        <v>1264.675</v>
      </c>
      <c r="K80" s="14">
        <f>Raw_Data!L323</f>
        <v>3.678E-38</v>
      </c>
      <c r="L80" s="9">
        <f>Raw_Data!M323</f>
        <v>238.16669999999999</v>
      </c>
      <c r="M80" s="10">
        <f>Raw_Data!P323</f>
        <v>5.6476959999999998E-15</v>
      </c>
    </row>
    <row r="81" spans="1:13" x14ac:dyDescent="0.4">
      <c r="A81" s="1" t="s">
        <v>1941</v>
      </c>
      <c r="B81" s="18">
        <f t="shared" si="1"/>
        <v>2.4075409115870401</v>
      </c>
      <c r="C81" s="19">
        <f>(ABS($J81-L81))/(Raw_Data!$K517+Raw_Data!O517)</f>
        <v>0.85449456998833573</v>
      </c>
      <c r="D81" s="20">
        <f>(ABS($J81-L81))/(Raw_Data!$J517+Raw_Data!N517)</f>
        <v>24.148666268976921</v>
      </c>
      <c r="E81" s="23">
        <f>Raw_Data!C517</f>
        <v>13</v>
      </c>
      <c r="F81" s="24">
        <f>Raw_Data!D517</f>
        <v>50640034</v>
      </c>
      <c r="G81" s="23" t="str">
        <f>Raw_Data!E517</f>
        <v>-</v>
      </c>
      <c r="H81" s="22" t="str">
        <f>Raw_Data!F517</f>
        <v>CTGCTGTAAGCTGTGTCC</v>
      </c>
      <c r="I81" s="22" t="str">
        <f>Raw_Data!G517</f>
        <v>CCTGCTGTAAGCTGTGTCCTC</v>
      </c>
      <c r="J81" s="13">
        <f>Raw_Data!I517</f>
        <v>455.25</v>
      </c>
      <c r="K81" s="14">
        <f>Raw_Data!L517</f>
        <v>3.678E-38</v>
      </c>
      <c r="L81" s="9">
        <f>Raw_Data!M517</f>
        <v>1096.0329999999999</v>
      </c>
      <c r="M81" s="10">
        <f>Raw_Data!P517</f>
        <v>3.678E-38</v>
      </c>
    </row>
    <row r="82" spans="1:13" x14ac:dyDescent="0.4">
      <c r="A82" s="1" t="s">
        <v>1183</v>
      </c>
      <c r="B82" s="18">
        <f t="shared" si="1"/>
        <v>-1.1792260692464358</v>
      </c>
      <c r="C82" s="19">
        <f>(ABS($J82-L82))/(Raw_Data!$K559+Raw_Data!O559)</f>
        <v>0.60283138943044745</v>
      </c>
      <c r="D82" s="20">
        <f>(ABS($J82-L82))/(Raw_Data!$J559+Raw_Data!N559)</f>
        <v>4.5207457278310708</v>
      </c>
      <c r="E82" s="23" t="str">
        <f>Raw_Data!C559</f>
        <v>X</v>
      </c>
      <c r="F82" s="24">
        <f>Raw_Data!D559</f>
        <v>64033573</v>
      </c>
      <c r="G82" s="23" t="str">
        <f>Raw_Data!E559</f>
        <v>-</v>
      </c>
      <c r="H82" s="22" t="str">
        <f>Raw_Data!F559</f>
        <v>GAAAGCCACCATGCTGG</v>
      </c>
      <c r="I82" s="22" t="str">
        <f>Raw_Data!G559</f>
        <v>GAAAGCCACCATGCTGGGTAAA</v>
      </c>
      <c r="J82" s="13">
        <f>Raw_Data!I559</f>
        <v>115.8</v>
      </c>
      <c r="K82" s="14">
        <f>Raw_Data!L559</f>
        <v>1.318451E-3</v>
      </c>
      <c r="L82" s="9">
        <f>Raw_Data!M559</f>
        <v>98.2</v>
      </c>
      <c r="M82" s="10">
        <f>Raw_Data!P559</f>
        <v>0.24081440000000001</v>
      </c>
    </row>
    <row r="83" spans="1:13" x14ac:dyDescent="0.4">
      <c r="A83" s="1" t="s">
        <v>1516</v>
      </c>
      <c r="B83" s="18">
        <f t="shared" si="1"/>
        <v>2.3646112030252895</v>
      </c>
      <c r="C83" s="19">
        <f>(ABS($J83-L83))/(Raw_Data!$K41+Raw_Data!O41)</f>
        <v>0.60445732668441132</v>
      </c>
      <c r="D83" s="20">
        <f>(ABS($J83-L83))/(Raw_Data!$J41+Raw_Data!N41)</f>
        <v>24.042337586788367</v>
      </c>
      <c r="E83" s="23">
        <f>Raw_Data!C41</f>
        <v>8</v>
      </c>
      <c r="F83" s="24">
        <f>Raw_Data!D41</f>
        <v>32213495</v>
      </c>
      <c r="G83" s="23" t="str">
        <f>Raw_Data!E41</f>
        <v>-</v>
      </c>
      <c r="H83" s="22" t="str">
        <f>Raw_Data!F41</f>
        <v>GCTGGAATTAAAGGCATG</v>
      </c>
      <c r="I83" s="22" t="str">
        <f>Raw_Data!G41</f>
        <v>GAGTGCTGGAATTAAAGGCATG</v>
      </c>
      <c r="J83" s="13">
        <f>Raw_Data!I41</f>
        <v>423.1</v>
      </c>
      <c r="K83" s="14">
        <f>Raw_Data!L41</f>
        <v>3.678E-38</v>
      </c>
      <c r="L83" s="9">
        <f>Raw_Data!M41</f>
        <v>1000.467</v>
      </c>
      <c r="M83" s="10">
        <f>Raw_Data!P41</f>
        <v>3.678E-38</v>
      </c>
    </row>
    <row r="84" spans="1:13" x14ac:dyDescent="0.4">
      <c r="A84" s="1" t="s">
        <v>1639</v>
      </c>
      <c r="B84" s="18">
        <f t="shared" si="1"/>
        <v>-4.5948392666038522</v>
      </c>
      <c r="C84" s="19">
        <f>(ABS($J84-L84))/(Raw_Data!$K275+Raw_Data!O275)</f>
        <v>4.2064183602639469</v>
      </c>
      <c r="D84" s="20">
        <f>(ABS($J84-L84))/(Raw_Data!$J275+Raw_Data!N275)</f>
        <v>37.187802142306936</v>
      </c>
      <c r="E84" s="23">
        <f>Raw_Data!C275</f>
        <v>4</v>
      </c>
      <c r="F84" s="24">
        <f>Raw_Data!D275</f>
        <v>88556504</v>
      </c>
      <c r="G84" s="23" t="str">
        <f>Raw_Data!E275</f>
        <v>-</v>
      </c>
      <c r="H84" s="22" t="str">
        <f>Raw_Data!F275</f>
        <v>TATGCCAACATATTGCCA</v>
      </c>
      <c r="I84" s="22" t="str">
        <f>Raw_Data!G275</f>
        <v>TGCTATGCCAACATATTGCCATC</v>
      </c>
      <c r="J84" s="13">
        <f>Raw_Data!I275</f>
        <v>1529.7750000000001</v>
      </c>
      <c r="K84" s="14">
        <f>Raw_Data!L275</f>
        <v>3.678E-38</v>
      </c>
      <c r="L84" s="9">
        <f>Raw_Data!M275</f>
        <v>332.93329999999997</v>
      </c>
      <c r="M84" s="10">
        <f>Raw_Data!P275</f>
        <v>7.9017890000000002E-32</v>
      </c>
    </row>
    <row r="85" spans="1:13" x14ac:dyDescent="0.4">
      <c r="A85" s="1" t="s">
        <v>86</v>
      </c>
      <c r="B85" s="18">
        <f t="shared" si="1"/>
        <v>-1.2565071534239063</v>
      </c>
      <c r="C85" s="19">
        <f>(ABS($J85-L85))/(Raw_Data!$K576+Raw_Data!O576)</f>
        <v>0.20921638809792562</v>
      </c>
      <c r="D85" s="20">
        <f>(ABS($J85-L85))/(Raw_Data!$J576+Raw_Data!N576)</f>
        <v>6.5067951075966697</v>
      </c>
      <c r="E85" s="23">
        <f>Raw_Data!C576</f>
        <v>12</v>
      </c>
      <c r="F85" s="24">
        <f>Raw_Data!D576</f>
        <v>110801919</v>
      </c>
      <c r="G85" s="23" t="str">
        <f>Raw_Data!E576</f>
        <v>+</v>
      </c>
      <c r="H85" s="22" t="str">
        <f>Raw_Data!F576</f>
        <v>CACGTGTCTGGGCCAC</v>
      </c>
      <c r="I85" s="22" t="str">
        <f>Raw_Data!G576</f>
        <v>AGCACCACGTGTCTGGGCCACG</v>
      </c>
      <c r="J85" s="13">
        <f>Raw_Data!I576</f>
        <v>2579.5250000000001</v>
      </c>
      <c r="K85" s="14">
        <f>Raw_Data!L576</f>
        <v>3.678E-38</v>
      </c>
      <c r="L85" s="9">
        <f>Raw_Data!M576</f>
        <v>2052.933</v>
      </c>
      <c r="M85" s="10">
        <f>Raw_Data!P576</f>
        <v>3.678E-38</v>
      </c>
    </row>
    <row r="86" spans="1:13" x14ac:dyDescent="0.4">
      <c r="A86" s="1" t="s">
        <v>155</v>
      </c>
      <c r="B86" s="18">
        <f t="shared" si="1"/>
        <v>1.5431315523730837</v>
      </c>
      <c r="C86" s="19">
        <f>(ABS($J86-L86))/(Raw_Data!$K655+Raw_Data!O655)</f>
        <v>0.2408846010904506</v>
      </c>
      <c r="D86" s="20">
        <f>(ABS($J86-L86))/(Raw_Data!$J655+Raw_Data!N655)</f>
        <v>11.148248918665463</v>
      </c>
      <c r="E86" s="23">
        <f>Raw_Data!C655</f>
        <v>0</v>
      </c>
      <c r="F86" s="24">
        <f>Raw_Data!D655</f>
        <v>0</v>
      </c>
      <c r="G86" s="23" t="str">
        <f>Raw_Data!E655</f>
        <v>+</v>
      </c>
      <c r="H86" s="22" t="str">
        <f>Raw_Data!F655</f>
        <v>GAAGTTCTGTTATACACTCAGG</v>
      </c>
      <c r="I86" s="22" t="str">
        <f>Raw_Data!G655</f>
        <v>GAAGTTCTGTTATACACTCAGG</v>
      </c>
      <c r="J86" s="13">
        <f>Raw_Data!I655</f>
        <v>272.32499999999999</v>
      </c>
      <c r="K86" s="14">
        <f>Raw_Data!L655</f>
        <v>3.678E-38</v>
      </c>
      <c r="L86" s="9">
        <f>Raw_Data!M655</f>
        <v>420.23329999999999</v>
      </c>
      <c r="M86" s="10">
        <f>Raw_Data!P655</f>
        <v>3.678E-38</v>
      </c>
    </row>
    <row r="87" spans="1:13" x14ac:dyDescent="0.4">
      <c r="A87" s="1" t="s">
        <v>140</v>
      </c>
      <c r="B87" s="18">
        <f t="shared" si="1"/>
        <v>-1.0582396953955608</v>
      </c>
      <c r="C87" s="19">
        <f>(ABS($J87-L87))/(Raw_Data!$K640+Raw_Data!O640)</f>
        <v>5.2336826250056492E-2</v>
      </c>
      <c r="D87" s="20">
        <f>(ABS($J87-L87))/(Raw_Data!$J640+Raw_Data!N640)</f>
        <v>1.6229921007120816</v>
      </c>
      <c r="E87" s="23">
        <f>Raw_Data!C640</f>
        <v>0</v>
      </c>
      <c r="F87" s="24">
        <f>Raw_Data!D640</f>
        <v>0</v>
      </c>
      <c r="G87" s="23" t="str">
        <f>Raw_Data!E640</f>
        <v>+</v>
      </c>
      <c r="H87" s="22" t="str">
        <f>Raw_Data!F640</f>
        <v>ACCTGGCATACAATGTAGATT</v>
      </c>
      <c r="I87" s="22" t="str">
        <f>Raw_Data!G640</f>
        <v>ACCTGGCATACAATGTAGATTTCTGT</v>
      </c>
      <c r="J87" s="13">
        <f>Raw_Data!I640</f>
        <v>863.7</v>
      </c>
      <c r="K87" s="14">
        <f>Raw_Data!L640</f>
        <v>3.678E-38</v>
      </c>
      <c r="L87" s="9">
        <f>Raw_Data!M640</f>
        <v>816.16669999999999</v>
      </c>
      <c r="M87" s="10">
        <f>Raw_Data!P640</f>
        <v>3.678E-38</v>
      </c>
    </row>
    <row r="88" spans="1:13" x14ac:dyDescent="0.4">
      <c r="A88" s="1" t="s">
        <v>85</v>
      </c>
      <c r="B88" s="18">
        <f t="shared" si="1"/>
        <v>5.4336278936839095</v>
      </c>
      <c r="C88" s="19">
        <f>(ABS($J88-L88))/(Raw_Data!$K569+Raw_Data!O569)</f>
        <v>0.81124471782153995</v>
      </c>
      <c r="D88" s="20">
        <f>(ABS($J88-L88))/(Raw_Data!$J569+Raw_Data!N569)</f>
        <v>44.313338836971781</v>
      </c>
      <c r="E88" s="23">
        <f>Raw_Data!C569</f>
        <v>0</v>
      </c>
      <c r="F88" s="24">
        <f>Raw_Data!D569</f>
        <v>0</v>
      </c>
      <c r="G88" s="23" t="str">
        <f>Raw_Data!E569</f>
        <v>+</v>
      </c>
      <c r="H88" s="22" t="str">
        <f>Raw_Data!F569</f>
        <v>GAAATTCGGCTCTGGGTCT</v>
      </c>
      <c r="I88" s="22" t="str">
        <f>Raw_Data!G569</f>
        <v>GAAATTCGGCTCTGGGTCTGTGGGGAG</v>
      </c>
      <c r="J88" s="13">
        <f>Raw_Data!I569</f>
        <v>437.375</v>
      </c>
      <c r="K88" s="14">
        <f>Raw_Data!L569</f>
        <v>3.678E-38</v>
      </c>
      <c r="L88" s="9">
        <f>Raw_Data!M569</f>
        <v>2376.5329999999999</v>
      </c>
      <c r="M88" s="10">
        <f>Raw_Data!P569</f>
        <v>3.678E-38</v>
      </c>
    </row>
    <row r="89" spans="1:13" x14ac:dyDescent="0.4">
      <c r="A89" s="1" t="s">
        <v>1884</v>
      </c>
      <c r="B89" s="18">
        <f t="shared" si="1"/>
        <v>-3.8100707289032485</v>
      </c>
      <c r="C89" s="19">
        <f>(ABS($J89-L89))/(Raw_Data!$K449+Raw_Data!O449)</f>
        <v>0.92374500428698403</v>
      </c>
      <c r="D89" s="20">
        <f>(ABS($J89-L89))/(Raw_Data!$J449+Raw_Data!N449)</f>
        <v>25.394036614439557</v>
      </c>
      <c r="E89" s="23" t="str">
        <f>Raw_Data!C449</f>
        <v>X</v>
      </c>
      <c r="F89" s="24">
        <f>Raw_Data!D449</f>
        <v>57647613</v>
      </c>
      <c r="G89" s="23" t="str">
        <f>Raw_Data!E449</f>
        <v>-</v>
      </c>
      <c r="H89" s="22" t="str">
        <f>Raw_Data!F449</f>
        <v>GTCAACACTTGCTGGTTT</v>
      </c>
      <c r="I89" s="22" t="str">
        <f>Raw_Data!G449</f>
        <v>CGTCAACACTTGCTGGTTTTCT</v>
      </c>
      <c r="J89" s="13">
        <f>Raw_Data!I449</f>
        <v>267.97500000000002</v>
      </c>
      <c r="K89" s="14">
        <f>Raw_Data!L449</f>
        <v>3.678E-38</v>
      </c>
      <c r="L89" s="9">
        <f>Raw_Data!M449</f>
        <v>70.333340000000007</v>
      </c>
      <c r="M89" s="10">
        <f>Raw_Data!P449</f>
        <v>0.77678979999999997</v>
      </c>
    </row>
    <row r="90" spans="1:13" x14ac:dyDescent="0.4">
      <c r="A90" s="1" t="s">
        <v>116</v>
      </c>
      <c r="B90" s="18">
        <f t="shared" si="1"/>
        <v>1.9561000940059985</v>
      </c>
      <c r="C90" s="19">
        <f>(ABS($J90-L90))/(Raw_Data!$K611+Raw_Data!O611)</f>
        <v>0.74927466191583547</v>
      </c>
      <c r="D90" s="20">
        <f>(ABS($J90-L90))/(Raw_Data!$J611+Raw_Data!N611)</f>
        <v>17.513744779083137</v>
      </c>
      <c r="E90" s="23">
        <f>Raw_Data!C611</f>
        <v>3</v>
      </c>
      <c r="F90" s="24">
        <f>Raw_Data!D611</f>
        <v>89031070</v>
      </c>
      <c r="G90" s="23" t="str">
        <f>Raw_Data!E611</f>
        <v>-</v>
      </c>
      <c r="H90" s="22" t="str">
        <f>Raw_Data!F611</f>
        <v>CACTCGTCCCGGCCTC</v>
      </c>
      <c r="I90" s="22" t="str">
        <f>Raw_Data!G611</f>
        <v>TATTGCACTCGTCCCGGCCTCC</v>
      </c>
      <c r="J90" s="13">
        <f>Raw_Data!I611</f>
        <v>558.47500000000002</v>
      </c>
      <c r="K90" s="14">
        <f>Raw_Data!L611</f>
        <v>3.678E-38</v>
      </c>
      <c r="L90" s="9">
        <f>Raw_Data!M611</f>
        <v>1092.433</v>
      </c>
      <c r="M90" s="10">
        <f>Raw_Data!P611</f>
        <v>3.678E-38</v>
      </c>
    </row>
    <row r="91" spans="1:13" x14ac:dyDescent="0.4">
      <c r="A91" s="1" t="s">
        <v>1595</v>
      </c>
      <c r="B91" s="18">
        <f t="shared" si="1"/>
        <v>-1.4235947887986033</v>
      </c>
      <c r="C91" s="19">
        <f>(ABS($J91-L91))/(Raw_Data!$K193+Raw_Data!O193)</f>
        <v>0.44284478250881937</v>
      </c>
      <c r="D91" s="20">
        <f>(ABS($J91-L91))/(Raw_Data!$J193+Raw_Data!N193)</f>
        <v>9.7492332298196178</v>
      </c>
      <c r="E91" s="23">
        <f>Raw_Data!C193</f>
        <v>1</v>
      </c>
      <c r="F91" s="24">
        <f>Raw_Data!D193</f>
        <v>164153527</v>
      </c>
      <c r="G91" s="23" t="str">
        <f>Raw_Data!E193</f>
        <v>+</v>
      </c>
      <c r="H91" s="22" t="str">
        <f>Raw_Data!F193</f>
        <v>GCCTGTCTACACTTGCTGT</v>
      </c>
      <c r="I91" s="22" t="str">
        <f>Raw_Data!G193</f>
        <v>TGCCTGTCTACACTTGCTGTGC</v>
      </c>
      <c r="J91" s="13">
        <f>Raw_Data!I193</f>
        <v>2119.875</v>
      </c>
      <c r="K91" s="14">
        <f>Raw_Data!L193</f>
        <v>3.678E-38</v>
      </c>
      <c r="L91" s="9">
        <f>Raw_Data!M193</f>
        <v>1489.1</v>
      </c>
      <c r="M91" s="10">
        <f>Raw_Data!P193</f>
        <v>3.678E-38</v>
      </c>
    </row>
    <row r="92" spans="1:13" x14ac:dyDescent="0.4">
      <c r="A92" s="1" t="s">
        <v>1552</v>
      </c>
      <c r="B92" s="18">
        <f t="shared" si="1"/>
        <v>2.4295450826960701</v>
      </c>
      <c r="C92" s="19">
        <f>(ABS($J92-L92))/(Raw_Data!$K103+Raw_Data!O103)</f>
        <v>0.66265583268853878</v>
      </c>
      <c r="D92" s="20">
        <f>(ABS($J92-L92))/(Raw_Data!$J103+Raw_Data!N103)</f>
        <v>25.39118113961073</v>
      </c>
      <c r="E92" s="23">
        <f>Raw_Data!C103</f>
        <v>19</v>
      </c>
      <c r="F92" s="24">
        <f>Raw_Data!D103</f>
        <v>46417317</v>
      </c>
      <c r="G92" s="23" t="str">
        <f>Raw_Data!E103</f>
        <v>+</v>
      </c>
      <c r="H92" s="22" t="str">
        <f>Raw_Data!F103</f>
        <v>GCCCTAGGGACTCAGTTC</v>
      </c>
      <c r="I92" s="22" t="str">
        <f>Raw_Data!G103</f>
        <v>GCCCTAGGGACTCAGTTCTGGT</v>
      </c>
      <c r="J92" s="13">
        <f>Raw_Data!I103</f>
        <v>140.57499999999999</v>
      </c>
      <c r="K92" s="14">
        <f>Raw_Data!L103</f>
        <v>6.0266429999999995E-7</v>
      </c>
      <c r="L92" s="9">
        <f>Raw_Data!M103</f>
        <v>341.5333</v>
      </c>
      <c r="M92" s="10">
        <f>Raw_Data!P103</f>
        <v>3.8008440000000001E-26</v>
      </c>
    </row>
    <row r="93" spans="1:13" x14ac:dyDescent="0.4">
      <c r="A93" s="1" t="s">
        <v>1665</v>
      </c>
      <c r="B93" s="18">
        <f t="shared" si="1"/>
        <v>-1.0533236602997196</v>
      </c>
      <c r="C93" s="19">
        <f>(ABS($J93-L93))/(Raw_Data!$K316+Raw_Data!O316)</f>
        <v>7.462355894786539E-2</v>
      </c>
      <c r="D93" s="20">
        <f>(ABS($J93-L93))/(Raw_Data!$J316+Raw_Data!N316)</f>
        <v>1.5331265654528863</v>
      </c>
      <c r="E93" s="23">
        <f>Raw_Data!C316</f>
        <v>9</v>
      </c>
      <c r="F93" s="24">
        <f>Raw_Data!D316</f>
        <v>50911701</v>
      </c>
      <c r="G93" s="23" t="str">
        <f>Raw_Data!E316</f>
        <v>-</v>
      </c>
      <c r="H93" s="22" t="str">
        <f>Raw_Data!F316</f>
        <v>CACTAACTCCACTGCCATC</v>
      </c>
      <c r="I93" s="22" t="str">
        <f>Raw_Data!G316</f>
        <v>AATCACTAACTCCACTGCCATC</v>
      </c>
      <c r="J93" s="13">
        <f>Raw_Data!I316</f>
        <v>2478.4</v>
      </c>
      <c r="K93" s="14">
        <f>Raw_Data!L316</f>
        <v>3.678E-38</v>
      </c>
      <c r="L93" s="9">
        <f>Raw_Data!M316</f>
        <v>2352.933</v>
      </c>
      <c r="M93" s="10">
        <f>Raw_Data!P316</f>
        <v>3.678E-38</v>
      </c>
    </row>
    <row r="94" spans="1:13" x14ac:dyDescent="0.4">
      <c r="A94" s="1" t="s">
        <v>1749</v>
      </c>
      <c r="B94" s="18">
        <f t="shared" si="1"/>
        <v>1.4875653390772272</v>
      </c>
      <c r="C94" s="19">
        <f>(ABS($J94-L94))/(Raw_Data!$K192+Raw_Data!O192)</f>
        <v>2.6443118664649723</v>
      </c>
      <c r="D94" s="20">
        <f>(ABS($J94-L94))/(Raw_Data!$J192+Raw_Data!N192)</f>
        <v>15.766070616951719</v>
      </c>
      <c r="E94" s="23">
        <f>Raw_Data!C192</f>
        <v>1</v>
      </c>
      <c r="F94" s="24">
        <f>Raw_Data!D192</f>
        <v>164153568</v>
      </c>
      <c r="G94" s="23" t="str">
        <f>Raw_Data!E192</f>
        <v>+</v>
      </c>
      <c r="H94" s="22" t="str">
        <f>Raw_Data!F192</f>
        <v>ACAGCAGGCACAGACAGG</v>
      </c>
      <c r="I94" s="22" t="str">
        <f>Raw_Data!G192</f>
        <v>ACAGCAGGCACAGACAGGCAGT</v>
      </c>
      <c r="J94" s="13">
        <f>Raw_Data!I192</f>
        <v>14577.8</v>
      </c>
      <c r="K94" s="14">
        <f>Raw_Data!L192</f>
        <v>3.678E-38</v>
      </c>
      <c r="L94" s="9">
        <f>Raw_Data!M192</f>
        <v>21685.43</v>
      </c>
      <c r="M94" s="10">
        <f>Raw_Data!P192</f>
        <v>3.678E-38</v>
      </c>
    </row>
    <row r="95" spans="1:13" x14ac:dyDescent="0.4">
      <c r="A95" s="1" t="s">
        <v>1702</v>
      </c>
      <c r="B95" s="18">
        <f t="shared" si="1"/>
        <v>1.9730490987193381</v>
      </c>
      <c r="C95" s="19">
        <f>(ABS($J95-L95))/(Raw_Data!$K391+Raw_Data!O391)</f>
        <v>2.2121983898108213</v>
      </c>
      <c r="D95" s="20">
        <f>(ABS($J95-L95))/(Raw_Data!$J391+Raw_Data!N391)</f>
        <v>22.081356085380669</v>
      </c>
      <c r="E95" s="23" t="str">
        <f>Raw_Data!C391</f>
        <v>X,X</v>
      </c>
      <c r="F95" s="24">
        <f>Raw_Data!D391</f>
        <v>6407920164085760</v>
      </c>
      <c r="G95" s="23" t="str">
        <f>Raw_Data!E391</f>
        <v>-,-</v>
      </c>
      <c r="H95" s="22" t="str">
        <f>Raw_Data!F391</f>
        <v>TAGAATGGCGCTGATC</v>
      </c>
      <c r="I95" s="22" t="str">
        <f>Raw_Data!G391</f>
        <v>TATTTAGAATGGCGCTGATCTG</v>
      </c>
      <c r="J95" s="13">
        <f>Raw_Data!I391</f>
        <v>622.72500000000002</v>
      </c>
      <c r="K95" s="14">
        <f>Raw_Data!L391</f>
        <v>3.678E-38</v>
      </c>
      <c r="L95" s="9">
        <f>Raw_Data!M391</f>
        <v>1228.6669999999999</v>
      </c>
      <c r="M95" s="10">
        <f>Raw_Data!P391</f>
        <v>3.678E-38</v>
      </c>
    </row>
    <row r="96" spans="1:13" x14ac:dyDescent="0.4">
      <c r="A96" s="1" t="s">
        <v>1646</v>
      </c>
      <c r="B96" s="18">
        <f t="shared" si="1"/>
        <v>1.9126208998680678</v>
      </c>
      <c r="C96" s="19">
        <f>(ABS($J96-L96))/(Raw_Data!$K293+Raw_Data!O293)</f>
        <v>0.49306330477904919</v>
      </c>
      <c r="D96" s="20">
        <f>(ABS($J96-L96))/(Raw_Data!$J293+Raw_Data!N293)</f>
        <v>15.594726423419763</v>
      </c>
      <c r="E96" s="23">
        <f>Raw_Data!C293</f>
        <v>7</v>
      </c>
      <c r="F96" s="24">
        <f>Raw_Data!D293</f>
        <v>19766873</v>
      </c>
      <c r="G96" s="23" t="str">
        <f>Raw_Data!E293</f>
        <v>+</v>
      </c>
      <c r="H96" s="22" t="str">
        <f>Raw_Data!F293</f>
        <v>AAAGCACAGGGCCTGCA</v>
      </c>
      <c r="I96" s="22" t="str">
        <f>Raw_Data!G293</f>
        <v>GCAAAGCACAGGGCCTGCAGAGA</v>
      </c>
      <c r="J96" s="13">
        <f>Raw_Data!I293</f>
        <v>549.52499999999998</v>
      </c>
      <c r="K96" s="14">
        <f>Raw_Data!L293</f>
        <v>3.678E-38</v>
      </c>
      <c r="L96" s="9">
        <f>Raw_Data!M293</f>
        <v>1051.0329999999999</v>
      </c>
      <c r="M96" s="10">
        <f>Raw_Data!P293</f>
        <v>3.678E-38</v>
      </c>
    </row>
    <row r="97" spans="1:13" x14ac:dyDescent="0.4">
      <c r="A97" s="1" t="s">
        <v>1724</v>
      </c>
      <c r="B97" s="18">
        <f t="shared" si="1"/>
        <v>3.0243606345095504</v>
      </c>
      <c r="C97" s="19">
        <f>(ABS($J97-L97))/(Raw_Data!$K157+Raw_Data!O157)</f>
        <v>1.7597319055864051</v>
      </c>
      <c r="D97" s="20">
        <f>(ABS($J97-L97))/(Raw_Data!$J157+Raw_Data!N157)</f>
        <v>33.242592781361608</v>
      </c>
      <c r="E97" s="23">
        <f>Raw_Data!C157</f>
        <v>6</v>
      </c>
      <c r="F97" s="24">
        <f>Raw_Data!D157</f>
        <v>52180150</v>
      </c>
      <c r="G97" s="23" t="str">
        <f>Raw_Data!E157</f>
        <v>-</v>
      </c>
      <c r="H97" s="22" t="str">
        <f>Raw_Data!F157</f>
        <v>TAGGTAGTTTCCTGTTGTTG</v>
      </c>
      <c r="I97" s="22" t="str">
        <f>Raw_Data!G157</f>
        <v>TAGGTAGTTTCCTGTTGTTGGG</v>
      </c>
      <c r="J97" s="13">
        <f>Raw_Data!I157</f>
        <v>1235.5999999999999</v>
      </c>
      <c r="K97" s="14">
        <f>Raw_Data!L157</f>
        <v>3.678E-38</v>
      </c>
      <c r="L97" s="9">
        <f>Raw_Data!M157</f>
        <v>3736.9</v>
      </c>
      <c r="M97" s="10">
        <f>Raw_Data!P157</f>
        <v>3.678E-38</v>
      </c>
    </row>
    <row r="98" spans="1:13" x14ac:dyDescent="0.4">
      <c r="A98" s="1" t="s">
        <v>1759</v>
      </c>
      <c r="B98" s="18">
        <f t="shared" si="1"/>
        <v>-1.0457519788918206</v>
      </c>
      <c r="C98" s="19">
        <f>(ABS($J98-L98))/(Raw_Data!$K205+Raw_Data!O205)</f>
        <v>0.20471207691066601</v>
      </c>
      <c r="D98" s="20">
        <f>(ABS($J98-L98))/(Raw_Data!$J205+Raw_Data!N205)</f>
        <v>1.5410619237903722</v>
      </c>
      <c r="E98" s="23" t="str">
        <f>Raw_Data!C205</f>
        <v>X</v>
      </c>
      <c r="F98" s="24">
        <f>Raw_Data!D205</f>
        <v>18723456</v>
      </c>
      <c r="G98" s="23" t="str">
        <f>Raw_Data!E205</f>
        <v>-</v>
      </c>
      <c r="H98" s="22" t="str">
        <f>Raw_Data!F205</f>
        <v>CTACATTGTCTGCTGGGT</v>
      </c>
      <c r="I98" s="22" t="str">
        <f>Raw_Data!G205</f>
        <v>AGCTACATTGTCTGCTGGGTTTC</v>
      </c>
      <c r="J98" s="13">
        <f>Raw_Data!I205</f>
        <v>5945.1</v>
      </c>
      <c r="K98" s="14">
        <f>Raw_Data!L205</f>
        <v>3.678E-38</v>
      </c>
      <c r="L98" s="9">
        <f>Raw_Data!M205</f>
        <v>5685</v>
      </c>
      <c r="M98" s="10">
        <f>Raw_Data!P205</f>
        <v>3.678E-38</v>
      </c>
    </row>
    <row r="99" spans="1:13" x14ac:dyDescent="0.4">
      <c r="A99" s="1" t="s">
        <v>1869</v>
      </c>
      <c r="B99" s="18">
        <f t="shared" si="1"/>
        <v>1.383147013611959</v>
      </c>
      <c r="C99" s="19">
        <f>(ABS($J99-L99))/(Raw_Data!$K436+Raw_Data!O436)</f>
        <v>0.24784519345198208</v>
      </c>
      <c r="D99" s="20">
        <f>(ABS($J99-L99))/(Raw_Data!$J436+Raw_Data!N436)</f>
        <v>7.5564553107122538</v>
      </c>
      <c r="E99" s="23">
        <f>Raw_Data!C436</f>
        <v>4</v>
      </c>
      <c r="F99" s="24">
        <f>Raw_Data!D436</f>
        <v>87767960</v>
      </c>
      <c r="G99" s="23" t="str">
        <f>Raw_Data!E436</f>
        <v>+</v>
      </c>
      <c r="H99" s="22" t="str">
        <f>Raw_Data!F436</f>
        <v>AGTGGGGAACCCTTCCAT</v>
      </c>
      <c r="I99" s="22" t="str">
        <f>Raw_Data!G436</f>
        <v>AGTGGGGAACCCTTCCATGAGG</v>
      </c>
      <c r="J99" s="13">
        <f>Raw_Data!I436</f>
        <v>1122.175</v>
      </c>
      <c r="K99" s="14">
        <f>Raw_Data!L436</f>
        <v>3.678E-38</v>
      </c>
      <c r="L99" s="9">
        <f>Raw_Data!M436</f>
        <v>1552.133</v>
      </c>
      <c r="M99" s="10">
        <f>Raw_Data!P436</f>
        <v>3.678E-38</v>
      </c>
    </row>
    <row r="100" spans="1:13" x14ac:dyDescent="0.4">
      <c r="A100" s="1" t="s">
        <v>37</v>
      </c>
      <c r="B100" s="18">
        <f t="shared" si="1"/>
        <v>1.6534119587628866</v>
      </c>
      <c r="C100" s="19">
        <f>(ABS($J100-L100))/(Raw_Data!$K452+Raw_Data!O452)</f>
        <v>0.84621936444673662</v>
      </c>
      <c r="D100" s="20">
        <f>(ABS($J100-L100))/(Raw_Data!$J452+Raw_Data!N452)</f>
        <v>14.749042294158002</v>
      </c>
      <c r="E100" s="23">
        <f>Raw_Data!C452</f>
        <v>2</v>
      </c>
      <c r="F100" s="24">
        <f>Raw_Data!D452</f>
        <v>14182639</v>
      </c>
      <c r="G100" s="23" t="str">
        <f>Raw_Data!E452</f>
        <v>+</v>
      </c>
      <c r="H100" s="22" t="str">
        <f>Raw_Data!F452</f>
        <v>GCCTTTTGCTCTGCAC</v>
      </c>
      <c r="I100" s="22" t="str">
        <f>Raw_Data!G452</f>
        <v>ATGCCTTTTGCTCTGCACTCA</v>
      </c>
      <c r="J100" s="13">
        <f>Raw_Data!I452</f>
        <v>424.375</v>
      </c>
      <c r="K100" s="14">
        <f>Raw_Data!L452</f>
        <v>3.678E-38</v>
      </c>
      <c r="L100" s="9">
        <f>Raw_Data!M452</f>
        <v>701.66669999999999</v>
      </c>
      <c r="M100" s="10">
        <f>Raw_Data!P452</f>
        <v>3.678E-38</v>
      </c>
    </row>
    <row r="101" spans="1:13" x14ac:dyDescent="0.4">
      <c r="A101" s="1" t="s">
        <v>1483</v>
      </c>
      <c r="B101" s="18">
        <f t="shared" si="1"/>
        <v>1.6423391256630693</v>
      </c>
      <c r="C101" s="19">
        <f>(ABS($J101-L101))/(Raw_Data!$K92+Raw_Data!O92)</f>
        <v>0.64024359560958477</v>
      </c>
      <c r="D101" s="20">
        <f>(ABS($J101-L101))/(Raw_Data!$J92+Raw_Data!N92)</f>
        <v>19.082161252551501</v>
      </c>
      <c r="E101" s="23">
        <f>Raw_Data!C92</f>
        <v>6</v>
      </c>
      <c r="F101" s="24">
        <f>Raw_Data!D92</f>
        <v>124667957</v>
      </c>
      <c r="G101" s="23" t="str">
        <f>Raw_Data!E92</f>
        <v>-</v>
      </c>
      <c r="H101" s="22" t="str">
        <f>Raw_Data!F92</f>
        <v>TAACACTGTCTGGTAAAGATG</v>
      </c>
      <c r="I101" s="22" t="str">
        <f>Raw_Data!G92</f>
        <v>TAACACTGTCTGGTAAAGATGG</v>
      </c>
      <c r="J101" s="13">
        <f>Raw_Data!I92</f>
        <v>136.67500000000001</v>
      </c>
      <c r="K101" s="14">
        <f>Raw_Data!L92</f>
        <v>3.380268E-6</v>
      </c>
      <c r="L101" s="9">
        <f>Raw_Data!M92</f>
        <v>224.4667</v>
      </c>
      <c r="M101" s="10">
        <f>Raw_Data!P92</f>
        <v>5.9616459999999997E-8</v>
      </c>
    </row>
    <row r="102" spans="1:13" x14ac:dyDescent="0.4">
      <c r="A102" s="1" t="s">
        <v>88</v>
      </c>
      <c r="B102" s="18">
        <f t="shared" si="1"/>
        <v>2.0078643278743038</v>
      </c>
      <c r="C102" s="19">
        <f>(ABS($J102-L102))/(Raw_Data!$K578+Raw_Data!O578)</f>
        <v>1.0932825113935447</v>
      </c>
      <c r="D102" s="20">
        <f>(ABS($J102-L102))/(Raw_Data!$J578+Raw_Data!N578)</f>
        <v>23.460022408118011</v>
      </c>
      <c r="E102" s="23">
        <f>Raw_Data!C578</f>
        <v>13</v>
      </c>
      <c r="F102" s="24">
        <f>Raw_Data!D578</f>
        <v>58494183</v>
      </c>
      <c r="G102" s="23" t="str">
        <f>Raw_Data!E578</f>
        <v>-</v>
      </c>
      <c r="H102" s="22" t="str">
        <f>Raw_Data!F578</f>
        <v>ACAAATCACAGTCTGCCATA</v>
      </c>
      <c r="I102" s="22" t="str">
        <f>Raw_Data!G578</f>
        <v>CAACAAATCACAGTCTGCCATA</v>
      </c>
      <c r="J102" s="13">
        <f>Raw_Data!I578</f>
        <v>6615.95</v>
      </c>
      <c r="K102" s="14">
        <f>Raw_Data!L578</f>
        <v>3.678E-38</v>
      </c>
      <c r="L102" s="9">
        <f>Raw_Data!M578</f>
        <v>13283.93</v>
      </c>
      <c r="M102" s="10">
        <f>Raw_Data!P578</f>
        <v>3.678E-38</v>
      </c>
    </row>
    <row r="103" spans="1:13" x14ac:dyDescent="0.4">
      <c r="A103" s="1" t="s">
        <v>1571</v>
      </c>
      <c r="B103" s="18">
        <f t="shared" si="1"/>
        <v>1.3432488064634596</v>
      </c>
      <c r="C103" s="19">
        <f>(ABS($J103-L103))/(Raw_Data!$K143+Raw_Data!O143)</f>
        <v>0.21001398383303979</v>
      </c>
      <c r="D103" s="20">
        <f>(ABS($J103-L103))/(Raw_Data!$J143+Raw_Data!N143)</f>
        <v>7.8057576938157611</v>
      </c>
      <c r="E103" s="23">
        <f>Raw_Data!C143</f>
        <v>14</v>
      </c>
      <c r="F103" s="24">
        <f>Raw_Data!D143</f>
        <v>115443129</v>
      </c>
      <c r="G103" s="23" t="str">
        <f>Raw_Data!E143</f>
        <v>+</v>
      </c>
      <c r="H103" s="22" t="str">
        <f>Raw_Data!F143</f>
        <v>CTGCCCTAAGTGCTCCTTC</v>
      </c>
      <c r="I103" s="22" t="str">
        <f>Raw_Data!G143</f>
        <v>ACTGCCCTAAGTGCTCCTTCTG</v>
      </c>
      <c r="J103" s="13">
        <f>Raw_Data!I143</f>
        <v>544.6</v>
      </c>
      <c r="K103" s="14">
        <f>Raw_Data!L143</f>
        <v>3.678E-38</v>
      </c>
      <c r="L103" s="9">
        <f>Raw_Data!M143</f>
        <v>731.53330000000005</v>
      </c>
      <c r="M103" s="10">
        <f>Raw_Data!P143</f>
        <v>3.678E-38</v>
      </c>
    </row>
    <row r="104" spans="1:13" x14ac:dyDescent="0.4">
      <c r="A104" s="1" t="s">
        <v>1638</v>
      </c>
      <c r="B104" s="18">
        <f t="shared" si="1"/>
        <v>2.3634029667131942</v>
      </c>
      <c r="C104" s="19">
        <f>(ABS($J104-L104))/(Raw_Data!$K270+Raw_Data!O270)</f>
        <v>0.49777039430094916</v>
      </c>
      <c r="D104" s="20">
        <f>(ABS($J104-L104))/(Raw_Data!$J270+Raw_Data!N270)</f>
        <v>26.909723097738638</v>
      </c>
      <c r="E104" s="23">
        <f>Raw_Data!C270</f>
        <v>1</v>
      </c>
      <c r="F104" s="24">
        <f>Raw_Data!D270</f>
        <v>23298592</v>
      </c>
      <c r="G104" s="23" t="str">
        <f>Raw_Data!E270</f>
        <v>+</v>
      </c>
      <c r="H104" s="22" t="str">
        <f>Raw_Data!F270</f>
        <v>AGAAGGCTGTTTACTC</v>
      </c>
      <c r="I104" s="22" t="str">
        <f>Raw_Data!G270</f>
        <v>CTGGGAGAAGGCTGTTTACTCT</v>
      </c>
      <c r="J104" s="13">
        <f>Raw_Data!I270</f>
        <v>1056.7249999999999</v>
      </c>
      <c r="K104" s="14">
        <f>Raw_Data!L270</f>
        <v>3.678E-38</v>
      </c>
      <c r="L104" s="9">
        <f>Raw_Data!M270</f>
        <v>2497.4670000000001</v>
      </c>
      <c r="M104" s="10">
        <f>Raw_Data!P270</f>
        <v>3.678E-38</v>
      </c>
    </row>
    <row r="105" spans="1:13" x14ac:dyDescent="0.4">
      <c r="A105" s="1" t="s">
        <v>1553</v>
      </c>
      <c r="B105" s="18">
        <f t="shared" si="1"/>
        <v>3.4606171978962044</v>
      </c>
      <c r="C105" s="19">
        <f>(ABS($J105-L105))/(Raw_Data!$K104+Raw_Data!O104)</f>
        <v>0.3759023796495739</v>
      </c>
      <c r="D105" s="20">
        <f>(ABS($J105-L105))/(Raw_Data!$J104+Raw_Data!N104)</f>
        <v>23.178240219613514</v>
      </c>
      <c r="E105" s="23">
        <f>Raw_Data!C104</f>
        <v>2</v>
      </c>
      <c r="F105" s="24">
        <f>Raw_Data!D104</f>
        <v>122466585</v>
      </c>
      <c r="G105" s="23" t="str">
        <f>Raw_Data!E104</f>
        <v>+</v>
      </c>
      <c r="H105" s="22" t="str">
        <f>Raw_Data!F104</f>
        <v>TGTGCGGAAATGCTTC</v>
      </c>
      <c r="I105" s="22" t="str">
        <f>Raw_Data!G104</f>
        <v>GTGTGCGGAAATGCTTCTGCTA</v>
      </c>
      <c r="J105" s="13">
        <f>Raw_Data!I104</f>
        <v>394.52499999999998</v>
      </c>
      <c r="K105" s="14">
        <f>Raw_Data!L104</f>
        <v>3.678E-38</v>
      </c>
      <c r="L105" s="9">
        <f>Raw_Data!M104</f>
        <v>1365.3</v>
      </c>
      <c r="M105" s="10">
        <f>Raw_Data!P104</f>
        <v>3.678E-38</v>
      </c>
    </row>
    <row r="106" spans="1:13" x14ac:dyDescent="0.4">
      <c r="A106" s="1" t="s">
        <v>1993</v>
      </c>
      <c r="B106" s="18">
        <f t="shared" si="1"/>
        <v>-1.1988573675758933</v>
      </c>
      <c r="C106" s="19">
        <f>(ABS($J106-L106))/(Raw_Data!$K545+Raw_Data!O545)</f>
        <v>0.7080299865783195</v>
      </c>
      <c r="D106" s="20">
        <f>(ABS($J106-L106))/(Raw_Data!$J545+Raw_Data!N545)</f>
        <v>6.7431054101025376</v>
      </c>
      <c r="E106" s="23">
        <f>Raw_Data!C545</f>
        <v>8</v>
      </c>
      <c r="F106" s="24">
        <f>Raw_Data!D545</f>
        <v>86610065</v>
      </c>
      <c r="G106" s="23" t="str">
        <f>Raw_Data!E545</f>
        <v>+</v>
      </c>
      <c r="H106" s="22" t="str">
        <f>Raw_Data!F545</f>
        <v>GGAGGCAGAGGCAGGAG</v>
      </c>
      <c r="I106" s="22" t="str">
        <f>Raw_Data!G545</f>
        <v>GGAGGCAGAGGCAGGAGGA</v>
      </c>
      <c r="J106" s="13">
        <f>Raw_Data!I545</f>
        <v>12072.17</v>
      </c>
      <c r="K106" s="14">
        <f>Raw_Data!L545</f>
        <v>3.678E-38</v>
      </c>
      <c r="L106" s="9">
        <f>Raw_Data!M545</f>
        <v>10069.73</v>
      </c>
      <c r="M106" s="10">
        <f>Raw_Data!P545</f>
        <v>3.678E-38</v>
      </c>
    </row>
    <row r="107" spans="1:13" x14ac:dyDescent="0.4">
      <c r="A107" s="1" t="s">
        <v>1484</v>
      </c>
      <c r="B107" s="18">
        <f t="shared" si="1"/>
        <v>-5.4045001939738784</v>
      </c>
      <c r="C107" s="19">
        <f>(ABS($J107-L107))/(Raw_Data!$K94+Raw_Data!O94)</f>
        <v>1.3557246288435152</v>
      </c>
      <c r="D107" s="20">
        <f>(ABS($J107-L107))/(Raw_Data!$J94+Raw_Data!N94)</f>
        <v>34.742708111473704</v>
      </c>
      <c r="E107" s="23">
        <f>Raw_Data!C94</f>
        <v>11</v>
      </c>
      <c r="F107" s="24">
        <f>Raw_Data!D94</f>
        <v>87570404</v>
      </c>
      <c r="G107" s="23" t="str">
        <f>Raw_Data!E94</f>
        <v>+</v>
      </c>
      <c r="H107" s="22" t="str">
        <f>Raw_Data!F94</f>
        <v>TGTAGTGTTTCCTACTTTATG</v>
      </c>
      <c r="I107" s="22" t="str">
        <f>Raw_Data!G94</f>
        <v>TGTAGTGTTTCCTACTTTATGGA</v>
      </c>
      <c r="J107" s="13">
        <f>Raw_Data!I94</f>
        <v>4179.3</v>
      </c>
      <c r="K107" s="14">
        <f>Raw_Data!L94</f>
        <v>3.678E-38</v>
      </c>
      <c r="L107" s="9">
        <f>Raw_Data!M94</f>
        <v>773.3</v>
      </c>
      <c r="M107" s="10">
        <f>Raw_Data!P94</f>
        <v>3.678E-38</v>
      </c>
    </row>
    <row r="108" spans="1:13" x14ac:dyDescent="0.4">
      <c r="A108" s="1" t="s">
        <v>51</v>
      </c>
      <c r="B108" s="18">
        <f t="shared" si="1"/>
        <v>-1.1073673002443889</v>
      </c>
      <c r="C108" s="19">
        <f>(ABS($J108-L108))/(Raw_Data!$K475+Raw_Data!O475)</f>
        <v>0.18521967618240581</v>
      </c>
      <c r="D108" s="20">
        <f>(ABS($J108-L108))/(Raw_Data!$J475+Raw_Data!N475)</f>
        <v>2.9283916450670051</v>
      </c>
      <c r="E108" s="23">
        <f>Raw_Data!C475</f>
        <v>14</v>
      </c>
      <c r="F108" s="24">
        <f>Raw_Data!D475</f>
        <v>64346072</v>
      </c>
      <c r="G108" s="23" t="str">
        <f>Raw_Data!E475</f>
        <v>+</v>
      </c>
      <c r="H108" s="22" t="str">
        <f>Raw_Data!F475</f>
        <v>TCATCGTCGTCATCGTTA</v>
      </c>
      <c r="I108" s="22" t="str">
        <f>Raw_Data!G475</f>
        <v>TACGTCATCGTCGTCATCGTTA</v>
      </c>
      <c r="J108" s="13">
        <f>Raw_Data!I475</f>
        <v>1264.6500000000001</v>
      </c>
      <c r="K108" s="14">
        <f>Raw_Data!L475</f>
        <v>3.678E-38</v>
      </c>
      <c r="L108" s="9">
        <f>Raw_Data!M475</f>
        <v>1142.0329999999999</v>
      </c>
      <c r="M108" s="10">
        <f>Raw_Data!P475</f>
        <v>3.678E-38</v>
      </c>
    </row>
    <row r="109" spans="1:13" x14ac:dyDescent="0.4">
      <c r="A109" s="1" t="s">
        <v>1989</v>
      </c>
      <c r="B109" s="18">
        <f t="shared" si="1"/>
        <v>2.1691287463064581</v>
      </c>
      <c r="C109" s="19">
        <f>(ABS($J109-L109))/(Raw_Data!$K542+Raw_Data!O542)</f>
        <v>1.855497094021537</v>
      </c>
      <c r="D109" s="20">
        <f>(ABS($J109-L109))/(Raw_Data!$J542+Raw_Data!N542)</f>
        <v>21.920509338946502</v>
      </c>
      <c r="E109" s="23">
        <f>Raw_Data!C542</f>
        <v>7</v>
      </c>
      <c r="F109" s="24">
        <f>Raw_Data!D542</f>
        <v>52105074</v>
      </c>
      <c r="G109" s="23" t="str">
        <f>Raw_Data!E542</f>
        <v>+</v>
      </c>
      <c r="H109" s="22" t="str">
        <f>Raw_Data!F542</f>
        <v>AGTCATGCCGCTTGCCT</v>
      </c>
      <c r="I109" s="22" t="str">
        <f>Raw_Data!G542</f>
        <v>CAGTCATGCCGCTTGCCTACG</v>
      </c>
      <c r="J109" s="13">
        <f>Raw_Data!I542</f>
        <v>236.9</v>
      </c>
      <c r="K109" s="14">
        <f>Raw_Data!L542</f>
        <v>2.7750600000000001E-36</v>
      </c>
      <c r="L109" s="9">
        <f>Raw_Data!M542</f>
        <v>513.86659999999995</v>
      </c>
      <c r="M109" s="10">
        <f>Raw_Data!P542</f>
        <v>3.678E-38</v>
      </c>
    </row>
    <row r="110" spans="1:13" x14ac:dyDescent="0.4">
      <c r="A110" s="1" t="s">
        <v>1518</v>
      </c>
      <c r="B110" s="18">
        <f t="shared" si="1"/>
        <v>-1.0272952853598016</v>
      </c>
      <c r="C110" s="19">
        <f>(ABS($J110-L110))/(Raw_Data!$K43+Raw_Data!O43)</f>
        <v>0.46250201819062542</v>
      </c>
      <c r="D110" s="20">
        <f>(ABS($J110-L110))/(Raw_Data!$J43+Raw_Data!N43)</f>
        <v>0.74828481216520726</v>
      </c>
      <c r="E110" s="23">
        <f>Raw_Data!C43</f>
        <v>12</v>
      </c>
      <c r="F110" s="24">
        <f>Raw_Data!D43</f>
        <v>110850050</v>
      </c>
      <c r="G110" s="23" t="str">
        <f>Raw_Data!E43</f>
        <v>+</v>
      </c>
      <c r="H110" s="22" t="str">
        <f>Raw_Data!F43</f>
        <v>TGTGAGGTTGGGCCAG</v>
      </c>
      <c r="I110" s="22" t="str">
        <f>Raw_Data!G43</f>
        <v>TGGTGTGAGGTTGGGCCAGGA</v>
      </c>
      <c r="J110" s="13">
        <f>Raw_Data!I43</f>
        <v>82.8</v>
      </c>
      <c r="K110" s="14">
        <f>Raw_Data!L43</f>
        <v>0.30450579999999999</v>
      </c>
      <c r="L110" s="9">
        <f>Raw_Data!M43</f>
        <v>80.599999999999994</v>
      </c>
      <c r="M110" s="10">
        <f>Raw_Data!P43</f>
        <v>0.60504460000000004</v>
      </c>
    </row>
    <row r="111" spans="1:13" x14ac:dyDescent="0.4">
      <c r="A111" s="1" t="s">
        <v>1648</v>
      </c>
      <c r="B111" s="18">
        <f t="shared" si="1"/>
        <v>-3.1773232724384428</v>
      </c>
      <c r="C111" s="19">
        <f>(ABS($J111-L111))/(Raw_Data!$K295+Raw_Data!O295)</f>
        <v>0.57141272925167286</v>
      </c>
      <c r="D111" s="20">
        <f>(ABS($J111-L111))/(Raw_Data!$J295+Raw_Data!N295)</f>
        <v>21.053550786463884</v>
      </c>
      <c r="E111" s="23">
        <f>Raw_Data!C295</f>
        <v>10</v>
      </c>
      <c r="F111" s="24">
        <f>Raw_Data!D295</f>
        <v>93426584</v>
      </c>
      <c r="G111" s="23" t="str">
        <f>Raw_Data!E295</f>
        <v>-</v>
      </c>
      <c r="H111" s="22" t="str">
        <f>Raw_Data!F295</f>
        <v>TAGGTATGGTCCCAGGG</v>
      </c>
      <c r="I111" s="22" t="str">
        <f>Raw_Data!G295</f>
        <v>CTAGGTATGGTCCCAGGGATCC</v>
      </c>
      <c r="J111" s="13">
        <f>Raw_Data!I295</f>
        <v>400.02499999999998</v>
      </c>
      <c r="K111" s="14">
        <f>Raw_Data!L295</f>
        <v>3.678E-38</v>
      </c>
      <c r="L111" s="9">
        <f>Raw_Data!M295</f>
        <v>125.9</v>
      </c>
      <c r="M111" s="10">
        <f>Raw_Data!P295</f>
        <v>1.8868820000000001E-3</v>
      </c>
    </row>
    <row r="112" spans="1:13" x14ac:dyDescent="0.4">
      <c r="A112" s="1" t="s">
        <v>1489</v>
      </c>
      <c r="B112" s="18">
        <f t="shared" si="1"/>
        <v>-1.0804647875059936</v>
      </c>
      <c r="C112" s="19">
        <f>(ABS($J112-L112))/(Raw_Data!$K102+Raw_Data!O102)</f>
        <v>9.3069950698879036E-2</v>
      </c>
      <c r="D112" s="20">
        <f>(ABS($J112-L112))/(Raw_Data!$J102+Raw_Data!N102)</f>
        <v>2.2359739303848056</v>
      </c>
      <c r="E112" s="23">
        <f>Raw_Data!C102</f>
        <v>19</v>
      </c>
      <c r="F112" s="24">
        <f>Raw_Data!D102</f>
        <v>46417279</v>
      </c>
      <c r="G112" s="23" t="str">
        <f>Raw_Data!E102</f>
        <v>+</v>
      </c>
      <c r="H112" s="22" t="str">
        <f>Raw_Data!F102</f>
        <v>GAGAACTGAATTCCATAGGC</v>
      </c>
      <c r="I112" s="22" t="str">
        <f>Raw_Data!G102</f>
        <v>TGAGAACTGAATTCCATAGGCT</v>
      </c>
      <c r="J112" s="13">
        <f>Raw_Data!I102</f>
        <v>2841.55</v>
      </c>
      <c r="K112" s="14">
        <f>Raw_Data!L102</f>
        <v>3.678E-38</v>
      </c>
      <c r="L112" s="9">
        <f>Raw_Data!M102</f>
        <v>2629.933</v>
      </c>
      <c r="M112" s="10">
        <f>Raw_Data!P102</f>
        <v>3.678E-38</v>
      </c>
    </row>
    <row r="113" spans="1:13" x14ac:dyDescent="0.4">
      <c r="A113" s="1" t="s">
        <v>122</v>
      </c>
      <c r="B113" s="18">
        <f t="shared" si="1"/>
        <v>2.1834878744650501</v>
      </c>
      <c r="C113" s="19">
        <f>(ABS($J113-L113))/(Raw_Data!$K622+Raw_Data!O622)</f>
        <v>0.52302920358027172</v>
      </c>
      <c r="D113" s="20">
        <f>(ABS($J113-L113))/(Raw_Data!$J622+Raw_Data!N622)</f>
        <v>22.019555169817981</v>
      </c>
      <c r="E113" s="23">
        <f>Raw_Data!C622</f>
        <v>0</v>
      </c>
      <c r="F113" s="24">
        <f>Raw_Data!D622</f>
        <v>0</v>
      </c>
      <c r="G113" s="23" t="str">
        <f>Raw_Data!E622</f>
        <v>+</v>
      </c>
      <c r="H113" s="22" t="str">
        <f>Raw_Data!F622</f>
        <v>AGAGGCGCCTGGGAAC</v>
      </c>
      <c r="I113" s="22" t="str">
        <f>Raw_Data!G622</f>
        <v>GGTCAAGAGGCGCCTGGGAAC</v>
      </c>
      <c r="J113" s="13">
        <f>Raw_Data!I622</f>
        <v>560.79999999999995</v>
      </c>
      <c r="K113" s="14">
        <f>Raw_Data!L622</f>
        <v>3.678E-38</v>
      </c>
      <c r="L113" s="9">
        <f>Raw_Data!M622</f>
        <v>1224.5</v>
      </c>
      <c r="M113" s="10">
        <f>Raw_Data!P622</f>
        <v>3.678E-38</v>
      </c>
    </row>
    <row r="114" spans="1:13" x14ac:dyDescent="0.4">
      <c r="A114" s="1" t="s">
        <v>1512</v>
      </c>
      <c r="B114" s="18">
        <f t="shared" si="1"/>
        <v>1.2777195556487109</v>
      </c>
      <c r="C114" s="19">
        <f>(ABS($J114-L114))/(Raw_Data!$K33+Raw_Data!O33)</f>
        <v>1.353170078180346</v>
      </c>
      <c r="D114" s="20">
        <f>(ABS($J114-L114))/(Raw_Data!$J33+Raw_Data!N33)</f>
        <v>7.4697444343920791</v>
      </c>
      <c r="E114" s="23">
        <f>Raw_Data!C33</f>
        <v>0</v>
      </c>
      <c r="F114" s="24">
        <f>Raw_Data!D33</f>
        <v>0</v>
      </c>
      <c r="G114" s="23" t="str">
        <f>Raw_Data!E33</f>
        <v>+</v>
      </c>
      <c r="H114" s="22" t="str">
        <f>Raw_Data!F33</f>
        <v>AAGTGCTGACAGTGCAGG</v>
      </c>
      <c r="I114" s="22" t="str">
        <f>Raw_Data!G33</f>
        <v>CAAAGTGCTAACAGTGCAGGTA</v>
      </c>
      <c r="J114" s="13">
        <f>Raw_Data!I33</f>
        <v>119.27500000000001</v>
      </c>
      <c r="K114" s="14">
        <f>Raw_Data!L33</f>
        <v>3.595297E-4</v>
      </c>
      <c r="L114" s="9">
        <f>Raw_Data!M33</f>
        <v>152.4</v>
      </c>
      <c r="M114" s="10">
        <f>Raw_Data!P33</f>
        <v>6.6722060000000004E-4</v>
      </c>
    </row>
    <row r="115" spans="1:13" x14ac:dyDescent="0.4">
      <c r="A115" s="1" t="s">
        <v>1676</v>
      </c>
      <c r="B115" s="18">
        <f t="shared" si="1"/>
        <v>-1.1901785172025321</v>
      </c>
      <c r="C115" s="19">
        <f>(ABS($J115-L115))/(Raw_Data!$K351+Raw_Data!O351)</f>
        <v>0.19898913612736308</v>
      </c>
      <c r="D115" s="20">
        <f>(ABS($J115-L115))/(Raw_Data!$J351+Raw_Data!N351)</f>
        <v>5.785714678073985</v>
      </c>
      <c r="E115" s="23" t="str">
        <f>Raw_Data!C351</f>
        <v>X</v>
      </c>
      <c r="F115" s="24">
        <f>Raw_Data!D351</f>
        <v>102539694</v>
      </c>
      <c r="G115" s="23" t="str">
        <f>Raw_Data!E351</f>
        <v>-</v>
      </c>
      <c r="H115" s="22" t="str">
        <f>Raw_Data!F351</f>
        <v>TAAACAATTCCTAGGCAATGT</v>
      </c>
      <c r="I115" s="22" t="str">
        <f>Raw_Data!G351</f>
        <v>TGTAAACAATTCCTAGGCAATGT</v>
      </c>
      <c r="J115" s="13">
        <f>Raw_Data!I351</f>
        <v>217.52500000000001</v>
      </c>
      <c r="K115" s="14">
        <f>Raw_Data!L351</f>
        <v>3.9935620000000003E-30</v>
      </c>
      <c r="L115" s="9">
        <f>Raw_Data!M351</f>
        <v>182.76669999999999</v>
      </c>
      <c r="M115" s="10">
        <f>Raw_Data!P351</f>
        <v>9.3284749999999995E-5</v>
      </c>
    </row>
    <row r="116" spans="1:13" x14ac:dyDescent="0.4">
      <c r="A116" s="1" t="s">
        <v>1632</v>
      </c>
      <c r="B116" s="18">
        <f t="shared" si="1"/>
        <v>1.3327917090022352</v>
      </c>
      <c r="C116" s="19">
        <f>(ABS($J116-L116))/(Raw_Data!$K257+Raw_Data!O257)</f>
        <v>0.78836923679129089</v>
      </c>
      <c r="D116" s="20">
        <f>(ABS($J116-L116))/(Raw_Data!$J257+Raw_Data!N257)</f>
        <v>9.658384800117009</v>
      </c>
      <c r="E116" s="23">
        <f>Raw_Data!C257</f>
        <v>3</v>
      </c>
      <c r="F116" s="24">
        <f>Raw_Data!D257</f>
        <v>127248456</v>
      </c>
      <c r="G116" s="23" t="str">
        <f>Raw_Data!E257</f>
        <v>+</v>
      </c>
      <c r="H116" s="22" t="str">
        <f>Raw_Data!F257</f>
        <v>GCTTCCATGTTTTGGTGA</v>
      </c>
      <c r="I116" s="22" t="str">
        <f>Raw_Data!G257</f>
        <v>TAAGTGCTTCCATGTTTTGGTGA</v>
      </c>
      <c r="J116" s="13">
        <f>Raw_Data!I257</f>
        <v>123.02500000000001</v>
      </c>
      <c r="K116" s="14">
        <f>Raw_Data!L257</f>
        <v>7.8997119999999998E-5</v>
      </c>
      <c r="L116" s="9">
        <f>Raw_Data!M257</f>
        <v>163.9667</v>
      </c>
      <c r="M116" s="10">
        <f>Raw_Data!P257</f>
        <v>9.40429E-4</v>
      </c>
    </row>
    <row r="117" spans="1:13" x14ac:dyDescent="0.4">
      <c r="A117" s="1" t="s">
        <v>1234</v>
      </c>
      <c r="B117" s="18">
        <f t="shared" si="1"/>
        <v>-1.6027977002816574</v>
      </c>
      <c r="C117" s="19">
        <f>(ABS($J117-L117))/(Raw_Data!$K23+Raw_Data!O23)</f>
        <v>1.2235418054230962</v>
      </c>
      <c r="D117" s="20">
        <f>(ABS($J117-L117))/(Raw_Data!$J23+Raw_Data!N23)</f>
        <v>14.056514504418951</v>
      </c>
      <c r="E117" s="23" t="str">
        <f>Raw_Data!C23</f>
        <v>18,2</v>
      </c>
      <c r="F117" s="24">
        <f>Raw_Data!D23</f>
        <v>1.07855051801238E+16</v>
      </c>
      <c r="G117" s="23" t="str">
        <f>Raw_Data!E23</f>
        <v>-,+</v>
      </c>
      <c r="H117" s="22" t="str">
        <f>Raw_Data!F23</f>
        <v>TGGAATGTAAAGAAGTATGT</v>
      </c>
      <c r="I117" s="22" t="str">
        <f>Raw_Data!G23</f>
        <v>TGGAATGTAAAGAAGTATGTAT</v>
      </c>
      <c r="J117" s="13">
        <f>Raw_Data!I23</f>
        <v>11039.75</v>
      </c>
      <c r="K117" s="14">
        <f>Raw_Data!L23</f>
        <v>3.678E-38</v>
      </c>
      <c r="L117" s="9">
        <f>Raw_Data!M23</f>
        <v>6887.8</v>
      </c>
      <c r="M117" s="10">
        <f>Raw_Data!P23</f>
        <v>3.678E-38</v>
      </c>
    </row>
    <row r="118" spans="1:13" x14ac:dyDescent="0.4">
      <c r="A118" s="1" t="s">
        <v>1720</v>
      </c>
      <c r="B118" s="18">
        <f t="shared" si="1"/>
        <v>1.8109825056197031</v>
      </c>
      <c r="C118" s="19">
        <f>(ABS($J118-L118))/(Raw_Data!$K150+Raw_Data!O150)</f>
        <v>1.5192710846761166</v>
      </c>
      <c r="D118" s="20">
        <f>(ABS($J118-L118))/(Raw_Data!$J150+Raw_Data!N150)</f>
        <v>20.208975102097334</v>
      </c>
      <c r="E118" s="23">
        <f>Raw_Data!C150</f>
        <v>11</v>
      </c>
      <c r="F118" s="24">
        <f>Raw_Data!D150</f>
        <v>79525510</v>
      </c>
      <c r="G118" s="23" t="str">
        <f>Raw_Data!E150</f>
        <v>+</v>
      </c>
      <c r="H118" s="22" t="str">
        <f>Raw_Data!F150</f>
        <v>CTGGCCTACAAAGTCCCA</v>
      </c>
      <c r="I118" s="22" t="str">
        <f>Raw_Data!G150</f>
        <v>AACTGGCCTACAAAGTCCCAGT</v>
      </c>
      <c r="J118" s="13">
        <f>Raw_Data!I150</f>
        <v>3581.15</v>
      </c>
      <c r="K118" s="14">
        <f>Raw_Data!L150</f>
        <v>3.678E-38</v>
      </c>
      <c r="L118" s="9">
        <f>Raw_Data!M150</f>
        <v>6485.4</v>
      </c>
      <c r="M118" s="10">
        <f>Raw_Data!P150</f>
        <v>3.678E-38</v>
      </c>
    </row>
    <row r="119" spans="1:13" x14ac:dyDescent="0.4">
      <c r="A119" s="1" t="s">
        <v>16</v>
      </c>
      <c r="B119" s="18">
        <f t="shared" si="1"/>
        <v>-1.5053115032750566</v>
      </c>
      <c r="C119" s="19">
        <f>(ABS($J119-L119))/(Raw_Data!$K409+Raw_Data!O409)</f>
        <v>1.1857282551319752</v>
      </c>
      <c r="D119" s="20">
        <f>(ABS($J119-L119))/(Raw_Data!$J409+Raw_Data!N409)</f>
        <v>11.510627743368728</v>
      </c>
      <c r="E119" s="23" t="str">
        <f>Raw_Data!C409</f>
        <v>2,2,2,2</v>
      </c>
      <c r="F119" s="24">
        <f>Raw_Data!D409</f>
        <v>1.0398017104292999E+31</v>
      </c>
      <c r="G119" s="23" t="str">
        <f>Raw_Data!E409</f>
        <v>+,+,+,+</v>
      </c>
      <c r="H119" s="22" t="str">
        <f>Raw_Data!F409</f>
        <v>ATATACATACACACACCTACAC</v>
      </c>
      <c r="I119" s="22" t="str">
        <f>Raw_Data!G409</f>
        <v>ATATACATACACACACCTACAC,ATATACATACACACACCTACAC,ATATACATACACACACCTACAC,ATATACATACACACACCTACAC</v>
      </c>
      <c r="J119" s="13">
        <f>Raw_Data!I409</f>
        <v>2472.5749999999998</v>
      </c>
      <c r="K119" s="14">
        <f>Raw_Data!L409</f>
        <v>3.678E-38</v>
      </c>
      <c r="L119" s="9">
        <f>Raw_Data!M409</f>
        <v>1642.567</v>
      </c>
      <c r="M119" s="10">
        <f>Raw_Data!P409</f>
        <v>3.678E-38</v>
      </c>
    </row>
    <row r="120" spans="1:13" x14ac:dyDescent="0.4">
      <c r="A120" s="1" t="s">
        <v>1983</v>
      </c>
      <c r="B120" s="18">
        <f t="shared" si="1"/>
        <v>1.0705954573357888</v>
      </c>
      <c r="C120" s="19">
        <f>(ABS($J120-L120))/(Raw_Data!$K539+Raw_Data!O539)</f>
        <v>0.34571071901035588</v>
      </c>
      <c r="D120" s="20">
        <f>(ABS($J120-L120))/(Raw_Data!$J539+Raw_Data!N539)</f>
        <v>1.9041040230240946</v>
      </c>
      <c r="E120" s="23">
        <f>Raw_Data!C539</f>
        <v>6</v>
      </c>
      <c r="F120" s="24">
        <f>Raw_Data!D539</f>
        <v>47753610</v>
      </c>
      <c r="G120" s="23" t="str">
        <f>Raw_Data!E539</f>
        <v>-</v>
      </c>
      <c r="H120" s="22" t="str">
        <f>Raw_Data!F539</f>
        <v>GACATGTGCTCTGCTCCT</v>
      </c>
      <c r="I120" s="22" t="str">
        <f>Raw_Data!G539</f>
        <v>AGACATGTGCTCTGCTCCTAG</v>
      </c>
      <c r="J120" s="13">
        <f>Raw_Data!I539</f>
        <v>81.45</v>
      </c>
      <c r="K120" s="14">
        <f>Raw_Data!L539</f>
        <v>0.36309039999999998</v>
      </c>
      <c r="L120" s="9">
        <f>Raw_Data!M539</f>
        <v>87.2</v>
      </c>
      <c r="M120" s="10">
        <f>Raw_Data!P539</f>
        <v>0.50772110000000004</v>
      </c>
    </row>
    <row r="121" spans="1:13" x14ac:dyDescent="0.4">
      <c r="A121" s="1" t="s">
        <v>1943</v>
      </c>
      <c r="B121" s="18">
        <f t="shared" si="1"/>
        <v>2.3774003777148249</v>
      </c>
      <c r="C121" s="19">
        <f>(ABS($J121-L121))/(Raw_Data!$K518+Raw_Data!O518)</f>
        <v>0.38121111213063563</v>
      </c>
      <c r="D121" s="20">
        <f>(ABS($J121-L121))/(Raw_Data!$J518+Raw_Data!N518)</f>
        <v>23.631372064905683</v>
      </c>
      <c r="E121" s="23" t="str">
        <f>Raw_Data!C518</f>
        <v>2,4</v>
      </c>
      <c r="F121" s="24">
        <f>Raw_Data!D518</f>
        <v>8046889011061300</v>
      </c>
      <c r="G121" s="23" t="str">
        <f>Raw_Data!E518</f>
        <v>-,+</v>
      </c>
      <c r="H121" s="22" t="str">
        <f>Raw_Data!F518</f>
        <v>AGTTTTCCCTTCAAGTCAA</v>
      </c>
      <c r="I121" s="22" t="str">
        <f>Raw_Data!G518</f>
        <v>AGTTTTCCCTTCAAGTCAA</v>
      </c>
      <c r="J121" s="13">
        <f>Raw_Data!I518</f>
        <v>105.9</v>
      </c>
      <c r="K121" s="14">
        <f>Raw_Data!L518</f>
        <v>1.4932509999999999E-3</v>
      </c>
      <c r="L121" s="9">
        <f>Raw_Data!M518</f>
        <v>251.76669999999999</v>
      </c>
      <c r="M121" s="10">
        <f>Raw_Data!P518</f>
        <v>9.6192779999999998E-12</v>
      </c>
    </row>
    <row r="122" spans="1:13" x14ac:dyDescent="0.4">
      <c r="A122" s="1" t="s">
        <v>1535</v>
      </c>
      <c r="B122" s="18">
        <f t="shared" si="1"/>
        <v>1.1299517992298498</v>
      </c>
      <c r="C122" s="19">
        <f>(ABS($J122-L122))/(Raw_Data!$K60+Raw_Data!O60)</f>
        <v>0.10186291455997674</v>
      </c>
      <c r="D122" s="20">
        <f>(ABS($J122-L122))/(Raw_Data!$J60+Raw_Data!N60)</f>
        <v>3.6445676347608189</v>
      </c>
      <c r="E122" s="23">
        <f>Raw_Data!C60</f>
        <v>16</v>
      </c>
      <c r="F122" s="24">
        <f>Raw_Data!D60</f>
        <v>77646562</v>
      </c>
      <c r="G122" s="23" t="str">
        <f>Raw_Data!E60</f>
        <v>+</v>
      </c>
      <c r="H122" s="22" t="str">
        <f>Raw_Data!F60</f>
        <v>GTCAGGTTCTTGGGACCT</v>
      </c>
      <c r="I122" s="22" t="str">
        <f>Raw_Data!G60</f>
        <v>ACAAGTCAGGTTCTTGGGACCT</v>
      </c>
      <c r="J122" s="13">
        <f>Raw_Data!I60</f>
        <v>753.1</v>
      </c>
      <c r="K122" s="14">
        <f>Raw_Data!L60</f>
        <v>3.678E-38</v>
      </c>
      <c r="L122" s="9">
        <f>Raw_Data!M60</f>
        <v>850.96669999999995</v>
      </c>
      <c r="M122" s="10">
        <f>Raw_Data!P60</f>
        <v>3.678E-38</v>
      </c>
    </row>
    <row r="123" spans="1:13" x14ac:dyDescent="0.4">
      <c r="A123" s="1" t="s">
        <v>136</v>
      </c>
      <c r="B123" s="18">
        <f t="shared" si="1"/>
        <v>-1.1958889319475416</v>
      </c>
      <c r="C123" s="19">
        <f>(ABS($J123-L123))/(Raw_Data!$K636+Raw_Data!O636)</f>
        <v>8.6967781788951939E-2</v>
      </c>
      <c r="D123" s="20">
        <f>(ABS($J123-L123))/(Raw_Data!$J636+Raw_Data!N636)</f>
        <v>3.2861676330156713</v>
      </c>
      <c r="E123" s="23">
        <f>Raw_Data!C636</f>
        <v>0</v>
      </c>
      <c r="F123" s="24">
        <f>Raw_Data!D636</f>
        <v>0</v>
      </c>
      <c r="G123" s="23" t="str">
        <f>Raw_Data!E636</f>
        <v>+</v>
      </c>
      <c r="H123" s="22" t="str">
        <f>Raw_Data!F636</f>
        <v>ATCTCCATAGTGACCA</v>
      </c>
      <c r="I123" s="22" t="str">
        <f>Raw_Data!G636</f>
        <v>ATCTCCATAGTGACCA</v>
      </c>
      <c r="J123" s="13">
        <f>Raw_Data!I636</f>
        <v>877.02499999999998</v>
      </c>
      <c r="K123" s="14">
        <f>Raw_Data!L636</f>
        <v>3.678E-38</v>
      </c>
      <c r="L123" s="9">
        <f>Raw_Data!M636</f>
        <v>733.36659999999995</v>
      </c>
      <c r="M123" s="10">
        <f>Raw_Data!P636</f>
        <v>3.678E-38</v>
      </c>
    </row>
    <row r="124" spans="1:13" x14ac:dyDescent="0.4">
      <c r="A124" s="1" t="s">
        <v>1546</v>
      </c>
      <c r="B124" s="18">
        <f t="shared" si="1"/>
        <v>1.0735971647962197</v>
      </c>
      <c r="C124" s="19">
        <f>(ABS($J124-L124))/(Raw_Data!$K88+Raw_Data!O88)</f>
        <v>6.5810489452574991E-2</v>
      </c>
      <c r="D124" s="20">
        <f>(ABS($J124-L124))/(Raw_Data!$J88+Raw_Data!N88)</f>
        <v>1.6511415192070948</v>
      </c>
      <c r="E124" s="23">
        <f>Raw_Data!C88</f>
        <v>7</v>
      </c>
      <c r="F124" s="24">
        <f>Raw_Data!D88</f>
        <v>108623931</v>
      </c>
      <c r="G124" s="23" t="str">
        <f>Raw_Data!E88</f>
        <v>+</v>
      </c>
      <c r="H124" s="22" t="str">
        <f>Raw_Data!F88</f>
        <v>GAGACGCGGCCCTGTT</v>
      </c>
      <c r="I124" s="22" t="str">
        <f>Raw_Data!G88</f>
        <v>TGGAGACGCGGCCCTGTTGGAG</v>
      </c>
      <c r="J124" s="13">
        <f>Raw_Data!I88</f>
        <v>211.625</v>
      </c>
      <c r="K124" s="14">
        <f>Raw_Data!L88</f>
        <v>5.1952129999999998E-23</v>
      </c>
      <c r="L124" s="9">
        <f>Raw_Data!M88</f>
        <v>227.2</v>
      </c>
      <c r="M124" s="10">
        <f>Raw_Data!P88</f>
        <v>1.2783560000000001E-15</v>
      </c>
    </row>
    <row r="125" spans="1:13" x14ac:dyDescent="0.4">
      <c r="A125" s="1" t="s">
        <v>1696</v>
      </c>
      <c r="B125" s="18">
        <f t="shared" si="1"/>
        <v>1.2437532487941687</v>
      </c>
      <c r="C125" s="19">
        <f>(ABS($J125-L125))/(Raw_Data!$K383+Raw_Data!O383)</f>
        <v>1.230370003086299</v>
      </c>
      <c r="D125" s="20">
        <f>(ABS($J125-L125))/(Raw_Data!$J383+Raw_Data!N383)</f>
        <v>8.1562353497000117</v>
      </c>
      <c r="E125" s="23">
        <f>Raw_Data!C383</f>
        <v>4</v>
      </c>
      <c r="F125" s="24">
        <f>Raw_Data!D383</f>
        <v>62917937</v>
      </c>
      <c r="G125" s="23" t="str">
        <f>Raw_Data!E383</f>
        <v>+</v>
      </c>
      <c r="H125" s="22" t="str">
        <f>Raw_Data!F383</f>
        <v>CAGTCCACGGGCATATA</v>
      </c>
      <c r="I125" s="22" t="str">
        <f>Raw_Data!G383</f>
        <v>GCAGTCCACGGGCATATACAC</v>
      </c>
      <c r="J125" s="13">
        <f>Raw_Data!I383</f>
        <v>8272.2999999999993</v>
      </c>
      <c r="K125" s="14">
        <f>Raw_Data!L383</f>
        <v>3.678E-38</v>
      </c>
      <c r="L125" s="9">
        <f>Raw_Data!M383</f>
        <v>10288.700000000001</v>
      </c>
      <c r="M125" s="10">
        <f>Raw_Data!P383</f>
        <v>3.678E-38</v>
      </c>
    </row>
    <row r="126" spans="1:13" x14ac:dyDescent="0.4">
      <c r="A126" s="1" t="s">
        <v>1237</v>
      </c>
      <c r="B126" s="18">
        <f t="shared" si="1"/>
        <v>-1.5288962711458476</v>
      </c>
      <c r="C126" s="19">
        <f>(ABS($J126-L126))/(Raw_Data!$K25+Raw_Data!O25)</f>
        <v>0.58125150322882202</v>
      </c>
      <c r="D126" s="20">
        <f>(ABS($J126-L126))/(Raw_Data!$J25+Raw_Data!N25)</f>
        <v>12.829508818509385</v>
      </c>
      <c r="E126" s="23">
        <f>Raw_Data!C25</f>
        <v>4</v>
      </c>
      <c r="F126" s="24">
        <f>Raw_Data!D25</f>
        <v>101019583</v>
      </c>
      <c r="G126" s="23" t="str">
        <f>Raw_Data!E25</f>
        <v>-</v>
      </c>
      <c r="H126" s="22" t="str">
        <f>Raw_Data!F25</f>
        <v>TACAGTACTGTGATAACTGAA</v>
      </c>
      <c r="I126" s="22" t="str">
        <f>Raw_Data!G25</f>
        <v>TACAGTACTGTGATAACTGAA</v>
      </c>
      <c r="J126" s="13">
        <f>Raw_Data!I25</f>
        <v>4443.0749999999998</v>
      </c>
      <c r="K126" s="14">
        <f>Raw_Data!L25</f>
        <v>3.678E-38</v>
      </c>
      <c r="L126" s="9">
        <f>Raw_Data!M25</f>
        <v>2906.067</v>
      </c>
      <c r="M126" s="10">
        <f>Raw_Data!P25</f>
        <v>3.678E-38</v>
      </c>
    </row>
    <row r="127" spans="1:13" x14ac:dyDescent="0.4">
      <c r="A127" s="1" t="s">
        <v>1604</v>
      </c>
      <c r="B127" s="18">
        <f t="shared" si="1"/>
        <v>1.3432547732090041</v>
      </c>
      <c r="C127" s="19">
        <f>(ABS($J127-L127))/(Raw_Data!$K221+Raw_Data!O221)</f>
        <v>1.8232652887074987</v>
      </c>
      <c r="D127" s="20">
        <f>(ABS($J127-L127))/(Raw_Data!$J221+Raw_Data!N221)</f>
        <v>10.394340899799609</v>
      </c>
      <c r="E127" s="23">
        <f>Raw_Data!C221</f>
        <v>13</v>
      </c>
      <c r="F127" s="24">
        <f>Raw_Data!D221</f>
        <v>63402025</v>
      </c>
      <c r="G127" s="23" t="str">
        <f>Raw_Data!E221</f>
        <v>+</v>
      </c>
      <c r="H127" s="22" t="str">
        <f>Raw_Data!F221</f>
        <v>AGCTTAGCTGATTGGTGAAC</v>
      </c>
      <c r="I127" s="22" t="str">
        <f>Raw_Data!G221</f>
        <v>AGAGCTTAGCTGATTGGTGAAC</v>
      </c>
      <c r="J127" s="13">
        <f>Raw_Data!I221</f>
        <v>6144.9750000000004</v>
      </c>
      <c r="K127" s="14">
        <f>Raw_Data!L221</f>
        <v>3.678E-38</v>
      </c>
      <c r="L127" s="9">
        <f>Raw_Data!M221</f>
        <v>8254.2669999999998</v>
      </c>
      <c r="M127" s="10">
        <f>Raw_Data!P221</f>
        <v>3.678E-38</v>
      </c>
    </row>
    <row r="128" spans="1:13" x14ac:dyDescent="0.4">
      <c r="A128" s="1" t="s">
        <v>1526</v>
      </c>
      <c r="B128" s="18">
        <f t="shared" si="1"/>
        <v>1.8218193510669394</v>
      </c>
      <c r="C128" s="19">
        <f>(ABS($J128-L128))/(Raw_Data!$K51+Raw_Data!O51)</f>
        <v>1.2676204175462058</v>
      </c>
      <c r="D128" s="20">
        <f>(ABS($J128-L128))/(Raw_Data!$J51+Raw_Data!N51)</f>
        <v>21.708581918641887</v>
      </c>
      <c r="E128" s="23">
        <f>Raw_Data!C51</f>
        <v>12</v>
      </c>
      <c r="F128" s="24">
        <f>Raw_Data!D51</f>
        <v>110950605</v>
      </c>
      <c r="G128" s="23" t="str">
        <f>Raw_Data!E51</f>
        <v>+</v>
      </c>
      <c r="H128" s="22" t="str">
        <f>Raw_Data!F51</f>
        <v>TAGGACACATGGTCTACTTCT</v>
      </c>
      <c r="I128" s="22" t="str">
        <f>Raw_Data!G51</f>
        <v>TAGGACACATGGTCTACTTCT</v>
      </c>
      <c r="J128" s="13">
        <f>Raw_Data!I51</f>
        <v>256.57499999999999</v>
      </c>
      <c r="K128" s="14">
        <f>Raw_Data!L51</f>
        <v>3.678E-38</v>
      </c>
      <c r="L128" s="9">
        <f>Raw_Data!M51</f>
        <v>467.43329999999997</v>
      </c>
      <c r="M128" s="10">
        <f>Raw_Data!P51</f>
        <v>3.678E-38</v>
      </c>
    </row>
    <row r="129" spans="1:13" x14ac:dyDescent="0.4">
      <c r="A129" s="1" t="s">
        <v>1530</v>
      </c>
      <c r="B129" s="18">
        <f t="shared" si="1"/>
        <v>1.3850474584437487</v>
      </c>
      <c r="C129" s="19">
        <f>(ABS($J129-L129))/(Raw_Data!$K55+Raw_Data!O55)</f>
        <v>1.3866574626080204</v>
      </c>
      <c r="D129" s="20">
        <f>(ABS($J129-L129))/(Raw_Data!$J55+Raw_Data!N55)</f>
        <v>10.232819348738873</v>
      </c>
      <c r="E129" s="23">
        <f>Raw_Data!C55</f>
        <v>16</v>
      </c>
      <c r="F129" s="24">
        <f>Raw_Data!D55</f>
        <v>20604524</v>
      </c>
      <c r="G129" s="23" t="str">
        <f>Raw_Data!E55</f>
        <v>+</v>
      </c>
      <c r="H129" s="22" t="str">
        <f>Raw_Data!F55</f>
        <v>GAGGACTGGGGAGGTG</v>
      </c>
      <c r="I129" s="22" t="str">
        <f>Raw_Data!G55</f>
        <v>GTGAGGACTGGGGAGGTGGAG</v>
      </c>
      <c r="J129" s="13">
        <f>Raw_Data!I55</f>
        <v>103.77500000000001</v>
      </c>
      <c r="K129" s="14">
        <f>Raw_Data!L55</f>
        <v>1.5874880000000001E-2</v>
      </c>
      <c r="L129" s="9">
        <f>Raw_Data!M55</f>
        <v>143.73330000000001</v>
      </c>
      <c r="M129" s="10">
        <f>Raw_Data!P55</f>
        <v>7.1259100000000001E-3</v>
      </c>
    </row>
    <row r="130" spans="1:13" x14ac:dyDescent="0.4">
      <c r="A130" s="1" t="s">
        <v>1656</v>
      </c>
      <c r="B130" s="18">
        <f t="shared" si="1"/>
        <v>1.3554167601777458</v>
      </c>
      <c r="C130" s="19">
        <f>(ABS($J130-L130))/(Raw_Data!$K303+Raw_Data!O303)</f>
        <v>0.43653948982359042</v>
      </c>
      <c r="D130" s="20">
        <f>(ABS($J130-L130))/(Raw_Data!$J303+Raw_Data!N303)</f>
        <v>9.4664834340455233</v>
      </c>
      <c r="E130" s="23">
        <f>Raw_Data!C303</f>
        <v>5</v>
      </c>
      <c r="F130" s="24">
        <f>Raw_Data!D303</f>
        <v>139845685</v>
      </c>
      <c r="G130" s="23" t="str">
        <f>Raw_Data!E303</f>
        <v>-</v>
      </c>
      <c r="H130" s="22" t="str">
        <f>Raw_Data!F303</f>
        <v>CCCTGTCCTCCAGGAGCT</v>
      </c>
      <c r="I130" s="22" t="str">
        <f>Raw_Data!G303</f>
        <v>TCCCTGTCCTCCAGGAGCTCACG</v>
      </c>
      <c r="J130" s="13">
        <f>Raw_Data!I303</f>
        <v>2227.9</v>
      </c>
      <c r="K130" s="14">
        <f>Raw_Data!L303</f>
        <v>3.678E-38</v>
      </c>
      <c r="L130" s="9">
        <f>Raw_Data!M303</f>
        <v>3019.7330000000002</v>
      </c>
      <c r="M130" s="10">
        <f>Raw_Data!P303</f>
        <v>3.678E-38</v>
      </c>
    </row>
    <row r="131" spans="1:13" x14ac:dyDescent="0.4">
      <c r="A131" s="1" t="s">
        <v>22</v>
      </c>
      <c r="B131" s="18">
        <f t="shared" si="1"/>
        <v>2.0233131989553339</v>
      </c>
      <c r="C131" s="19">
        <f>(ABS($J131-L131))/(Raw_Data!$K416+Raw_Data!O416)</f>
        <v>0.82348146218052354</v>
      </c>
      <c r="D131" s="20">
        <f>(ABS($J131-L131))/(Raw_Data!$J416+Raw_Data!N416)</f>
        <v>20.49970266908824</v>
      </c>
      <c r="E131" s="23">
        <f>Raw_Data!C416</f>
        <v>11</v>
      </c>
      <c r="F131" s="24">
        <f>Raw_Data!D416</f>
        <v>69448942</v>
      </c>
      <c r="G131" s="23" t="str">
        <f>Raw_Data!E416</f>
        <v>-</v>
      </c>
      <c r="H131" s="22" t="str">
        <f>Raw_Data!F416</f>
        <v>ATATACACACACACACCTAC</v>
      </c>
      <c r="I131" s="22" t="str">
        <f>Raw_Data!G416</f>
        <v>ATATACACACACACACCTACA</v>
      </c>
      <c r="J131" s="13">
        <f>Raw_Data!I416</f>
        <v>1866.625</v>
      </c>
      <c r="K131" s="14">
        <f>Raw_Data!L416</f>
        <v>3.678E-38</v>
      </c>
      <c r="L131" s="9">
        <f>Raw_Data!M416</f>
        <v>3776.7669999999998</v>
      </c>
      <c r="M131" s="10">
        <f>Raw_Data!P416</f>
        <v>3.678E-38</v>
      </c>
    </row>
    <row r="132" spans="1:13" x14ac:dyDescent="0.4">
      <c r="A132" s="1" t="s">
        <v>1531</v>
      </c>
      <c r="B132" s="18">
        <f t="shared" ref="B132:B195" si="2">IF($J132&gt;L132,(-1)*$J132/L132,L132/$J132)</f>
        <v>1.6767488061127027</v>
      </c>
      <c r="C132" s="19">
        <f>(ABS($J132-L132))/(Raw_Data!$K56+Raw_Data!O56)</f>
        <v>0.47379335228743297</v>
      </c>
      <c r="D132" s="20">
        <f>(ABS($J132-L132))/(Raw_Data!$J56+Raw_Data!N56)</f>
        <v>12.092029368538197</v>
      </c>
      <c r="E132" s="23" t="str">
        <f>Raw_Data!C56</f>
        <v>2,14,3</v>
      </c>
      <c r="F132" s="24">
        <f>Raw_Data!D56</f>
        <v>1.8062878765209501E+24</v>
      </c>
      <c r="G132" s="23" t="str">
        <f>Raw_Data!E56</f>
        <v>+,+,+</v>
      </c>
      <c r="H132" s="22" t="str">
        <f>Raw_Data!F56</f>
        <v>TAAGGCACGCGGTGAAT</v>
      </c>
      <c r="I132" s="22" t="str">
        <f>Raw_Data!G56</f>
        <v>TAAGGCACGCGGTGAATGCC</v>
      </c>
      <c r="J132" s="13">
        <f>Raw_Data!I56</f>
        <v>78.525000000000006</v>
      </c>
      <c r="K132" s="14">
        <f>Raw_Data!L56</f>
        <v>0.40428160000000002</v>
      </c>
      <c r="L132" s="9">
        <f>Raw_Data!M56</f>
        <v>131.66669999999999</v>
      </c>
      <c r="M132" s="10">
        <f>Raw_Data!P56</f>
        <v>8.6106140000000002E-4</v>
      </c>
    </row>
    <row r="133" spans="1:13" x14ac:dyDescent="0.4">
      <c r="A133" s="1" t="s">
        <v>1972</v>
      </c>
      <c r="B133" s="18">
        <f t="shared" si="2"/>
        <v>-1.3375601224311324</v>
      </c>
      <c r="C133" s="19">
        <f>(ABS($J133-L133))/(Raw_Data!$K534+Raw_Data!O534)</f>
        <v>0.1826347475382161</v>
      </c>
      <c r="D133" s="20">
        <f>(ABS($J133-L133))/(Raw_Data!$J534+Raw_Data!N534)</f>
        <v>6.5704904973288247</v>
      </c>
      <c r="E133" s="23">
        <f>Raw_Data!C534</f>
        <v>4</v>
      </c>
      <c r="F133" s="24">
        <f>Raw_Data!D534</f>
        <v>43505713</v>
      </c>
      <c r="G133" s="23" t="str">
        <f>Raw_Data!E534</f>
        <v>-</v>
      </c>
      <c r="H133" s="22" t="str">
        <f>Raw_Data!F534</f>
        <v>GGCAGTGCGACCTGGCT</v>
      </c>
      <c r="I133" s="22" t="str">
        <f>Raw_Data!G534</f>
        <v>AGGCAGTGCGACCTGGCTCG</v>
      </c>
      <c r="J133" s="13">
        <f>Raw_Data!I534</f>
        <v>917.7</v>
      </c>
      <c r="K133" s="14">
        <f>Raw_Data!L534</f>
        <v>3.678E-38</v>
      </c>
      <c r="L133" s="9">
        <f>Raw_Data!M534</f>
        <v>686.1</v>
      </c>
      <c r="M133" s="10">
        <f>Raw_Data!P534</f>
        <v>3.678E-38</v>
      </c>
    </row>
    <row r="134" spans="1:13" x14ac:dyDescent="0.4">
      <c r="A134" s="1" t="s">
        <v>1645</v>
      </c>
      <c r="B134" s="18">
        <f t="shared" si="2"/>
        <v>-1.8956662848415429</v>
      </c>
      <c r="C134" s="19">
        <f>(ABS($J134-L134))/(Raw_Data!$K291+Raw_Data!O291)</f>
        <v>0.40835219726383581</v>
      </c>
      <c r="D134" s="20">
        <f>(ABS($J134-L134))/(Raw_Data!$J291+Raw_Data!N291)</f>
        <v>11.487073461444668</v>
      </c>
      <c r="E134" s="23">
        <f>Raw_Data!C291</f>
        <v>15</v>
      </c>
      <c r="F134" s="24">
        <f>Raw_Data!D291</f>
        <v>82028596</v>
      </c>
      <c r="G134" s="23" t="str">
        <f>Raw_Data!E291</f>
        <v>+</v>
      </c>
      <c r="H134" s="22" t="str">
        <f>Raw_Data!F291</f>
        <v>AATGTTTCCACAGTGCATC</v>
      </c>
      <c r="I134" s="22" t="str">
        <f>Raw_Data!G291</f>
        <v>CAATGTTTCCACAGTGCATCAC</v>
      </c>
      <c r="J134" s="13">
        <f>Raw_Data!I291</f>
        <v>992.95</v>
      </c>
      <c r="K134" s="14">
        <f>Raw_Data!L291</f>
        <v>3.678E-38</v>
      </c>
      <c r="L134" s="9">
        <f>Raw_Data!M291</f>
        <v>523.79999999999995</v>
      </c>
      <c r="M134" s="10">
        <f>Raw_Data!P291</f>
        <v>3.678E-38</v>
      </c>
    </row>
    <row r="135" spans="1:13" x14ac:dyDescent="0.4">
      <c r="A135" s="1" t="s">
        <v>1506</v>
      </c>
      <c r="B135" s="18">
        <f t="shared" si="2"/>
        <v>1.7375923421080013</v>
      </c>
      <c r="C135" s="19">
        <f>(ABS($J135-L135))/(Raw_Data!$K20+Raw_Data!O20)</f>
        <v>0.99276893380789799</v>
      </c>
      <c r="D135" s="20">
        <f>(ABS($J135-L135))/(Raw_Data!$J20+Raw_Data!N20)</f>
        <v>14.630007542636701</v>
      </c>
      <c r="E135" s="23">
        <f>Raw_Data!C20</f>
        <v>9</v>
      </c>
      <c r="F135" s="24">
        <f>Raw_Data!D20</f>
        <v>106081232</v>
      </c>
      <c r="G135" s="23" t="str">
        <f>Raw_Data!E20</f>
        <v>+</v>
      </c>
      <c r="H135" s="22" t="str">
        <f>Raw_Data!F20</f>
        <v>ACTGTACAGGCCACTG</v>
      </c>
      <c r="I135" s="22" t="str">
        <f>Raw_Data!G20</f>
        <v>ACTGTACAGGCCACTGCCTTGC</v>
      </c>
      <c r="J135" s="13">
        <f>Raw_Data!I20</f>
        <v>240.27500000000001</v>
      </c>
      <c r="K135" s="14">
        <f>Raw_Data!L20</f>
        <v>3.678E-38</v>
      </c>
      <c r="L135" s="9">
        <f>Raw_Data!M20</f>
        <v>417.5</v>
      </c>
      <c r="M135" s="10">
        <f>Raw_Data!P20</f>
        <v>3.678E-38</v>
      </c>
    </row>
    <row r="136" spans="1:13" x14ac:dyDescent="0.4">
      <c r="A136" s="1" t="s">
        <v>1812</v>
      </c>
      <c r="B136" s="18">
        <f t="shared" si="2"/>
        <v>2.3377366032111646</v>
      </c>
      <c r="C136" s="19">
        <f>(ABS($J136-L136))/(Raw_Data!$K311+Raw_Data!O311)</f>
        <v>1.6405962777381886</v>
      </c>
      <c r="D136" s="20">
        <f>(ABS($J136-L136))/(Raw_Data!$J311+Raw_Data!N311)</f>
        <v>26.049818092302893</v>
      </c>
      <c r="E136" s="23" t="str">
        <f>Raw_Data!C311</f>
        <v>7,7</v>
      </c>
      <c r="F136" s="24">
        <f>Raw_Data!D311</f>
        <v>6902269169084940</v>
      </c>
      <c r="G136" s="23" t="str">
        <f>Raw_Data!E311</f>
        <v>-,-</v>
      </c>
      <c r="H136" s="22" t="str">
        <f>Raw_Data!F311</f>
        <v>ATCTAGCCAAAGCCTGAC</v>
      </c>
      <c r="I136" s="22" t="str">
        <f>Raw_Data!G311</f>
        <v>TGATCTAGCCAAAGCCTGACTGT</v>
      </c>
      <c r="J136" s="13">
        <f>Raw_Data!I311</f>
        <v>1476.1</v>
      </c>
      <c r="K136" s="14">
        <f>Raw_Data!L311</f>
        <v>3.678E-38</v>
      </c>
      <c r="L136" s="9">
        <f>Raw_Data!M311</f>
        <v>3450.7330000000002</v>
      </c>
      <c r="M136" s="10">
        <f>Raw_Data!P311</f>
        <v>3.678E-38</v>
      </c>
    </row>
    <row r="137" spans="1:13" x14ac:dyDescent="0.4">
      <c r="A137" s="1" t="s">
        <v>1866</v>
      </c>
      <c r="B137" s="18">
        <f t="shared" si="2"/>
        <v>1.4552726098191215</v>
      </c>
      <c r="C137" s="19">
        <f>(ABS($J137-L137))/(Raw_Data!$K434+Raw_Data!O434)</f>
        <v>1.0485899810811721</v>
      </c>
      <c r="D137" s="20">
        <f>(ABS($J137-L137))/(Raw_Data!$J434+Raw_Data!N434)</f>
        <v>11.260018752493563</v>
      </c>
      <c r="E137" s="23">
        <f>Raw_Data!C434</f>
        <v>6</v>
      </c>
      <c r="F137" s="24">
        <f>Raw_Data!D434</f>
        <v>3671945</v>
      </c>
      <c r="G137" s="23" t="str">
        <f>Raw_Data!E434</f>
        <v>-</v>
      </c>
      <c r="H137" s="22" t="str">
        <f>Raw_Data!F434</f>
        <v>AATGACACCACATATATGGC</v>
      </c>
      <c r="I137" s="22" t="str">
        <f>Raw_Data!G434</f>
        <v>AATGACACCACATATATGGCAGC</v>
      </c>
      <c r="J137" s="13">
        <f>Raw_Data!I434</f>
        <v>541.79999999999995</v>
      </c>
      <c r="K137" s="14">
        <f>Raw_Data!L434</f>
        <v>3.678E-38</v>
      </c>
      <c r="L137" s="9">
        <f>Raw_Data!M434</f>
        <v>788.46669999999995</v>
      </c>
      <c r="M137" s="10">
        <f>Raw_Data!P434</f>
        <v>3.678E-38</v>
      </c>
    </row>
    <row r="138" spans="1:13" x14ac:dyDescent="0.4">
      <c r="A138" s="1" t="s">
        <v>96</v>
      </c>
      <c r="B138" s="18">
        <f t="shared" si="2"/>
        <v>2.8010311556794378</v>
      </c>
      <c r="C138" s="19">
        <f>(ABS($J138-L138))/(Raw_Data!$K589+Raw_Data!O589)</f>
        <v>0.66886931415584461</v>
      </c>
      <c r="D138" s="20">
        <f>(ABS($J138-L138))/(Raw_Data!$J589+Raw_Data!N589)</f>
        <v>31.150782375916997</v>
      </c>
      <c r="E138" s="23">
        <f>Raw_Data!C589</f>
        <v>15</v>
      </c>
      <c r="F138" s="24">
        <f>Raw_Data!D589</f>
        <v>35590758</v>
      </c>
      <c r="G138" s="23" t="str">
        <f>Raw_Data!E589</f>
        <v>-</v>
      </c>
      <c r="H138" s="22" t="str">
        <f>Raw_Data!F589</f>
        <v>CCTGAAAATACTGAGGCTATG</v>
      </c>
      <c r="I138" s="22" t="str">
        <f>Raw_Data!G589</f>
        <v>CCTGAAAATACTGAGGCTATG</v>
      </c>
      <c r="J138" s="13">
        <f>Raw_Data!I589</f>
        <v>1515.7750000000001</v>
      </c>
      <c r="K138" s="14">
        <f>Raw_Data!L589</f>
        <v>3.678E-38</v>
      </c>
      <c r="L138" s="9">
        <f>Raw_Data!M589</f>
        <v>4245.7330000000002</v>
      </c>
      <c r="M138" s="10">
        <f>Raw_Data!P589</f>
        <v>3.678E-38</v>
      </c>
    </row>
    <row r="139" spans="1:13" x14ac:dyDescent="0.4">
      <c r="A139" s="1" t="s">
        <v>1324</v>
      </c>
      <c r="B139" s="18">
        <f t="shared" si="2"/>
        <v>-1.3679268568340481</v>
      </c>
      <c r="C139" s="19">
        <f>(ABS($J139-L139))/(Raw_Data!$K365+Raw_Data!O365)</f>
        <v>0.59937256999966959</v>
      </c>
      <c r="D139" s="20">
        <f>(ABS($J139-L139))/(Raw_Data!$J365+Raw_Data!N365)</f>
        <v>9.1296712327236289</v>
      </c>
      <c r="E139" s="23">
        <f>Raw_Data!C365</f>
        <v>4</v>
      </c>
      <c r="F139" s="24">
        <f>Raw_Data!D365</f>
        <v>155428047</v>
      </c>
      <c r="G139" s="23" t="str">
        <f>Raw_Data!E365</f>
        <v>-</v>
      </c>
      <c r="H139" s="22" t="str">
        <f>Raw_Data!F365</f>
        <v>ATACTGTCTGGTAATGCCG</v>
      </c>
      <c r="I139" s="22" t="str">
        <f>Raw_Data!G365</f>
        <v>TAATACTGTCTGGTAATGCCGT</v>
      </c>
      <c r="J139" s="13">
        <f>Raw_Data!I365</f>
        <v>157.94999999999999</v>
      </c>
      <c r="K139" s="14">
        <f>Raw_Data!L365</f>
        <v>2.5982179999999999E-11</v>
      </c>
      <c r="L139" s="9">
        <f>Raw_Data!M365</f>
        <v>115.4667</v>
      </c>
      <c r="M139" s="10">
        <f>Raw_Data!P365</f>
        <v>0.13863739999999999</v>
      </c>
    </row>
    <row r="140" spans="1:13" x14ac:dyDescent="0.4">
      <c r="A140" s="1" t="s">
        <v>1709</v>
      </c>
      <c r="B140" s="18">
        <f t="shared" si="2"/>
        <v>-1.2604166666666667</v>
      </c>
      <c r="C140" s="19">
        <f>(ABS($J140-L140))/(Raw_Data!$K132+Raw_Data!O132)</f>
        <v>0.54513748268197337</v>
      </c>
      <c r="D140" s="20">
        <f>(ABS($J140-L140))/(Raw_Data!$J132+Raw_Data!N132)</f>
        <v>6.6546737346561375</v>
      </c>
      <c r="E140" s="23">
        <f>Raw_Data!C132</f>
        <v>6</v>
      </c>
      <c r="F140" s="24">
        <f>Raw_Data!D132</f>
        <v>30115987</v>
      </c>
      <c r="G140" s="23" t="str">
        <f>Raw_Data!E132</f>
        <v>-</v>
      </c>
      <c r="H140" s="22" t="str">
        <f>Raw_Data!F132</f>
        <v>TTTGGCAATGGTAGAACTC</v>
      </c>
      <c r="I140" s="22" t="str">
        <f>Raw_Data!G132</f>
        <v>TTTGGCAATGGTAGAACTCACACCG</v>
      </c>
      <c r="J140" s="13">
        <f>Raw_Data!I132</f>
        <v>133.1</v>
      </c>
      <c r="K140" s="14">
        <f>Raw_Data!L132</f>
        <v>6.7690700000000001E-7</v>
      </c>
      <c r="L140" s="9">
        <f>Raw_Data!M132</f>
        <v>105.6</v>
      </c>
      <c r="M140" s="10">
        <f>Raw_Data!P132</f>
        <v>0.2167666</v>
      </c>
    </row>
    <row r="141" spans="1:13" x14ac:dyDescent="0.4">
      <c r="A141" s="1" t="s">
        <v>1906</v>
      </c>
      <c r="B141" s="18">
        <f t="shared" si="2"/>
        <v>1.258624085863103</v>
      </c>
      <c r="C141" s="19">
        <f>(ABS($J141-L141))/(Raw_Data!$K486+Raw_Data!O486)</f>
        <v>9.9697318293624757E-2</v>
      </c>
      <c r="D141" s="20">
        <f>(ABS($J141-L141))/(Raw_Data!$J486+Raw_Data!N486)</f>
        <v>4.7187781156320012</v>
      </c>
      <c r="E141" s="23">
        <f>Raw_Data!C486</f>
        <v>12</v>
      </c>
      <c r="F141" s="24">
        <f>Raw_Data!D486</f>
        <v>110972983</v>
      </c>
      <c r="G141" s="23" t="str">
        <f>Raw_Data!E486</f>
        <v>+</v>
      </c>
      <c r="H141" s="22" t="str">
        <f>Raw_Data!F486</f>
        <v>TCACTCGGCTCGGCCCA</v>
      </c>
      <c r="I141" s="22" t="str">
        <f>Raw_Data!G486</f>
        <v>TGTCACTCGGCTCGGCCCACTACC</v>
      </c>
      <c r="J141" s="13">
        <f>Raw_Data!I486</f>
        <v>475.17500000000001</v>
      </c>
      <c r="K141" s="14">
        <f>Raw_Data!L486</f>
        <v>3.678E-38</v>
      </c>
      <c r="L141" s="9">
        <f>Raw_Data!M486</f>
        <v>598.06669999999997</v>
      </c>
      <c r="M141" s="10">
        <f>Raw_Data!P486</f>
        <v>3.678E-38</v>
      </c>
    </row>
    <row r="142" spans="1:13" x14ac:dyDescent="0.4">
      <c r="A142" s="1" t="s">
        <v>1933</v>
      </c>
      <c r="B142" s="18">
        <f t="shared" si="2"/>
        <v>2.0990896062433486</v>
      </c>
      <c r="C142" s="19">
        <f>(ABS($J142-L142))/(Raw_Data!$K513+Raw_Data!O513)</f>
        <v>2.9707589895766544</v>
      </c>
      <c r="D142" s="20">
        <f>(ABS($J142-L142))/(Raw_Data!$J513+Raw_Data!N513)</f>
        <v>16.875039895531984</v>
      </c>
      <c r="E142" s="23">
        <f>Raw_Data!C513</f>
        <v>12</v>
      </c>
      <c r="F142" s="24">
        <f>Raw_Data!D513</f>
        <v>110953796</v>
      </c>
      <c r="G142" s="23" t="str">
        <f>Raw_Data!E513</f>
        <v>+</v>
      </c>
      <c r="H142" s="22" t="str">
        <f>Raw_Data!F513</f>
        <v>GGACTGTGAGGTGACTCTT</v>
      </c>
      <c r="I142" s="22" t="str">
        <f>Raw_Data!G513</f>
        <v>GGACTGTGAGGTGACTCTTGGT</v>
      </c>
      <c r="J142" s="13">
        <f>Raw_Data!I513</f>
        <v>352.375</v>
      </c>
      <c r="K142" s="14">
        <f>Raw_Data!L513</f>
        <v>3.678E-38</v>
      </c>
      <c r="L142" s="9">
        <f>Raw_Data!M513</f>
        <v>739.66669999999999</v>
      </c>
      <c r="M142" s="10">
        <f>Raw_Data!P513</f>
        <v>3.678E-38</v>
      </c>
    </row>
    <row r="143" spans="1:13" x14ac:dyDescent="0.4">
      <c r="A143" s="1" t="s">
        <v>1852</v>
      </c>
      <c r="B143" s="18">
        <f t="shared" si="2"/>
        <v>2.2994974874371858</v>
      </c>
      <c r="C143" s="19">
        <f>(ABS($J143-L143))/(Raw_Data!$K420+Raw_Data!O420)</f>
        <v>0.65192322763838784</v>
      </c>
      <c r="D143" s="20">
        <f>(ABS($J143-L143))/(Raw_Data!$J420+Raw_Data!N420)</f>
        <v>15.760658373773094</v>
      </c>
      <c r="E143" s="23">
        <f>Raw_Data!C420</f>
        <v>5</v>
      </c>
      <c r="F143" s="24">
        <f>Raw_Data!D420</f>
        <v>113772110</v>
      </c>
      <c r="G143" s="23" t="str">
        <f>Raw_Data!E420</f>
        <v>+</v>
      </c>
      <c r="H143" s="22" t="str">
        <f>Raw_Data!F420</f>
        <v>CCTCTTTCATTGATCTTGG</v>
      </c>
      <c r="I143" s="22" t="str">
        <f>Raw_Data!G420</f>
        <v>TGCCTCTTTCATTGATCTTGGTGTCC</v>
      </c>
      <c r="J143" s="13">
        <f>Raw_Data!I420</f>
        <v>74.625</v>
      </c>
      <c r="K143" s="14">
        <f>Raw_Data!L420</f>
        <v>0.54172100000000001</v>
      </c>
      <c r="L143" s="9">
        <f>Raw_Data!M420</f>
        <v>171.6</v>
      </c>
      <c r="M143" s="10">
        <f>Raw_Data!P420</f>
        <v>1.7215789999999999E-8</v>
      </c>
    </row>
    <row r="144" spans="1:13" x14ac:dyDescent="0.4">
      <c r="A144" s="1" t="s">
        <v>1636</v>
      </c>
      <c r="B144" s="18">
        <f t="shared" si="2"/>
        <v>2.1019523832708504</v>
      </c>
      <c r="C144" s="19">
        <f>(ABS($J144-L144))/(Raw_Data!$K267+Raw_Data!O267)</f>
        <v>1.2480157360375861</v>
      </c>
      <c r="D144" s="20">
        <f>(ABS($J144-L144))/(Raw_Data!$J267+Raw_Data!N267)</f>
        <v>22.08116518463768</v>
      </c>
      <c r="E144" s="23">
        <f>Raw_Data!C267</f>
        <v>15</v>
      </c>
      <c r="F144" s="24">
        <f>Raw_Data!D267</f>
        <v>68169015</v>
      </c>
      <c r="G144" s="23" t="str">
        <f>Raw_Data!E267</f>
        <v>-</v>
      </c>
      <c r="H144" s="22" t="str">
        <f>Raw_Data!F267</f>
        <v>GGGATGTGGATGTTTACG</v>
      </c>
      <c r="I144" s="22" t="str">
        <f>Raw_Data!G267</f>
        <v>CTGGGATGTGGATGTTTACGTC</v>
      </c>
      <c r="J144" s="13">
        <f>Raw_Data!I267</f>
        <v>513.47500000000002</v>
      </c>
      <c r="K144" s="14">
        <f>Raw_Data!L267</f>
        <v>3.678E-38</v>
      </c>
      <c r="L144" s="9">
        <f>Raw_Data!M267</f>
        <v>1079.3</v>
      </c>
      <c r="M144" s="10">
        <f>Raw_Data!P267</f>
        <v>3.678E-38</v>
      </c>
    </row>
    <row r="145" spans="1:13" x14ac:dyDescent="0.4">
      <c r="A145" s="1" t="s">
        <v>52</v>
      </c>
      <c r="B145" s="18">
        <f t="shared" si="2"/>
        <v>1.3187381829037716</v>
      </c>
      <c r="C145" s="19">
        <f>(ABS($J145-L145))/(Raw_Data!$K476+Raw_Data!O476)</f>
        <v>1.4122599033237624</v>
      </c>
      <c r="D145" s="20">
        <f>(ABS($J145-L145))/(Raw_Data!$J476+Raw_Data!N476)</f>
        <v>6.9151724453586958</v>
      </c>
      <c r="E145" s="23">
        <f>Raw_Data!C476</f>
        <v>15</v>
      </c>
      <c r="F145" s="24">
        <f>Raw_Data!D476</f>
        <v>102845399</v>
      </c>
      <c r="G145" s="23" t="str">
        <f>Raw_Data!E476</f>
        <v>+</v>
      </c>
      <c r="H145" s="22" t="str">
        <f>Raw_Data!F476</f>
        <v>GAGCCTGGGTCTCCCTCT</v>
      </c>
      <c r="I145" s="22" t="str">
        <f>Raw_Data!G476</f>
        <v>TCCGAGCCTGGGTCTCCCTCTT</v>
      </c>
      <c r="J145" s="13">
        <f>Raw_Data!I476</f>
        <v>753.67499999999995</v>
      </c>
      <c r="K145" s="14">
        <f>Raw_Data!L476</f>
        <v>3.678E-38</v>
      </c>
      <c r="L145" s="9">
        <f>Raw_Data!M476</f>
        <v>993.9</v>
      </c>
      <c r="M145" s="10">
        <f>Raw_Data!P476</f>
        <v>3.678E-38</v>
      </c>
    </row>
    <row r="146" spans="1:13" x14ac:dyDescent="0.4">
      <c r="A146" s="1" t="s">
        <v>153</v>
      </c>
      <c r="B146" s="18">
        <f t="shared" si="2"/>
        <v>1.1687354000939965</v>
      </c>
      <c r="C146" s="19">
        <f>(ABS($J146-L146))/(Raw_Data!$K653+Raw_Data!O653)</f>
        <v>0.43552968430019584</v>
      </c>
      <c r="D146" s="20">
        <f>(ABS($J146-L146))/(Raw_Data!$J653+Raw_Data!N653)</f>
        <v>4.9178378413479749</v>
      </c>
      <c r="E146" s="23">
        <f>Raw_Data!C653</f>
        <v>0</v>
      </c>
      <c r="F146" s="24">
        <f>Raw_Data!D653</f>
        <v>0</v>
      </c>
      <c r="G146" s="23" t="str">
        <f>Raw_Data!E653</f>
        <v>+</v>
      </c>
      <c r="H146" s="22" t="str">
        <f>Raw_Data!F653</f>
        <v>GCCGAGTGGTCTAAGG</v>
      </c>
      <c r="I146" s="22" t="str">
        <f>Raw_Data!G653</f>
        <v>GTCAGGATGGCCGAGTGGTCTAAGG</v>
      </c>
      <c r="J146" s="13">
        <f>Raw_Data!I653</f>
        <v>1436.2249999999999</v>
      </c>
      <c r="K146" s="14">
        <f>Raw_Data!L653</f>
        <v>3.678E-38</v>
      </c>
      <c r="L146" s="9">
        <f>Raw_Data!M653</f>
        <v>1678.567</v>
      </c>
      <c r="M146" s="10">
        <f>Raw_Data!P653</f>
        <v>3.678E-38</v>
      </c>
    </row>
    <row r="147" spans="1:13" x14ac:dyDescent="0.4">
      <c r="A147" s="1" t="s">
        <v>129</v>
      </c>
      <c r="B147" s="18">
        <f t="shared" si="2"/>
        <v>-1.8894297314929398</v>
      </c>
      <c r="C147" s="19">
        <f>(ABS($J147-L147))/(Raw_Data!$K629+Raw_Data!O629)</f>
        <v>1.6307720881495431</v>
      </c>
      <c r="D147" s="20">
        <f>(ABS($J147-L147))/(Raw_Data!$J629+Raw_Data!N629)</f>
        <v>17.39346205684123</v>
      </c>
      <c r="E147" s="23">
        <f>Raw_Data!C629</f>
        <v>0</v>
      </c>
      <c r="F147" s="24">
        <f>Raw_Data!D629</f>
        <v>0</v>
      </c>
      <c r="G147" s="23" t="str">
        <f>Raw_Data!E629</f>
        <v>+</v>
      </c>
      <c r="H147" s="22" t="str">
        <f>Raw_Data!F629</f>
        <v>TATGGAGGTCTCTGTCTGACT</v>
      </c>
      <c r="I147" s="22" t="str">
        <f>Raw_Data!G629</f>
        <v>TATGGAGGTCTCTGTCTGACTT</v>
      </c>
      <c r="J147" s="13">
        <f>Raw_Data!I629</f>
        <v>2499.4</v>
      </c>
      <c r="K147" s="14">
        <f>Raw_Data!L629</f>
        <v>3.678E-38</v>
      </c>
      <c r="L147" s="9">
        <f>Raw_Data!M629</f>
        <v>1322.8330000000001</v>
      </c>
      <c r="M147" s="10">
        <f>Raw_Data!P629</f>
        <v>3.678E-38</v>
      </c>
    </row>
    <row r="148" spans="1:13" x14ac:dyDescent="0.4">
      <c r="A148" s="1" t="s">
        <v>1818</v>
      </c>
      <c r="B148" s="18">
        <f t="shared" si="2"/>
        <v>-1.2541653660059311</v>
      </c>
      <c r="C148" s="19">
        <f>(ABS($J148-L148))/(Raw_Data!$K320+Raw_Data!O320)</f>
        <v>0.61487448277268242</v>
      </c>
      <c r="D148" s="20">
        <f>(ABS($J148-L148))/(Raw_Data!$J320+Raw_Data!N320)</f>
        <v>7.4831437555714304</v>
      </c>
      <c r="E148" s="23">
        <f>Raw_Data!C320</f>
        <v>1</v>
      </c>
      <c r="F148" s="24">
        <f>Raw_Data!D320</f>
        <v>178702495</v>
      </c>
      <c r="G148" s="23" t="str">
        <f>Raw_Data!E320</f>
        <v>-</v>
      </c>
      <c r="H148" s="22" t="str">
        <f>Raw_Data!F320</f>
        <v>TCACAAAGCCCATACACT</v>
      </c>
      <c r="I148" s="22" t="str">
        <f>Raw_Data!G320</f>
        <v>TTCACAAAGCCCATACACTTTC</v>
      </c>
      <c r="J148" s="13">
        <f>Raw_Data!I320</f>
        <v>6428.35</v>
      </c>
      <c r="K148" s="14">
        <f>Raw_Data!L320</f>
        <v>3.678E-38</v>
      </c>
      <c r="L148" s="9">
        <f>Raw_Data!M320</f>
        <v>5125.6000000000004</v>
      </c>
      <c r="M148" s="10">
        <f>Raw_Data!P320</f>
        <v>3.678E-38</v>
      </c>
    </row>
    <row r="149" spans="1:13" x14ac:dyDescent="0.4">
      <c r="A149" s="1" t="s">
        <v>1194</v>
      </c>
      <c r="B149" s="18">
        <f t="shared" si="2"/>
        <v>2.1137774024877398</v>
      </c>
      <c r="C149" s="19">
        <f>(ABS($J149-L149))/(Raw_Data!$K571+Raw_Data!O571)</f>
        <v>0.90135465291152139</v>
      </c>
      <c r="D149" s="20">
        <f>(ABS($J149-L149))/(Raw_Data!$J571+Raw_Data!N571)</f>
        <v>20.218189810325505</v>
      </c>
      <c r="E149" s="23">
        <f>Raw_Data!C571</f>
        <v>7</v>
      </c>
      <c r="F149" s="24">
        <f>Raw_Data!D571</f>
        <v>134852047</v>
      </c>
      <c r="G149" s="23" t="str">
        <f>Raw_Data!E571</f>
        <v>+</v>
      </c>
      <c r="H149" s="22" t="str">
        <f>Raw_Data!F571</f>
        <v>GGGGCTGGGGCCGGGACAGAGC</v>
      </c>
      <c r="I149" s="22" t="str">
        <f>Raw_Data!G571</f>
        <v>GGGGCTGGGGCCGGGACAGAGC</v>
      </c>
      <c r="J149" s="13">
        <f>Raw_Data!I571</f>
        <v>769.77499999999998</v>
      </c>
      <c r="K149" s="14">
        <f>Raw_Data!L571</f>
        <v>3.678E-38</v>
      </c>
      <c r="L149" s="9">
        <f>Raw_Data!M571</f>
        <v>1627.133</v>
      </c>
      <c r="M149" s="10">
        <f>Raw_Data!P571</f>
        <v>3.678E-38</v>
      </c>
    </row>
    <row r="150" spans="1:13" x14ac:dyDescent="0.4">
      <c r="A150" s="1" t="s">
        <v>1594</v>
      </c>
      <c r="B150" s="18">
        <f t="shared" si="2"/>
        <v>-1.0388655462184875</v>
      </c>
      <c r="C150" s="19">
        <f>(ABS($J150-L150))/(Raw_Data!$K188+Raw_Data!O188)</f>
        <v>4.9464108522008159E-2</v>
      </c>
      <c r="D150" s="20">
        <f>(ABS($J150-L150))/(Raw_Data!$J188+Raw_Data!N188)</f>
        <v>1.1190946584704577</v>
      </c>
      <c r="E150" s="23">
        <f>Raw_Data!C188</f>
        <v>11</v>
      </c>
      <c r="F150" s="24">
        <f>Raw_Data!D188</f>
        <v>86397606</v>
      </c>
      <c r="G150" s="23" t="str">
        <f>Raw_Data!E188</f>
        <v>-</v>
      </c>
      <c r="H150" s="22" t="str">
        <f>Raw_Data!F188</f>
        <v>CAGTCGATGGGCTGTC</v>
      </c>
      <c r="I150" s="22" t="str">
        <f>Raw_Data!G188</f>
        <v>CAACAGCAGTCGATGGGCTGTC</v>
      </c>
      <c r="J150" s="13">
        <f>Raw_Data!I188</f>
        <v>123.625</v>
      </c>
      <c r="K150" s="14">
        <f>Raw_Data!L188</f>
        <v>7.2837719999999997E-6</v>
      </c>
      <c r="L150" s="9">
        <f>Raw_Data!M188</f>
        <v>119</v>
      </c>
      <c r="M150" s="10">
        <f>Raw_Data!P188</f>
        <v>8.9565660000000005E-2</v>
      </c>
    </row>
    <row r="151" spans="1:13" x14ac:dyDescent="0.4">
      <c r="A151" s="1" t="s">
        <v>1544</v>
      </c>
      <c r="B151" s="18">
        <f t="shared" si="2"/>
        <v>-3.8301920776329768</v>
      </c>
      <c r="C151" s="19">
        <f>(ABS($J151-L151))/(Raw_Data!$K84+Raw_Data!O84)</f>
        <v>1.2420358629165151</v>
      </c>
      <c r="D151" s="20">
        <f>(ABS($J151-L151))/(Raw_Data!$J84+Raw_Data!N84)</f>
        <v>28.948631227915158</v>
      </c>
      <c r="E151" s="23">
        <f>Raw_Data!C84</f>
        <v>12</v>
      </c>
      <c r="F151" s="24">
        <f>Raw_Data!D84</f>
        <v>110833575</v>
      </c>
      <c r="G151" s="23" t="str">
        <f>Raw_Data!E84</f>
        <v>+</v>
      </c>
      <c r="H151" s="22" t="str">
        <f>Raw_Data!F84</f>
        <v>ATCATCGTCTCAAATGAGTCT</v>
      </c>
      <c r="I151" s="22" t="str">
        <f>Raw_Data!G84</f>
        <v>ATCATCGTCTCAAATGAGTCTT</v>
      </c>
      <c r="J151" s="13">
        <f>Raw_Data!I84</f>
        <v>1805.425</v>
      </c>
      <c r="K151" s="14">
        <f>Raw_Data!L84</f>
        <v>3.678E-38</v>
      </c>
      <c r="L151" s="9">
        <f>Raw_Data!M84</f>
        <v>471.36669999999998</v>
      </c>
      <c r="M151" s="10">
        <f>Raw_Data!P84</f>
        <v>3.678E-38</v>
      </c>
    </row>
    <row r="152" spans="1:13" x14ac:dyDescent="0.4">
      <c r="A152" s="1" t="s">
        <v>1964</v>
      </c>
      <c r="B152" s="18">
        <f t="shared" si="2"/>
        <v>1.5039098294999429</v>
      </c>
      <c r="C152" s="19">
        <f>(ABS($J152-L152))/(Raw_Data!$K529+Raw_Data!O529)</f>
        <v>0.96042434938667165</v>
      </c>
      <c r="D152" s="20">
        <f>(ABS($J152-L152))/(Raw_Data!$J529+Raw_Data!N529)</f>
        <v>13.679400630579696</v>
      </c>
      <c r="E152" s="23">
        <f>Raw_Data!C529</f>
        <v>18</v>
      </c>
      <c r="F152" s="24">
        <f>Raw_Data!D529</f>
        <v>66378949</v>
      </c>
      <c r="G152" s="23" t="str">
        <f>Raw_Data!E529</f>
        <v>-</v>
      </c>
      <c r="H152" s="22" t="str">
        <f>Raw_Data!F529</f>
        <v>CTGAAAATGTTGCCTGAA</v>
      </c>
      <c r="I152" s="22" t="str">
        <f>Raw_Data!G529</f>
        <v>CTGAAAATGTTGCCTGAAG</v>
      </c>
      <c r="J152" s="13">
        <f>Raw_Data!I529</f>
        <v>436.95</v>
      </c>
      <c r="K152" s="14">
        <f>Raw_Data!L529</f>
        <v>3.678E-38</v>
      </c>
      <c r="L152" s="9">
        <f>Raw_Data!M529</f>
        <v>657.13340000000005</v>
      </c>
      <c r="M152" s="10">
        <f>Raw_Data!P529</f>
        <v>3.678E-38</v>
      </c>
    </row>
    <row r="153" spans="1:13" x14ac:dyDescent="0.4">
      <c r="A153" s="1" t="s">
        <v>1613</v>
      </c>
      <c r="B153" s="18">
        <f t="shared" si="2"/>
        <v>2.7066041934103553</v>
      </c>
      <c r="C153" s="19">
        <f>(ABS($J153-L153))/(Raw_Data!$K231+Raw_Data!O231)</f>
        <v>0.38640092699003986</v>
      </c>
      <c r="D153" s="20">
        <f>(ABS($J153-L153))/(Raw_Data!$J231+Raw_Data!N231)</f>
        <v>29.514063664821727</v>
      </c>
      <c r="E153" s="23">
        <f>Raw_Data!C231</f>
        <v>7</v>
      </c>
      <c r="F153" s="24">
        <f>Raw_Data!D231</f>
        <v>3219200</v>
      </c>
      <c r="G153" s="23" t="str">
        <f>Raw_Data!E231</f>
        <v>+</v>
      </c>
      <c r="H153" s="22" t="str">
        <f>Raw_Data!F231</f>
        <v>AAACTGGGGGCTCTTTT</v>
      </c>
      <c r="I153" s="22" t="str">
        <f>Raw_Data!G231</f>
        <v>ACTCAAACTGGGGGCTCTTTTG</v>
      </c>
      <c r="J153" s="13">
        <f>Raw_Data!I231</f>
        <v>116.85</v>
      </c>
      <c r="K153" s="14">
        <f>Raw_Data!L231</f>
        <v>6.3944500000000003E-3</v>
      </c>
      <c r="L153" s="9">
        <f>Raw_Data!M231</f>
        <v>316.26670000000001</v>
      </c>
      <c r="M153" s="10">
        <f>Raw_Data!P231</f>
        <v>2.7573159999999999E-13</v>
      </c>
    </row>
    <row r="154" spans="1:13" x14ac:dyDescent="0.4">
      <c r="A154" s="1" t="s">
        <v>1561</v>
      </c>
      <c r="B154" s="18">
        <f t="shared" si="2"/>
        <v>1.5691300189479385</v>
      </c>
      <c r="C154" s="19">
        <f>(ABS($J154-L154))/(Raw_Data!$K123+Raw_Data!O123)</f>
        <v>1.0020001025563277</v>
      </c>
      <c r="D154" s="20">
        <f>(ABS($J154-L154))/(Raw_Data!$J123+Raw_Data!N123)</f>
        <v>15.726800426969703</v>
      </c>
      <c r="E154" s="23">
        <f>Raw_Data!C123</f>
        <v>14</v>
      </c>
      <c r="F154" s="24">
        <f>Raw_Data!D123</f>
        <v>62250753</v>
      </c>
      <c r="G154" s="23" t="str">
        <f>Raw_Data!E123</f>
        <v>-</v>
      </c>
      <c r="H154" s="22" t="str">
        <f>Raw_Data!F123</f>
        <v>AGTATTGACTGTGCTGCTGA</v>
      </c>
      <c r="I154" s="22" t="str">
        <f>Raw_Data!G123</f>
        <v>CCAGTATTGACTGTGCTGCTGA</v>
      </c>
      <c r="J154" s="13">
        <f>Raw_Data!I123</f>
        <v>277.07499999999999</v>
      </c>
      <c r="K154" s="14">
        <f>Raw_Data!L123</f>
        <v>3.678E-38</v>
      </c>
      <c r="L154" s="9">
        <f>Raw_Data!M123</f>
        <v>434.76670000000001</v>
      </c>
      <c r="M154" s="10">
        <f>Raw_Data!P123</f>
        <v>3.678E-38</v>
      </c>
    </row>
    <row r="155" spans="1:13" x14ac:dyDescent="0.4">
      <c r="A155" s="1" t="s">
        <v>1680</v>
      </c>
      <c r="B155" s="18">
        <f t="shared" si="2"/>
        <v>2.6778999999999997</v>
      </c>
      <c r="C155" s="19">
        <f>(ABS($J155-L155))/(Raw_Data!$K357+Raw_Data!O357)</f>
        <v>1.5350633144871988</v>
      </c>
      <c r="D155" s="20">
        <f>(ABS($J155-L155))/(Raw_Data!$J357+Raw_Data!N357)</f>
        <v>24.553678586402906</v>
      </c>
      <c r="E155" s="23">
        <f>Raw_Data!C357</f>
        <v>0</v>
      </c>
      <c r="F155" s="24">
        <f>Raw_Data!D357</f>
        <v>0</v>
      </c>
      <c r="G155" s="23" t="str">
        <f>Raw_Data!E357</f>
        <v>+</v>
      </c>
      <c r="H155" s="22" t="str">
        <f>Raw_Data!F357</f>
        <v>ACACGGTCCACTAACCC</v>
      </c>
      <c r="I155" s="22" t="str">
        <f>Raw_Data!G357</f>
        <v>AACACGGTCCACTAACCCTCAGT</v>
      </c>
      <c r="J155" s="13">
        <f>Raw_Data!I357</f>
        <v>273</v>
      </c>
      <c r="K155" s="14">
        <f>Raw_Data!L357</f>
        <v>3.678E-38</v>
      </c>
      <c r="L155" s="9">
        <f>Raw_Data!M357</f>
        <v>731.06669999999997</v>
      </c>
      <c r="M155" s="10">
        <f>Raw_Data!P357</f>
        <v>3.678E-38</v>
      </c>
    </row>
    <row r="156" spans="1:13" x14ac:dyDescent="0.4">
      <c r="A156" s="1" t="s">
        <v>45</v>
      </c>
      <c r="B156" s="18">
        <f t="shared" si="2"/>
        <v>1.523701775766686</v>
      </c>
      <c r="C156" s="19">
        <f>(ABS($J156-L156))/(Raw_Data!$K468+Raw_Data!O468)</f>
        <v>1.7727101186668217</v>
      </c>
      <c r="D156" s="20">
        <f>(ABS($J156-L156))/(Raw_Data!$J468+Raw_Data!N468)</f>
        <v>15.314948540953358</v>
      </c>
      <c r="E156" s="23">
        <f>Raw_Data!C468</f>
        <v>5</v>
      </c>
      <c r="F156" s="24">
        <f>Raw_Data!D468</f>
        <v>65361602</v>
      </c>
      <c r="G156" s="23" t="str">
        <f>Raw_Data!E468</f>
        <v>+</v>
      </c>
      <c r="H156" s="22" t="str">
        <f>Raw_Data!F468</f>
        <v>GCTCATGCACACACCCAC</v>
      </c>
      <c r="I156" s="22" t="str">
        <f>Raw_Data!G468</f>
        <v>CACGCTCATGCACACACCCACA</v>
      </c>
      <c r="J156" s="13">
        <f>Raw_Data!I468</f>
        <v>6502.8249999999998</v>
      </c>
      <c r="K156" s="14">
        <f>Raw_Data!L468</f>
        <v>3.678E-38</v>
      </c>
      <c r="L156" s="9">
        <f>Raw_Data!M468</f>
        <v>9908.366</v>
      </c>
      <c r="M156" s="10">
        <f>Raw_Data!P468</f>
        <v>3.678E-38</v>
      </c>
    </row>
    <row r="157" spans="1:13" x14ac:dyDescent="0.4">
      <c r="A157" s="1" t="s">
        <v>1495</v>
      </c>
      <c r="B157" s="18">
        <f t="shared" si="2"/>
        <v>-1.1077398216659717</v>
      </c>
      <c r="C157" s="19">
        <f>(ABS($J157-L157))/(Raw_Data!$K113+Raw_Data!O113)</f>
        <v>0.85196785929905017</v>
      </c>
      <c r="D157" s="20">
        <f>(ABS($J157-L157))/(Raw_Data!$J113+Raw_Data!N113)</f>
        <v>3.7660670817792155</v>
      </c>
      <c r="E157" s="23">
        <f>Raw_Data!C113</f>
        <v>11</v>
      </c>
      <c r="F157" s="24">
        <f>Raw_Data!D113</f>
        <v>96711752</v>
      </c>
      <c r="G157" s="23" t="str">
        <f>Raw_Data!E113</f>
        <v>+</v>
      </c>
      <c r="H157" s="22" t="str">
        <f>Raw_Data!F113</f>
        <v>TCAGTGCATGACAGAACTT</v>
      </c>
      <c r="I157" s="22" t="str">
        <f>Raw_Data!G113</f>
        <v>TCAGTGCATGACAGAACTTGG</v>
      </c>
      <c r="J157" s="13">
        <f>Raw_Data!I113</f>
        <v>14906.6</v>
      </c>
      <c r="K157" s="14">
        <f>Raw_Data!L113</f>
        <v>3.678E-38</v>
      </c>
      <c r="L157" s="9">
        <f>Raw_Data!M113</f>
        <v>13456.77</v>
      </c>
      <c r="M157" s="10">
        <f>Raw_Data!P113</f>
        <v>3.678E-38</v>
      </c>
    </row>
    <row r="158" spans="1:13" x14ac:dyDescent="0.4">
      <c r="A158" s="1" t="s">
        <v>93</v>
      </c>
      <c r="B158" s="18">
        <f t="shared" si="2"/>
        <v>-2.4183728522812165</v>
      </c>
      <c r="C158" s="19">
        <f>(ABS($J158-L158))/(Raw_Data!$K586+Raw_Data!O586)</f>
        <v>2.6802315431871273</v>
      </c>
      <c r="D158" s="20">
        <f>(ABS($J158-L158))/(Raw_Data!$J586+Raw_Data!N586)</f>
        <v>29.032585440952044</v>
      </c>
      <c r="E158" s="23">
        <f>Raw_Data!C586</f>
        <v>4</v>
      </c>
      <c r="F158" s="24">
        <f>Raw_Data!D586</f>
        <v>94331896</v>
      </c>
      <c r="G158" s="23" t="str">
        <f>Raw_Data!E586</f>
        <v>+</v>
      </c>
      <c r="H158" s="22" t="str">
        <f>Raw_Data!F586</f>
        <v>GAACTATTGCAGTAGCCTCC</v>
      </c>
      <c r="I158" s="22" t="str">
        <f>Raw_Data!G586</f>
        <v>TGAACTATTGCAGTAGCCTCCT</v>
      </c>
      <c r="J158" s="13">
        <f>Raw_Data!I586</f>
        <v>8740.7250000000004</v>
      </c>
      <c r="K158" s="14">
        <f>Raw_Data!L586</f>
        <v>3.678E-38</v>
      </c>
      <c r="L158" s="9">
        <f>Raw_Data!M586</f>
        <v>3614.3</v>
      </c>
      <c r="M158" s="10">
        <f>Raw_Data!P586</f>
        <v>3.678E-38</v>
      </c>
    </row>
    <row r="159" spans="1:13" x14ac:dyDescent="0.4">
      <c r="A159" s="1" t="s">
        <v>1722</v>
      </c>
      <c r="B159" s="18">
        <f t="shared" si="2"/>
        <v>-1.3377653081036309</v>
      </c>
      <c r="C159" s="19">
        <f>(ABS($J159-L159))/(Raw_Data!$K154+Raw_Data!O154)</f>
        <v>1.4260975847453601</v>
      </c>
      <c r="D159" s="20">
        <f>(ABS($J159-L159))/(Raw_Data!$J154+Raw_Data!N154)</f>
        <v>10.370963012694126</v>
      </c>
      <c r="E159" s="23">
        <f>Raw_Data!C154</f>
        <v>11</v>
      </c>
      <c r="F159" s="24">
        <f>Raw_Data!D154</f>
        <v>70048563</v>
      </c>
      <c r="G159" s="23" t="str">
        <f>Raw_Data!E154</f>
        <v>+</v>
      </c>
      <c r="H159" s="22" t="str">
        <f>Raw_Data!F154</f>
        <v>AGCAGCACAGAAATATTGG</v>
      </c>
      <c r="I159" s="22" t="str">
        <f>Raw_Data!G154</f>
        <v>TAGCAGCACAGAAATATTGGC</v>
      </c>
      <c r="J159" s="13">
        <f>Raw_Data!I154</f>
        <v>16054.08</v>
      </c>
      <c r="K159" s="14">
        <f>Raw_Data!L154</f>
        <v>3.678E-38</v>
      </c>
      <c r="L159" s="9">
        <f>Raw_Data!M154</f>
        <v>12000.67</v>
      </c>
      <c r="M159" s="10">
        <f>Raw_Data!P154</f>
        <v>3.678E-38</v>
      </c>
    </row>
    <row r="160" spans="1:13" x14ac:dyDescent="0.4">
      <c r="A160" s="1" t="s">
        <v>2</v>
      </c>
      <c r="B160" s="18">
        <f t="shared" si="2"/>
        <v>-1.067997714101645</v>
      </c>
      <c r="C160" s="19">
        <f>(ABS($J160-L160))/(Raw_Data!$K394+Raw_Data!O394)</f>
        <v>8.5118543874496411E-2</v>
      </c>
      <c r="D160" s="20">
        <f>(ABS($J160-L160))/(Raw_Data!$J394+Raw_Data!N394)</f>
        <v>1.8697670174730907</v>
      </c>
      <c r="E160" s="23" t="str">
        <f>Raw_Data!C394</f>
        <v>2,2,2</v>
      </c>
      <c r="F160" s="24">
        <f>Raw_Data!D394</f>
        <v>1.0425201104203199E+23</v>
      </c>
      <c r="G160" s="23" t="str">
        <f>Raw_Data!E394</f>
        <v>+,+,+</v>
      </c>
      <c r="H160" s="22" t="str">
        <f>Raw_Data!F394</f>
        <v>GATGTGTGTGTACATGTACATG</v>
      </c>
      <c r="I160" s="22" t="str">
        <f>Raw_Data!G394</f>
        <v>GATGTGTGTGTACATGTACATG</v>
      </c>
      <c r="J160" s="13">
        <f>Raw_Data!I394</f>
        <v>110.075</v>
      </c>
      <c r="K160" s="14">
        <f>Raw_Data!L394</f>
        <v>4.75246E-3</v>
      </c>
      <c r="L160" s="9">
        <f>Raw_Data!M394</f>
        <v>103.0667</v>
      </c>
      <c r="M160" s="10">
        <f>Raw_Data!P394</f>
        <v>0.21781239999999999</v>
      </c>
    </row>
    <row r="161" spans="1:13" x14ac:dyDescent="0.4">
      <c r="A161" s="1" t="s">
        <v>1760</v>
      </c>
      <c r="B161" s="18">
        <f t="shared" si="2"/>
        <v>1.1012587768226261</v>
      </c>
      <c r="C161" s="19">
        <f>(ABS($J161-L161))/(Raw_Data!$K206+Raw_Data!O206)</f>
        <v>0.63416273521175948</v>
      </c>
      <c r="D161" s="20">
        <f>(ABS($J161-L161))/(Raw_Data!$J206+Raw_Data!N206)</f>
        <v>3.4159492837239123</v>
      </c>
      <c r="E161" s="23" t="str">
        <f>Raw_Data!C206</f>
        <v>X</v>
      </c>
      <c r="F161" s="24">
        <f>Raw_Data!D206</f>
        <v>18724050</v>
      </c>
      <c r="G161" s="23" t="str">
        <f>Raw_Data!E206</f>
        <v>-</v>
      </c>
      <c r="H161" s="22" t="str">
        <f>Raw_Data!F206</f>
        <v>AGCTACATCTGGCTACTGG</v>
      </c>
      <c r="I161" s="22" t="str">
        <f>Raw_Data!G206</f>
        <v>AGCTACATCTGGCTACTGGGT</v>
      </c>
      <c r="J161" s="13">
        <f>Raw_Data!I206</f>
        <v>6095.6</v>
      </c>
      <c r="K161" s="14">
        <f>Raw_Data!L206</f>
        <v>3.678E-38</v>
      </c>
      <c r="L161" s="9">
        <f>Raw_Data!M206</f>
        <v>6712.8329999999996</v>
      </c>
      <c r="M161" s="10">
        <f>Raw_Data!P206</f>
        <v>3.678E-38</v>
      </c>
    </row>
    <row r="162" spans="1:13" x14ac:dyDescent="0.4">
      <c r="A162" s="1" t="s">
        <v>6</v>
      </c>
      <c r="B162" s="18">
        <f t="shared" si="2"/>
        <v>-2.3153602498425028</v>
      </c>
      <c r="C162" s="19">
        <f>(ABS($J162-L162))/(Raw_Data!$K398+Raw_Data!O398)</f>
        <v>1.2916924146694064</v>
      </c>
      <c r="D162" s="20">
        <f>(ABS($J162-L162))/(Raw_Data!$J398+Raw_Data!N398)</f>
        <v>22.228062458621132</v>
      </c>
      <c r="E162" s="23">
        <f>Raw_Data!C398</f>
        <v>2</v>
      </c>
      <c r="F162" s="24">
        <f>Raw_Data!D398</f>
        <v>10398267</v>
      </c>
      <c r="G162" s="23" t="str">
        <f>Raw_Data!E398</f>
        <v>+</v>
      </c>
      <c r="H162" s="22" t="str">
        <f>Raw_Data!F398</f>
        <v>GATGTGTGTGTACATGTACATA</v>
      </c>
      <c r="I162" s="22" t="str">
        <f>Raw_Data!G398</f>
        <v>GATGTGTGTGTACATGTACATA</v>
      </c>
      <c r="J162" s="13">
        <f>Raw_Data!I398</f>
        <v>421.55</v>
      </c>
      <c r="K162" s="14">
        <f>Raw_Data!L398</f>
        <v>3.678E-38</v>
      </c>
      <c r="L162" s="9">
        <f>Raw_Data!M398</f>
        <v>182.0667</v>
      </c>
      <c r="M162" s="10">
        <f>Raw_Data!P398</f>
        <v>4.0284319999999998E-5</v>
      </c>
    </row>
    <row r="163" spans="1:13" x14ac:dyDescent="0.4">
      <c r="A163" s="1" t="s">
        <v>128</v>
      </c>
      <c r="B163" s="18">
        <f t="shared" si="2"/>
        <v>-3.5085224477132035</v>
      </c>
      <c r="C163" s="19">
        <f>(ABS($J163-L163))/(Raw_Data!$K628+Raw_Data!O628)</f>
        <v>0.97542686705771176</v>
      </c>
      <c r="D163" s="20">
        <f>(ABS($J163-L163))/(Raw_Data!$J628+Raw_Data!N628)</f>
        <v>28.328055138373021</v>
      </c>
      <c r="E163" s="23">
        <f>Raw_Data!C628</f>
        <v>0</v>
      </c>
      <c r="F163" s="24">
        <f>Raw_Data!D628</f>
        <v>0</v>
      </c>
      <c r="G163" s="23" t="str">
        <f>Raw_Data!E628</f>
        <v>+</v>
      </c>
      <c r="H163" s="22" t="str">
        <f>Raw_Data!F628</f>
        <v>ATCACAGCAAGTCTGTGCT</v>
      </c>
      <c r="I163" s="22" t="str">
        <f>Raw_Data!G628</f>
        <v>GAACATCACAGCAAGTCTGTGCT</v>
      </c>
      <c r="J163" s="13">
        <f>Raw_Data!I628</f>
        <v>909.17499999999995</v>
      </c>
      <c r="K163" s="14">
        <f>Raw_Data!L628</f>
        <v>3.678E-38</v>
      </c>
      <c r="L163" s="9">
        <f>Raw_Data!M628</f>
        <v>259.13330000000002</v>
      </c>
      <c r="M163" s="10">
        <f>Raw_Data!P628</f>
        <v>5.7255980000000002E-16</v>
      </c>
    </row>
    <row r="164" spans="1:13" x14ac:dyDescent="0.4">
      <c r="A164" s="1" t="s">
        <v>1981</v>
      </c>
      <c r="B164" s="18">
        <f t="shared" si="2"/>
        <v>4.3199911175262313</v>
      </c>
      <c r="C164" s="19">
        <f>(ABS($J164-L164))/(Raw_Data!$K538+Raw_Data!O538)</f>
        <v>1.0028148506276571</v>
      </c>
      <c r="D164" s="20">
        <f>(ABS($J164-L164))/(Raw_Data!$J538+Raw_Data!N538)</f>
        <v>33.824491594752701</v>
      </c>
      <c r="E164" s="23">
        <f>Raw_Data!C538</f>
        <v>5</v>
      </c>
      <c r="F164" s="24">
        <f>Raw_Data!D538</f>
        <v>98904656</v>
      </c>
      <c r="G164" s="23" t="str">
        <f>Raw_Data!E538</f>
        <v>-</v>
      </c>
      <c r="H164" s="22" t="str">
        <f>Raw_Data!F538</f>
        <v>AAAACCTTCAGAAGGAAAGA</v>
      </c>
      <c r="I164" s="22" t="str">
        <f>Raw_Data!G538</f>
        <v>AAAACCTTCAGAAGGAAAGAA</v>
      </c>
      <c r="J164" s="13">
        <f>Raw_Data!I538</f>
        <v>450.32499999999999</v>
      </c>
      <c r="K164" s="14">
        <f>Raw_Data!L538</f>
        <v>3.678E-38</v>
      </c>
      <c r="L164" s="9">
        <f>Raw_Data!M538</f>
        <v>1945.4</v>
      </c>
      <c r="M164" s="10">
        <f>Raw_Data!P538</f>
        <v>3.678E-38</v>
      </c>
    </row>
    <row r="165" spans="1:13" x14ac:dyDescent="0.4">
      <c r="A165" s="1" t="s">
        <v>1925</v>
      </c>
      <c r="B165" s="18">
        <f t="shared" si="2"/>
        <v>1.5324244553759663</v>
      </c>
      <c r="C165" s="19">
        <f>(ABS($J165-L165))/(Raw_Data!$K509+Raw_Data!O509)</f>
        <v>2.1981041319947781</v>
      </c>
      <c r="D165" s="20">
        <f>(ABS($J165-L165))/(Raw_Data!$J509+Raw_Data!N509)</f>
        <v>15.230166320717311</v>
      </c>
      <c r="E165" s="23" t="str">
        <f>Raw_Data!C509</f>
        <v>X</v>
      </c>
      <c r="F165" s="24">
        <f>Raw_Data!D509</f>
        <v>97576489</v>
      </c>
      <c r="G165" s="23" t="str">
        <f>Raw_Data!E509</f>
        <v>+</v>
      </c>
      <c r="H165" s="22" t="str">
        <f>Raw_Data!F509</f>
        <v>GTCCTGAGGTTGTTGAG</v>
      </c>
      <c r="I165" s="22" t="str">
        <f>Raw_Data!G509</f>
        <v>CCGTCCTGAGGTTGTTGAGCT</v>
      </c>
      <c r="J165" s="13">
        <f>Raw_Data!I509</f>
        <v>4446.875</v>
      </c>
      <c r="K165" s="14">
        <f>Raw_Data!L509</f>
        <v>3.678E-38</v>
      </c>
      <c r="L165" s="9">
        <f>Raw_Data!M509</f>
        <v>6814.5</v>
      </c>
      <c r="M165" s="10">
        <f>Raw_Data!P509</f>
        <v>3.678E-38</v>
      </c>
    </row>
    <row r="166" spans="1:13" x14ac:dyDescent="0.4">
      <c r="A166" s="1" t="s">
        <v>133</v>
      </c>
      <c r="B166" s="18">
        <f t="shared" si="2"/>
        <v>1.1172214182344429</v>
      </c>
      <c r="C166" s="19">
        <f>(ABS($J166-L166))/(Raw_Data!$K633+Raw_Data!O633)</f>
        <v>0.73429958697914666</v>
      </c>
      <c r="D166" s="20">
        <f>(ABS($J166-L166))/(Raw_Data!$J633+Raw_Data!N633)</f>
        <v>2.7859301584506406</v>
      </c>
      <c r="E166" s="23">
        <f>Raw_Data!C633</f>
        <v>0</v>
      </c>
      <c r="F166" s="24">
        <f>Raw_Data!D633</f>
        <v>0</v>
      </c>
      <c r="G166" s="23" t="str">
        <f>Raw_Data!E633</f>
        <v>+</v>
      </c>
      <c r="H166" s="22" t="str">
        <f>Raw_Data!F633</f>
        <v>GCGAACACAGAATCCATAC</v>
      </c>
      <c r="I166" s="22" t="str">
        <f>Raw_Data!G633</f>
        <v>TGGCGAACACAGAATCCATACT</v>
      </c>
      <c r="J166" s="13">
        <f>Raw_Data!I633</f>
        <v>69.099999999999994</v>
      </c>
      <c r="K166" s="14">
        <f>Raw_Data!L633</f>
        <v>0.70794860000000004</v>
      </c>
      <c r="L166" s="9">
        <f>Raw_Data!M633</f>
        <v>77.2</v>
      </c>
      <c r="M166" s="10">
        <f>Raw_Data!P633</f>
        <v>0.69022720000000004</v>
      </c>
    </row>
    <row r="167" spans="1:13" x14ac:dyDescent="0.4">
      <c r="A167" s="1" t="s">
        <v>119</v>
      </c>
      <c r="B167" s="18">
        <f t="shared" si="2"/>
        <v>1.1726637033191656</v>
      </c>
      <c r="C167" s="19">
        <f>(ABS($J167-L167))/(Raw_Data!$K619+Raw_Data!O619)</f>
        <v>0.12043836687878598</v>
      </c>
      <c r="D167" s="20">
        <f>(ABS($J167-L167))/(Raw_Data!$J619+Raw_Data!N619)</f>
        <v>4.2301262281008549</v>
      </c>
      <c r="E167" s="23">
        <f>Raw_Data!C619</f>
        <v>0</v>
      </c>
      <c r="F167" s="24">
        <f>Raw_Data!D619</f>
        <v>0</v>
      </c>
      <c r="G167" s="23" t="str">
        <f>Raw_Data!E619</f>
        <v>+</v>
      </c>
      <c r="H167" s="22" t="str">
        <f>Raw_Data!F619</f>
        <v>TCCTCGTTAGTATAGTGG</v>
      </c>
      <c r="I167" s="22" t="str">
        <f>Raw_Data!G619</f>
        <v>TCCTCGTTAGTATAGTGG</v>
      </c>
      <c r="J167" s="13">
        <f>Raw_Data!I619</f>
        <v>770.52499999999998</v>
      </c>
      <c r="K167" s="14">
        <f>Raw_Data!L619</f>
        <v>3.678E-38</v>
      </c>
      <c r="L167" s="9">
        <f>Raw_Data!M619</f>
        <v>903.56669999999997</v>
      </c>
      <c r="M167" s="10">
        <f>Raw_Data!P619</f>
        <v>3.678E-38</v>
      </c>
    </row>
    <row r="168" spans="1:13" x14ac:dyDescent="0.4">
      <c r="A168" s="1" t="s">
        <v>1482</v>
      </c>
      <c r="B168" s="18">
        <f t="shared" si="2"/>
        <v>1.0733906998489049</v>
      </c>
      <c r="C168" s="19">
        <f>(ABS($J168-L168))/(Raw_Data!$K91+Raw_Data!O91)</f>
        <v>0.28856525868934541</v>
      </c>
      <c r="D168" s="20">
        <f>(ABS($J168-L168))/(Raw_Data!$J91+Raw_Data!N91)</f>
        <v>2.5707256547107109</v>
      </c>
      <c r="E168" s="23">
        <f>Raw_Data!C91</f>
        <v>8</v>
      </c>
      <c r="F168" s="24">
        <f>Raw_Data!D91</f>
        <v>110075187</v>
      </c>
      <c r="G168" s="23" t="str">
        <f>Raw_Data!E91</f>
        <v>+</v>
      </c>
      <c r="H168" s="22" t="str">
        <f>Raw_Data!F91</f>
        <v>TACCACAGGGTAGAACCAC</v>
      </c>
      <c r="I168" s="22" t="str">
        <f>Raw_Data!G91</f>
        <v>TACCACAGGGTAGAACCACGG</v>
      </c>
      <c r="J168" s="13">
        <f>Raw_Data!I91</f>
        <v>7379.45</v>
      </c>
      <c r="K168" s="14">
        <f>Raw_Data!L91</f>
        <v>3.678E-38</v>
      </c>
      <c r="L168" s="9">
        <f>Raw_Data!M91</f>
        <v>7921.0330000000004</v>
      </c>
      <c r="M168" s="10">
        <f>Raw_Data!P91</f>
        <v>3.678E-38</v>
      </c>
    </row>
    <row r="169" spans="1:13" x14ac:dyDescent="0.4">
      <c r="A169" s="1" t="s">
        <v>1896</v>
      </c>
      <c r="B169" s="18">
        <f t="shared" si="2"/>
        <v>1.1133104007788415</v>
      </c>
      <c r="C169" s="19">
        <f>(ABS($J169-L169))/(Raw_Data!$K465+Raw_Data!O465)</f>
        <v>0.75933615553205946</v>
      </c>
      <c r="D169" s="20">
        <f>(ABS($J169-L169))/(Raw_Data!$J465+Raw_Data!N465)</f>
        <v>3.6805316335182789</v>
      </c>
      <c r="E169" s="23">
        <f>Raw_Data!C465</f>
        <v>3</v>
      </c>
      <c r="F169" s="24">
        <f>Raw_Data!D465</f>
        <v>29315800</v>
      </c>
      <c r="G169" s="23" t="str">
        <f>Raw_Data!E465</f>
        <v>+</v>
      </c>
      <c r="H169" s="22" t="str">
        <f>Raw_Data!F465</f>
        <v>CGACCCATACTTGGTTTC</v>
      </c>
      <c r="I169" s="22" t="str">
        <f>Raw_Data!G465</f>
        <v>GCGACCCATACTTGGTTTCAG</v>
      </c>
      <c r="J169" s="13">
        <f>Raw_Data!I465</f>
        <v>154.07499999999999</v>
      </c>
      <c r="K169" s="14">
        <f>Raw_Data!L465</f>
        <v>4.1295730000000001E-10</v>
      </c>
      <c r="L169" s="9">
        <f>Raw_Data!M465</f>
        <v>171.5333</v>
      </c>
      <c r="M169" s="10">
        <f>Raw_Data!P465</f>
        <v>8.4779029999999998E-5</v>
      </c>
    </row>
    <row r="170" spans="1:13" x14ac:dyDescent="0.4">
      <c r="A170" s="1" t="s">
        <v>17</v>
      </c>
      <c r="B170" s="18">
        <f t="shared" si="2"/>
        <v>-1.0040494995688662</v>
      </c>
      <c r="C170" s="19">
        <f>(ABS($J170-L170))/(Raw_Data!$K411+Raw_Data!O411)</f>
        <v>1.2974131277437762E-2</v>
      </c>
      <c r="D170" s="20">
        <f>(ABS($J170-L170))/(Raw_Data!$J411+Raw_Data!N411)</f>
        <v>0.1033701748970992</v>
      </c>
      <c r="E170" s="23">
        <f>Raw_Data!C411</f>
        <v>2</v>
      </c>
      <c r="F170" s="24">
        <f>Raw_Data!D411</f>
        <v>10402919</v>
      </c>
      <c r="G170" s="23" t="str">
        <f>Raw_Data!E411</f>
        <v>+</v>
      </c>
      <c r="H170" s="22" t="str">
        <f>Raw_Data!F411</f>
        <v>ATATACATACACACACCAACAC</v>
      </c>
      <c r="I170" s="22" t="str">
        <f>Raw_Data!G411</f>
        <v>ATATACATACACACACCAACAC</v>
      </c>
      <c r="J170" s="13">
        <f>Raw_Data!I411</f>
        <v>70.25</v>
      </c>
      <c r="K170" s="14">
        <f>Raw_Data!L411</f>
        <v>0.66349150000000001</v>
      </c>
      <c r="L170" s="9">
        <f>Raw_Data!M411</f>
        <v>69.966669999999993</v>
      </c>
      <c r="M170" s="10">
        <f>Raw_Data!P411</f>
        <v>0.74673060000000002</v>
      </c>
    </row>
    <row r="171" spans="1:13" x14ac:dyDescent="0.4">
      <c r="A171" s="1" t="s">
        <v>1775</v>
      </c>
      <c r="B171" s="18">
        <f t="shared" si="2"/>
        <v>-1.0133671513078886</v>
      </c>
      <c r="C171" s="19">
        <f>(ABS($J171-L171))/(Raw_Data!$K247+Raw_Data!O247)</f>
        <v>0.17762173560141759</v>
      </c>
      <c r="D171" s="20">
        <f>(ABS($J171-L171))/(Raw_Data!$J247+Raw_Data!N247)</f>
        <v>0.49742937869654774</v>
      </c>
      <c r="E171" s="23">
        <f>Raw_Data!C247</f>
        <v>6</v>
      </c>
      <c r="F171" s="24">
        <f>Raw_Data!D247</f>
        <v>31012695</v>
      </c>
      <c r="G171" s="23" t="str">
        <f>Raw_Data!E247</f>
        <v>-</v>
      </c>
      <c r="H171" s="22" t="str">
        <f>Raw_Data!F247</f>
        <v>TAGCACCATCTGAAATCG</v>
      </c>
      <c r="I171" s="22" t="str">
        <f>Raw_Data!G247</f>
        <v>TAGCACCATCTGAAATCGGTTA</v>
      </c>
      <c r="J171" s="13">
        <f>Raw_Data!I247</f>
        <v>15450.13</v>
      </c>
      <c r="K171" s="14">
        <f>Raw_Data!L247</f>
        <v>3.678E-38</v>
      </c>
      <c r="L171" s="9">
        <f>Raw_Data!M247</f>
        <v>15246.33</v>
      </c>
      <c r="M171" s="10">
        <f>Raw_Data!P247</f>
        <v>3.678E-38</v>
      </c>
    </row>
    <row r="172" spans="1:13" x14ac:dyDescent="0.4">
      <c r="A172" s="1" t="s">
        <v>151</v>
      </c>
      <c r="B172" s="18">
        <f t="shared" si="2"/>
        <v>-1.2258409488625317</v>
      </c>
      <c r="C172" s="19">
        <f>(ABS($J172-L172))/(Raw_Data!$K651+Raw_Data!O651)</f>
        <v>0.18339840963657209</v>
      </c>
      <c r="D172" s="20">
        <f>(ABS($J172-L172))/(Raw_Data!$J651+Raw_Data!N651)</f>
        <v>5.0944166684576482</v>
      </c>
      <c r="E172" s="23">
        <f>Raw_Data!C651</f>
        <v>0</v>
      </c>
      <c r="F172" s="24">
        <f>Raw_Data!D651</f>
        <v>0</v>
      </c>
      <c r="G172" s="23" t="str">
        <f>Raw_Data!E651</f>
        <v>+</v>
      </c>
      <c r="H172" s="22" t="str">
        <f>Raw_Data!F651</f>
        <v>CACTGAACAATGAATGCAA</v>
      </c>
      <c r="I172" s="22" t="str">
        <f>Raw_Data!G651</f>
        <v>CTCACTGAACAATGAATGCAA</v>
      </c>
      <c r="J172" s="13">
        <f>Raw_Data!I651</f>
        <v>1260.9000000000001</v>
      </c>
      <c r="K172" s="14">
        <f>Raw_Data!L651</f>
        <v>3.678E-38</v>
      </c>
      <c r="L172" s="9">
        <f>Raw_Data!M651</f>
        <v>1028.5999999999999</v>
      </c>
      <c r="M172" s="10">
        <f>Raw_Data!P651</f>
        <v>3.678E-38</v>
      </c>
    </row>
    <row r="173" spans="1:13" x14ac:dyDescent="0.4">
      <c r="A173" s="1" t="s">
        <v>141</v>
      </c>
      <c r="B173" s="18">
        <f t="shared" si="2"/>
        <v>1.3362377100186684</v>
      </c>
      <c r="C173" s="19">
        <f>(ABS($J173-L173))/(Raw_Data!$K641+Raw_Data!O641)</f>
        <v>0.85069494081374664</v>
      </c>
      <c r="D173" s="20">
        <f>(ABS($J173-L173))/(Raw_Data!$J641+Raw_Data!N641)</f>
        <v>8.5941394297464164</v>
      </c>
      <c r="E173" s="23">
        <f>Raw_Data!C641</f>
        <v>0</v>
      </c>
      <c r="F173" s="24">
        <f>Raw_Data!D641</f>
        <v>0</v>
      </c>
      <c r="G173" s="23" t="str">
        <f>Raw_Data!E641</f>
        <v>+</v>
      </c>
      <c r="H173" s="22" t="str">
        <f>Raw_Data!F641</f>
        <v>GTCAAACGGAACCAAGTC</v>
      </c>
      <c r="I173" s="22" t="str">
        <f>Raw_Data!G641</f>
        <v>GCTGGTCAAACGGAACCAAGTC</v>
      </c>
      <c r="J173" s="13">
        <f>Raw_Data!I641</f>
        <v>80.349999999999994</v>
      </c>
      <c r="K173" s="14">
        <f>Raw_Data!L641</f>
        <v>0.35933490000000001</v>
      </c>
      <c r="L173" s="9">
        <f>Raw_Data!M641</f>
        <v>107.36669999999999</v>
      </c>
      <c r="M173" s="10">
        <f>Raw_Data!P641</f>
        <v>0.24523139999999999</v>
      </c>
    </row>
    <row r="174" spans="1:13" x14ac:dyDescent="0.4">
      <c r="A174" s="1" t="s">
        <v>30</v>
      </c>
      <c r="B174" s="18">
        <f t="shared" si="2"/>
        <v>2.0557093701996929</v>
      </c>
      <c r="C174" s="19">
        <f>(ABS($J174-L174))/(Raw_Data!$K437+Raw_Data!O437)</f>
        <v>1.495935074021564</v>
      </c>
      <c r="D174" s="20">
        <f>(ABS($J174-L174))/(Raw_Data!$J437+Raw_Data!N437)</f>
        <v>26.111464447863838</v>
      </c>
      <c r="E174" s="23">
        <f>Raw_Data!C437</f>
        <v>12</v>
      </c>
      <c r="F174" s="24">
        <f>Raw_Data!D437</f>
        <v>110818492</v>
      </c>
      <c r="G174" s="23" t="str">
        <f>Raw_Data!E437</f>
        <v>+</v>
      </c>
      <c r="H174" s="22" t="str">
        <f>Raw_Data!F437</f>
        <v>AGGTCCTACTGTGTGCCA</v>
      </c>
      <c r="I174" s="22" t="str">
        <f>Raw_Data!G437</f>
        <v>TGAAGGTCCTACTGTGTGCCAGG</v>
      </c>
      <c r="J174" s="13">
        <f>Raw_Data!I437</f>
        <v>162.75</v>
      </c>
      <c r="K174" s="14">
        <f>Raw_Data!L437</f>
        <v>9.4753650000000006E-12</v>
      </c>
      <c r="L174" s="9">
        <f>Raw_Data!M437</f>
        <v>334.56670000000003</v>
      </c>
      <c r="M174" s="10">
        <f>Raw_Data!P437</f>
        <v>1.539241E-26</v>
      </c>
    </row>
    <row r="175" spans="1:13" x14ac:dyDescent="0.4">
      <c r="A175" s="1" t="s">
        <v>1827</v>
      </c>
      <c r="B175" s="18">
        <f t="shared" si="2"/>
        <v>-2.1175242657328139</v>
      </c>
      <c r="C175" s="19">
        <f>(ABS($J175-L175))/(Raw_Data!$K329+Raw_Data!O329)</f>
        <v>0.63995827981622311</v>
      </c>
      <c r="D175" s="20">
        <f>(ABS($J175-L175))/(Raw_Data!$J329+Raw_Data!N329)</f>
        <v>18.061869717155833</v>
      </c>
      <c r="E175" s="23">
        <f>Raw_Data!C329</f>
        <v>12</v>
      </c>
      <c r="F175" s="24">
        <f>Raw_Data!D329</f>
        <v>110981640</v>
      </c>
      <c r="G175" s="23" t="str">
        <f>Raw_Data!E329</f>
        <v>+</v>
      </c>
      <c r="H175" s="22" t="str">
        <f>Raw_Data!F329</f>
        <v>AGATCGACCGTGTTATATTC</v>
      </c>
      <c r="I175" s="22" t="str">
        <f>Raw_Data!G329</f>
        <v>AGATCGACCGTGTTATATTCGC</v>
      </c>
      <c r="J175" s="13">
        <f>Raw_Data!I329</f>
        <v>203</v>
      </c>
      <c r="K175" s="14">
        <f>Raw_Data!L329</f>
        <v>4.6381389999999997E-24</v>
      </c>
      <c r="L175" s="9">
        <f>Raw_Data!M329</f>
        <v>95.866669999999999</v>
      </c>
      <c r="M175" s="10">
        <f>Raw_Data!P329</f>
        <v>0.33758050000000001</v>
      </c>
    </row>
    <row r="176" spans="1:13" x14ac:dyDescent="0.4">
      <c r="A176" s="1" t="s">
        <v>118</v>
      </c>
      <c r="B176" s="18">
        <f t="shared" si="2"/>
        <v>-1.2541572184429326</v>
      </c>
      <c r="C176" s="19">
        <f>(ABS($J176-L176))/(Raw_Data!$K618+Raw_Data!O618)</f>
        <v>0.25856889632644536</v>
      </c>
      <c r="D176" s="20">
        <f>(ABS($J176-L176))/(Raw_Data!$J618+Raw_Data!N618)</f>
        <v>5.8593348395962428</v>
      </c>
      <c r="E176" s="23">
        <f>Raw_Data!C618</f>
        <v>17</v>
      </c>
      <c r="F176" s="24">
        <f>Raw_Data!D618</f>
        <v>17967195</v>
      </c>
      <c r="G176" s="23" t="str">
        <f>Raw_Data!E618</f>
        <v>+</v>
      </c>
      <c r="H176" s="22" t="str">
        <f>Raw_Data!F618</f>
        <v>TCGTGTCTGTGGGTCCG</v>
      </c>
      <c r="I176" s="22" t="str">
        <f>Raw_Data!G618</f>
        <v>CAAGCTCGTGTCTGTGGGTCCG</v>
      </c>
      <c r="J176" s="13">
        <f>Raw_Data!I618</f>
        <v>165.92500000000001</v>
      </c>
      <c r="K176" s="14">
        <f>Raw_Data!L618</f>
        <v>2.5052139999999999E-12</v>
      </c>
      <c r="L176" s="9">
        <f>Raw_Data!M618</f>
        <v>132.30000000000001</v>
      </c>
      <c r="M176" s="10">
        <f>Raw_Data!P618</f>
        <v>2.6878959999999999E-3</v>
      </c>
    </row>
    <row r="177" spans="1:13" x14ac:dyDescent="0.4">
      <c r="A177" s="1" t="s">
        <v>1579</v>
      </c>
      <c r="B177" s="18">
        <f t="shared" si="2"/>
        <v>1.1242018758467727</v>
      </c>
      <c r="C177" s="19">
        <f>(ABS($J177-L177))/(Raw_Data!$K159+Raw_Data!O159)</f>
        <v>2.3072770675027665</v>
      </c>
      <c r="D177" s="20">
        <f>(ABS($J177-L177))/(Raw_Data!$J159+Raw_Data!N159)</f>
        <v>4.208634158334319</v>
      </c>
      <c r="E177" s="23" t="str">
        <f>Raw_Data!C159</f>
        <v>1,9,2</v>
      </c>
      <c r="F177" s="24">
        <f>Raw_Data!D159</f>
        <v>1.64148013213009E+24</v>
      </c>
      <c r="G177" s="23" t="str">
        <f>Raw_Data!E159</f>
        <v>+,-,+</v>
      </c>
      <c r="H177" s="22" t="str">
        <f>Raw_Data!F159</f>
        <v>CAGTAGTCTGCACATTGGTTA</v>
      </c>
      <c r="I177" s="22" t="str">
        <f>Raw_Data!G159</f>
        <v>ACAGTAGTCTGCACATTGGTTA,ACAGTAGTCTGCACATTGGTTA</v>
      </c>
      <c r="J177" s="13">
        <f>Raw_Data!I159</f>
        <v>19116.7</v>
      </c>
      <c r="K177" s="14">
        <f>Raw_Data!L159</f>
        <v>3.678E-38</v>
      </c>
      <c r="L177" s="9">
        <f>Raw_Data!M159</f>
        <v>21491.03</v>
      </c>
      <c r="M177" s="10">
        <f>Raw_Data!P159</f>
        <v>3.678E-38</v>
      </c>
    </row>
    <row r="178" spans="1:13" x14ac:dyDescent="0.4">
      <c r="A178" s="1" t="s">
        <v>1658</v>
      </c>
      <c r="B178" s="18">
        <f t="shared" si="2"/>
        <v>-3.0075118836492289</v>
      </c>
      <c r="C178" s="19">
        <f>(ABS($J178-L178))/(Raw_Data!$K305+Raw_Data!O305)</f>
        <v>1.3501469536705599</v>
      </c>
      <c r="D178" s="20">
        <f>(ABS($J178-L178))/(Raw_Data!$J305+Raw_Data!N305)</f>
        <v>28.812009359781907</v>
      </c>
      <c r="E178" s="23">
        <f>Raw_Data!C305</f>
        <v>11</v>
      </c>
      <c r="F178" s="24">
        <f>Raw_Data!D305</f>
        <v>49883221</v>
      </c>
      <c r="G178" s="23" t="str">
        <f>Raw_Data!E305</f>
        <v>+</v>
      </c>
      <c r="H178" s="22" t="str">
        <f>Raw_Data!F305</f>
        <v>TTATAAAGCAATGAGACTGATT</v>
      </c>
      <c r="I178" s="22" t="str">
        <f>Raw_Data!G305</f>
        <v>TTATAAAGCAATGAGACTGATT</v>
      </c>
      <c r="J178" s="13">
        <f>Raw_Data!I305</f>
        <v>3352.6750000000002</v>
      </c>
      <c r="K178" s="14">
        <f>Raw_Data!L305</f>
        <v>3.678E-38</v>
      </c>
      <c r="L178" s="9">
        <f>Raw_Data!M305</f>
        <v>1114.7670000000001</v>
      </c>
      <c r="M178" s="10">
        <f>Raw_Data!P305</f>
        <v>3.678E-38</v>
      </c>
    </row>
    <row r="179" spans="1:13" x14ac:dyDescent="0.4">
      <c r="A179" s="1" t="s">
        <v>1622</v>
      </c>
      <c r="B179" s="18">
        <f t="shared" si="2"/>
        <v>1.1093423127080211</v>
      </c>
      <c r="C179" s="19">
        <f>(ABS($J179-L179))/(Raw_Data!$K240+Raw_Data!O240)</f>
        <v>0.38790271193827891</v>
      </c>
      <c r="D179" s="20">
        <f>(ABS($J179-L179))/(Raw_Data!$J240+Raw_Data!N240)</f>
        <v>2.739483937263512</v>
      </c>
      <c r="E179" s="23" t="str">
        <f>Raw_Data!C240</f>
        <v>2,2,7,10,2,2</v>
      </c>
      <c r="F179" s="24">
        <f>Raw_Data!D240</f>
        <v>1.03938901043745E+48</v>
      </c>
      <c r="G179" s="23" t="str">
        <f>Raw_Data!E240</f>
        <v>+,+,-,+,-,+</v>
      </c>
      <c r="H179" s="22" t="str">
        <f>Raw_Data!F240</f>
        <v>ATGTATGTGTGCATGTGC</v>
      </c>
      <c r="I179" s="22" t="str">
        <f>Raw_Data!G240</f>
        <v>ATGTATGTGTGCATGTGCATGT</v>
      </c>
      <c r="J179" s="13">
        <f>Raw_Data!I240</f>
        <v>1284.425</v>
      </c>
      <c r="K179" s="14">
        <f>Raw_Data!L240</f>
        <v>3.678E-38</v>
      </c>
      <c r="L179" s="9">
        <f>Raw_Data!M240</f>
        <v>1424.867</v>
      </c>
      <c r="M179" s="10">
        <f>Raw_Data!P240</f>
        <v>3.678E-38</v>
      </c>
    </row>
    <row r="180" spans="1:13" x14ac:dyDescent="0.4">
      <c r="A180" s="1" t="s">
        <v>1929</v>
      </c>
      <c r="B180" s="18">
        <f t="shared" si="2"/>
        <v>-1.3508455343931804</v>
      </c>
      <c r="C180" s="19">
        <f>(ABS($J180-L180))/(Raw_Data!$K511+Raw_Data!O511)</f>
        <v>0.32174506642721579</v>
      </c>
      <c r="D180" s="20">
        <f>(ABS($J180-L180))/(Raw_Data!$J511+Raw_Data!N511)</f>
        <v>6.5922704106059511</v>
      </c>
      <c r="E180" s="23">
        <f>Raw_Data!C511</f>
        <v>10</v>
      </c>
      <c r="F180" s="24">
        <f>Raw_Data!D511</f>
        <v>127522346</v>
      </c>
      <c r="G180" s="23" t="str">
        <f>Raw_Data!E511</f>
        <v>+</v>
      </c>
      <c r="H180" s="22" t="str">
        <f>Raw_Data!F511</f>
        <v>TTCAGTGATGATTAGCTTCTG</v>
      </c>
      <c r="I180" s="22" t="str">
        <f>Raw_Data!G511</f>
        <v>TTCAGTGATGATTAGCTTCTGA</v>
      </c>
      <c r="J180" s="13">
        <f>Raw_Data!I511</f>
        <v>607.02499999999998</v>
      </c>
      <c r="K180" s="14">
        <f>Raw_Data!L511</f>
        <v>3.678E-38</v>
      </c>
      <c r="L180" s="9">
        <f>Raw_Data!M511</f>
        <v>449.36669999999998</v>
      </c>
      <c r="M180" s="10">
        <f>Raw_Data!P511</f>
        <v>3.678E-38</v>
      </c>
    </row>
    <row r="181" spans="1:13" x14ac:dyDescent="0.4">
      <c r="A181" s="1" t="s">
        <v>1513</v>
      </c>
      <c r="B181" s="18">
        <f t="shared" si="2"/>
        <v>-1.3856882184559913</v>
      </c>
      <c r="C181" s="19">
        <f>(ABS($J181-L181))/(Raw_Data!$K35+Raw_Data!O35)</f>
        <v>0.78865172750795365</v>
      </c>
      <c r="D181" s="20">
        <f>(ABS($J181-L181))/(Raw_Data!$J35+Raw_Data!N35)</f>
        <v>9.8032894795269456</v>
      </c>
      <c r="E181" s="23">
        <f>Raw_Data!C35</f>
        <v>5</v>
      </c>
      <c r="F181" s="24">
        <f>Raw_Data!D35</f>
        <v>138606996</v>
      </c>
      <c r="G181" s="23" t="str">
        <f>Raw_Data!E35</f>
        <v>-</v>
      </c>
      <c r="H181" s="22" t="str">
        <f>Raw_Data!F35</f>
        <v>GCACTGTGGGTACTTGCT</v>
      </c>
      <c r="I181" s="22" t="str">
        <f>Raw_Data!G35</f>
        <v>CCGCACTGTGGGTACTTGCTGC</v>
      </c>
      <c r="J181" s="13">
        <f>Raw_Data!I35</f>
        <v>2657.15</v>
      </c>
      <c r="K181" s="14">
        <f>Raw_Data!L35</f>
        <v>3.678E-38</v>
      </c>
      <c r="L181" s="9">
        <f>Raw_Data!M35</f>
        <v>1917.567</v>
      </c>
      <c r="M181" s="10">
        <f>Raw_Data!P35</f>
        <v>3.678E-38</v>
      </c>
    </row>
    <row r="182" spans="1:13" x14ac:dyDescent="0.4">
      <c r="A182" s="1" t="s">
        <v>1880</v>
      </c>
      <c r="B182" s="18">
        <f t="shared" si="2"/>
        <v>-1.3184546265175936</v>
      </c>
      <c r="C182" s="19">
        <f>(ABS($J182-L182))/(Raw_Data!$K443+Raw_Data!O443)</f>
        <v>0.7113108342931872</v>
      </c>
      <c r="D182" s="20">
        <f>(ABS($J182-L182))/(Raw_Data!$J443+Raw_Data!N443)</f>
        <v>8.5690771623919222</v>
      </c>
      <c r="E182" s="23" t="str">
        <f>Raw_Data!C443</f>
        <v>X</v>
      </c>
      <c r="F182" s="24">
        <f>Raw_Data!D443</f>
        <v>6814843</v>
      </c>
      <c r="G182" s="23" t="str">
        <f>Raw_Data!E443</f>
        <v>-</v>
      </c>
      <c r="H182" s="22" t="str">
        <f>Raw_Data!F443</f>
        <v>TGCACCTGGGCAAGGGT</v>
      </c>
      <c r="I182" s="22" t="str">
        <f>Raw_Data!G443</f>
        <v>AATGCACCTGGGCAAGGGTTCA</v>
      </c>
      <c r="J182" s="13">
        <f>Raw_Data!I443</f>
        <v>1922.175</v>
      </c>
      <c r="K182" s="14">
        <f>Raw_Data!L443</f>
        <v>3.678E-38</v>
      </c>
      <c r="L182" s="9">
        <f>Raw_Data!M443</f>
        <v>1457.9</v>
      </c>
      <c r="M182" s="10">
        <f>Raw_Data!P443</f>
        <v>3.678E-38</v>
      </c>
    </row>
    <row r="183" spans="1:13" x14ac:dyDescent="0.4">
      <c r="A183" s="1" t="s">
        <v>1868</v>
      </c>
      <c r="B183" s="18">
        <f t="shared" si="2"/>
        <v>1.9735566021280306</v>
      </c>
      <c r="C183" s="19">
        <f>(ABS($J183-L183))/(Raw_Data!$K435+Raw_Data!O435)</f>
        <v>1.4061758667630351</v>
      </c>
      <c r="D183" s="20">
        <f>(ABS($J183-L183))/(Raw_Data!$J435+Raw_Data!N435)</f>
        <v>20.585478234878778</v>
      </c>
      <c r="E183" s="23">
        <f>Raw_Data!C435</f>
        <v>6</v>
      </c>
      <c r="F183" s="24">
        <f>Raw_Data!D435</f>
        <v>36371799</v>
      </c>
      <c r="G183" s="23" t="str">
        <f>Raw_Data!E435</f>
        <v>+</v>
      </c>
      <c r="H183" s="22" t="str">
        <f>Raw_Data!F435</f>
        <v>AACCTGGAGGACTCCAT</v>
      </c>
      <c r="I183" s="22" t="str">
        <f>Raw_Data!G435</f>
        <v>CAACCTGGAGGACTCCATGCTG</v>
      </c>
      <c r="J183" s="13">
        <f>Raw_Data!I435</f>
        <v>716.625</v>
      </c>
      <c r="K183" s="14">
        <f>Raw_Data!L435</f>
        <v>3.678E-38</v>
      </c>
      <c r="L183" s="9">
        <f>Raw_Data!M435</f>
        <v>1414.3</v>
      </c>
      <c r="M183" s="10">
        <f>Raw_Data!P435</f>
        <v>3.678E-38</v>
      </c>
    </row>
    <row r="184" spans="1:13" x14ac:dyDescent="0.4">
      <c r="A184" s="1" t="s">
        <v>1793</v>
      </c>
      <c r="B184" s="18">
        <f t="shared" si="2"/>
        <v>1.2102611940298509</v>
      </c>
      <c r="C184" s="19">
        <f>(ABS($J184-L184))/(Raw_Data!$K274+Raw_Data!O274)</f>
        <v>2.0494775150767084</v>
      </c>
      <c r="D184" s="20">
        <f>(ABS($J184-L184))/(Raw_Data!$J274+Raw_Data!N274)</f>
        <v>6.5597057270610941</v>
      </c>
      <c r="E184" s="23">
        <f>Raw_Data!C274</f>
        <v>4</v>
      </c>
      <c r="F184" s="24">
        <f>Raw_Data!D274</f>
        <v>88556540</v>
      </c>
      <c r="G184" s="23" t="str">
        <f>Raw_Data!E274</f>
        <v>-</v>
      </c>
      <c r="H184" s="22" t="str">
        <f>Raw_Data!F274</f>
        <v>GGCAAGATGCTGGCATAG</v>
      </c>
      <c r="I184" s="22" t="str">
        <f>Raw_Data!G274</f>
        <v>AGGCAAGATGCTGGCATAGCTG</v>
      </c>
      <c r="J184" s="13">
        <f>Raw_Data!I274</f>
        <v>4288</v>
      </c>
      <c r="K184" s="14">
        <f>Raw_Data!L274</f>
        <v>3.678E-38</v>
      </c>
      <c r="L184" s="9">
        <f>Raw_Data!M274</f>
        <v>5189.6000000000004</v>
      </c>
      <c r="M184" s="10">
        <f>Raw_Data!P274</f>
        <v>3.678E-38</v>
      </c>
    </row>
    <row r="185" spans="1:13" x14ac:dyDescent="0.4">
      <c r="A185" s="1" t="s">
        <v>1603</v>
      </c>
      <c r="B185" s="18">
        <f t="shared" si="2"/>
        <v>-1.4555963104391376</v>
      </c>
      <c r="C185" s="19">
        <f>(ABS($J185-L185))/(Raw_Data!$K219+Raw_Data!O219)</f>
        <v>0.58010178517630018</v>
      </c>
      <c r="D185" s="20">
        <f>(ABS($J185-L185))/(Raw_Data!$J219+Raw_Data!N219)</f>
        <v>10.439955819252997</v>
      </c>
      <c r="E185" s="23">
        <f>Raw_Data!C219</f>
        <v>8</v>
      </c>
      <c r="F185" s="24">
        <f>Raw_Data!D219</f>
        <v>86732583</v>
      </c>
      <c r="G185" s="23" t="str">
        <f>Raw_Data!E219</f>
        <v>+</v>
      </c>
      <c r="H185" s="22" t="str">
        <f>Raw_Data!F219</f>
        <v>GGCTTAGCTGCTTGTGAG</v>
      </c>
      <c r="I185" s="22" t="str">
        <f>Raw_Data!G219</f>
        <v>AGGGCTTAGCTGCTTGTGAGCA</v>
      </c>
      <c r="J185" s="13">
        <f>Raw_Data!I219</f>
        <v>927.7</v>
      </c>
      <c r="K185" s="14">
        <f>Raw_Data!L219</f>
        <v>3.678E-38</v>
      </c>
      <c r="L185" s="9">
        <f>Raw_Data!M219</f>
        <v>637.33330000000001</v>
      </c>
      <c r="M185" s="10">
        <f>Raw_Data!P219</f>
        <v>3.678E-38</v>
      </c>
    </row>
    <row r="186" spans="1:13" x14ac:dyDescent="0.4">
      <c r="A186" s="1" t="s">
        <v>1699</v>
      </c>
      <c r="B186" s="18">
        <f t="shared" si="2"/>
        <v>1.5408917929202268</v>
      </c>
      <c r="C186" s="19">
        <f>(ABS($J186-L186))/(Raw_Data!$K388+Raw_Data!O388)</f>
        <v>1.0594521868510802</v>
      </c>
      <c r="D186" s="20">
        <f>(ABS($J186-L186))/(Raw_Data!$J388+Raw_Data!N388)</f>
        <v>12.815836447265715</v>
      </c>
      <c r="E186" s="23" t="str">
        <f>Raw_Data!C388</f>
        <v>X,X,X,X,X,X,X,X,X,X,X,X,X,X,X</v>
      </c>
      <c r="F186" s="24">
        <f>Raw_Data!D388</f>
        <v>6.4092260640889701E+119</v>
      </c>
      <c r="G186" s="23" t="str">
        <f>Raw_Data!E388</f>
        <v>-,-,-,-,-,-,-,-,-,-,-,-,-,-,-</v>
      </c>
      <c r="H186" s="22" t="str">
        <f>Raw_Data!F388</f>
        <v>AGGGCCTTTCTAAGTAG</v>
      </c>
      <c r="I186" s="22" t="str">
        <f>Raw_Data!G388</f>
        <v>GATCAGGGCCTTTCTAAGTAGA,GATCAGGGCCTTTCTAAGTAGA,GATCAGGGCCTTTCTAAGTAGA,GATCAGGGCCTTTCTAAGTAGA,GATCAGGGCCTTTCTAAGTAGA,GATCAGGGCCTTTCTAAGTAGA,GATCAGGGCCTTTCTAAGTAGA,GATCAGGGCCTTTCTAAGTAGA,GATCAGGGCCTTTCTAAGTAGA</v>
      </c>
      <c r="J186" s="13">
        <f>Raw_Data!I388</f>
        <v>348.17500000000001</v>
      </c>
      <c r="K186" s="14">
        <f>Raw_Data!L388</f>
        <v>3.678E-38</v>
      </c>
      <c r="L186" s="9">
        <f>Raw_Data!M388</f>
        <v>536.5</v>
      </c>
      <c r="M186" s="10">
        <f>Raw_Data!P388</f>
        <v>3.678E-38</v>
      </c>
    </row>
    <row r="187" spans="1:13" x14ac:dyDescent="0.4">
      <c r="A187" s="1" t="s">
        <v>1592</v>
      </c>
      <c r="B187" s="18">
        <f t="shared" si="2"/>
        <v>1.5443460932127671</v>
      </c>
      <c r="C187" s="19">
        <f>(ABS($J187-L187))/(Raw_Data!$K184+Raw_Data!O184)</f>
        <v>1.8613624987579116</v>
      </c>
      <c r="D187" s="20">
        <f>(ABS($J187-L187))/(Raw_Data!$J184+Raw_Data!N184)</f>
        <v>15.157096245759467</v>
      </c>
      <c r="E187" s="23">
        <f>Raw_Data!C184</f>
        <v>14</v>
      </c>
      <c r="F187" s="24">
        <f>Raw_Data!D184</f>
        <v>115443440</v>
      </c>
      <c r="G187" s="23" t="str">
        <f>Raw_Data!E184</f>
        <v>+</v>
      </c>
      <c r="H187" s="22" t="str">
        <f>Raw_Data!F184</f>
        <v>CTGCATTACGAGCACTTAAA</v>
      </c>
      <c r="I187" s="22" t="str">
        <f>Raw_Data!G184</f>
        <v>ACTGCATTACGAGCACTTAAAG</v>
      </c>
      <c r="J187" s="13">
        <f>Raw_Data!I184</f>
        <v>5344.2250000000004</v>
      </c>
      <c r="K187" s="14">
        <f>Raw_Data!L184</f>
        <v>3.678E-38</v>
      </c>
      <c r="L187" s="9">
        <f>Raw_Data!M184</f>
        <v>8253.3330000000005</v>
      </c>
      <c r="M187" s="10">
        <f>Raw_Data!P184</f>
        <v>3.678E-38</v>
      </c>
    </row>
    <row r="188" spans="1:13" x14ac:dyDescent="0.4">
      <c r="A188" s="1" t="s">
        <v>1802</v>
      </c>
      <c r="B188" s="18">
        <f t="shared" si="2"/>
        <v>-1.3734552507072504</v>
      </c>
      <c r="C188" s="19">
        <f>(ABS($J188-L188))/(Raw_Data!$K286+Raw_Data!O286)</f>
        <v>0.38112858489249657</v>
      </c>
      <c r="D188" s="20">
        <f>(ABS($J188-L188))/(Raw_Data!$J286+Raw_Data!N286)</f>
        <v>10.020950781740837</v>
      </c>
      <c r="E188" s="23">
        <f>Raw_Data!C286</f>
        <v>7</v>
      </c>
      <c r="F188" s="24">
        <f>Raw_Data!D286</f>
        <v>106700837</v>
      </c>
      <c r="G188" s="23" t="str">
        <f>Raw_Data!E286</f>
        <v>+</v>
      </c>
      <c r="H188" s="22" t="str">
        <f>Raw_Data!F286</f>
        <v>CTCTGGGCCCTTCCTCCA</v>
      </c>
      <c r="I188" s="22" t="str">
        <f>Raw_Data!G286</f>
        <v>CCTCTGGGCCCTTCCTCCAGT</v>
      </c>
      <c r="J188" s="13">
        <f>Raw_Data!I286</f>
        <v>4171.8249999999998</v>
      </c>
      <c r="K188" s="14">
        <f>Raw_Data!L286</f>
        <v>3.678E-38</v>
      </c>
      <c r="L188" s="9">
        <f>Raw_Data!M286</f>
        <v>3037.4670000000001</v>
      </c>
      <c r="M188" s="10">
        <f>Raw_Data!P286</f>
        <v>3.678E-38</v>
      </c>
    </row>
    <row r="189" spans="1:13" x14ac:dyDescent="0.4">
      <c r="A189" s="1" t="s">
        <v>1326</v>
      </c>
      <c r="B189" s="18">
        <f t="shared" si="2"/>
        <v>-1.1168224299065421</v>
      </c>
      <c r="C189" s="19">
        <f>(ABS($J189-L189))/(Raw_Data!$K366+Raw_Data!O366)</f>
        <v>0.80238915727405202</v>
      </c>
      <c r="D189" s="20">
        <f>(ABS($J189-L189))/(Raw_Data!$J366+Raw_Data!N366)</f>
        <v>3.0416448102761016</v>
      </c>
      <c r="E189" s="23">
        <f>Raw_Data!C366</f>
        <v>12</v>
      </c>
      <c r="F189" s="24">
        <f>Raw_Data!D366</f>
        <v>110828668</v>
      </c>
      <c r="G189" s="23" t="str">
        <f>Raw_Data!E366</f>
        <v>+</v>
      </c>
      <c r="H189" s="22" t="str">
        <f>Raw_Data!F366</f>
        <v>TGTCTTGCAGGCCGTCAT</v>
      </c>
      <c r="I189" s="22" t="str">
        <f>Raw_Data!G366</f>
        <v>TGTCTTGCAGGCCGTCATGCA</v>
      </c>
      <c r="J189" s="13">
        <f>Raw_Data!I366</f>
        <v>83.65</v>
      </c>
      <c r="K189" s="14">
        <f>Raw_Data!L366</f>
        <v>0.2575597</v>
      </c>
      <c r="L189" s="9">
        <f>Raw_Data!M366</f>
        <v>74.900000000000006</v>
      </c>
      <c r="M189" s="10">
        <f>Raw_Data!P366</f>
        <v>0.70768120000000001</v>
      </c>
    </row>
    <row r="190" spans="1:13" x14ac:dyDescent="0.4">
      <c r="A190" s="1" t="s">
        <v>1823</v>
      </c>
      <c r="B190" s="18">
        <f t="shared" si="2"/>
        <v>-1.4110533735039663</v>
      </c>
      <c r="C190" s="19">
        <f>(ABS($J190-L190))/(Raw_Data!$K326+Raw_Data!O326)</f>
        <v>1.7984500061373323</v>
      </c>
      <c r="D190" s="20">
        <f>(ABS($J190-L190))/(Raw_Data!$J326+Raw_Data!N326)</f>
        <v>10.70541496827428</v>
      </c>
      <c r="E190" s="23" t="str">
        <f>Raw_Data!C326</f>
        <v>16,11</v>
      </c>
      <c r="F190" s="24">
        <f>Raw_Data!D326</f>
        <v>1345398779539960</v>
      </c>
      <c r="G190" s="23" t="str">
        <f>Raw_Data!E326</f>
        <v>+,+</v>
      </c>
      <c r="H190" s="22" t="str">
        <f>Raw_Data!F326</f>
        <v>TAATGCCCCTAAAAATCC</v>
      </c>
      <c r="I190" s="22" t="str">
        <f>Raw_Data!G326</f>
        <v>TAATGCCCCTAAAAATCCTTAT</v>
      </c>
      <c r="J190" s="13">
        <f>Raw_Data!I326</f>
        <v>5105.05</v>
      </c>
      <c r="K190" s="14">
        <f>Raw_Data!L326</f>
        <v>3.678E-38</v>
      </c>
      <c r="L190" s="9">
        <f>Raw_Data!M326</f>
        <v>3617.9</v>
      </c>
      <c r="M190" s="10">
        <f>Raw_Data!P326</f>
        <v>3.678E-38</v>
      </c>
    </row>
    <row r="191" spans="1:13" x14ac:dyDescent="0.4">
      <c r="A191" s="1" t="s">
        <v>77</v>
      </c>
      <c r="B191" s="18">
        <f t="shared" si="2"/>
        <v>1.6041686921550971</v>
      </c>
      <c r="C191" s="19">
        <f>(ABS($J191-L191))/(Raw_Data!$K548+Raw_Data!O548)</f>
        <v>0.81562108578962034</v>
      </c>
      <c r="D191" s="20">
        <f>(ABS($J191-L191))/(Raw_Data!$J548+Raw_Data!N548)</f>
        <v>14.908653831374632</v>
      </c>
      <c r="E191" s="23">
        <f>Raw_Data!C548</f>
        <v>0</v>
      </c>
      <c r="F191" s="24">
        <f>Raw_Data!D548</f>
        <v>0</v>
      </c>
      <c r="G191" s="23" t="str">
        <f>Raw_Data!E548</f>
        <v>+</v>
      </c>
      <c r="H191" s="22" t="str">
        <f>Raw_Data!F548</f>
        <v>CCTTCACCCGGGCGGT</v>
      </c>
      <c r="I191" s="22" t="str">
        <f>Raw_Data!G548</f>
        <v>CTCCTTCACCCGGGCGGTACC</v>
      </c>
      <c r="J191" s="13">
        <f>Raw_Data!I548</f>
        <v>3692.5250000000001</v>
      </c>
      <c r="K191" s="14">
        <f>Raw_Data!L548</f>
        <v>3.678E-38</v>
      </c>
      <c r="L191" s="9">
        <f>Raw_Data!M548</f>
        <v>5923.433</v>
      </c>
      <c r="M191" s="10">
        <f>Raw_Data!P548</f>
        <v>3.678E-38</v>
      </c>
    </row>
    <row r="192" spans="1:13" x14ac:dyDescent="0.4">
      <c r="A192" s="1" t="s">
        <v>1957</v>
      </c>
      <c r="B192" s="18">
        <f t="shared" si="2"/>
        <v>2.5577368539832994</v>
      </c>
      <c r="C192" s="19">
        <f>(ABS($J192-L192))/(Raw_Data!$K525+Raw_Data!O525)</f>
        <v>1.1420374644130644</v>
      </c>
      <c r="D192" s="20">
        <f>(ABS($J192-L192))/(Raw_Data!$J525+Raw_Data!N525)</f>
        <v>20.038156016278727</v>
      </c>
      <c r="E192" s="23">
        <f>Raw_Data!C525</f>
        <v>16</v>
      </c>
      <c r="F192" s="24">
        <f>Raw_Data!D525</f>
        <v>74342272</v>
      </c>
      <c r="G192" s="23" t="str">
        <f>Raw_Data!E525</f>
        <v>-</v>
      </c>
      <c r="H192" s="22" t="str">
        <f>Raw_Data!F525</f>
        <v>TTCCTGAAGAGAGGCAGA</v>
      </c>
      <c r="I192" s="22" t="str">
        <f>Raw_Data!G525</f>
        <v>ATTCCTGAAGAGAGGCAGAAAA</v>
      </c>
      <c r="J192" s="13">
        <f>Raw_Data!I525</f>
        <v>110.77500000000001</v>
      </c>
      <c r="K192" s="14">
        <f>Raw_Data!L525</f>
        <v>3.371106E-3</v>
      </c>
      <c r="L192" s="9">
        <f>Raw_Data!M525</f>
        <v>283.33330000000001</v>
      </c>
      <c r="M192" s="10">
        <f>Raw_Data!P525</f>
        <v>1.696968E-26</v>
      </c>
    </row>
    <row r="193" spans="1:13" x14ac:dyDescent="0.4">
      <c r="A193" s="1" t="s">
        <v>1471</v>
      </c>
      <c r="B193" s="18">
        <f t="shared" si="2"/>
        <v>-1.0622910331564792</v>
      </c>
      <c r="C193" s="19">
        <f>(ABS($J193-L193))/(Raw_Data!$K78+Raw_Data!O78)</f>
        <v>0.32290998523601522</v>
      </c>
      <c r="D193" s="20">
        <f>(ABS($J193-L193))/(Raw_Data!$J78+Raw_Data!N78)</f>
        <v>2.4165964619073632</v>
      </c>
      <c r="E193" s="23">
        <f>Raw_Data!C78</f>
        <v>1</v>
      </c>
      <c r="F193" s="24">
        <f>Raw_Data!D78</f>
        <v>20672914</v>
      </c>
      <c r="G193" s="23" t="str">
        <f>Raw_Data!E78</f>
        <v>+</v>
      </c>
      <c r="H193" s="22" t="str">
        <f>Raw_Data!F78</f>
        <v>GTCCCCTTCAACCAGCTA</v>
      </c>
      <c r="I193" s="22" t="str">
        <f>Raw_Data!G78</f>
        <v>TTTGGTCCCCTTCAACCAGCTA</v>
      </c>
      <c r="J193" s="13">
        <f>Raw_Data!I78</f>
        <v>21763.9</v>
      </c>
      <c r="K193" s="14">
        <f>Raw_Data!L78</f>
        <v>3.678E-38</v>
      </c>
      <c r="L193" s="9">
        <f>Raw_Data!M78</f>
        <v>20487.7</v>
      </c>
      <c r="M193" s="10">
        <f>Raw_Data!P78</f>
        <v>3.678E-38</v>
      </c>
    </row>
    <row r="194" spans="1:13" x14ac:dyDescent="0.4">
      <c r="A194" s="1" t="s">
        <v>1838</v>
      </c>
      <c r="B194" s="18">
        <f t="shared" si="2"/>
        <v>-2.7741935483870965</v>
      </c>
      <c r="C194" s="19">
        <f>(ABS($J194-L194))/(Raw_Data!$K338+Raw_Data!O338)</f>
        <v>0.80944987276053992</v>
      </c>
      <c r="D194" s="20">
        <f>(ABS($J194-L194))/(Raw_Data!$J338+Raw_Data!N338)</f>
        <v>20.470608338861034</v>
      </c>
      <c r="E194" s="23">
        <f>Raw_Data!C338</f>
        <v>12</v>
      </c>
      <c r="F194" s="24">
        <f>Raw_Data!D338</f>
        <v>110960979</v>
      </c>
      <c r="G194" s="23" t="str">
        <f>Raw_Data!E338</f>
        <v>+</v>
      </c>
      <c r="H194" s="22" t="str">
        <f>Raw_Data!F338</f>
        <v>AACATAGAGGAAATTTCACG</v>
      </c>
      <c r="I194" s="22" t="str">
        <f>Raw_Data!G338</f>
        <v>AACATAGAGGAAATTTCACGT</v>
      </c>
      <c r="J194" s="13">
        <f>Raw_Data!I338</f>
        <v>584.79999999999995</v>
      </c>
      <c r="K194" s="14">
        <f>Raw_Data!L338</f>
        <v>3.678E-38</v>
      </c>
      <c r="L194" s="9">
        <f>Raw_Data!M338</f>
        <v>210.8</v>
      </c>
      <c r="M194" s="10">
        <f>Raw_Data!P338</f>
        <v>2.137255E-16</v>
      </c>
    </row>
    <row r="195" spans="1:13" x14ac:dyDescent="0.4">
      <c r="A195" s="1" t="s">
        <v>50</v>
      </c>
      <c r="B195" s="18">
        <f t="shared" si="2"/>
        <v>1.7989696323921154</v>
      </c>
      <c r="C195" s="19">
        <f>(ABS($J195-L195))/(Raw_Data!$K473+Raw_Data!O473)</f>
        <v>0.95401574222097274</v>
      </c>
      <c r="D195" s="20">
        <f>(ABS($J195-L195))/(Raw_Data!$J473+Raw_Data!N473)</f>
        <v>18.503868416584741</v>
      </c>
      <c r="E195" s="23">
        <f>Raw_Data!C473</f>
        <v>0</v>
      </c>
      <c r="F195" s="24">
        <f>Raw_Data!D473</f>
        <v>0</v>
      </c>
      <c r="G195" s="23" t="str">
        <f>Raw_Data!E473</f>
        <v>+</v>
      </c>
      <c r="H195" s="22" t="str">
        <f>Raw_Data!F473</f>
        <v>GAGCTTATTCATAAAAGTGCAG</v>
      </c>
      <c r="I195" s="22" t="str">
        <f>Raw_Data!G473</f>
        <v>GAGCTTATTCATAAAAGTGCAG</v>
      </c>
      <c r="J195" s="13">
        <f>Raw_Data!I473</f>
        <v>93.85</v>
      </c>
      <c r="K195" s="14">
        <f>Raw_Data!L473</f>
        <v>7.6890689999999998E-2</v>
      </c>
      <c r="L195" s="9">
        <f>Raw_Data!M473</f>
        <v>168.83330000000001</v>
      </c>
      <c r="M195" s="10">
        <f>Raw_Data!P473</f>
        <v>1.144485E-3</v>
      </c>
    </row>
    <row r="196" spans="1:13" x14ac:dyDescent="0.4">
      <c r="A196" s="1" t="s">
        <v>1687</v>
      </c>
      <c r="B196" s="18">
        <f t="shared" ref="B196:B259" si="3">IF($J196&gt;L196,(-1)*$J196/L196,L196/$J196)</f>
        <v>5.4407055288461539</v>
      </c>
      <c r="C196" s="19">
        <f>(ABS($J196-L196))/(Raw_Data!$K368+Raw_Data!O368)</f>
        <v>0.66749351545223812</v>
      </c>
      <c r="D196" s="20">
        <f>(ABS($J196-L196))/(Raw_Data!$J368+Raw_Data!N368)</f>
        <v>49.580174409117454</v>
      </c>
      <c r="E196" s="23">
        <f>Raw_Data!C368</f>
        <v>12</v>
      </c>
      <c r="F196" s="24">
        <f>Raw_Data!D368</f>
        <v>110829990</v>
      </c>
      <c r="G196" s="23" t="str">
        <f>Raw_Data!E368</f>
        <v>+</v>
      </c>
      <c r="H196" s="22" t="str">
        <f>Raw_Data!F368</f>
        <v>ATCATGATGGGCTCCTCG</v>
      </c>
      <c r="I196" s="22" t="str">
        <f>Raw_Data!G368</f>
        <v>ATCATGATGGGCTCCTCGGTGT</v>
      </c>
      <c r="J196" s="13">
        <f>Raw_Data!I368</f>
        <v>83.2</v>
      </c>
      <c r="K196" s="14">
        <f>Raw_Data!L368</f>
        <v>0.29466389999999998</v>
      </c>
      <c r="L196" s="9">
        <f>Raw_Data!M368</f>
        <v>452.66669999999999</v>
      </c>
      <c r="M196" s="10">
        <f>Raw_Data!P368</f>
        <v>3.678E-38</v>
      </c>
    </row>
    <row r="197" spans="1:13" x14ac:dyDescent="0.4">
      <c r="A197" s="1" t="s">
        <v>1338</v>
      </c>
      <c r="B197" s="18">
        <f t="shared" si="3"/>
        <v>1.3638333643295517</v>
      </c>
      <c r="C197" s="19">
        <f>(ABS($J197-L197))/(Raw_Data!$K385+Raw_Data!O385)</f>
        <v>0.68909153571323745</v>
      </c>
      <c r="D197" s="20">
        <f>(ABS($J197-L197))/(Raw_Data!$J385+Raw_Data!N385)</f>
        <v>10.404046721345651</v>
      </c>
      <c r="E197" s="23" t="str">
        <f>Raw_Data!C385</f>
        <v>X</v>
      </c>
      <c r="F197" s="24">
        <f>Raw_Data!D385</f>
        <v>64052433</v>
      </c>
      <c r="G197" s="23" t="str">
        <f>Raw_Data!E385</f>
        <v>-</v>
      </c>
      <c r="H197" s="22" t="str">
        <f>Raw_Data!F385</f>
        <v>TGATAGACACCATATAAGG</v>
      </c>
      <c r="I197" s="22" t="str">
        <f>Raw_Data!G385</f>
        <v>TGATAGACACCATATAAGGTAG</v>
      </c>
      <c r="J197" s="13">
        <f>Raw_Data!I385</f>
        <v>134.42500000000001</v>
      </c>
      <c r="K197" s="14">
        <f>Raw_Data!L385</f>
        <v>2.6883420000000001E-6</v>
      </c>
      <c r="L197" s="9">
        <f>Raw_Data!M385</f>
        <v>183.33330000000001</v>
      </c>
      <c r="M197" s="10">
        <f>Raw_Data!P385</f>
        <v>4.5225239999999998E-5</v>
      </c>
    </row>
    <row r="198" spans="1:13" x14ac:dyDescent="0.4">
      <c r="A198" s="1" t="s">
        <v>66</v>
      </c>
      <c r="B198" s="18">
        <f t="shared" si="3"/>
        <v>1.1531531139835489</v>
      </c>
      <c r="C198" s="19">
        <f>(ABS($J198-L198))/(Raw_Data!$K497+Raw_Data!O497)</f>
        <v>1.1092411928709083</v>
      </c>
      <c r="D198" s="20">
        <f>(ABS($J198-L198))/(Raw_Data!$J497+Raw_Data!N497)</f>
        <v>4.177281076495226</v>
      </c>
      <c r="E198" s="23">
        <f>Raw_Data!C497</f>
        <v>2</v>
      </c>
      <c r="F198" s="24">
        <f>Raw_Data!D497</f>
        <v>10399615</v>
      </c>
      <c r="G198" s="23" t="str">
        <f>Raw_Data!E497</f>
        <v>+</v>
      </c>
      <c r="H198" s="22" t="str">
        <f>Raw_Data!F497</f>
        <v>GCATATACTCACATGCAAACA</v>
      </c>
      <c r="I198" s="22" t="str">
        <f>Raw_Data!G497</f>
        <v>TGCATATACTCACATGCAAACA</v>
      </c>
      <c r="J198" s="13">
        <f>Raw_Data!I497</f>
        <v>85.1</v>
      </c>
      <c r="K198" s="14">
        <f>Raw_Data!L497</f>
        <v>0.22911960000000001</v>
      </c>
      <c r="L198" s="9">
        <f>Raw_Data!M497</f>
        <v>98.133330000000001</v>
      </c>
      <c r="M198" s="10">
        <f>Raw_Data!P497</f>
        <v>0.32027899999999998</v>
      </c>
    </row>
    <row r="199" spans="1:13" x14ac:dyDescent="0.4">
      <c r="A199" s="1" t="s">
        <v>1599</v>
      </c>
      <c r="B199" s="18">
        <f t="shared" si="3"/>
        <v>1.1048865769370682</v>
      </c>
      <c r="C199" s="19">
        <f>(ABS($J199-L199))/(Raw_Data!$K204+Raw_Data!O204)</f>
        <v>0.65484314644631247</v>
      </c>
      <c r="D199" s="20">
        <f>(ABS($J199-L199))/(Raw_Data!$J204+Raw_Data!N204)</f>
        <v>2.5525754051780076</v>
      </c>
      <c r="E199" s="23">
        <f>Raw_Data!C204</f>
        <v>6</v>
      </c>
      <c r="F199" s="24">
        <f>Raw_Data!D204</f>
        <v>136349022</v>
      </c>
      <c r="G199" s="23" t="str">
        <f>Raw_Data!E204</f>
        <v>-</v>
      </c>
      <c r="H199" s="22" t="str">
        <f>Raw_Data!F204</f>
        <v>CACCACAGTGTCAGACACTT</v>
      </c>
      <c r="I199" s="22" t="str">
        <f>Raw_Data!G204</f>
        <v>CCACCACAGTGTCAGACACTT</v>
      </c>
      <c r="J199" s="13">
        <f>Raw_Data!I204</f>
        <v>68.724999999999994</v>
      </c>
      <c r="K199" s="14">
        <f>Raw_Data!L204</f>
        <v>0.71202189999999999</v>
      </c>
      <c r="L199" s="9">
        <f>Raw_Data!M204</f>
        <v>75.933329999999998</v>
      </c>
      <c r="M199" s="10">
        <f>Raw_Data!P204</f>
        <v>0.71169610000000005</v>
      </c>
    </row>
    <row r="200" spans="1:13" x14ac:dyDescent="0.4">
      <c r="A200" s="1" t="s">
        <v>1889</v>
      </c>
      <c r="B200" s="18">
        <f t="shared" si="3"/>
        <v>-1.7340705723727663</v>
      </c>
      <c r="C200" s="19">
        <f>(ABS($J200-L200))/(Raw_Data!$K459+Raw_Data!O459)</f>
        <v>0.79015539928085099</v>
      </c>
      <c r="D200" s="20">
        <f>(ABS($J200-L200))/(Raw_Data!$J459+Raw_Data!N459)</f>
        <v>16.6930168626346</v>
      </c>
      <c r="E200" s="23" t="str">
        <f>Raw_Data!C459</f>
        <v>X</v>
      </c>
      <c r="F200" s="24">
        <f>Raw_Data!D459</f>
        <v>50402614</v>
      </c>
      <c r="G200" s="23" t="str">
        <f>Raw_Data!E459</f>
        <v>-</v>
      </c>
      <c r="H200" s="22" t="str">
        <f>Raw_Data!F459</f>
        <v>TGTGACAGATTGATAACTGAAA</v>
      </c>
      <c r="I200" s="22" t="str">
        <f>Raw_Data!G459</f>
        <v>TGTGACAGATTGATAACTGAAA</v>
      </c>
      <c r="J200" s="13">
        <f>Raw_Data!I459</f>
        <v>3174.1</v>
      </c>
      <c r="K200" s="14">
        <f>Raw_Data!L459</f>
        <v>3.678E-38</v>
      </c>
      <c r="L200" s="9">
        <f>Raw_Data!M459</f>
        <v>1830.433</v>
      </c>
      <c r="M200" s="10">
        <f>Raw_Data!P459</f>
        <v>3.678E-38</v>
      </c>
    </row>
    <row r="201" spans="1:13" x14ac:dyDescent="0.4">
      <c r="A201" s="1" t="s">
        <v>1872</v>
      </c>
      <c r="B201" s="18">
        <f t="shared" si="3"/>
        <v>-1.2144710825506673</v>
      </c>
      <c r="C201" s="19">
        <f>(ABS($J201-L201))/(Raw_Data!$K439+Raw_Data!O439)</f>
        <v>0.1428043163684603</v>
      </c>
      <c r="D201" s="20">
        <f>(ABS($J201-L201))/(Raw_Data!$J439+Raw_Data!N439)</f>
        <v>5.4258207917827894</v>
      </c>
      <c r="E201" s="23">
        <f>Raw_Data!C439</f>
        <v>12</v>
      </c>
      <c r="F201" s="24">
        <f>Raw_Data!D439</f>
        <v>110957004</v>
      </c>
      <c r="G201" s="23" t="str">
        <f>Raw_Data!E439</f>
        <v>+</v>
      </c>
      <c r="H201" s="22" t="str">
        <f>Raw_Data!F439</f>
        <v>ACAAACATGGTGCACTTC</v>
      </c>
      <c r="I201" s="22" t="str">
        <f>Raw_Data!G439</f>
        <v>AAACAAACATGGTGCACTTCTT</v>
      </c>
      <c r="J201" s="13">
        <f>Raw_Data!I439</f>
        <v>491.375</v>
      </c>
      <c r="K201" s="14">
        <f>Raw_Data!L439</f>
        <v>3.678E-38</v>
      </c>
      <c r="L201" s="9">
        <f>Raw_Data!M439</f>
        <v>404.6</v>
      </c>
      <c r="M201" s="10">
        <f>Raw_Data!P439</f>
        <v>3.678E-38</v>
      </c>
    </row>
    <row r="202" spans="1:13" x14ac:dyDescent="0.4">
      <c r="A202" s="1" t="s">
        <v>1520</v>
      </c>
      <c r="B202" s="18">
        <f t="shared" si="3"/>
        <v>1.142733838715454</v>
      </c>
      <c r="C202" s="19">
        <f>(ABS($J202-L202))/(Raw_Data!$K45+Raw_Data!O45)</f>
        <v>0.33129179443602907</v>
      </c>
      <c r="D202" s="20">
        <f>(ABS($J202-L202))/(Raw_Data!$J45+Raw_Data!N45)</f>
        <v>4.0511885781562924</v>
      </c>
      <c r="E202" s="23">
        <f>Raw_Data!C45</f>
        <v>7</v>
      </c>
      <c r="F202" s="24">
        <f>Raw_Data!D45</f>
        <v>27990633</v>
      </c>
      <c r="G202" s="23" t="str">
        <f>Raw_Data!E45</f>
        <v>+</v>
      </c>
      <c r="H202" s="22" t="str">
        <f>Raw_Data!F45</f>
        <v>CAGTCTTACTATGTAGCCCTA</v>
      </c>
      <c r="I202" s="22" t="str">
        <f>Raw_Data!G45</f>
        <v>CAGTCTTACTATGTAGCCCTA</v>
      </c>
      <c r="J202" s="13">
        <f>Raw_Data!I45</f>
        <v>2512.9499999999998</v>
      </c>
      <c r="K202" s="14">
        <f>Raw_Data!L45</f>
        <v>3.678E-38</v>
      </c>
      <c r="L202" s="9">
        <f>Raw_Data!M45</f>
        <v>2871.6329999999998</v>
      </c>
      <c r="M202" s="10">
        <f>Raw_Data!P45</f>
        <v>3.678E-38</v>
      </c>
    </row>
    <row r="203" spans="1:13" x14ac:dyDescent="0.4">
      <c r="A203" s="1" t="s">
        <v>1771</v>
      </c>
      <c r="B203" s="18">
        <f t="shared" si="3"/>
        <v>-1.0692564178064867</v>
      </c>
      <c r="C203" s="19">
        <f>(ABS($J203-L203))/(Raw_Data!$K222+Raw_Data!O222)</f>
        <v>0.65947355879481706</v>
      </c>
      <c r="D203" s="20">
        <f>(ABS($J203-L203))/(Raw_Data!$J222+Raw_Data!N222)</f>
        <v>2.65452016607879</v>
      </c>
      <c r="E203" s="23">
        <f>Raw_Data!C222</f>
        <v>16</v>
      </c>
      <c r="F203" s="24">
        <f>Raw_Data!D222</f>
        <v>24827953</v>
      </c>
      <c r="G203" s="23" t="str">
        <f>Raw_Data!E222</f>
        <v>+</v>
      </c>
      <c r="H203" s="22" t="str">
        <f>Raw_Data!F222</f>
        <v>AAGGAGCTCACAGTCTATTG</v>
      </c>
      <c r="I203" s="22" t="str">
        <f>Raw_Data!G222</f>
        <v>AAGGAGCTCACAGTCTATTGAG</v>
      </c>
      <c r="J203" s="13">
        <f>Raw_Data!I222</f>
        <v>13908</v>
      </c>
      <c r="K203" s="14">
        <f>Raw_Data!L222</f>
        <v>3.678E-38</v>
      </c>
      <c r="L203" s="9">
        <f>Raw_Data!M222</f>
        <v>13007.17</v>
      </c>
      <c r="M203" s="10">
        <f>Raw_Data!P222</f>
        <v>3.678E-38</v>
      </c>
    </row>
    <row r="204" spans="1:13" x14ac:dyDescent="0.4">
      <c r="A204" s="1" t="s">
        <v>34</v>
      </c>
      <c r="B204" s="18">
        <f t="shared" si="3"/>
        <v>1.1749281261563862</v>
      </c>
      <c r="C204" s="19">
        <f>(ABS($J204-L204))/(Raw_Data!$K448+Raw_Data!O448)</f>
        <v>0.32017756136630665</v>
      </c>
      <c r="D204" s="20">
        <f>(ABS($J204-L204))/(Raw_Data!$J448+Raw_Data!N448)</f>
        <v>5.806129286193972</v>
      </c>
      <c r="E204" s="23" t="str">
        <f>Raw_Data!C448</f>
        <v>X</v>
      </c>
      <c r="F204" s="24">
        <f>Raw_Data!D448</f>
        <v>56350904</v>
      </c>
      <c r="G204" s="23" t="str">
        <f>Raw_Data!E448</f>
        <v>-</v>
      </c>
      <c r="H204" s="22" t="str">
        <f>Raw_Data!F448</f>
        <v>ACCCTGGTCTGCACTCTAT</v>
      </c>
      <c r="I204" s="22" t="str">
        <f>Raw_Data!G448</f>
        <v>AGACCCTGGTCTGCACTCTATC</v>
      </c>
      <c r="J204" s="13">
        <f>Raw_Data!I448</f>
        <v>8782.75</v>
      </c>
      <c r="K204" s="14">
        <f>Raw_Data!L448</f>
        <v>3.678E-38</v>
      </c>
      <c r="L204" s="9">
        <f>Raw_Data!M448</f>
        <v>10319.1</v>
      </c>
      <c r="M204" s="10">
        <f>Raw_Data!P448</f>
        <v>3.678E-38</v>
      </c>
    </row>
    <row r="205" spans="1:13" x14ac:dyDescent="0.4">
      <c r="A205" s="1" t="s">
        <v>1730</v>
      </c>
      <c r="B205" s="18">
        <f t="shared" si="3"/>
        <v>-1.184748729164572</v>
      </c>
      <c r="C205" s="19">
        <f>(ABS($J205-L205))/(Raw_Data!$K168+Raw_Data!O168)</f>
        <v>0.3161503393964864</v>
      </c>
      <c r="D205" s="20">
        <f>(ABS($J205-L205))/(Raw_Data!$J168+Raw_Data!N168)</f>
        <v>5.2002087767376244</v>
      </c>
      <c r="E205" s="23">
        <f>Raw_Data!C168</f>
        <v>4</v>
      </c>
      <c r="F205" s="24">
        <f>Raw_Data!D168</f>
        <v>155429816</v>
      </c>
      <c r="G205" s="23" t="str">
        <f>Raw_Data!E168</f>
        <v>-</v>
      </c>
      <c r="H205" s="22" t="str">
        <f>Raw_Data!F168</f>
        <v>TACTGCCTGGTAATGATGA</v>
      </c>
      <c r="I205" s="22" t="str">
        <f>Raw_Data!G168</f>
        <v>TAATACTGCCTGGTAATGATGA</v>
      </c>
      <c r="J205" s="13">
        <f>Raw_Data!I168</f>
        <v>1331.5</v>
      </c>
      <c r="K205" s="14">
        <f>Raw_Data!L168</f>
        <v>3.678E-38</v>
      </c>
      <c r="L205" s="9">
        <f>Raw_Data!M168</f>
        <v>1123.867</v>
      </c>
      <c r="M205" s="10">
        <f>Raw_Data!P168</f>
        <v>3.678E-38</v>
      </c>
    </row>
    <row r="206" spans="1:13" x14ac:dyDescent="0.4">
      <c r="A206" s="1" t="s">
        <v>1236</v>
      </c>
      <c r="B206" s="18">
        <f t="shared" si="3"/>
        <v>-1.3261500808893683</v>
      </c>
      <c r="C206" s="19">
        <f>(ABS($J206-L206))/(Raw_Data!$K24+Raw_Data!O24)</f>
        <v>1.2920273490762109</v>
      </c>
      <c r="D206" s="20">
        <f>(ABS($J206-L206))/(Raw_Data!$J24+Raw_Data!N24)</f>
        <v>10.251305289412764</v>
      </c>
      <c r="E206" s="23">
        <f>Raw_Data!C24</f>
        <v>9</v>
      </c>
      <c r="F206" s="24">
        <f>Raw_Data!D24</f>
        <v>41339519</v>
      </c>
      <c r="G206" s="23" t="str">
        <f>Raw_Data!E24</f>
        <v>+</v>
      </c>
      <c r="H206" s="22" t="str">
        <f>Raw_Data!F24</f>
        <v>ACCCGTAGATCCGAACTTG</v>
      </c>
      <c r="I206" s="22" t="str">
        <f>Raw_Data!G24</f>
        <v>AACCCGTAGATCCGAACTTGTG</v>
      </c>
      <c r="J206" s="13">
        <f>Raw_Data!I24</f>
        <v>12787.8</v>
      </c>
      <c r="K206" s="14">
        <f>Raw_Data!L24</f>
        <v>3.678E-38</v>
      </c>
      <c r="L206" s="9">
        <f>Raw_Data!M24</f>
        <v>9642.7999999999993</v>
      </c>
      <c r="M206" s="10">
        <f>Raw_Data!P24</f>
        <v>3.678E-38</v>
      </c>
    </row>
    <row r="207" spans="1:13" x14ac:dyDescent="0.4">
      <c r="A207" s="1" t="s">
        <v>1901</v>
      </c>
      <c r="B207" s="18">
        <f t="shared" si="3"/>
        <v>1.22395719290293</v>
      </c>
      <c r="C207" s="19">
        <f>(ABS($J207-L207))/(Raw_Data!$K478+Raw_Data!O478)</f>
        <v>1.4195688382989335</v>
      </c>
      <c r="D207" s="20">
        <f>(ABS($J207-L207))/(Raw_Data!$J478+Raw_Data!N478)</f>
        <v>6.9684512470509485</v>
      </c>
      <c r="E207" s="23" t="str">
        <f>Raw_Data!C478</f>
        <v>X</v>
      </c>
      <c r="F207" s="24">
        <f>Raw_Data!D478</f>
        <v>139173602</v>
      </c>
      <c r="G207" s="23" t="str">
        <f>Raw_Data!E478</f>
        <v>+</v>
      </c>
      <c r="H207" s="22" t="str">
        <f>Raw_Data!F478</f>
        <v>ATGGCGCCACTAGGGTT</v>
      </c>
      <c r="I207" s="22" t="str">
        <f>Raw_Data!G478</f>
        <v>AATGGCGCCACTAGGGTTGTG</v>
      </c>
      <c r="J207" s="13">
        <f>Raw_Data!I478</f>
        <v>5073.9250000000002</v>
      </c>
      <c r="K207" s="14">
        <f>Raw_Data!L478</f>
        <v>3.678E-38</v>
      </c>
      <c r="L207" s="9">
        <f>Raw_Data!M478</f>
        <v>6210.2669999999998</v>
      </c>
      <c r="M207" s="10">
        <f>Raw_Data!P478</f>
        <v>3.678E-38</v>
      </c>
    </row>
    <row r="208" spans="1:13" x14ac:dyDescent="0.4">
      <c r="A208" s="1" t="s">
        <v>1578</v>
      </c>
      <c r="B208" s="18">
        <f t="shared" si="3"/>
        <v>1.1565686862627476</v>
      </c>
      <c r="C208" s="19">
        <f>(ABS($J208-L208))/(Raw_Data!$K158+Raw_Data!O158)</f>
        <v>0.85322028545939443</v>
      </c>
      <c r="D208" s="20">
        <f>(ABS($J208-L208))/(Raw_Data!$J158+Raw_Data!N158)</f>
        <v>4.1008874886165056</v>
      </c>
      <c r="E208" s="23">
        <f>Raw_Data!C158</f>
        <v>0</v>
      </c>
      <c r="F208" s="24">
        <f>Raw_Data!D158</f>
        <v>0</v>
      </c>
      <c r="G208" s="23" t="str">
        <f>Raw_Data!E158</f>
        <v>+</v>
      </c>
      <c r="H208" s="22" t="str">
        <f>Raw_Data!F158</f>
        <v>TCACCACCTTCTCCACC</v>
      </c>
      <c r="I208" s="22" t="str">
        <f>Raw_Data!G158</f>
        <v>TTCACCACCTTCTCCACCCAGC</v>
      </c>
      <c r="J208" s="13">
        <f>Raw_Data!I158</f>
        <v>83.35</v>
      </c>
      <c r="K208" s="14">
        <f>Raw_Data!L158</f>
        <v>0.28527140000000001</v>
      </c>
      <c r="L208" s="9">
        <f>Raw_Data!M158</f>
        <v>96.4</v>
      </c>
      <c r="M208" s="10">
        <f>Raw_Data!P158</f>
        <v>0.37119400000000002</v>
      </c>
    </row>
    <row r="209" spans="1:13" x14ac:dyDescent="0.4">
      <c r="A209" s="1" t="s">
        <v>1987</v>
      </c>
      <c r="B209" s="18">
        <f t="shared" si="3"/>
        <v>1.5974599430662872</v>
      </c>
      <c r="C209" s="19">
        <f>(ABS($J209-L209))/(Raw_Data!$K541+Raw_Data!O541)</f>
        <v>1.4553408073677661</v>
      </c>
      <c r="D209" s="20">
        <f>(ABS($J209-L209))/(Raw_Data!$J541+Raw_Data!N541)</f>
        <v>17.827820959970605</v>
      </c>
      <c r="E209" s="23">
        <f>Raw_Data!C541</f>
        <v>6</v>
      </c>
      <c r="F209" s="24">
        <f>Raw_Data!D541</f>
        <v>119984330</v>
      </c>
      <c r="G209" s="23" t="str">
        <f>Raw_Data!E541</f>
        <v>-</v>
      </c>
      <c r="H209" s="22" t="str">
        <f>Raw_Data!F541</f>
        <v>GAGAAACCCTGTCTCAAAA</v>
      </c>
      <c r="I209" s="22" t="str">
        <f>Raw_Data!G541</f>
        <v>AGAGAAACCCTGTCTCAAAAAA</v>
      </c>
      <c r="J209" s="13">
        <f>Raw_Data!I541</f>
        <v>12295</v>
      </c>
      <c r="K209" s="14">
        <f>Raw_Data!L541</f>
        <v>3.678E-38</v>
      </c>
      <c r="L209" s="9">
        <f>Raw_Data!M541</f>
        <v>19640.77</v>
      </c>
      <c r="M209" s="10">
        <f>Raw_Data!P541</f>
        <v>3.678E-38</v>
      </c>
    </row>
    <row r="210" spans="1:13" x14ac:dyDescent="0.4">
      <c r="A210" s="1" t="s">
        <v>1560</v>
      </c>
      <c r="B210" s="18">
        <f t="shared" si="3"/>
        <v>-1.4839669148359969</v>
      </c>
      <c r="C210" s="19">
        <f>(ABS($J210-L210))/(Raw_Data!$K121+Raw_Data!O121)</f>
        <v>0.52460386156365846</v>
      </c>
      <c r="D210" s="20">
        <f>(ABS($J210-L210))/(Raw_Data!$J121+Raw_Data!N121)</f>
        <v>12.245985754485408</v>
      </c>
      <c r="E210" s="23">
        <f>Raw_Data!C121</f>
        <v>3</v>
      </c>
      <c r="F210" s="24">
        <f>Raw_Data!D121</f>
        <v>68813734</v>
      </c>
      <c r="G210" s="23" t="str">
        <f>Raw_Data!E121</f>
        <v>+</v>
      </c>
      <c r="H210" s="22" t="str">
        <f>Raw_Data!F121</f>
        <v>GAATCATTATTTGCTGCTCTA</v>
      </c>
      <c r="I210" s="22" t="str">
        <f>Raw_Data!G121</f>
        <v>CGAATCATTATTTGCTGCTCTA</v>
      </c>
      <c r="J210" s="13">
        <f>Raw_Data!I121</f>
        <v>6950.95</v>
      </c>
      <c r="K210" s="14">
        <f>Raw_Data!L121</f>
        <v>3.678E-38</v>
      </c>
      <c r="L210" s="9">
        <f>Raw_Data!M121</f>
        <v>4684.0330000000004</v>
      </c>
      <c r="M210" s="10">
        <f>Raw_Data!P121</f>
        <v>3.678E-38</v>
      </c>
    </row>
    <row r="211" spans="1:13" x14ac:dyDescent="0.4">
      <c r="A211" s="1" t="s">
        <v>1586</v>
      </c>
      <c r="B211" s="18">
        <f t="shared" si="3"/>
        <v>1.614490402811571</v>
      </c>
      <c r="C211" s="19">
        <f>(ABS($J211-L211))/(Raw_Data!$K171+Raw_Data!O171)</f>
        <v>0.87148774145328967</v>
      </c>
      <c r="D211" s="20">
        <f>(ABS($J211-L211))/(Raw_Data!$J171+Raw_Data!N171)</f>
        <v>12.4181131155161</v>
      </c>
      <c r="E211" s="23">
        <f>Raw_Data!C171</f>
        <v>6</v>
      </c>
      <c r="F211" s="24">
        <f>Raw_Data!D171</f>
        <v>124668405</v>
      </c>
      <c r="G211" s="23" t="str">
        <f>Raw_Data!E171</f>
        <v>-</v>
      </c>
      <c r="H211" s="22" t="str">
        <f>Raw_Data!F171</f>
        <v>TCTTACCCAGCAGTGTTTG</v>
      </c>
      <c r="I211" s="22" t="str">
        <f>Raw_Data!G171</f>
        <v>CGTCTTACCCAGCAGTGTTTGG</v>
      </c>
      <c r="J211" s="13">
        <f>Raw_Data!I171</f>
        <v>92.474999999999994</v>
      </c>
      <c r="K211" s="14">
        <f>Raw_Data!L171</f>
        <v>9.7290050000000003E-2</v>
      </c>
      <c r="L211" s="9">
        <f>Raw_Data!M171</f>
        <v>149.30000000000001</v>
      </c>
      <c r="M211" s="10">
        <f>Raw_Data!P171</f>
        <v>1.6538999999999999E-4</v>
      </c>
    </row>
    <row r="212" spans="1:13" x14ac:dyDescent="0.4">
      <c r="A212" s="1" t="s">
        <v>56</v>
      </c>
      <c r="B212" s="18">
        <f t="shared" si="3"/>
        <v>1.6712916604505448</v>
      </c>
      <c r="C212" s="19">
        <f>(ABS($J212-L212))/(Raw_Data!$K481+Raw_Data!O481)</f>
        <v>1.0630479394678336</v>
      </c>
      <c r="D212" s="20">
        <f>(ABS($J212-L212))/(Raw_Data!$J481+Raw_Data!N481)</f>
        <v>19.454857164005833</v>
      </c>
      <c r="E212" s="23">
        <f>Raw_Data!C481</f>
        <v>12</v>
      </c>
      <c r="F212" s="24">
        <f>Raw_Data!D481</f>
        <v>110961444</v>
      </c>
      <c r="G212" s="23" t="str">
        <f>Raw_Data!E481</f>
        <v>+</v>
      </c>
      <c r="H212" s="22" t="str">
        <f>Raw_Data!F481</f>
        <v>GTAAGCTGCAGAACATGTGT</v>
      </c>
      <c r="I212" s="22" t="str">
        <f>Raw_Data!G481</f>
        <v>TGGTAAGCTGCAGAACATGTGT</v>
      </c>
      <c r="J212" s="13">
        <f>Raw_Data!I481</f>
        <v>167.57499999999999</v>
      </c>
      <c r="K212" s="14">
        <f>Raw_Data!L481</f>
        <v>1.8293380000000001E-13</v>
      </c>
      <c r="L212" s="9">
        <f>Raw_Data!M481</f>
        <v>280.06670000000003</v>
      </c>
      <c r="M212" s="10">
        <f>Raw_Data!P481</f>
        <v>1.554967E-15</v>
      </c>
    </row>
    <row r="213" spans="1:13" x14ac:dyDescent="0.4">
      <c r="A213" s="1" t="s">
        <v>1627</v>
      </c>
      <c r="B213" s="18">
        <f t="shared" si="3"/>
        <v>-1.645195458140323</v>
      </c>
      <c r="C213" s="19">
        <f>(ABS($J213-L213))/(Raw_Data!$K248+Raw_Data!O248)</f>
        <v>0.96673312300019432</v>
      </c>
      <c r="D213" s="20">
        <f>(ABS($J213-L213))/(Raw_Data!$J248+Raw_Data!N248)</f>
        <v>15.492236349842603</v>
      </c>
      <c r="E213" s="23">
        <f>Raw_Data!C248</f>
        <v>6</v>
      </c>
      <c r="F213" s="24">
        <f>Raw_Data!D248</f>
        <v>31012733</v>
      </c>
      <c r="G213" s="23" t="str">
        <f>Raw_Data!E248</f>
        <v>-</v>
      </c>
      <c r="H213" s="22" t="str">
        <f>Raw_Data!F248</f>
        <v>TGATTTCTTTTGGTGTTCAG</v>
      </c>
      <c r="I213" s="22" t="str">
        <f>Raw_Data!G248</f>
        <v>ACTGATTTCTTTTGGTGTTCAG</v>
      </c>
      <c r="J213" s="13">
        <f>Raw_Data!I248</f>
        <v>5824.65</v>
      </c>
      <c r="K213" s="14">
        <f>Raw_Data!L248</f>
        <v>3.678E-38</v>
      </c>
      <c r="L213" s="9">
        <f>Raw_Data!M248</f>
        <v>3540.4</v>
      </c>
      <c r="M213" s="10">
        <f>Raw_Data!P248</f>
        <v>3.678E-38</v>
      </c>
    </row>
    <row r="214" spans="1:13" x14ac:dyDescent="0.4">
      <c r="A214" s="1" t="s">
        <v>1216</v>
      </c>
      <c r="B214" s="18">
        <f t="shared" si="3"/>
        <v>1.7424873745056284</v>
      </c>
      <c r="C214" s="19">
        <f>(ABS($J214-L214))/(Raw_Data!$K614+Raw_Data!O614)</f>
        <v>1.4712171307111717</v>
      </c>
      <c r="D214" s="20">
        <f>(ABS($J214-L214))/(Raw_Data!$J614+Raw_Data!N614)</f>
        <v>18.39567006289283</v>
      </c>
      <c r="E214" s="23">
        <f>Raw_Data!C614</f>
        <v>6</v>
      </c>
      <c r="F214" s="24">
        <f>Raw_Data!D614</f>
        <v>30119529</v>
      </c>
      <c r="G214" s="23" t="str">
        <f>Raw_Data!E614</f>
        <v>-</v>
      </c>
      <c r="H214" s="22" t="str">
        <f>Raw_Data!F614</f>
        <v>TGGCACTAGCACATTTTT</v>
      </c>
      <c r="I214" s="22" t="str">
        <f>Raw_Data!G614</f>
        <v>TTTGGCACTAGCACATTTTTGCT</v>
      </c>
      <c r="J214" s="13">
        <f>Raw_Data!I614</f>
        <v>246.52500000000001</v>
      </c>
      <c r="K214" s="14">
        <f>Raw_Data!L614</f>
        <v>3.678E-38</v>
      </c>
      <c r="L214" s="9">
        <f>Raw_Data!M614</f>
        <v>429.56670000000003</v>
      </c>
      <c r="M214" s="10">
        <f>Raw_Data!P614</f>
        <v>3.678E-38</v>
      </c>
    </row>
    <row r="215" spans="1:13" x14ac:dyDescent="0.4">
      <c r="A215" s="1" t="s">
        <v>1949</v>
      </c>
      <c r="B215" s="18">
        <f t="shared" si="3"/>
        <v>1.0521541416566627</v>
      </c>
      <c r="C215" s="19">
        <f>(ABS($J215-L215))/(Raw_Data!$K521+Raw_Data!O521)</f>
        <v>0.61877466159796213</v>
      </c>
      <c r="D215" s="20">
        <f>(ABS($J215-L215))/(Raw_Data!$J521+Raw_Data!N521)</f>
        <v>1.3179043317773256</v>
      </c>
      <c r="E215" s="23">
        <f>Raw_Data!C521</f>
        <v>14</v>
      </c>
      <c r="F215" s="24">
        <f>Raw_Data!D521</f>
        <v>73606637</v>
      </c>
      <c r="G215" s="23" t="str">
        <f>Raw_Data!E521</f>
        <v>-</v>
      </c>
      <c r="H215" s="22" t="str">
        <f>Raw_Data!F521</f>
        <v>ATCCTGGAATGCAGCAA</v>
      </c>
      <c r="I215" s="22" t="str">
        <f>Raw_Data!G521</f>
        <v>CTATCCTGGAATGCAGCAATGA</v>
      </c>
      <c r="J215" s="13">
        <f>Raw_Data!I521</f>
        <v>62.475000000000001</v>
      </c>
      <c r="K215" s="14">
        <f>Raw_Data!L521</f>
        <v>0.8543113</v>
      </c>
      <c r="L215" s="9">
        <f>Raw_Data!M521</f>
        <v>65.733329999999995</v>
      </c>
      <c r="M215" s="10">
        <f>Raw_Data!P521</f>
        <v>0.83185940000000003</v>
      </c>
    </row>
    <row r="216" spans="1:13" x14ac:dyDescent="0.4">
      <c r="A216" s="1" t="s">
        <v>127</v>
      </c>
      <c r="B216" s="18">
        <f t="shared" si="3"/>
        <v>-1.751092219060072</v>
      </c>
      <c r="C216" s="19">
        <f>(ABS($J216-L216))/(Raw_Data!$K627+Raw_Data!O627)</f>
        <v>0.86752751495332825</v>
      </c>
      <c r="D216" s="20">
        <f>(ABS($J216-L216))/(Raw_Data!$J627+Raw_Data!N627)</f>
        <v>16.122485905756768</v>
      </c>
      <c r="E216" s="23">
        <f>Raw_Data!C627</f>
        <v>0</v>
      </c>
      <c r="F216" s="24">
        <f>Raw_Data!D627</f>
        <v>0</v>
      </c>
      <c r="G216" s="23" t="str">
        <f>Raw_Data!E627</f>
        <v>+</v>
      </c>
      <c r="H216" s="22" t="str">
        <f>Raw_Data!F627</f>
        <v>CGTGGCTTTCGATTGTTA</v>
      </c>
      <c r="I216" s="22" t="str">
        <f>Raw_Data!G627</f>
        <v>ACCGTGGCTTTCGATTGTTACT</v>
      </c>
      <c r="J216" s="13">
        <f>Raw_Data!I627</f>
        <v>5438.6</v>
      </c>
      <c r="K216" s="14">
        <f>Raw_Data!L627</f>
        <v>3.678E-38</v>
      </c>
      <c r="L216" s="9">
        <f>Raw_Data!M627</f>
        <v>3105.8330000000001</v>
      </c>
      <c r="M216" s="10">
        <f>Raw_Data!P627</f>
        <v>3.678E-38</v>
      </c>
    </row>
    <row r="217" spans="1:13" x14ac:dyDescent="0.4">
      <c r="A217" s="1" t="s">
        <v>1229</v>
      </c>
      <c r="B217" s="18">
        <f t="shared" si="3"/>
        <v>1.3481191237685026</v>
      </c>
      <c r="C217" s="19">
        <f>(ABS($J217-L217))/(Raw_Data!$K16+Raw_Data!O16)</f>
        <v>2.4636295847742216</v>
      </c>
      <c r="D217" s="20">
        <f>(ABS($J217-L217))/(Raw_Data!$J16+Raw_Data!N16)</f>
        <v>11.068536427926396</v>
      </c>
      <c r="E217" s="23">
        <f>Raw_Data!C16</f>
        <v>17</v>
      </c>
      <c r="F217" s="24">
        <f>Raw_Data!D16</f>
        <v>17967329</v>
      </c>
      <c r="G217" s="23" t="str">
        <f>Raw_Data!E16</f>
        <v>+</v>
      </c>
      <c r="H217" s="22" t="str">
        <f>Raw_Data!F16</f>
        <v>TGAGGTAGGAGGTTGTATA</v>
      </c>
      <c r="I217" s="22" t="str">
        <f>Raw_Data!G16</f>
        <v>TGAGGTAGGAGGTTGTATAGTT</v>
      </c>
      <c r="J217" s="13">
        <f>Raw_Data!I16</f>
        <v>15555.25</v>
      </c>
      <c r="K217" s="14">
        <f>Raw_Data!L16</f>
        <v>3.678E-38</v>
      </c>
      <c r="L217" s="9">
        <f>Raw_Data!M16</f>
        <v>20970.330000000002</v>
      </c>
      <c r="M217" s="10">
        <f>Raw_Data!P16</f>
        <v>3.678E-38</v>
      </c>
    </row>
    <row r="218" spans="1:13" x14ac:dyDescent="0.4">
      <c r="A218" s="1" t="s">
        <v>1935</v>
      </c>
      <c r="B218" s="18">
        <f t="shared" si="3"/>
        <v>1.1259029411764707</v>
      </c>
      <c r="C218" s="19">
        <f>(ABS($J218-L218))/(Raw_Data!$K514+Raw_Data!O514)</f>
        <v>1.1640141444950505</v>
      </c>
      <c r="D218" s="20">
        <f>(ABS($J218-L218))/(Raw_Data!$J514+Raw_Data!N514)</f>
        <v>3.1640734869336034</v>
      </c>
      <c r="E218" s="23" t="str">
        <f>Raw_Data!C514</f>
        <v>6,X,12</v>
      </c>
      <c r="F218" s="24">
        <f>Raw_Data!D514</f>
        <v>1.2964155814073201E+25</v>
      </c>
      <c r="G218" s="23" t="str">
        <f>Raw_Data!E514</f>
        <v>+,+,-</v>
      </c>
      <c r="H218" s="22" t="str">
        <f>Raw_Data!F514</f>
        <v>GGCATCTGCTGACATGG</v>
      </c>
      <c r="I218" s="22" t="str">
        <f>Raw_Data!G514</f>
        <v>GGGCATCTGCTGACATGGGGG</v>
      </c>
      <c r="J218" s="13">
        <f>Raw_Data!I514</f>
        <v>64.599999999999994</v>
      </c>
      <c r="K218" s="14">
        <f>Raw_Data!L514</f>
        <v>0.8175867</v>
      </c>
      <c r="L218" s="9">
        <f>Raw_Data!M514</f>
        <v>72.733329999999995</v>
      </c>
      <c r="M218" s="10">
        <f>Raw_Data!P514</f>
        <v>0.7153794</v>
      </c>
    </row>
    <row r="219" spans="1:13" x14ac:dyDescent="0.4">
      <c r="A219" s="1" t="s">
        <v>1241</v>
      </c>
      <c r="B219" s="18">
        <f t="shared" si="3"/>
        <v>-1.7085872183647444</v>
      </c>
      <c r="C219" s="19">
        <f>(ABS($J219-L219))/(Raw_Data!$K32+Raw_Data!O32)</f>
        <v>1.1163828051076103</v>
      </c>
      <c r="D219" s="20">
        <f>(ABS($J219-L219))/(Raw_Data!$J32+Raw_Data!N32)</f>
        <v>15.130595756050194</v>
      </c>
      <c r="E219" s="23" t="str">
        <f>Raw_Data!C32</f>
        <v>X</v>
      </c>
      <c r="F219" s="24">
        <f>Raw_Data!D32</f>
        <v>50095741</v>
      </c>
      <c r="G219" s="23" t="str">
        <f>Raw_Data!E32</f>
        <v>-</v>
      </c>
      <c r="H219" s="22" t="str">
        <f>Raw_Data!F32</f>
        <v>AAAGTGCTAACAGTGCAGGTA</v>
      </c>
      <c r="I219" s="22" t="str">
        <f>Raw_Data!G32</f>
        <v>CAAAGTGCTAACAGTGCAGGTAG</v>
      </c>
      <c r="J219" s="13">
        <f>Raw_Data!I32</f>
        <v>3617.25</v>
      </c>
      <c r="K219" s="14">
        <f>Raw_Data!L32</f>
        <v>3.678E-38</v>
      </c>
      <c r="L219" s="9">
        <f>Raw_Data!M32</f>
        <v>2117.1</v>
      </c>
      <c r="M219" s="10">
        <f>Raw_Data!P32</f>
        <v>3.678E-38</v>
      </c>
    </row>
    <row r="220" spans="1:13" x14ac:dyDescent="0.4">
      <c r="A220" s="1" t="s">
        <v>1219</v>
      </c>
      <c r="B220" s="18">
        <f t="shared" si="3"/>
        <v>-1.3054580276856456</v>
      </c>
      <c r="C220" s="19">
        <f>(ABS($J220-L220))/(Raw_Data!$K616+Raw_Data!O616)</f>
        <v>1.0823812469147289</v>
      </c>
      <c r="D220" s="20">
        <f>(ABS($J220-L220))/(Raw_Data!$J616+Raw_Data!N616)</f>
        <v>9.4913374875176988</v>
      </c>
      <c r="E220" s="23">
        <f>Raw_Data!C616</f>
        <v>16</v>
      </c>
      <c r="F220" s="24">
        <f>Raw_Data!D616</f>
        <v>77599184</v>
      </c>
      <c r="G220" s="23" t="str">
        <f>Raw_Data!E616</f>
        <v>+</v>
      </c>
      <c r="H220" s="22" t="str">
        <f>Raw_Data!F616</f>
        <v>CCCGTAGATCCGATCTT</v>
      </c>
      <c r="I220" s="22" t="str">
        <f>Raw_Data!G616</f>
        <v>AACCCGTAGATCCGATCTTGTG</v>
      </c>
      <c r="J220" s="13">
        <f>Raw_Data!I616</f>
        <v>8831.0750000000007</v>
      </c>
      <c r="K220" s="14">
        <f>Raw_Data!L616</f>
        <v>3.678E-38</v>
      </c>
      <c r="L220" s="9">
        <f>Raw_Data!M616</f>
        <v>6764.7330000000002</v>
      </c>
      <c r="M220" s="10">
        <f>Raw_Data!P616</f>
        <v>3.678E-38</v>
      </c>
    </row>
    <row r="221" spans="1:13" x14ac:dyDescent="0.4">
      <c r="A221" s="1" t="s">
        <v>1206</v>
      </c>
      <c r="B221" s="18">
        <f t="shared" si="3"/>
        <v>-1.0111336032388665</v>
      </c>
      <c r="C221" s="19">
        <f>(ABS($J221-L221))/(Raw_Data!$K581+Raw_Data!O581)</f>
        <v>9.4506930708721959E-2</v>
      </c>
      <c r="D221" s="20">
        <f>(ABS($J221-L221))/(Raw_Data!$J581+Raw_Data!N581)</f>
        <v>0.31120707605674847</v>
      </c>
      <c r="E221" s="23">
        <f>Raw_Data!C581</f>
        <v>16</v>
      </c>
      <c r="F221" s="24">
        <f>Raw_Data!D581</f>
        <v>93369981</v>
      </c>
      <c r="G221" s="23" t="str">
        <f>Raw_Data!E581</f>
        <v>+</v>
      </c>
      <c r="H221" s="22" t="str">
        <f>Raw_Data!F581</f>
        <v>TCAGTAACAAAGATTCATC</v>
      </c>
      <c r="I221" s="22" t="str">
        <f>Raw_Data!G581</f>
        <v>TCAGTAACAAAGATTCATCCTT</v>
      </c>
      <c r="J221" s="13">
        <f>Raw_Data!I581</f>
        <v>99.9</v>
      </c>
      <c r="K221" s="14">
        <f>Raw_Data!L581</f>
        <v>3.4151359999999999E-2</v>
      </c>
      <c r="L221" s="9">
        <f>Raw_Data!M581</f>
        <v>98.8</v>
      </c>
      <c r="M221" s="10">
        <f>Raw_Data!P581</f>
        <v>0.29384329999999997</v>
      </c>
    </row>
    <row r="222" spans="1:13" x14ac:dyDescent="0.4">
      <c r="A222" s="1" t="s">
        <v>1509</v>
      </c>
      <c r="B222" s="18">
        <f t="shared" si="3"/>
        <v>-1.2846492203131452</v>
      </c>
      <c r="C222" s="19">
        <f>(ABS($J222-L222))/(Raw_Data!$K27+Raw_Data!O27)</f>
        <v>0.37301133797983943</v>
      </c>
      <c r="D222" s="20">
        <f>(ABS($J222-L222))/(Raw_Data!$J27+Raw_Data!N27)</f>
        <v>7.9087696256655438</v>
      </c>
      <c r="E222" s="23">
        <f>Raw_Data!C27</f>
        <v>0</v>
      </c>
      <c r="F222" s="24">
        <f>Raw_Data!D27</f>
        <v>0</v>
      </c>
      <c r="G222" s="23" t="str">
        <f>Raw_Data!E27</f>
        <v>+</v>
      </c>
      <c r="H222" s="22" t="str">
        <f>Raw_Data!F27</f>
        <v>TACAGTACTGTGATAACTGAAG</v>
      </c>
      <c r="I222" s="22" t="str">
        <f>Raw_Data!G27</f>
        <v>TACAGTACTGTGATAACTGAAG</v>
      </c>
      <c r="J222" s="13">
        <f>Raw_Data!I27</f>
        <v>4044.9749999999999</v>
      </c>
      <c r="K222" s="14">
        <f>Raw_Data!L27</f>
        <v>3.678E-38</v>
      </c>
      <c r="L222" s="9">
        <f>Raw_Data!M27</f>
        <v>3148.7</v>
      </c>
      <c r="M222" s="10">
        <f>Raw_Data!P27</f>
        <v>3.678E-38</v>
      </c>
    </row>
    <row r="223" spans="1:13" x14ac:dyDescent="0.4">
      <c r="A223" s="1" t="s">
        <v>1590</v>
      </c>
      <c r="B223" s="18">
        <f t="shared" si="3"/>
        <v>-1.7098118767914094</v>
      </c>
      <c r="C223" s="19">
        <f>(ABS($J223-L223))/(Raw_Data!$K181+Raw_Data!O181)</f>
        <v>0.85251606605684949</v>
      </c>
      <c r="D223" s="20">
        <f>(ABS($J223-L223))/(Raw_Data!$J181+Raw_Data!N181)</f>
        <v>16.27728866117004</v>
      </c>
      <c r="E223" s="23">
        <f>Raw_Data!C181</f>
        <v>14</v>
      </c>
      <c r="F223" s="24">
        <f>Raw_Data!D181</f>
        <v>55567931</v>
      </c>
      <c r="G223" s="23" t="str">
        <f>Raw_Data!E181</f>
        <v>-</v>
      </c>
      <c r="H223" s="22" t="str">
        <f>Raw_Data!F181</f>
        <v>ATAAGACGAGCAAAAAGCTT</v>
      </c>
      <c r="I223" s="22" t="str">
        <f>Raw_Data!G181</f>
        <v>ATAAGACGAGCAAAAAGCTTGT</v>
      </c>
      <c r="J223" s="13">
        <f>Raw_Data!I181</f>
        <v>4235.375</v>
      </c>
      <c r="K223" s="14">
        <f>Raw_Data!L181</f>
        <v>3.678E-38</v>
      </c>
      <c r="L223" s="9">
        <f>Raw_Data!M181</f>
        <v>2477.1</v>
      </c>
      <c r="M223" s="10">
        <f>Raw_Data!P181</f>
        <v>3.678E-38</v>
      </c>
    </row>
    <row r="224" spans="1:13" x14ac:dyDescent="0.4">
      <c r="A224" s="1" t="s">
        <v>1</v>
      </c>
      <c r="B224" s="18">
        <f t="shared" si="3"/>
        <v>1.3157712158631305</v>
      </c>
      <c r="C224" s="19">
        <f>(ABS($J224-L224))/(Raw_Data!$K393+Raw_Data!O393)</f>
        <v>0.3089882280685804</v>
      </c>
      <c r="D224" s="20">
        <f>(ABS($J224-L224))/(Raw_Data!$J393+Raw_Data!N393)</f>
        <v>7.9604939038012956</v>
      </c>
      <c r="E224" s="23">
        <f>Raw_Data!C393</f>
        <v>2</v>
      </c>
      <c r="F224" s="24">
        <f>Raw_Data!D393</f>
        <v>10429554</v>
      </c>
      <c r="G224" s="23" t="str">
        <f>Raw_Data!E393</f>
        <v>+</v>
      </c>
      <c r="H224" s="22" t="str">
        <f>Raw_Data!F393</f>
        <v>TATGTGTGTGTACATGTACATA</v>
      </c>
      <c r="I224" s="22" t="str">
        <f>Raw_Data!G393</f>
        <v>TATGTGTGTGTACATGTACATA</v>
      </c>
      <c r="J224" s="13">
        <f>Raw_Data!I393</f>
        <v>698.47500000000002</v>
      </c>
      <c r="K224" s="14">
        <f>Raw_Data!L393</f>
        <v>3.678E-38</v>
      </c>
      <c r="L224" s="9">
        <f>Raw_Data!M393</f>
        <v>919.03330000000005</v>
      </c>
      <c r="M224" s="10">
        <f>Raw_Data!P393</f>
        <v>3.678E-38</v>
      </c>
    </row>
    <row r="225" spans="1:13" x14ac:dyDescent="0.4">
      <c r="A225" s="1" t="s">
        <v>1243</v>
      </c>
      <c r="B225" s="18">
        <f t="shared" si="3"/>
        <v>-1.0438360784129939</v>
      </c>
      <c r="C225" s="19">
        <f>(ABS($J225-L225))/(Raw_Data!$K34+Raw_Data!O34)</f>
        <v>0.14059165986143715</v>
      </c>
      <c r="D225" s="20">
        <f>(ABS($J225-L225))/(Raw_Data!$J34+Raw_Data!N34)</f>
        <v>1.566643068050356</v>
      </c>
      <c r="E225" s="23">
        <f>Raw_Data!C34</f>
        <v>5</v>
      </c>
      <c r="F225" s="24">
        <f>Raw_Data!D34</f>
        <v>138607036</v>
      </c>
      <c r="G225" s="23" t="str">
        <f>Raw_Data!E34</f>
        <v>-</v>
      </c>
      <c r="H225" s="22" t="str">
        <f>Raw_Data!F34</f>
        <v>AAGTGCTGACAGTGCAGA</v>
      </c>
      <c r="I225" s="22" t="str">
        <f>Raw_Data!G34</f>
        <v>TAAAGTGCTGACAGTGCAGAT</v>
      </c>
      <c r="J225" s="13">
        <f>Raw_Data!I34</f>
        <v>8641.85</v>
      </c>
      <c r="K225" s="14">
        <f>Raw_Data!L34</f>
        <v>3.678E-38</v>
      </c>
      <c r="L225" s="9">
        <f>Raw_Data!M34</f>
        <v>8278.9339999999993</v>
      </c>
      <c r="M225" s="10">
        <f>Raw_Data!P34</f>
        <v>3.678E-38</v>
      </c>
    </row>
    <row r="226" spans="1:13" x14ac:dyDescent="0.4">
      <c r="A226" s="1" t="s">
        <v>1612</v>
      </c>
      <c r="B226" s="18">
        <f t="shared" si="3"/>
        <v>1.1548097986577182</v>
      </c>
      <c r="C226" s="19">
        <f>(ABS($J226-L226))/(Raw_Data!$K230+Raw_Data!O230)</f>
        <v>1.2498707683824803</v>
      </c>
      <c r="D226" s="20">
        <f>(ABS($J226-L226))/(Raw_Data!$J230+Raw_Data!N230)</f>
        <v>3.9659317197029971</v>
      </c>
      <c r="E226" s="23">
        <f>Raw_Data!C230</f>
        <v>7</v>
      </c>
      <c r="F226" s="24">
        <f>Raw_Data!D230</f>
        <v>3219238</v>
      </c>
      <c r="G226" s="23" t="str">
        <f>Raw_Data!E230</f>
        <v>+</v>
      </c>
      <c r="H226" s="22" t="str">
        <f>Raw_Data!F230</f>
        <v>AAGTGCCGCCAGGTTTT</v>
      </c>
      <c r="I226" s="22" t="str">
        <f>Raw_Data!G230</f>
        <v>AAAGTGCCGCCAGGTTTTGAGTGT</v>
      </c>
      <c r="J226" s="13">
        <f>Raw_Data!I230</f>
        <v>74.5</v>
      </c>
      <c r="K226" s="14">
        <f>Raw_Data!L230</f>
        <v>0.54387560000000001</v>
      </c>
      <c r="L226" s="9">
        <f>Raw_Data!M230</f>
        <v>86.033330000000007</v>
      </c>
      <c r="M226" s="10">
        <f>Raw_Data!P230</f>
        <v>0.53465010000000002</v>
      </c>
    </row>
    <row r="227" spans="1:13" x14ac:dyDescent="0.4">
      <c r="A227" s="1" t="s">
        <v>1700</v>
      </c>
      <c r="B227" s="18">
        <f t="shared" si="3"/>
        <v>1.2369883819778975</v>
      </c>
      <c r="C227" s="19">
        <f>(ABS($J227-L227))/(Raw_Data!$K389+Raw_Data!O389)</f>
        <v>1.4329560215329606</v>
      </c>
      <c r="D227" s="20">
        <f>(ABS($J227-L227))/(Raw_Data!$J389+Raw_Data!N389)</f>
        <v>5.963057976987173</v>
      </c>
      <c r="E227" s="23" t="str">
        <f>Raw_Data!C389</f>
        <v>X</v>
      </c>
      <c r="F227" s="24">
        <f>Raw_Data!D389</f>
        <v>64092297</v>
      </c>
      <c r="G227" s="23" t="str">
        <f>Raw_Data!E389</f>
        <v>-</v>
      </c>
      <c r="H227" s="22" t="str">
        <f>Raw_Data!F389</f>
        <v>TATTTAGAATGGCACTGATGT</v>
      </c>
      <c r="I227" s="22" t="str">
        <f>Raw_Data!G389</f>
        <v>TATTTAGAATGGCACTGATGTGA</v>
      </c>
      <c r="J227" s="13">
        <f>Raw_Data!I389</f>
        <v>88.224999999999994</v>
      </c>
      <c r="K227" s="14">
        <f>Raw_Data!L389</f>
        <v>0.16077710000000001</v>
      </c>
      <c r="L227" s="9">
        <f>Raw_Data!M389</f>
        <v>109.13330000000001</v>
      </c>
      <c r="M227" s="10">
        <f>Raw_Data!P389</f>
        <v>0.1352603</v>
      </c>
    </row>
    <row r="228" spans="1:13" x14ac:dyDescent="0.4">
      <c r="A228" s="1" t="s">
        <v>1828</v>
      </c>
      <c r="B228" s="18">
        <f t="shared" si="3"/>
        <v>1.2315829240649794</v>
      </c>
      <c r="C228" s="19">
        <f>(ABS($J228-L228))/(Raw_Data!$K330+Raw_Data!O330)</f>
        <v>0.30253539466704626</v>
      </c>
      <c r="D228" s="20">
        <f>(ABS($J228-L228))/(Raw_Data!$J330+Raw_Data!N330)</f>
        <v>5.7589356509870813</v>
      </c>
      <c r="E228" s="23">
        <f>Raw_Data!C330</f>
        <v>12</v>
      </c>
      <c r="F228" s="24">
        <f>Raw_Data!D330</f>
        <v>110856514</v>
      </c>
      <c r="G228" s="23" t="str">
        <f>Raw_Data!E330</f>
        <v>+</v>
      </c>
      <c r="H228" s="22" t="str">
        <f>Raw_Data!F330</f>
        <v>CCTGCTGGGGTGGAACCT</v>
      </c>
      <c r="I228" s="22" t="str">
        <f>Raw_Data!G330</f>
        <v>GCCTGCTGGGGTGGAACCTGGT</v>
      </c>
      <c r="J228" s="13">
        <f>Raw_Data!I330</f>
        <v>66.174999999999997</v>
      </c>
      <c r="K228" s="14">
        <f>Raw_Data!L330</f>
        <v>0.77163689999999996</v>
      </c>
      <c r="L228" s="9">
        <f>Raw_Data!M330</f>
        <v>81.5</v>
      </c>
      <c r="M228" s="10">
        <f>Raw_Data!P330</f>
        <v>0.62887420000000005</v>
      </c>
    </row>
    <row r="229" spans="1:13" x14ac:dyDescent="0.4">
      <c r="A229" s="1" t="s">
        <v>1534</v>
      </c>
      <c r="B229" s="18">
        <f t="shared" si="3"/>
        <v>1.0301517945159238</v>
      </c>
      <c r="C229" s="19">
        <f>(ABS($J229-L229))/(Raw_Data!$K59+Raw_Data!O59)</f>
        <v>0.86905107181608654</v>
      </c>
      <c r="D229" s="20">
        <f>(ABS($J229-L229))/(Raw_Data!$J59+Raw_Data!N59)</f>
        <v>1.2313979002523736</v>
      </c>
      <c r="E229" s="23">
        <f>Raw_Data!C59</f>
        <v>17</v>
      </c>
      <c r="F229" s="24">
        <f>Raw_Data!D59</f>
        <v>17967780</v>
      </c>
      <c r="G229" s="23" t="str">
        <f>Raw_Data!E59</f>
        <v>+</v>
      </c>
      <c r="H229" s="22" t="str">
        <f>Raw_Data!F59</f>
        <v>TCCCTGAGACCCTTTAAC</v>
      </c>
      <c r="I229" s="22" t="str">
        <f>Raw_Data!G59</f>
        <v>TCCCTGAGACCCTTTAACCTGTGA</v>
      </c>
      <c r="J229" s="13">
        <f>Raw_Data!I59</f>
        <v>22307.13</v>
      </c>
      <c r="K229" s="14">
        <f>Raw_Data!L59</f>
        <v>3.678E-38</v>
      </c>
      <c r="L229" s="9">
        <f>Raw_Data!M59</f>
        <v>22979.73</v>
      </c>
      <c r="M229" s="10">
        <f>Raw_Data!P59</f>
        <v>3.678E-38</v>
      </c>
    </row>
    <row r="230" spans="1:13" x14ac:dyDescent="0.4">
      <c r="A230" s="1" t="s">
        <v>1180</v>
      </c>
      <c r="B230" s="18">
        <f t="shared" si="3"/>
        <v>1.2546444113263786</v>
      </c>
      <c r="C230" s="19">
        <f>(ABS($J230-L230))/(Raw_Data!$K557+Raw_Data!O557)</f>
        <v>1.271529160520354</v>
      </c>
      <c r="D230" s="20">
        <f>(ABS($J230-L230))/(Raw_Data!$J557+Raw_Data!N557)</f>
        <v>6.6919011525022674</v>
      </c>
      <c r="E230" s="23">
        <f>Raw_Data!C557</f>
        <v>5</v>
      </c>
      <c r="F230" s="24">
        <f>Raw_Data!D557</f>
        <v>136851668</v>
      </c>
      <c r="G230" s="23" t="str">
        <f>Raw_Data!E557</f>
        <v>-</v>
      </c>
      <c r="H230" s="22" t="str">
        <f>Raw_Data!F557</f>
        <v>GTGCAATTAAAAGGGGG</v>
      </c>
      <c r="I230" s="22" t="str">
        <f>Raw_Data!G557</f>
        <v>CAGTGCAATTAAAAGGGGGAA</v>
      </c>
      <c r="J230" s="13">
        <f>Raw_Data!I557</f>
        <v>83.875</v>
      </c>
      <c r="K230" s="14">
        <f>Raw_Data!L557</f>
        <v>0.27227230000000002</v>
      </c>
      <c r="L230" s="9">
        <f>Raw_Data!M557</f>
        <v>105.2333</v>
      </c>
      <c r="M230" s="10">
        <f>Raw_Data!P557</f>
        <v>0.23336770000000001</v>
      </c>
    </row>
    <row r="231" spans="1:13" x14ac:dyDescent="0.4">
      <c r="A231" s="1" t="s">
        <v>1510</v>
      </c>
      <c r="B231" s="18">
        <f t="shared" si="3"/>
        <v>-1.3118030260417024</v>
      </c>
      <c r="C231" s="19">
        <f>(ABS($J231-L231))/(Raw_Data!$K29+Raw_Data!O29)</f>
        <v>0.74766496909927815</v>
      </c>
      <c r="D231" s="20">
        <f>(ABS($J231-L231))/(Raw_Data!$J29+Raw_Data!N29)</f>
        <v>8.4092133415794699</v>
      </c>
      <c r="E231" s="23">
        <f>Raw_Data!C29</f>
        <v>0</v>
      </c>
      <c r="F231" s="24">
        <f>Raw_Data!D29</f>
        <v>0</v>
      </c>
      <c r="G231" s="23" t="str">
        <f>Raw_Data!E29</f>
        <v>+</v>
      </c>
      <c r="H231" s="22" t="str">
        <f>Raw_Data!F29</f>
        <v>TACAGTACTGTGATAGCTGAAG</v>
      </c>
      <c r="I231" s="22" t="str">
        <f>Raw_Data!G29</f>
        <v>TACAGTACTGTGATAGCTGAAG</v>
      </c>
      <c r="J231" s="13">
        <f>Raw_Data!I29</f>
        <v>5163.3</v>
      </c>
      <c r="K231" s="14">
        <f>Raw_Data!L29</f>
        <v>3.678E-38</v>
      </c>
      <c r="L231" s="9">
        <f>Raw_Data!M29</f>
        <v>3936.0329999999999</v>
      </c>
      <c r="M231" s="10">
        <f>Raw_Data!P29</f>
        <v>3.678E-38</v>
      </c>
    </row>
    <row r="232" spans="1:13" x14ac:dyDescent="0.4">
      <c r="A232" s="1" t="s">
        <v>26</v>
      </c>
      <c r="B232" s="18">
        <f t="shared" si="3"/>
        <v>1.0784815818381543</v>
      </c>
      <c r="C232" s="19">
        <f>(ABS($J232-L232))/(Raw_Data!$K424+Raw_Data!O424)</f>
        <v>1.784151952703638</v>
      </c>
      <c r="D232" s="20">
        <f>(ABS($J232-L232))/(Raw_Data!$J424+Raw_Data!N424)</f>
        <v>2.0183721576719393</v>
      </c>
      <c r="E232" s="23">
        <f>Raw_Data!C424</f>
        <v>0</v>
      </c>
      <c r="F232" s="24">
        <f>Raw_Data!D424</f>
        <v>0</v>
      </c>
      <c r="G232" s="23" t="str">
        <f>Raw_Data!E424</f>
        <v>+</v>
      </c>
      <c r="H232" s="22" t="str">
        <f>Raw_Data!F424</f>
        <v>TACGTAGTATAGTGCTTTTCACA</v>
      </c>
      <c r="I232" s="22" t="str">
        <f>Raw_Data!G424</f>
        <v>TACGTAGTATAGTGCTTTTCACA</v>
      </c>
      <c r="J232" s="13">
        <f>Raw_Data!I424</f>
        <v>68.275000000000006</v>
      </c>
      <c r="K232" s="14">
        <f>Raw_Data!L424</f>
        <v>0.72560420000000003</v>
      </c>
      <c r="L232" s="9">
        <f>Raw_Data!M424</f>
        <v>73.633330000000001</v>
      </c>
      <c r="M232" s="10">
        <f>Raw_Data!P424</f>
        <v>0.71652919999999998</v>
      </c>
    </row>
    <row r="233" spans="1:13" x14ac:dyDescent="0.4">
      <c r="A233" s="1" t="s">
        <v>1584</v>
      </c>
      <c r="B233" s="18">
        <f t="shared" si="3"/>
        <v>1.1927405926946935</v>
      </c>
      <c r="C233" s="19">
        <f>(ABS($J233-L233))/(Raw_Data!$K167+Raw_Data!O167)</f>
        <v>1.4618664467071154</v>
      </c>
      <c r="D233" s="20">
        <f>(ABS($J233-L233))/(Raw_Data!$J167+Raw_Data!N167)</f>
        <v>4.7384895340917206</v>
      </c>
      <c r="E233" s="23">
        <f>Raw_Data!C167</f>
        <v>4</v>
      </c>
      <c r="F233" s="24">
        <f>Raw_Data!D167</f>
        <v>155429080</v>
      </c>
      <c r="G233" s="23" t="str">
        <f>Raw_Data!E167</f>
        <v>-</v>
      </c>
      <c r="H233" s="22" t="str">
        <f>Raw_Data!F167</f>
        <v>TACCGGACAGTGCTGG</v>
      </c>
      <c r="I233" s="22" t="str">
        <f>Raw_Data!G167</f>
        <v>CATCTTACCGGACAGTGCTGGA</v>
      </c>
      <c r="J233" s="13">
        <f>Raw_Data!I167</f>
        <v>72.55</v>
      </c>
      <c r="K233" s="14">
        <f>Raw_Data!L167</f>
        <v>0.60591450000000002</v>
      </c>
      <c r="L233" s="9">
        <f>Raw_Data!M167</f>
        <v>86.533330000000007</v>
      </c>
      <c r="M233" s="10">
        <f>Raw_Data!P167</f>
        <v>0.52734329999999996</v>
      </c>
    </row>
    <row r="234" spans="1:13" x14ac:dyDescent="0.4">
      <c r="A234" s="1" t="s">
        <v>1686</v>
      </c>
      <c r="B234" s="18">
        <f t="shared" si="3"/>
        <v>1.6116032448377582</v>
      </c>
      <c r="C234" s="19">
        <f>(ABS($J234-L234))/(Raw_Data!$K367+Raw_Data!O367)</f>
        <v>0.6057644014950947</v>
      </c>
      <c r="D234" s="20">
        <f>(ABS($J234-L234))/(Raw_Data!$J367+Raw_Data!N367)</f>
        <v>11.341161463457194</v>
      </c>
      <c r="E234" s="23">
        <f>Raw_Data!C367</f>
        <v>12</v>
      </c>
      <c r="F234" s="24">
        <f>Raw_Data!D367</f>
        <v>110828711</v>
      </c>
      <c r="G234" s="23" t="str">
        <f>Raw_Data!E367</f>
        <v>+</v>
      </c>
      <c r="H234" s="22" t="str">
        <f>Raw_Data!F367</f>
        <v>GGTCGTCTTGCAGGGC</v>
      </c>
      <c r="I234" s="22" t="str">
        <f>Raw_Data!G367</f>
        <v>CAGGTCGTCTTGCAGGGCTTCT</v>
      </c>
      <c r="J234" s="13">
        <f>Raw_Data!I367</f>
        <v>67.8</v>
      </c>
      <c r="K234" s="14">
        <f>Raw_Data!L367</f>
        <v>0.73914579999999996</v>
      </c>
      <c r="L234" s="9">
        <f>Raw_Data!M367</f>
        <v>109.2667</v>
      </c>
      <c r="M234" s="10">
        <f>Raw_Data!P367</f>
        <v>3.6749440000000001E-2</v>
      </c>
    </row>
    <row r="235" spans="1:13" x14ac:dyDescent="0.4">
      <c r="A235" s="1" t="s">
        <v>1609</v>
      </c>
      <c r="B235" s="18">
        <f t="shared" si="3"/>
        <v>1.6057913848344607</v>
      </c>
      <c r="C235" s="19">
        <f>(ABS($J235-L235))/(Raw_Data!$K227+Raw_Data!O227)</f>
        <v>0.69188065929135756</v>
      </c>
      <c r="D235" s="20">
        <f>(ABS($J235-L235))/(Raw_Data!$J227+Raw_Data!N227)</f>
        <v>11.69252258155305</v>
      </c>
      <c r="E235" s="23">
        <f>Raw_Data!C227</f>
        <v>7</v>
      </c>
      <c r="F235" s="24">
        <f>Raw_Data!D227</f>
        <v>3218932</v>
      </c>
      <c r="G235" s="23" t="str">
        <f>Raw_Data!E227</f>
        <v>+</v>
      </c>
      <c r="H235" s="22" t="str">
        <f>Raw_Data!F227</f>
        <v>AAGTGGAGGCCCTCTCT</v>
      </c>
      <c r="I235" s="22" t="str">
        <f>Raw_Data!G227</f>
        <v>CATCAAAGTGGAGGCCCTCTCT</v>
      </c>
      <c r="J235" s="13">
        <f>Raw_Data!I227</f>
        <v>70.224999999999994</v>
      </c>
      <c r="K235" s="14">
        <f>Raw_Data!L227</f>
        <v>0.66849460000000005</v>
      </c>
      <c r="L235" s="9">
        <f>Raw_Data!M227</f>
        <v>112.7667</v>
      </c>
      <c r="M235" s="10">
        <f>Raw_Data!P227</f>
        <v>3.111529E-2</v>
      </c>
    </row>
    <row r="236" spans="1:13" x14ac:dyDescent="0.4">
      <c r="A236" s="1" t="s">
        <v>64</v>
      </c>
      <c r="B236" s="18">
        <f t="shared" si="3"/>
        <v>1.0061050061050061</v>
      </c>
      <c r="C236" s="19">
        <f>(ABS($J236-L236))/(Raw_Data!$K495+Raw_Data!O495)</f>
        <v>7.9864559929024061E-3</v>
      </c>
      <c r="D236" s="20">
        <f>(ABS($J236-L236))/(Raw_Data!$J495+Raw_Data!N495)</f>
        <v>0.17379987708872691</v>
      </c>
      <c r="E236" s="23">
        <f>Raw_Data!C495</f>
        <v>2</v>
      </c>
      <c r="F236" s="24">
        <f>Raw_Data!D495</f>
        <v>10439800</v>
      </c>
      <c r="G236" s="23" t="str">
        <f>Raw_Data!E495</f>
        <v>+</v>
      </c>
      <c r="H236" s="22" t="str">
        <f>Raw_Data!F495</f>
        <v>TGCATGGGTGTATAGTTGAG</v>
      </c>
      <c r="I236" s="22" t="str">
        <f>Raw_Data!G495</f>
        <v>ATGCATGGGTGTATAGTTGAGTGC</v>
      </c>
      <c r="J236" s="13">
        <f>Raw_Data!I495</f>
        <v>102.375</v>
      </c>
      <c r="K236" s="14">
        <f>Raw_Data!L495</f>
        <v>6.0768570000000001E-2</v>
      </c>
      <c r="L236" s="9">
        <f>Raw_Data!M495</f>
        <v>103</v>
      </c>
      <c r="M236" s="10">
        <f>Raw_Data!P495</f>
        <v>0.2749259</v>
      </c>
    </row>
    <row r="237" spans="1:13" x14ac:dyDescent="0.4">
      <c r="A237" s="1" t="s">
        <v>1566</v>
      </c>
      <c r="B237" s="18">
        <f t="shared" si="3"/>
        <v>1.0822883317261331</v>
      </c>
      <c r="C237" s="19">
        <f>(ABS($J237-L237))/(Raw_Data!$K134+Raw_Data!O134)</f>
        <v>0.55715389704121376</v>
      </c>
      <c r="D237" s="20">
        <f>(ABS($J237-L237))/(Raw_Data!$J134+Raw_Data!N134)</f>
        <v>2.5020157920816746</v>
      </c>
      <c r="E237" s="23">
        <f>Raw_Data!C134</f>
        <v>6</v>
      </c>
      <c r="F237" s="24">
        <f>Raw_Data!D134</f>
        <v>30119694</v>
      </c>
      <c r="G237" s="23" t="str">
        <f>Raw_Data!E134</f>
        <v>-</v>
      </c>
      <c r="H237" s="22" t="str">
        <f>Raw_Data!F134</f>
        <v>ATTACCGAAGGGCCATA</v>
      </c>
      <c r="I237" s="22" t="str">
        <f>Raw_Data!G134</f>
        <v>GTGAATTACCGAAGGGCCATAA</v>
      </c>
      <c r="J237" s="13">
        <f>Raw_Data!I134</f>
        <v>103.7</v>
      </c>
      <c r="K237" s="14">
        <f>Raw_Data!L134</f>
        <v>1.399097E-2</v>
      </c>
      <c r="L237" s="9">
        <f>Raw_Data!M134</f>
        <v>112.2333</v>
      </c>
      <c r="M237" s="10">
        <f>Raw_Data!P134</f>
        <v>0.1395999</v>
      </c>
    </row>
    <row r="238" spans="1:13" x14ac:dyDescent="0.4">
      <c r="A238" s="1" t="s">
        <v>1652</v>
      </c>
      <c r="B238" s="18">
        <f t="shared" si="3"/>
        <v>1.244673453260819</v>
      </c>
      <c r="C238" s="19">
        <f>(ABS($J238-L238))/(Raw_Data!$K299+Raw_Data!O299)</f>
        <v>0.51421921651141078</v>
      </c>
      <c r="D238" s="20">
        <f>(ABS($J238-L238))/(Raw_Data!$J299+Raw_Data!N299)</f>
        <v>7.3036679435960563</v>
      </c>
      <c r="E238" s="23">
        <f>Raw_Data!C299</f>
        <v>12</v>
      </c>
      <c r="F238" s="24">
        <f>Raw_Data!D299</f>
        <v>110824024</v>
      </c>
      <c r="G238" s="23" t="str">
        <f>Raw_Data!E299</f>
        <v>+</v>
      </c>
      <c r="H238" s="22" t="str">
        <f>Raw_Data!F299</f>
        <v>GGCGTCATGCAGGAGT</v>
      </c>
      <c r="I238" s="22" t="str">
        <f>Raw_Data!G299</f>
        <v>GAACGGCGTCATGCAGGAGTT</v>
      </c>
      <c r="J238" s="13">
        <f>Raw_Data!I299</f>
        <v>1075.6500000000001</v>
      </c>
      <c r="K238" s="14">
        <f>Raw_Data!L299</f>
        <v>3.678E-38</v>
      </c>
      <c r="L238" s="9">
        <f>Raw_Data!M299</f>
        <v>1338.8330000000001</v>
      </c>
      <c r="M238" s="10">
        <f>Raw_Data!P299</f>
        <v>3.678E-38</v>
      </c>
    </row>
    <row r="239" spans="1:13" x14ac:dyDescent="0.4">
      <c r="A239" s="1" t="s">
        <v>1689</v>
      </c>
      <c r="B239" s="18">
        <f t="shared" si="3"/>
        <v>1.6763624985513965</v>
      </c>
      <c r="C239" s="19">
        <f>(ABS($J239-L239))/(Raw_Data!$K373+Raw_Data!O373)</f>
        <v>0.2696018447477721</v>
      </c>
      <c r="D239" s="20">
        <f>(ABS($J239-L239))/(Raw_Data!$J373+Raw_Data!N373)</f>
        <v>12.530858381958859</v>
      </c>
      <c r="E239" s="23">
        <f>Raw_Data!C373</f>
        <v>13</v>
      </c>
      <c r="F239" s="24">
        <f>Raw_Data!D373</f>
        <v>113827756</v>
      </c>
      <c r="G239" s="23" t="str">
        <f>Raw_Data!E373</f>
        <v>+</v>
      </c>
      <c r="H239" s="22" t="str">
        <f>Raw_Data!F373</f>
        <v>GGCAGTGTATTGTTAGCTG</v>
      </c>
      <c r="I239" s="22" t="str">
        <f>Raw_Data!G373</f>
        <v>TGGCAGTGTATTGTTAGCTGGT</v>
      </c>
      <c r="J239" s="13">
        <f>Raw_Data!I373</f>
        <v>215.72499999999999</v>
      </c>
      <c r="K239" s="14">
        <f>Raw_Data!L373</f>
        <v>5.3773839999999997E-30</v>
      </c>
      <c r="L239" s="9">
        <f>Raw_Data!M373</f>
        <v>361.63330000000002</v>
      </c>
      <c r="M239" s="10">
        <f>Raw_Data!P373</f>
        <v>1.8549739999999998E-30</v>
      </c>
    </row>
    <row r="240" spans="1:13" x14ac:dyDescent="0.4">
      <c r="A240" s="1" t="s">
        <v>78</v>
      </c>
      <c r="B240" s="18">
        <f t="shared" si="3"/>
        <v>1.3721732464545804</v>
      </c>
      <c r="C240" s="19">
        <f>(ABS($J240-L240))/(Raw_Data!$K549+Raw_Data!O549)</f>
        <v>1.0041201189085045</v>
      </c>
      <c r="D240" s="20">
        <f>(ABS($J240-L240))/(Raw_Data!$J549+Raw_Data!N549)</f>
        <v>10.395235192463874</v>
      </c>
      <c r="E240" s="23">
        <f>Raw_Data!C549</f>
        <v>0</v>
      </c>
      <c r="F240" s="24">
        <f>Raw_Data!D549</f>
        <v>0</v>
      </c>
      <c r="G240" s="23" t="str">
        <f>Raw_Data!E549</f>
        <v>+</v>
      </c>
      <c r="H240" s="22" t="str">
        <f>Raw_Data!F549</f>
        <v>GAGTCACCCCCGGGTGT</v>
      </c>
      <c r="I240" s="22" t="str">
        <f>Raw_Data!G549</f>
        <v>TGCGAGTCACCCCCGGGTGTTG</v>
      </c>
      <c r="J240" s="13">
        <f>Raw_Data!I549</f>
        <v>130.44999999999999</v>
      </c>
      <c r="K240" s="14">
        <f>Raw_Data!L549</f>
        <v>1.135705E-5</v>
      </c>
      <c r="L240" s="9">
        <f>Raw_Data!M549</f>
        <v>179</v>
      </c>
      <c r="M240" s="10">
        <f>Raw_Data!P549</f>
        <v>5.7573630000000003E-5</v>
      </c>
    </row>
    <row r="241" spans="1:13" x14ac:dyDescent="0.4">
      <c r="A241" s="1" t="s">
        <v>1634</v>
      </c>
      <c r="B241" s="18">
        <f t="shared" si="3"/>
        <v>-1.639089071779759</v>
      </c>
      <c r="C241" s="19">
        <f>(ABS($J241-L241))/(Raw_Data!$K264+Raw_Data!O264)</f>
        <v>1.6460290488735461</v>
      </c>
      <c r="D241" s="20">
        <f>(ABS($J241-L241))/(Raw_Data!$J264+Raw_Data!N264)</f>
        <v>18.074967027266883</v>
      </c>
      <c r="E241" s="23">
        <f>Raw_Data!C264</f>
        <v>1</v>
      </c>
      <c r="F241" s="24">
        <f>Raw_Data!D264</f>
        <v>23279112</v>
      </c>
      <c r="G241" s="23" t="str">
        <f>Raw_Data!E264</f>
        <v>+</v>
      </c>
      <c r="H241" s="22" t="str">
        <f>Raw_Data!F264</f>
        <v>GTAAACATCCTCGACTGGA</v>
      </c>
      <c r="I241" s="22" t="str">
        <f>Raw_Data!G264</f>
        <v>TGTAAACATCCTCGACTGGAAG</v>
      </c>
      <c r="J241" s="13">
        <f>Raw_Data!I264</f>
        <v>15085.63</v>
      </c>
      <c r="K241" s="14">
        <f>Raw_Data!L264</f>
        <v>3.678E-38</v>
      </c>
      <c r="L241" s="9">
        <f>Raw_Data!M264</f>
        <v>9203.6669999999995</v>
      </c>
      <c r="M241" s="10">
        <f>Raw_Data!P264</f>
        <v>3.678E-38</v>
      </c>
    </row>
    <row r="242" spans="1:13" x14ac:dyDescent="0.4">
      <c r="A242" s="1" t="s">
        <v>1245</v>
      </c>
      <c r="B242" s="18">
        <f t="shared" si="3"/>
        <v>-1.9488107071226777</v>
      </c>
      <c r="C242" s="19">
        <f>(ABS($J242-L242))/(Raw_Data!$K37+Raw_Data!O37)</f>
        <v>0.64848142776348672</v>
      </c>
      <c r="D242" s="20">
        <f>(ABS($J242-L242))/(Raw_Data!$J37+Raw_Data!N37)</f>
        <v>18.300225778232782</v>
      </c>
      <c r="E242" s="23">
        <f>Raw_Data!C37</f>
        <v>11</v>
      </c>
      <c r="F242" s="24">
        <f>Raw_Data!D37</f>
        <v>96178499</v>
      </c>
      <c r="G242" s="23" t="str">
        <f>Raw_Data!E37</f>
        <v>+</v>
      </c>
      <c r="H242" s="22" t="str">
        <f>Raw_Data!F37</f>
        <v>TACCCTGTAGATCCGAATT</v>
      </c>
      <c r="I242" s="22" t="str">
        <f>Raw_Data!G37</f>
        <v>TACCCTGTAGATCCGAATTTGTG</v>
      </c>
      <c r="J242" s="13">
        <f>Raw_Data!I37</f>
        <v>5840.65</v>
      </c>
      <c r="K242" s="14">
        <f>Raw_Data!L37</f>
        <v>3.678E-38</v>
      </c>
      <c r="L242" s="9">
        <f>Raw_Data!M37</f>
        <v>2997.0329999999999</v>
      </c>
      <c r="M242" s="10">
        <f>Raw_Data!P37</f>
        <v>3.678E-38</v>
      </c>
    </row>
    <row r="243" spans="1:13" x14ac:dyDescent="0.4">
      <c r="A243" s="1" t="s">
        <v>38</v>
      </c>
      <c r="B243" s="18">
        <f t="shared" si="3"/>
        <v>1.5662272336930143</v>
      </c>
      <c r="C243" s="19">
        <f>(ABS($J243-L243))/(Raw_Data!$K453+Raw_Data!O453)</f>
        <v>1.2011651122522129</v>
      </c>
      <c r="D243" s="20">
        <f>(ABS($J243-L243))/(Raw_Data!$J453+Raw_Data!N453)</f>
        <v>13.88903298185396</v>
      </c>
      <c r="E243" s="23" t="str">
        <f>Raw_Data!C453</f>
        <v>X</v>
      </c>
      <c r="F243" s="24">
        <f>Raw_Data!D453</f>
        <v>6825567</v>
      </c>
      <c r="G243" s="23" t="str">
        <f>Raw_Data!E453</f>
        <v>-</v>
      </c>
      <c r="H243" s="22" t="str">
        <f>Raw_Data!F453</f>
        <v>CCACACCCAAGGCTTG</v>
      </c>
      <c r="I243" s="22" t="str">
        <f>Raw_Data!G453</f>
        <v>CCTCCCACACCCAAGGCTTGCA</v>
      </c>
      <c r="J243" s="13">
        <f>Raw_Data!I453</f>
        <v>3347.875</v>
      </c>
      <c r="K243" s="14">
        <f>Raw_Data!L453</f>
        <v>3.678E-38</v>
      </c>
      <c r="L243" s="9">
        <f>Raw_Data!M453</f>
        <v>5243.5330000000004</v>
      </c>
      <c r="M243" s="10">
        <f>Raw_Data!P453</f>
        <v>3.678E-38</v>
      </c>
    </row>
    <row r="244" spans="1:13" x14ac:dyDescent="0.4">
      <c r="A244" s="1" t="s">
        <v>1537</v>
      </c>
      <c r="B244" s="18">
        <f t="shared" si="3"/>
        <v>-1.06992113201604</v>
      </c>
      <c r="C244" s="19">
        <f>(ABS($J244-L244))/(Raw_Data!$K62+Raw_Data!O62)</f>
        <v>1.5472053795512046</v>
      </c>
      <c r="D244" s="20">
        <f>(ABS($J244-L244))/(Raw_Data!$J62+Raw_Data!N62)</f>
        <v>3.1145354702139945</v>
      </c>
      <c r="E244" s="23" t="str">
        <f>Raw_Data!C62</f>
        <v>16,9</v>
      </c>
      <c r="F244" s="24">
        <f>Raw_Data!D62</f>
        <v>7764652341390020</v>
      </c>
      <c r="G244" s="23" t="str">
        <f>Raw_Data!E62</f>
        <v>+,+</v>
      </c>
      <c r="H244" s="22" t="str">
        <f>Raw_Data!F62</f>
        <v>TCCCTGAGACCCTAACTT</v>
      </c>
      <c r="I244" s="22" t="str">
        <f>Raw_Data!G62</f>
        <v>TCCCTGAGACCCTAACTTGTGA</v>
      </c>
      <c r="J244" s="13">
        <f>Raw_Data!I62</f>
        <v>26494.35</v>
      </c>
      <c r="K244" s="14">
        <f>Raw_Data!L62</f>
        <v>3.678E-38</v>
      </c>
      <c r="L244" s="9">
        <f>Raw_Data!M62</f>
        <v>24762.9</v>
      </c>
      <c r="M244" s="10">
        <f>Raw_Data!P62</f>
        <v>3.678E-38</v>
      </c>
    </row>
    <row r="245" spans="1:13" x14ac:dyDescent="0.4">
      <c r="A245" s="1" t="s">
        <v>1491</v>
      </c>
      <c r="B245" s="18">
        <f t="shared" si="3"/>
        <v>1.1928657294620391</v>
      </c>
      <c r="C245" s="19">
        <f>(ABS($J245-L245))/(Raw_Data!$K107+Raw_Data!O107)</f>
        <v>1.1281860852380992</v>
      </c>
      <c r="D245" s="20">
        <f>(ABS($J245-L245))/(Raw_Data!$J107+Raw_Data!N107)</f>
        <v>6.2986160669479947</v>
      </c>
      <c r="E245" s="23">
        <f>Raw_Data!C107</f>
        <v>15</v>
      </c>
      <c r="F245" s="24">
        <f>Raw_Data!D107</f>
        <v>103115615</v>
      </c>
      <c r="G245" s="23" t="str">
        <f>Raw_Data!E107</f>
        <v>+</v>
      </c>
      <c r="H245" s="22" t="str">
        <f>Raw_Data!F107</f>
        <v>TCAGTGCATCACAGAACTT</v>
      </c>
      <c r="I245" s="22" t="str">
        <f>Raw_Data!G107</f>
        <v>TCAGTGCATCACAGAACTTTGT</v>
      </c>
      <c r="J245" s="13">
        <f>Raw_Data!I107</f>
        <v>5007.8</v>
      </c>
      <c r="K245" s="14">
        <f>Raw_Data!L107</f>
        <v>3.678E-38</v>
      </c>
      <c r="L245" s="9">
        <f>Raw_Data!M107</f>
        <v>5973.6329999999998</v>
      </c>
      <c r="M245" s="10">
        <f>Raw_Data!P107</f>
        <v>3.678E-38</v>
      </c>
    </row>
    <row r="246" spans="1:13" x14ac:dyDescent="0.4">
      <c r="A246" s="1" t="s">
        <v>1521</v>
      </c>
      <c r="B246" s="18">
        <f t="shared" si="3"/>
        <v>1.2135084624553039</v>
      </c>
      <c r="C246" s="19">
        <f>(ABS($J246-L246))/(Raw_Data!$K46+Raw_Data!O46)</f>
        <v>1.1471594436202157</v>
      </c>
      <c r="D246" s="20">
        <f>(ABS($J246-L246))/(Raw_Data!$J46+Raw_Data!N46)</f>
        <v>5.9465141174505387</v>
      </c>
      <c r="E246" s="23">
        <f>Raw_Data!C46</f>
        <v>19</v>
      </c>
      <c r="F246" s="24">
        <f>Raw_Data!D46</f>
        <v>23223939</v>
      </c>
      <c r="G246" s="23" t="str">
        <f>Raw_Data!E46</f>
        <v>+</v>
      </c>
      <c r="H246" s="22" t="str">
        <f>Raw_Data!F46</f>
        <v>AAACAAACAAACAGACCAAAT</v>
      </c>
      <c r="I246" s="22" t="str">
        <f>Raw_Data!G46</f>
        <v>AAACAAACAAACAGACCAAATT</v>
      </c>
      <c r="J246" s="13">
        <f>Raw_Data!I46</f>
        <v>104.875</v>
      </c>
      <c r="K246" s="14">
        <f>Raw_Data!L46</f>
        <v>1.2193900000000001E-2</v>
      </c>
      <c r="L246" s="9">
        <f>Raw_Data!M46</f>
        <v>127.2667</v>
      </c>
      <c r="M246" s="10">
        <f>Raw_Data!P46</f>
        <v>3.2074619999999998E-2</v>
      </c>
    </row>
    <row r="247" spans="1:13" x14ac:dyDescent="0.4">
      <c r="A247" s="1" t="s">
        <v>1615</v>
      </c>
      <c r="B247" s="18">
        <f t="shared" si="3"/>
        <v>-1.2343608072181023</v>
      </c>
      <c r="C247" s="19">
        <f>(ABS($J247-L247))/(Raw_Data!$K233+Raw_Data!O233)</f>
        <v>0.18841754714082121</v>
      </c>
      <c r="D247" s="20">
        <f>(ABS($J247-L247))/(Raw_Data!$J233+Raw_Data!N233)</f>
        <v>4.9916863116702457</v>
      </c>
      <c r="E247" s="23">
        <f>Raw_Data!C233</f>
        <v>7</v>
      </c>
      <c r="F247" s="24">
        <f>Raw_Data!D233</f>
        <v>3220356</v>
      </c>
      <c r="G247" s="23" t="str">
        <f>Raw_Data!E233</f>
        <v>+</v>
      </c>
      <c r="H247" s="22" t="str">
        <f>Raw_Data!F233</f>
        <v>CTCAAACTGTGTGACATTTTG</v>
      </c>
      <c r="I247" s="22" t="str">
        <f>Raw_Data!G233</f>
        <v>ACTCAAACTGTGTGACATTTTG</v>
      </c>
      <c r="J247" s="13">
        <f>Raw_Data!I233</f>
        <v>501.85</v>
      </c>
      <c r="K247" s="14">
        <f>Raw_Data!L233</f>
        <v>3.678E-38</v>
      </c>
      <c r="L247" s="9">
        <f>Raw_Data!M233</f>
        <v>406.56670000000003</v>
      </c>
      <c r="M247" s="10">
        <f>Raw_Data!P233</f>
        <v>3.678E-38</v>
      </c>
    </row>
    <row r="248" spans="1:13" x14ac:dyDescent="0.4">
      <c r="A248" s="1" t="s">
        <v>1490</v>
      </c>
      <c r="B248" s="18">
        <f t="shared" si="3"/>
        <v>-1.3473351781383793</v>
      </c>
      <c r="C248" s="19">
        <f>(ABS($J248-L248))/(Raw_Data!$K105+Raw_Data!O105)</f>
        <v>0.90472657198904327</v>
      </c>
      <c r="D248" s="20">
        <f>(ABS($J248-L248))/(Raw_Data!$J105+Raw_Data!N105)</f>
        <v>10.661659387835115</v>
      </c>
      <c r="E248" s="23">
        <f>Raw_Data!C105</f>
        <v>6</v>
      </c>
      <c r="F248" s="24">
        <f>Raw_Data!D105</f>
        <v>51219850</v>
      </c>
      <c r="G248" s="23" t="str">
        <f>Raw_Data!E105</f>
        <v>-</v>
      </c>
      <c r="H248" s="22" t="str">
        <f>Raw_Data!F105</f>
        <v>TCAGTGCACTACAGAACTTT</v>
      </c>
      <c r="I248" s="22" t="str">
        <f>Raw_Data!G105</f>
        <v>TCAGTGCACTACAGAACTTTGT</v>
      </c>
      <c r="J248" s="13">
        <f>Raw_Data!I105</f>
        <v>12467.88</v>
      </c>
      <c r="K248" s="14">
        <f>Raw_Data!L105</f>
        <v>3.678E-38</v>
      </c>
      <c r="L248" s="9">
        <f>Raw_Data!M105</f>
        <v>9253.7330000000002</v>
      </c>
      <c r="M248" s="10">
        <f>Raw_Data!P105</f>
        <v>3.678E-38</v>
      </c>
    </row>
    <row r="249" spans="1:13" x14ac:dyDescent="0.4">
      <c r="A249" s="1" t="s">
        <v>1500</v>
      </c>
      <c r="B249" s="18">
        <f t="shared" si="3"/>
        <v>-2.0353873719471816</v>
      </c>
      <c r="C249" s="19">
        <f>(ABS($J249-L249))/(Raw_Data!$K118+Raw_Data!O118)</f>
        <v>1.6412011852780086</v>
      </c>
      <c r="D249" s="20">
        <f>(ABS($J249-L249))/(Raw_Data!$J118+Raw_Data!N118)</f>
        <v>21.113367859975909</v>
      </c>
      <c r="E249" s="23">
        <f>Raw_Data!C118</f>
        <v>14</v>
      </c>
      <c r="F249" s="24">
        <f>Raw_Data!D118</f>
        <v>62250934</v>
      </c>
      <c r="G249" s="23" t="str">
        <f>Raw_Data!E118</f>
        <v>-</v>
      </c>
      <c r="H249" s="22" t="str">
        <f>Raw_Data!F118</f>
        <v>GCAGCACATAATGGTTTG</v>
      </c>
      <c r="I249" s="22" t="str">
        <f>Raw_Data!G118</f>
        <v>TAGCAGCACATAATGGTTTGTG</v>
      </c>
      <c r="J249" s="13">
        <f>Raw_Data!I118</f>
        <v>5225.45</v>
      </c>
      <c r="K249" s="14">
        <f>Raw_Data!L118</f>
        <v>3.678E-38</v>
      </c>
      <c r="L249" s="9">
        <f>Raw_Data!M118</f>
        <v>2567.3000000000002</v>
      </c>
      <c r="M249" s="10">
        <f>Raw_Data!P118</f>
        <v>3.678E-38</v>
      </c>
    </row>
    <row r="250" spans="1:13" x14ac:dyDescent="0.4">
      <c r="A250" s="1" t="s">
        <v>1246</v>
      </c>
      <c r="B250" s="18">
        <f t="shared" si="3"/>
        <v>-1.4366173947472614</v>
      </c>
      <c r="C250" s="19">
        <f>(ABS($J250-L250))/(Raw_Data!$K39+Raw_Data!O39)</f>
        <v>0.55216693008149909</v>
      </c>
      <c r="D250" s="20">
        <f>(ABS($J250-L250))/(Raw_Data!$J39+Raw_Data!N39)</f>
        <v>10.492618930620315</v>
      </c>
      <c r="E250" s="23">
        <f>Raw_Data!C39</f>
        <v>2</v>
      </c>
      <c r="F250" s="24">
        <f>Raw_Data!D39</f>
        <v>74564130</v>
      </c>
      <c r="G250" s="23" t="str">
        <f>Raw_Data!E39</f>
        <v>+</v>
      </c>
      <c r="H250" s="22" t="str">
        <f>Raw_Data!F39</f>
        <v>TACCCTGTAGAACCGAATT</v>
      </c>
      <c r="I250" s="22" t="str">
        <f>Raw_Data!G39</f>
        <v>TACCCTGTAGAACCGAATTTGTG</v>
      </c>
      <c r="J250" s="13">
        <f>Raw_Data!I39</f>
        <v>3265.5749999999998</v>
      </c>
      <c r="K250" s="14">
        <f>Raw_Data!L39</f>
        <v>3.678E-38</v>
      </c>
      <c r="L250" s="9">
        <f>Raw_Data!M39</f>
        <v>2273.1</v>
      </c>
      <c r="M250" s="10">
        <f>Raw_Data!P39</f>
        <v>3.678E-38</v>
      </c>
    </row>
    <row r="251" spans="1:13" x14ac:dyDescent="0.4">
      <c r="A251" s="1" t="s">
        <v>1607</v>
      </c>
      <c r="B251" s="18">
        <f t="shared" si="3"/>
        <v>2.3110910341664757</v>
      </c>
      <c r="C251" s="19">
        <f>(ABS($J251-L251))/(Raw_Data!$K225+Raw_Data!O225)</f>
        <v>0.96635818208594704</v>
      </c>
      <c r="D251" s="20">
        <f>(ABS($J251-L251))/(Raw_Data!$J225+Raw_Data!N225)</f>
        <v>19.366991175753693</v>
      </c>
      <c r="E251" s="23">
        <f>Raw_Data!C225</f>
        <v>7</v>
      </c>
      <c r="F251" s="24">
        <f>Raw_Data!D225</f>
        <v>3218639</v>
      </c>
      <c r="G251" s="23" t="str">
        <f>Raw_Data!E225</f>
        <v>+</v>
      </c>
      <c r="H251" s="22" t="str">
        <f>Raw_Data!F225</f>
        <v>AAACTATGGGGGCACTTT</v>
      </c>
      <c r="I251" s="22" t="str">
        <f>Raw_Data!G225</f>
        <v>ACTCAAACTATGGGGGCACTTT</v>
      </c>
      <c r="J251" s="13">
        <f>Raw_Data!I225</f>
        <v>109.02500000000001</v>
      </c>
      <c r="K251" s="14">
        <f>Raw_Data!L225</f>
        <v>5.6314659999999999E-3</v>
      </c>
      <c r="L251" s="9">
        <f>Raw_Data!M225</f>
        <v>251.9667</v>
      </c>
      <c r="M251" s="10">
        <f>Raw_Data!P225</f>
        <v>7.3123329999999997E-20</v>
      </c>
    </row>
    <row r="252" spans="1:13" x14ac:dyDescent="0.4">
      <c r="A252" s="1" t="s">
        <v>1568</v>
      </c>
      <c r="B252" s="18">
        <f t="shared" si="3"/>
        <v>1.0659772525849334</v>
      </c>
      <c r="C252" s="19">
        <f>(ABS($J252-L252))/(Raw_Data!$K140+Raw_Data!O140)</f>
        <v>1.5711073213757316</v>
      </c>
      <c r="D252" s="20">
        <f>(ABS($J252-L252))/(Raw_Data!$J140+Raw_Data!N140)</f>
        <v>1.6266272973717029</v>
      </c>
      <c r="E252" s="23" t="str">
        <f>Raw_Data!C140</f>
        <v>X</v>
      </c>
      <c r="F252" s="24">
        <f>Raw_Data!D140</f>
        <v>6825139</v>
      </c>
      <c r="G252" s="23" t="str">
        <f>Raw_Data!E140</f>
        <v>-</v>
      </c>
      <c r="H252" s="22" t="str">
        <f>Raw_Data!F140</f>
        <v>CCACATGCAGGGTTTG</v>
      </c>
      <c r="I252" s="22" t="str">
        <f>Raw_Data!G140</f>
        <v>CTCCCACATGCAGGGTTTGCA</v>
      </c>
      <c r="J252" s="13">
        <f>Raw_Data!I140</f>
        <v>67.7</v>
      </c>
      <c r="K252" s="14">
        <f>Raw_Data!L140</f>
        <v>0.7378671</v>
      </c>
      <c r="L252" s="9">
        <f>Raw_Data!M140</f>
        <v>72.166659999999993</v>
      </c>
      <c r="M252" s="10">
        <f>Raw_Data!P140</f>
        <v>0.74460210000000004</v>
      </c>
    </row>
    <row r="253" spans="1:13" x14ac:dyDescent="0.4">
      <c r="A253" s="1" t="s">
        <v>1693</v>
      </c>
      <c r="B253" s="18">
        <f t="shared" si="3"/>
        <v>-1.8959807257342796</v>
      </c>
      <c r="C253" s="19">
        <f>(ABS($J253-L253))/(Raw_Data!$K378+Raw_Data!O378)</f>
        <v>0.96980953033235773</v>
      </c>
      <c r="D253" s="20">
        <f>(ABS($J253-L253))/(Raw_Data!$J378+Raw_Data!N378)</f>
        <v>17.951018420415782</v>
      </c>
      <c r="E253" s="23" t="str">
        <f>Raw_Data!C378</f>
        <v>X</v>
      </c>
      <c r="F253" s="24">
        <f>Raw_Data!D378</f>
        <v>50401207</v>
      </c>
      <c r="G253" s="23" t="str">
        <f>Raw_Data!E378</f>
        <v>-</v>
      </c>
      <c r="H253" s="22" t="str">
        <f>Raw_Data!F378</f>
        <v>ATTGGGAACATTTTGCAT</v>
      </c>
      <c r="I253" s="22" t="str">
        <f>Raw_Data!G378</f>
        <v>ATTGGGAACATTTTGCATGCAT</v>
      </c>
      <c r="J253" s="13">
        <f>Raw_Data!I378</f>
        <v>1776.85</v>
      </c>
      <c r="K253" s="14">
        <f>Raw_Data!L378</f>
        <v>3.678E-38</v>
      </c>
      <c r="L253" s="9">
        <f>Raw_Data!M378</f>
        <v>937.16669999999999</v>
      </c>
      <c r="M253" s="10">
        <f>Raw_Data!P378</f>
        <v>3.678E-38</v>
      </c>
    </row>
    <row r="254" spans="1:13" x14ac:dyDescent="0.4">
      <c r="A254" s="1" t="s">
        <v>1524</v>
      </c>
      <c r="B254" s="18">
        <f t="shared" si="3"/>
        <v>-1.0318824958699317</v>
      </c>
      <c r="C254" s="19">
        <f>(ABS($J254-L254))/(Raw_Data!$K49+Raw_Data!O49)</f>
        <v>0.96331489394109227</v>
      </c>
      <c r="D254" s="20">
        <f>(ABS($J254-L254))/(Raw_Data!$J49+Raw_Data!N49)</f>
        <v>1.3007643644642739</v>
      </c>
      <c r="E254" s="23">
        <f>Raw_Data!C49</f>
        <v>17</v>
      </c>
      <c r="F254" s="24">
        <f>Raw_Data!D49</f>
        <v>71209921</v>
      </c>
      <c r="G254" s="23" t="str">
        <f>Raw_Data!E49</f>
        <v>-</v>
      </c>
      <c r="H254" s="22" t="str">
        <f>Raw_Data!F49</f>
        <v>TGAGTTCGAGGCCAGC</v>
      </c>
      <c r="I254" s="22" t="str">
        <f>Raw_Data!G49</f>
        <v>TGAGTTCGAGGCCAGCCTGCTCA</v>
      </c>
      <c r="J254" s="13">
        <f>Raw_Data!I49</f>
        <v>23416.85</v>
      </c>
      <c r="K254" s="14">
        <f>Raw_Data!L49</f>
        <v>3.678E-38</v>
      </c>
      <c r="L254" s="9">
        <f>Raw_Data!M49</f>
        <v>22693.33</v>
      </c>
      <c r="M254" s="10">
        <f>Raw_Data!P49</f>
        <v>3.678E-38</v>
      </c>
    </row>
    <row r="255" spans="1:13" x14ac:dyDescent="0.4">
      <c r="A255" s="1" t="s">
        <v>109</v>
      </c>
      <c r="B255" s="18">
        <f t="shared" si="3"/>
        <v>1.1154055682934818</v>
      </c>
      <c r="C255" s="19">
        <f>(ABS($J255-L255))/(Raw_Data!$K602+Raw_Data!O602)</f>
        <v>1.1997853870307076</v>
      </c>
      <c r="D255" s="20">
        <f>(ABS($J255-L255))/(Raw_Data!$J602+Raw_Data!N602)</f>
        <v>2.9607583129553525</v>
      </c>
      <c r="E255" s="23">
        <f>Raw_Data!C602</f>
        <v>12</v>
      </c>
      <c r="F255" s="24">
        <f>Raw_Data!D602</f>
        <v>110920416</v>
      </c>
      <c r="G255" s="23" t="str">
        <f>Raw_Data!E602</f>
        <v>+</v>
      </c>
      <c r="H255" s="22" t="str">
        <f>Raw_Data!F602</f>
        <v>GGAGAGAGTTAGCGCATTAG</v>
      </c>
      <c r="I255" s="22" t="str">
        <f>Raw_Data!G602</f>
        <v>AGGAGAGAGTTAGCGCATTAGT</v>
      </c>
      <c r="J255" s="13">
        <f>Raw_Data!I602</f>
        <v>76.325000000000003</v>
      </c>
      <c r="K255" s="14">
        <f>Raw_Data!L602</f>
        <v>0.49241489999999999</v>
      </c>
      <c r="L255" s="9">
        <f>Raw_Data!M602</f>
        <v>85.133330000000001</v>
      </c>
      <c r="M255" s="10">
        <f>Raw_Data!P602</f>
        <v>0.5393947</v>
      </c>
    </row>
    <row r="256" spans="1:13" x14ac:dyDescent="0.4">
      <c r="A256" s="1" t="s">
        <v>1991</v>
      </c>
      <c r="B256" s="18">
        <f t="shared" si="3"/>
        <v>1.7632215450130304</v>
      </c>
      <c r="C256" s="19">
        <f>(ABS($J256-L256))/(Raw_Data!$K543+Raw_Data!O543)</f>
        <v>3.7274986853164451</v>
      </c>
      <c r="D256" s="20">
        <f>(ABS($J256-L256))/(Raw_Data!$J543+Raw_Data!N543)</f>
        <v>21.580776272245771</v>
      </c>
      <c r="E256" s="23">
        <f>Raw_Data!C543</f>
        <v>7</v>
      </c>
      <c r="F256" s="24">
        <f>Raw_Data!D543</f>
        <v>103397959</v>
      </c>
      <c r="G256" s="23" t="str">
        <f>Raw_Data!E543</f>
        <v>+</v>
      </c>
      <c r="H256" s="22" t="str">
        <f>Raw_Data!F543</f>
        <v>GGAGCTTACAATCTAGCTGG</v>
      </c>
      <c r="I256" s="22" t="str">
        <f>Raw_Data!G543</f>
        <v>AAGGAGCTTACAATCTAGCTGGG</v>
      </c>
      <c r="J256" s="13">
        <f>Raw_Data!I543</f>
        <v>11952.65</v>
      </c>
      <c r="K256" s="14">
        <f>Raw_Data!L543</f>
        <v>3.678E-38</v>
      </c>
      <c r="L256" s="9">
        <f>Raw_Data!M543</f>
        <v>21075.17</v>
      </c>
      <c r="M256" s="10">
        <f>Raw_Data!P543</f>
        <v>3.678E-38</v>
      </c>
    </row>
    <row r="257" spans="1:13" x14ac:dyDescent="0.4">
      <c r="A257" s="1" t="s">
        <v>1218</v>
      </c>
      <c r="B257" s="18">
        <f t="shared" si="3"/>
        <v>1.4467340673114502</v>
      </c>
      <c r="C257" s="19">
        <f>(ABS($J257-L257))/(Raw_Data!$K615+Raw_Data!O615)</f>
        <v>1.4007315926131996</v>
      </c>
      <c r="D257" s="20">
        <f>(ABS($J257-L257))/(Raw_Data!$J615+Raw_Data!N615)</f>
        <v>13.22170123072843</v>
      </c>
      <c r="E257" s="23" t="str">
        <f>Raw_Data!C615</f>
        <v>X</v>
      </c>
      <c r="F257" s="24">
        <f>Raw_Data!D615</f>
        <v>148347771</v>
      </c>
      <c r="G257" s="23" t="str">
        <f>Raw_Data!E615</f>
        <v>+</v>
      </c>
      <c r="H257" s="22" t="str">
        <f>Raw_Data!F615</f>
        <v>TGAGGTAGTAAGTTGTATTGTT</v>
      </c>
      <c r="I257" s="22" t="str">
        <f>Raw_Data!G615</f>
        <v>TGAGGTAGTAAGTTGTATTGTT</v>
      </c>
      <c r="J257" s="13">
        <f>Raw_Data!I615</f>
        <v>11360.92</v>
      </c>
      <c r="K257" s="14">
        <f>Raw_Data!L615</f>
        <v>3.678E-38</v>
      </c>
      <c r="L257" s="9">
        <f>Raw_Data!M615</f>
        <v>16436.23</v>
      </c>
      <c r="M257" s="10">
        <f>Raw_Data!P615</f>
        <v>3.678E-38</v>
      </c>
    </row>
    <row r="258" spans="1:13" x14ac:dyDescent="0.4">
      <c r="A258" s="1" t="s">
        <v>1770</v>
      </c>
      <c r="B258" s="18">
        <f t="shared" si="3"/>
        <v>1.0583464976473576</v>
      </c>
      <c r="C258" s="19">
        <f>(ABS($J258-L258))/(Raw_Data!$K220+Raw_Data!O220)</f>
        <v>2.0882621147151865</v>
      </c>
      <c r="D258" s="20">
        <f>(ABS($J258-L258))/(Raw_Data!$J220+Raw_Data!N220)</f>
        <v>2.3135821654340143</v>
      </c>
      <c r="E258" s="23">
        <f>Raw_Data!C220</f>
        <v>13</v>
      </c>
      <c r="F258" s="24">
        <f>Raw_Data!D220</f>
        <v>63402067</v>
      </c>
      <c r="G258" s="23" t="str">
        <f>Raw_Data!E220</f>
        <v>+</v>
      </c>
      <c r="H258" s="22" t="str">
        <f>Raw_Data!F220</f>
        <v>TTCACAGTGGCTAAGTTCT</v>
      </c>
      <c r="I258" s="22" t="str">
        <f>Raw_Data!G220</f>
        <v>TTCACAGTGGCTAAGTTCTGC</v>
      </c>
      <c r="J258" s="13">
        <f>Raw_Data!I220</f>
        <v>20668.25</v>
      </c>
      <c r="K258" s="14">
        <f>Raw_Data!L220</f>
        <v>3.678E-38</v>
      </c>
      <c r="L258" s="9">
        <f>Raw_Data!M220</f>
        <v>21874.17</v>
      </c>
      <c r="M258" s="10">
        <f>Raw_Data!P220</f>
        <v>3.678E-38</v>
      </c>
    </row>
    <row r="259" spans="1:13" x14ac:dyDescent="0.4">
      <c r="A259" s="1" t="s">
        <v>162</v>
      </c>
      <c r="B259" s="18">
        <f t="shared" si="3"/>
        <v>-1.1963018413019384</v>
      </c>
      <c r="C259" s="19">
        <f>(ABS($J259-L259))/(Raw_Data!$K662+Raw_Data!O662)</f>
        <v>0.88932877699147139</v>
      </c>
      <c r="D259" s="20">
        <f>(ABS($J259-L259))/(Raw_Data!$J662+Raw_Data!N662)</f>
        <v>6.069446588629547</v>
      </c>
      <c r="E259" s="23">
        <f>Raw_Data!C662</f>
        <v>0</v>
      </c>
      <c r="F259" s="24">
        <f>Raw_Data!D662</f>
        <v>0</v>
      </c>
      <c r="G259" s="23" t="str">
        <f>Raw_Data!E662</f>
        <v>+</v>
      </c>
      <c r="H259" s="22" t="str">
        <f>Raw_Data!F662</f>
        <v>TGGAGTTCATGCAAGTTCT</v>
      </c>
      <c r="I259" s="22" t="str">
        <f>Raw_Data!G662</f>
        <v>TTGGAGTTCATGCAAGTTCT</v>
      </c>
      <c r="J259" s="13">
        <f>Raw_Data!I662</f>
        <v>6152.7</v>
      </c>
      <c r="K259" s="14">
        <f>Raw_Data!L662</f>
        <v>3.678E-38</v>
      </c>
      <c r="L259" s="9">
        <f>Raw_Data!M662</f>
        <v>5143.1000000000004</v>
      </c>
      <c r="M259" s="10">
        <f>Raw_Data!P662</f>
        <v>3.678E-38</v>
      </c>
    </row>
    <row r="260" spans="1:13" x14ac:dyDescent="0.4">
      <c r="A260" s="1" t="s">
        <v>1742</v>
      </c>
      <c r="B260" s="18">
        <f t="shared" ref="B260:B323" si="4">IF($J260&gt;L260,(-1)*$J260/L260,L260/$J260)</f>
        <v>-1.2139543360837723</v>
      </c>
      <c r="C260" s="19">
        <f>(ABS($J260-L260))/(Raw_Data!$K183+Raw_Data!O183)</f>
        <v>0.91702555627297144</v>
      </c>
      <c r="D260" s="20">
        <f>(ABS($J260-L260))/(Raw_Data!$J183+Raw_Data!N183)</f>
        <v>7.3366678093023125</v>
      </c>
      <c r="E260" s="23">
        <f>Raw_Data!C183</f>
        <v>14</v>
      </c>
      <c r="F260" s="24">
        <f>Raw_Data!D183</f>
        <v>115443404</v>
      </c>
      <c r="G260" s="23" t="str">
        <f>Raw_Data!E183</f>
        <v>+</v>
      </c>
      <c r="H260" s="22" t="str">
        <f>Raw_Data!F183</f>
        <v>AAAGTGCTTATAGTGCAGGT</v>
      </c>
      <c r="I260" s="22" t="str">
        <f>Raw_Data!G183</f>
        <v>TAAAGTGCTTATAGTGCAGGTAG</v>
      </c>
      <c r="J260" s="13">
        <f>Raw_Data!I183</f>
        <v>10990.05</v>
      </c>
      <c r="K260" s="14">
        <f>Raw_Data!L183</f>
        <v>3.678E-38</v>
      </c>
      <c r="L260" s="9">
        <f>Raw_Data!M183</f>
        <v>9053.1</v>
      </c>
      <c r="M260" s="10">
        <f>Raw_Data!P183</f>
        <v>3.678E-38</v>
      </c>
    </row>
    <row r="261" spans="1:13" x14ac:dyDescent="0.4">
      <c r="A261" s="1" t="s">
        <v>35</v>
      </c>
      <c r="B261" s="18">
        <f t="shared" si="4"/>
        <v>1.0799640161725068</v>
      </c>
      <c r="C261" s="19">
        <f>(ABS($J261-L261))/(Raw_Data!$K450+Raw_Data!O450)</f>
        <v>1.0572047265630495</v>
      </c>
      <c r="D261" s="20">
        <f>(ABS($J261-L261))/(Raw_Data!$J450+Raw_Data!N450)</f>
        <v>2.0713860547928462</v>
      </c>
      <c r="E261" s="23" t="str">
        <f>Raw_Data!C450</f>
        <v>X</v>
      </c>
      <c r="F261" s="24">
        <f>Raw_Data!D450</f>
        <v>65263311</v>
      </c>
      <c r="G261" s="23" t="str">
        <f>Raw_Data!E450</f>
        <v>-</v>
      </c>
      <c r="H261" s="22" t="str">
        <f>Raw_Data!F450</f>
        <v>TGATTGACATTTCTGTAATGG</v>
      </c>
      <c r="I261" s="22" t="str">
        <f>Raw_Data!G450</f>
        <v>TGATTGACATTTCTGTAATGG</v>
      </c>
      <c r="J261" s="13">
        <f>Raw_Data!I450</f>
        <v>74.2</v>
      </c>
      <c r="K261" s="14">
        <f>Raw_Data!L450</f>
        <v>0.55261590000000005</v>
      </c>
      <c r="L261" s="9">
        <f>Raw_Data!M450</f>
        <v>80.133330000000001</v>
      </c>
      <c r="M261" s="10">
        <f>Raw_Data!P450</f>
        <v>0.62393390000000004</v>
      </c>
    </row>
    <row r="262" spans="1:13" x14ac:dyDescent="0.4">
      <c r="A262" s="1" t="s">
        <v>1660</v>
      </c>
      <c r="B262" s="18">
        <f t="shared" si="4"/>
        <v>1.0328795053597917</v>
      </c>
      <c r="C262" s="19">
        <f>(ABS($J262-L262))/(Raw_Data!$K308+Raw_Data!O308)</f>
        <v>0.36794418091007253</v>
      </c>
      <c r="D262" s="20">
        <f>(ABS($J262-L262))/(Raw_Data!$J308+Raw_Data!N308)</f>
        <v>1.2299412830028096</v>
      </c>
      <c r="E262" s="23">
        <f>Raw_Data!C308</f>
        <v>12</v>
      </c>
      <c r="F262" s="24">
        <f>Raw_Data!D308</f>
        <v>109896889</v>
      </c>
      <c r="G262" s="23" t="str">
        <f>Raw_Data!E308</f>
        <v>+</v>
      </c>
      <c r="H262" s="22" t="str">
        <f>Raw_Data!F308</f>
        <v>CTCACACAGAAATCGCAC</v>
      </c>
      <c r="I262" s="22" t="str">
        <f>Raw_Data!G308</f>
        <v>TCTCACACAGAAATCGCACCCGT</v>
      </c>
      <c r="J262" s="13">
        <f>Raw_Data!I308</f>
        <v>9809.15</v>
      </c>
      <c r="K262" s="14">
        <f>Raw_Data!L308</f>
        <v>3.678E-38</v>
      </c>
      <c r="L262" s="9">
        <f>Raw_Data!M308</f>
        <v>10131.67</v>
      </c>
      <c r="M262" s="10">
        <f>Raw_Data!P308</f>
        <v>3.678E-38</v>
      </c>
    </row>
    <row r="263" spans="1:13" x14ac:dyDescent="0.4">
      <c r="A263" s="1" t="s">
        <v>1997</v>
      </c>
      <c r="B263" s="18">
        <f t="shared" si="4"/>
        <v>1.077613855035279</v>
      </c>
      <c r="C263" s="19">
        <f>(ABS($J263-L263))/(Raw_Data!$K547+Raw_Data!O547)</f>
        <v>1.4171641771815946</v>
      </c>
      <c r="D263" s="20">
        <f>(ABS($J263-L263))/(Raw_Data!$J547+Raw_Data!N547)</f>
        <v>2.149095355183297</v>
      </c>
      <c r="E263" s="23">
        <f>Raw_Data!C547</f>
        <v>9</v>
      </c>
      <c r="F263" s="24">
        <f>Raw_Data!D547</f>
        <v>108872014</v>
      </c>
      <c r="G263" s="23" t="str">
        <f>Raw_Data!E547</f>
        <v>+</v>
      </c>
      <c r="H263" s="22" t="str">
        <f>Raw_Data!F547</f>
        <v>ACCCGGGGAGAGATGTA</v>
      </c>
      <c r="I263" s="22" t="str">
        <f>Raw_Data!G547</f>
        <v>GGGACCCGGGGAGAGATGTAAG</v>
      </c>
      <c r="J263" s="13">
        <f>Raw_Data!I547</f>
        <v>77.95</v>
      </c>
      <c r="K263" s="14">
        <f>Raw_Data!L547</f>
        <v>0.43394280000000002</v>
      </c>
      <c r="L263" s="9">
        <f>Raw_Data!M547</f>
        <v>84</v>
      </c>
      <c r="M263" s="10">
        <f>Raw_Data!P547</f>
        <v>0.54994310000000002</v>
      </c>
    </row>
    <row r="264" spans="1:13" x14ac:dyDescent="0.4">
      <c r="A264" s="1" t="s">
        <v>117</v>
      </c>
      <c r="B264" s="18">
        <f t="shared" si="4"/>
        <v>-1.0242544539116962</v>
      </c>
      <c r="C264" s="19">
        <f>(ABS($J264-L264))/(Raw_Data!$K613+Raw_Data!O613)</f>
        <v>4.6047692541854611E-2</v>
      </c>
      <c r="D264" s="20">
        <f>(ABS($J264-L264))/(Raw_Data!$J613+Raw_Data!N613)</f>
        <v>0.66951399431247072</v>
      </c>
      <c r="E264" s="23">
        <f>Raw_Data!C613</f>
        <v>5</v>
      </c>
      <c r="F264" s="24">
        <f>Raw_Data!D613</f>
        <v>138606786</v>
      </c>
      <c r="G264" s="23" t="str">
        <f>Raw_Data!E613</f>
        <v>-</v>
      </c>
      <c r="H264" s="22" t="str">
        <f>Raw_Data!F613</f>
        <v>TGCTGAGCTAGCACTTCC</v>
      </c>
      <c r="I264" s="22" t="str">
        <f>Raw_Data!G613</f>
        <v>ACTGCTGAGCTAGCACTTCCCG</v>
      </c>
      <c r="J264" s="13">
        <f>Raw_Data!I613</f>
        <v>1057.8499999999999</v>
      </c>
      <c r="K264" s="14">
        <f>Raw_Data!L613</f>
        <v>3.678E-38</v>
      </c>
      <c r="L264" s="9">
        <f>Raw_Data!M613</f>
        <v>1032.8</v>
      </c>
      <c r="M264" s="10">
        <f>Raw_Data!P613</f>
        <v>3.678E-38</v>
      </c>
    </row>
    <row r="265" spans="1:13" x14ac:dyDescent="0.4">
      <c r="A265" s="1" t="s">
        <v>1340</v>
      </c>
      <c r="B265" s="18">
        <f t="shared" si="4"/>
        <v>1.0978879382438085</v>
      </c>
      <c r="C265" s="19">
        <f>(ABS($J265-L265))/(Raw_Data!$K387+Raw_Data!O387)</f>
        <v>2.4210426297661312</v>
      </c>
      <c r="D265" s="20">
        <f>(ABS($J265-L265))/(Raw_Data!$J387+Raw_Data!N387)</f>
        <v>2.3955225125918354</v>
      </c>
      <c r="E265" s="23">
        <f>Raw_Data!C387</f>
        <v>15</v>
      </c>
      <c r="F265" s="24">
        <f>Raw_Data!D387</f>
        <v>74476224</v>
      </c>
      <c r="G265" s="23" t="str">
        <f>Raw_Data!E387</f>
        <v>+</v>
      </c>
      <c r="H265" s="22" t="str">
        <f>Raw_Data!F387</f>
        <v>TACCAAGTTTATTCTGTGAGATA</v>
      </c>
      <c r="I265" s="22" t="str">
        <f>Raw_Data!G387</f>
        <v>TACCAAGTTTATTCTGTGAGATA</v>
      </c>
      <c r="J265" s="13">
        <f>Raw_Data!I387</f>
        <v>77.724999999999994</v>
      </c>
      <c r="K265" s="14">
        <f>Raw_Data!L387</f>
        <v>0.44227290000000002</v>
      </c>
      <c r="L265" s="9">
        <f>Raw_Data!M387</f>
        <v>85.333340000000007</v>
      </c>
      <c r="M265" s="10">
        <f>Raw_Data!P387</f>
        <v>0.52697899999999998</v>
      </c>
    </row>
    <row r="266" spans="1:13" x14ac:dyDescent="0.4">
      <c r="A266" s="1" t="s">
        <v>83</v>
      </c>
      <c r="B266" s="18">
        <f t="shared" si="4"/>
        <v>1.1910143156132273</v>
      </c>
      <c r="C266" s="19">
        <f>(ABS($J266-L266))/(Raw_Data!$K563+Raw_Data!O563)</f>
        <v>0.82953649098763171</v>
      </c>
      <c r="D266" s="20">
        <f>(ABS($J266-L266))/(Raw_Data!$J563+Raw_Data!N563)</f>
        <v>4.427329743088027</v>
      </c>
      <c r="E266" s="23" t="str">
        <f>Raw_Data!C563</f>
        <v>X</v>
      </c>
      <c r="F266" s="24">
        <f>Raw_Data!D563</f>
        <v>64030498</v>
      </c>
      <c r="G266" s="23" t="str">
        <f>Raw_Data!E563</f>
        <v>-</v>
      </c>
      <c r="H266" s="22" t="str">
        <f>Raw_Data!F563</f>
        <v>TGTTCAGACTGGTGTCCAT</v>
      </c>
      <c r="I266" s="22" t="str">
        <f>Raw_Data!G563</f>
        <v>TGTTCAGACTGGTGTCCATCA</v>
      </c>
      <c r="J266" s="13">
        <f>Raw_Data!I563</f>
        <v>59.725000000000001</v>
      </c>
      <c r="K266" s="14">
        <f>Raw_Data!L563</f>
        <v>0.90024979999999999</v>
      </c>
      <c r="L266" s="9">
        <f>Raw_Data!M563</f>
        <v>71.133330000000001</v>
      </c>
      <c r="M266" s="10">
        <f>Raw_Data!P563</f>
        <v>0.77765580000000001</v>
      </c>
    </row>
    <row r="267" spans="1:13" x14ac:dyDescent="0.4">
      <c r="A267" s="1" t="s">
        <v>63</v>
      </c>
      <c r="B267" s="18">
        <f t="shared" si="4"/>
        <v>3.8004024144869213</v>
      </c>
      <c r="C267" s="19">
        <f>(ABS($J267-L267))/(Raw_Data!$K494+Raw_Data!O494)</f>
        <v>0.93543123213120005</v>
      </c>
      <c r="D267" s="20">
        <f>(ABS($J267-L267))/(Raw_Data!$J494+Raw_Data!N494)</f>
        <v>40.170764134636649</v>
      </c>
      <c r="E267" s="23">
        <f>Raw_Data!C494</f>
        <v>2</v>
      </c>
      <c r="F267" s="24">
        <f>Raw_Data!D494</f>
        <v>10439845</v>
      </c>
      <c r="G267" s="23" t="str">
        <f>Raw_Data!E494</f>
        <v>+</v>
      </c>
      <c r="H267" s="22" t="str">
        <f>Raw_Data!F494</f>
        <v>TATGCATATACACACATGCACA</v>
      </c>
      <c r="I267" s="22" t="str">
        <f>Raw_Data!G494</f>
        <v>TATGCATATACACACATGCACA</v>
      </c>
      <c r="J267" s="13">
        <f>Raw_Data!I494</f>
        <v>124.25</v>
      </c>
      <c r="K267" s="14">
        <f>Raw_Data!L494</f>
        <v>9.1254839999999995E-5</v>
      </c>
      <c r="L267" s="9">
        <f>Raw_Data!M494</f>
        <v>472.2</v>
      </c>
      <c r="M267" s="10">
        <f>Raw_Data!P494</f>
        <v>3.678E-38</v>
      </c>
    </row>
    <row r="268" spans="1:13" x14ac:dyDescent="0.4">
      <c r="A268" s="1" t="s">
        <v>1970</v>
      </c>
      <c r="B268" s="18">
        <f t="shared" si="4"/>
        <v>1.0615366857914277</v>
      </c>
      <c r="C268" s="19">
        <f>(ABS($J268-L268))/(Raw_Data!$K533+Raw_Data!O533)</f>
        <v>0.88207776003300453</v>
      </c>
      <c r="D268" s="20">
        <f>(ABS($J268-L268))/(Raw_Data!$J533+Raw_Data!N533)</f>
        <v>1.5721154907349153</v>
      </c>
      <c r="E268" s="23">
        <f>Raw_Data!C533</f>
        <v>4</v>
      </c>
      <c r="F268" s="24">
        <f>Raw_Data!D533</f>
        <v>124421095</v>
      </c>
      <c r="G268" s="23" t="str">
        <f>Raw_Data!E533</f>
        <v>+</v>
      </c>
      <c r="H268" s="22" t="str">
        <f>Raw_Data!F533</f>
        <v>ATTCTCGTTTCCTTCCCT</v>
      </c>
      <c r="I268" s="22" t="str">
        <f>Raw_Data!G533</f>
        <v>CATTCTCGTTTCCTTCCCT</v>
      </c>
      <c r="J268" s="13">
        <f>Raw_Data!I533</f>
        <v>74.075000000000003</v>
      </c>
      <c r="K268" s="14">
        <f>Raw_Data!L533</f>
        <v>0.55583380000000004</v>
      </c>
      <c r="L268" s="9">
        <f>Raw_Data!M533</f>
        <v>78.633330000000001</v>
      </c>
      <c r="M268" s="10">
        <f>Raw_Data!P533</f>
        <v>0.6534027</v>
      </c>
    </row>
    <row r="269" spans="1:13" x14ac:dyDescent="0.4">
      <c r="A269" s="1" t="s">
        <v>1315</v>
      </c>
      <c r="B269" s="18">
        <f t="shared" si="4"/>
        <v>-1.085894315959125</v>
      </c>
      <c r="C269" s="19">
        <f>(ABS($J269-L269))/(Raw_Data!$K349+Raw_Data!O349)</f>
        <v>0.57065856625647449</v>
      </c>
      <c r="D269" s="20">
        <f>(ABS($J269-L269))/(Raw_Data!$J349+Raw_Data!N349)</f>
        <v>2.086318417091884</v>
      </c>
      <c r="E269" s="23">
        <f>Raw_Data!C349</f>
        <v>8</v>
      </c>
      <c r="F269" s="24">
        <f>Raw_Data!D349</f>
        <v>39315254</v>
      </c>
      <c r="G269" s="23" t="str">
        <f>Raw_Data!E349</f>
        <v>-</v>
      </c>
      <c r="H269" s="22" t="str">
        <f>Raw_Data!F349</f>
        <v>GATCAGAAGGTGACTGTGG</v>
      </c>
      <c r="I269" s="22" t="str">
        <f>Raw_Data!G349</f>
        <v>AGATCAGAAGGTGACTGTGGCT</v>
      </c>
      <c r="J269" s="13">
        <f>Raw_Data!I349</f>
        <v>71.849999999999994</v>
      </c>
      <c r="K269" s="14">
        <f>Raw_Data!L349</f>
        <v>0.61440349999999999</v>
      </c>
      <c r="L269" s="9">
        <f>Raw_Data!M349</f>
        <v>66.166659999999993</v>
      </c>
      <c r="M269" s="10">
        <f>Raw_Data!P349</f>
        <v>0.82031790000000004</v>
      </c>
    </row>
    <row r="270" spans="1:13" x14ac:dyDescent="0.4">
      <c r="A270" s="1" t="s">
        <v>134</v>
      </c>
      <c r="B270" s="18">
        <f t="shared" si="4"/>
        <v>1.6205375379017586</v>
      </c>
      <c r="C270" s="19">
        <f>(ABS($J270-L270))/(Raw_Data!$K634+Raw_Data!O634)</f>
        <v>0.66246339596374137</v>
      </c>
      <c r="D270" s="20">
        <f>(ABS($J270-L270))/(Raw_Data!$J634+Raw_Data!N634)</f>
        <v>15.526245481567027</v>
      </c>
      <c r="E270" s="23">
        <f>Raw_Data!C634</f>
        <v>0</v>
      </c>
      <c r="F270" s="24">
        <f>Raw_Data!D634</f>
        <v>0</v>
      </c>
      <c r="G270" s="23" t="str">
        <f>Raw_Data!E634</f>
        <v>+</v>
      </c>
      <c r="H270" s="22" t="str">
        <f>Raw_Data!F634</f>
        <v>GAGGTTGCCCTTTGTATATT</v>
      </c>
      <c r="I270" s="22" t="str">
        <f>Raw_Data!G634</f>
        <v>AGCGAGGTTGCCCTTTGTATATT</v>
      </c>
      <c r="J270" s="13">
        <f>Raw_Data!I634</f>
        <v>206.125</v>
      </c>
      <c r="K270" s="14">
        <f>Raw_Data!L634</f>
        <v>2.6823080000000001E-22</v>
      </c>
      <c r="L270" s="9">
        <f>Raw_Data!M634</f>
        <v>334.0333</v>
      </c>
      <c r="M270" s="10">
        <f>Raw_Data!P634</f>
        <v>1.683471E-23</v>
      </c>
    </row>
    <row r="271" spans="1:13" x14ac:dyDescent="0.4">
      <c r="A271" s="1" t="s">
        <v>73</v>
      </c>
      <c r="B271" s="18">
        <f t="shared" si="4"/>
        <v>1.1307040385774563</v>
      </c>
      <c r="C271" s="19">
        <f>(ABS($J271-L271))/(Raw_Data!$K506+Raw_Data!O506)</f>
        <v>0.63101302911663015</v>
      </c>
      <c r="D271" s="20">
        <f>(ABS($J271-L271))/(Raw_Data!$J506+Raw_Data!N506)</f>
        <v>4.1705250176383721</v>
      </c>
      <c r="E271" s="23">
        <f>Raw_Data!C506</f>
        <v>2</v>
      </c>
      <c r="F271" s="24">
        <f>Raw_Data!D506</f>
        <v>117010921</v>
      </c>
      <c r="G271" s="23" t="str">
        <f>Raw_Data!E506</f>
        <v>+</v>
      </c>
      <c r="H271" s="22" t="str">
        <f>Raw_Data!F506</f>
        <v>ACAGCTCCCATCTCAGAA</v>
      </c>
      <c r="I271" s="22" t="str">
        <f>Raw_Data!G506</f>
        <v>CACAGCTCCCATCTCAGAACAA</v>
      </c>
      <c r="J271" s="13">
        <f>Raw_Data!I506</f>
        <v>5806.5</v>
      </c>
      <c r="K271" s="14">
        <f>Raw_Data!L506</f>
        <v>3.678E-38</v>
      </c>
      <c r="L271" s="9">
        <f>Raw_Data!M506</f>
        <v>6565.433</v>
      </c>
      <c r="M271" s="10">
        <f>Raw_Data!P506</f>
        <v>3.678E-38</v>
      </c>
    </row>
    <row r="272" spans="1:13" x14ac:dyDescent="0.4">
      <c r="A272" s="1" t="s">
        <v>105</v>
      </c>
      <c r="B272" s="18">
        <f t="shared" si="4"/>
        <v>1.1000264449722881</v>
      </c>
      <c r="C272" s="19">
        <f>(ABS($J272-L272))/(Raw_Data!$K598+Raw_Data!O598)</f>
        <v>1.0312630914562801</v>
      </c>
      <c r="D272" s="20">
        <f>(ABS($J272-L272))/(Raw_Data!$J598+Raw_Data!N598)</f>
        <v>2.3080740039996019</v>
      </c>
      <c r="E272" s="23">
        <f>Raw_Data!C598</f>
        <v>5</v>
      </c>
      <c r="F272" s="24">
        <f>Raw_Data!D598</f>
        <v>9375747</v>
      </c>
      <c r="G272" s="23" t="str">
        <f>Raw_Data!E598</f>
        <v>+</v>
      </c>
      <c r="H272" s="22" t="str">
        <f>Raw_Data!F598</f>
        <v>TGGCTTCAAGCTTTCG</v>
      </c>
      <c r="I272" s="22" t="str">
        <f>Raw_Data!G598</f>
        <v>GCTTATGGCTTCAAGCTTTCGG</v>
      </c>
      <c r="J272" s="13">
        <f>Raw_Data!I598</f>
        <v>63.15</v>
      </c>
      <c r="K272" s="14">
        <f>Raw_Data!L598</f>
        <v>0.84763560000000004</v>
      </c>
      <c r="L272" s="9">
        <f>Raw_Data!M598</f>
        <v>69.466669999999993</v>
      </c>
      <c r="M272" s="10">
        <f>Raw_Data!P598</f>
        <v>0.7849836</v>
      </c>
    </row>
    <row r="273" spans="1:13" x14ac:dyDescent="0.4">
      <c r="A273" s="1" t="s">
        <v>1480</v>
      </c>
      <c r="B273" s="18">
        <f t="shared" si="4"/>
        <v>-1.4217543086451252</v>
      </c>
      <c r="C273" s="19">
        <f>(ABS($J273-L273))/(Raw_Data!$K90+Raw_Data!O90)</f>
        <v>0.71216052007448782</v>
      </c>
      <c r="D273" s="20">
        <f>(ABS($J273-L273))/(Raw_Data!$J90+Raw_Data!N90)</f>
        <v>12.311542613318192</v>
      </c>
      <c r="E273" s="23">
        <f>Raw_Data!C90</f>
        <v>8</v>
      </c>
      <c r="F273" s="24">
        <f>Raw_Data!D90</f>
        <v>110075148</v>
      </c>
      <c r="G273" s="23" t="str">
        <f>Raw_Data!E90</f>
        <v>+</v>
      </c>
      <c r="H273" s="22" t="str">
        <f>Raw_Data!F90</f>
        <v>AGTGGTTTTACCCTATGGTA</v>
      </c>
      <c r="I273" s="22" t="str">
        <f>Raw_Data!G90</f>
        <v>CAGTGGTTTTACCCTATGGTAG</v>
      </c>
      <c r="J273" s="13">
        <f>Raw_Data!I90</f>
        <v>6129.3249999999998</v>
      </c>
      <c r="K273" s="14">
        <f>Raw_Data!L90</f>
        <v>3.678E-38</v>
      </c>
      <c r="L273" s="9">
        <f>Raw_Data!M90</f>
        <v>4311.1000000000004</v>
      </c>
      <c r="M273" s="10">
        <f>Raw_Data!P90</f>
        <v>3.678E-38</v>
      </c>
    </row>
    <row r="274" spans="1:13" x14ac:dyDescent="0.4">
      <c r="A274" s="1" t="s">
        <v>1951</v>
      </c>
      <c r="B274" s="18">
        <f t="shared" si="4"/>
        <v>1.0135641558441559</v>
      </c>
      <c r="C274" s="19">
        <f>(ABS($J274-L274))/(Raw_Data!$K522+Raw_Data!O522)</f>
        <v>0.21719408083535957</v>
      </c>
      <c r="D274" s="20">
        <f>(ABS($J274-L274))/(Raw_Data!$J522+Raw_Data!N522)</f>
        <v>0.32561511381543673</v>
      </c>
      <c r="E274" s="23">
        <f>Raw_Data!C522</f>
        <v>15</v>
      </c>
      <c r="F274" s="24">
        <f>Raw_Data!D522</f>
        <v>102502253</v>
      </c>
      <c r="G274" s="23" t="str">
        <f>Raw_Data!E522</f>
        <v>-</v>
      </c>
      <c r="H274" s="22" t="str">
        <f>Raw_Data!F522</f>
        <v>TCGCAGGCGACTACTTAT</v>
      </c>
      <c r="I274" s="22" t="str">
        <f>Raw_Data!G522</f>
        <v>TCGCAGGCGACTACTTATTC</v>
      </c>
      <c r="J274" s="13">
        <f>Raw_Data!I522</f>
        <v>57.75</v>
      </c>
      <c r="K274" s="14">
        <f>Raw_Data!L522</f>
        <v>0.92444720000000002</v>
      </c>
      <c r="L274" s="9">
        <f>Raw_Data!M522</f>
        <v>58.533329999999999</v>
      </c>
      <c r="M274" s="10">
        <f>Raw_Data!P522</f>
        <v>0.90113449999999995</v>
      </c>
    </row>
    <row r="275" spans="1:13" x14ac:dyDescent="0.4">
      <c r="A275" s="1" t="s">
        <v>1850</v>
      </c>
      <c r="B275" s="18">
        <f t="shared" si="4"/>
        <v>1.133272339127783</v>
      </c>
      <c r="C275" s="19">
        <f>(ABS($J275-L275))/(Raw_Data!$K419+Raw_Data!O419)</f>
        <v>1.132561885047406</v>
      </c>
      <c r="D275" s="20">
        <f>(ABS($J275-L275))/(Raw_Data!$J419+Raw_Data!N419)</f>
        <v>3.7642883599934573</v>
      </c>
      <c r="E275" s="23">
        <f>Raw_Data!C419</f>
        <v>6</v>
      </c>
      <c r="F275" s="24">
        <f>Raw_Data!D419</f>
        <v>81846619</v>
      </c>
      <c r="G275" s="23" t="str">
        <f>Raw_Data!E419</f>
        <v>-</v>
      </c>
      <c r="H275" s="22" t="str">
        <f>Raw_Data!F419</f>
        <v>ATGACTGATGTGCGTGTG</v>
      </c>
      <c r="I275" s="22" t="str">
        <f>Raw_Data!G419</f>
        <v>TATGACTGATGTGCGTGTGTCTG</v>
      </c>
      <c r="J275" s="13">
        <f>Raw_Data!I419</f>
        <v>81.974999999999994</v>
      </c>
      <c r="K275" s="14">
        <f>Raw_Data!L419</f>
        <v>0.31735970000000002</v>
      </c>
      <c r="L275" s="9">
        <f>Raw_Data!M419</f>
        <v>92.9</v>
      </c>
      <c r="M275" s="10">
        <f>Raw_Data!P419</f>
        <v>0.41252329999999998</v>
      </c>
    </row>
    <row r="276" spans="1:13" x14ac:dyDescent="0.4">
      <c r="A276" s="1" t="s">
        <v>1763</v>
      </c>
      <c r="B276" s="18">
        <f t="shared" si="4"/>
        <v>1.0221982510499206</v>
      </c>
      <c r="C276" s="19">
        <f>(ABS($J276-L276))/(Raw_Data!$K209+Raw_Data!O209)</f>
        <v>0.24013796060398729</v>
      </c>
      <c r="D276" s="20">
        <f>(ABS($J276-L276))/(Raw_Data!$J209+Raw_Data!N209)</f>
        <v>0.89272791214559988</v>
      </c>
      <c r="E276" s="23">
        <f>Raw_Data!C209</f>
        <v>8</v>
      </c>
      <c r="F276" s="24">
        <f>Raw_Data!D209</f>
        <v>86732461</v>
      </c>
      <c r="G276" s="23" t="str">
        <f>Raw_Data!E209</f>
        <v>+</v>
      </c>
      <c r="H276" s="22" t="str">
        <f>Raw_Data!F209</f>
        <v>TCACATTGCCAGGGATTT</v>
      </c>
      <c r="I276" s="22" t="str">
        <f>Raw_Data!G209</f>
        <v>ATCACATTGCCAGGGATTTCC</v>
      </c>
      <c r="J276" s="13">
        <f>Raw_Data!I209</f>
        <v>19977.7</v>
      </c>
      <c r="K276" s="14">
        <f>Raw_Data!L209</f>
        <v>3.678E-38</v>
      </c>
      <c r="L276" s="9">
        <f>Raw_Data!M209</f>
        <v>20421.169999999998</v>
      </c>
      <c r="M276" s="10">
        <f>Raw_Data!P209</f>
        <v>3.678E-38</v>
      </c>
    </row>
    <row r="277" spans="1:13" x14ac:dyDescent="0.4">
      <c r="A277" s="1" t="s">
        <v>1765</v>
      </c>
      <c r="B277" s="18">
        <f t="shared" si="4"/>
        <v>1.0049365020597198</v>
      </c>
      <c r="C277" s="19">
        <f>(ABS($J277-L277))/(Raw_Data!$K211+Raw_Data!O211)</f>
        <v>0.23115131938349015</v>
      </c>
      <c r="D277" s="20">
        <f>(ABS($J277-L277))/(Raw_Data!$J211+Raw_Data!N211)</f>
        <v>0.20767183842997664</v>
      </c>
      <c r="E277" s="23" t="str">
        <f>Raw_Data!C211</f>
        <v>13,8</v>
      </c>
      <c r="F277" s="24">
        <f>Raw_Data!D211</f>
        <v>6340255886732770</v>
      </c>
      <c r="G277" s="23" t="str">
        <f>Raw_Data!E211</f>
        <v>+,+</v>
      </c>
      <c r="H277" s="22" t="str">
        <f>Raw_Data!F211</f>
        <v>GGCTCAGTTCAGCAGGAA</v>
      </c>
      <c r="I277" s="22" t="str">
        <f>Raw_Data!G211</f>
        <v>TGGCTCAGTTCAGCAGGAACAG</v>
      </c>
      <c r="J277" s="13">
        <f>Raw_Data!I211</f>
        <v>25200.03</v>
      </c>
      <c r="K277" s="14">
        <f>Raw_Data!L211</f>
        <v>3.678E-38</v>
      </c>
      <c r="L277" s="9">
        <f>Raw_Data!M211</f>
        <v>25324.43</v>
      </c>
      <c r="M277" s="10">
        <f>Raw_Data!P211</f>
        <v>3.678E-38</v>
      </c>
    </row>
    <row r="278" spans="1:13" x14ac:dyDescent="0.4">
      <c r="A278" s="1" t="s">
        <v>1220</v>
      </c>
      <c r="B278" s="18">
        <f t="shared" si="4"/>
        <v>-1.0384839958175791</v>
      </c>
      <c r="C278" s="19">
        <f>(ABS($J278-L278))/(Raw_Data!$K617+Raw_Data!O617)</f>
        <v>0.39316199081424374</v>
      </c>
      <c r="D278" s="20">
        <f>(ABS($J278-L278))/(Raw_Data!$J617+Raw_Data!N617)</f>
        <v>1.4048058364595164</v>
      </c>
      <c r="E278" s="23">
        <f>Raw_Data!C617</f>
        <v>17</v>
      </c>
      <c r="F278" s="24">
        <f>Raw_Data!D617</f>
        <v>17967157</v>
      </c>
      <c r="G278" s="23" t="str">
        <f>Raw_Data!E617</f>
        <v>+</v>
      </c>
      <c r="H278" s="22" t="str">
        <f>Raw_Data!F617</f>
        <v>CCGTAGAACCGACCTTGC</v>
      </c>
      <c r="I278" s="22" t="str">
        <f>Raw_Data!G617</f>
        <v>CACCCGTAGAACCGACCTTGCG</v>
      </c>
      <c r="J278" s="13">
        <f>Raw_Data!I617</f>
        <v>8924.7999999999993</v>
      </c>
      <c r="K278" s="14">
        <f>Raw_Data!L617</f>
        <v>3.678E-38</v>
      </c>
      <c r="L278" s="9">
        <f>Raw_Data!M617</f>
        <v>8594.0660000000007</v>
      </c>
      <c r="M278" s="10">
        <f>Raw_Data!P617</f>
        <v>3.678E-38</v>
      </c>
    </row>
    <row r="279" spans="1:13" x14ac:dyDescent="0.4">
      <c r="A279" s="1" t="s">
        <v>1468</v>
      </c>
      <c r="B279" s="18">
        <f t="shared" si="4"/>
        <v>-1.0296216792579471</v>
      </c>
      <c r="C279" s="19">
        <f>(ABS($J279-L279))/(Raw_Data!$K76+Raw_Data!O76)</f>
        <v>0.3085551283576477</v>
      </c>
      <c r="D279" s="20">
        <f>(ABS($J279-L279))/(Raw_Data!$J76+Raw_Data!N76)</f>
        <v>1.2544459208078689</v>
      </c>
      <c r="E279" s="23" t="str">
        <f>Raw_Data!C76</f>
        <v>18,2</v>
      </c>
      <c r="F279" s="24">
        <f>Raw_Data!D76</f>
        <v>1.07829331801331E+16</v>
      </c>
      <c r="G279" s="23" t="str">
        <f>Raw_Data!E76</f>
        <v>-,+</v>
      </c>
      <c r="H279" s="22" t="str">
        <f>Raw_Data!F76</f>
        <v>GTCCCCTTCAACCAGCTG</v>
      </c>
      <c r="I279" s="22" t="str">
        <f>Raw_Data!G76</f>
        <v>TTTGGTCCCCTTCAACCAGCTG</v>
      </c>
      <c r="J279" s="13">
        <f>Raw_Data!I76</f>
        <v>20509.93</v>
      </c>
      <c r="K279" s="14">
        <f>Raw_Data!L76</f>
        <v>3.678E-38</v>
      </c>
      <c r="L279" s="9">
        <f>Raw_Data!M76</f>
        <v>19919.87</v>
      </c>
      <c r="M279" s="10">
        <f>Raw_Data!P76</f>
        <v>3.678E-38</v>
      </c>
    </row>
    <row r="280" spans="1:13" x14ac:dyDescent="0.4">
      <c r="A280" s="1" t="s">
        <v>1589</v>
      </c>
      <c r="B280" s="18">
        <f t="shared" si="4"/>
        <v>-1.01233113152816</v>
      </c>
      <c r="C280" s="19">
        <f>(ABS($J280-L280))/(Raw_Data!$K176+Raw_Data!O176)</f>
        <v>1.0441427845203204E-2</v>
      </c>
      <c r="D280" s="20">
        <f>(ABS($J280-L280))/(Raw_Data!$J176+Raw_Data!N176)</f>
        <v>0.33183630250787066</v>
      </c>
      <c r="E280" s="23">
        <f>Raw_Data!C176</f>
        <v>12</v>
      </c>
      <c r="F280" s="24">
        <f>Raw_Data!D176</f>
        <v>113369099</v>
      </c>
      <c r="G280" s="23" t="str">
        <f>Raw_Data!E176</f>
        <v>+</v>
      </c>
      <c r="H280" s="22" t="str">
        <f>Raw_Data!F176</f>
        <v>AGTGGTTCTTGACAGTTCAAC</v>
      </c>
      <c r="I280" s="22" t="str">
        <f>Raw_Data!G176</f>
        <v>AGTGGTTCTTGACAGTTCAACA</v>
      </c>
      <c r="J280" s="13">
        <f>Raw_Data!I176</f>
        <v>112.2</v>
      </c>
      <c r="K280" s="14">
        <f>Raw_Data!L176</f>
        <v>2.6929800000000001E-4</v>
      </c>
      <c r="L280" s="9">
        <f>Raw_Data!M176</f>
        <v>110.83329999999999</v>
      </c>
      <c r="M280" s="10">
        <f>Raw_Data!P176</f>
        <v>0.27238600000000002</v>
      </c>
    </row>
    <row r="281" spans="1:13" x14ac:dyDescent="0.4">
      <c r="A281" s="1" t="s">
        <v>1673</v>
      </c>
      <c r="B281" s="18">
        <f t="shared" si="4"/>
        <v>1.0280640032924324</v>
      </c>
      <c r="C281" s="19">
        <f>(ABS($J281-L281))/(Raw_Data!$K342+Raw_Data!O342)</f>
        <v>0.14328373181628815</v>
      </c>
      <c r="D281" s="20">
        <f>(ABS($J281-L281))/(Raw_Data!$J342+Raw_Data!N342)</f>
        <v>1.0589007599249689</v>
      </c>
      <c r="E281" s="23">
        <f>Raw_Data!C342</f>
        <v>18</v>
      </c>
      <c r="F281" s="24">
        <f>Raw_Data!D342</f>
        <v>61557551</v>
      </c>
      <c r="G281" s="23" t="str">
        <f>Raw_Data!E342</f>
        <v>-</v>
      </c>
      <c r="H281" s="22" t="str">
        <f>Raw_Data!F342</f>
        <v>CCTGACTCCAGGTCCTGT</v>
      </c>
      <c r="I281" s="22" t="str">
        <f>Raw_Data!G342</f>
        <v>CTCCTGACTCCAGGTCCTGTGT</v>
      </c>
      <c r="J281" s="13">
        <f>Raw_Data!I342</f>
        <v>15064.85</v>
      </c>
      <c r="K281" s="14">
        <f>Raw_Data!L342</f>
        <v>3.678E-38</v>
      </c>
      <c r="L281" s="9">
        <f>Raw_Data!M342</f>
        <v>15487.63</v>
      </c>
      <c r="M281" s="10">
        <f>Raw_Data!P342</f>
        <v>3.678E-38</v>
      </c>
    </row>
    <row r="282" spans="1:13" x14ac:dyDescent="0.4">
      <c r="A282" s="1" t="s">
        <v>1567</v>
      </c>
      <c r="B282" s="18">
        <f t="shared" si="4"/>
        <v>1.4739051428571428</v>
      </c>
      <c r="C282" s="19">
        <f>(ABS($J282-L282))/(Raw_Data!$K138+Raw_Data!O138)</f>
        <v>0.99028240005381907</v>
      </c>
      <c r="D282" s="20">
        <f>(ABS($J282-L282))/(Raw_Data!$J138+Raw_Data!N138)</f>
        <v>12.887678995109939</v>
      </c>
      <c r="E282" s="23">
        <f>Raw_Data!C138</f>
        <v>3</v>
      </c>
      <c r="F282" s="24">
        <f>Raw_Data!D138</f>
        <v>157207287</v>
      </c>
      <c r="G282" s="23" t="str">
        <f>Raw_Data!E138</f>
        <v>+</v>
      </c>
      <c r="H282" s="22" t="str">
        <f>Raw_Data!F138</f>
        <v>GCCCTAAGGTGAATTTTTT</v>
      </c>
      <c r="I282" s="22" t="str">
        <f>Raw_Data!G138</f>
        <v>GCCCTAAGGTGAATTTTTTGGG</v>
      </c>
      <c r="J282" s="13">
        <f>Raw_Data!I138</f>
        <v>87.5</v>
      </c>
      <c r="K282" s="14">
        <f>Raw_Data!L138</f>
        <v>0.18158060000000001</v>
      </c>
      <c r="L282" s="9">
        <f>Raw_Data!M138</f>
        <v>128.9667</v>
      </c>
      <c r="M282" s="10">
        <f>Raw_Data!P138</f>
        <v>6.0906580000000002E-2</v>
      </c>
    </row>
    <row r="283" spans="1:13" x14ac:dyDescent="0.4">
      <c r="A283" s="1" t="s">
        <v>2005</v>
      </c>
      <c r="B283" s="18">
        <f t="shared" si="4"/>
        <v>1.3736299045599152</v>
      </c>
      <c r="C283" s="19">
        <f>(ABS($J283-L283))/(Raw_Data!$K554+Raw_Data!O554)</f>
        <v>1.3429508525643252</v>
      </c>
      <c r="D283" s="20">
        <f>(ABS($J283-L283))/(Raw_Data!$J554+Raw_Data!N554)</f>
        <v>10.471858216651755</v>
      </c>
      <c r="E283" s="23" t="str">
        <f>Raw_Data!C554</f>
        <v>X</v>
      </c>
      <c r="F283" s="24">
        <f>Raw_Data!D554</f>
        <v>71269217</v>
      </c>
      <c r="G283" s="23" t="str">
        <f>Raw_Data!E554</f>
        <v>-</v>
      </c>
      <c r="H283" s="22" t="str">
        <f>Raw_Data!F554</f>
        <v>TTCCGCCCGGCCGGGT</v>
      </c>
      <c r="I283" s="22" t="str">
        <f>Raw_Data!G554</f>
        <v>CTTCCGCCCGGCCGGGTGTCG</v>
      </c>
      <c r="J283" s="13">
        <f>Raw_Data!I554</f>
        <v>94.3</v>
      </c>
      <c r="K283" s="14">
        <f>Raw_Data!L554</f>
        <v>7.7657770000000001E-2</v>
      </c>
      <c r="L283" s="9">
        <f>Raw_Data!M554</f>
        <v>129.5333</v>
      </c>
      <c r="M283" s="10">
        <f>Raw_Data!P554</f>
        <v>3.992892E-2</v>
      </c>
    </row>
    <row r="284" spans="1:13" x14ac:dyDescent="0.4">
      <c r="A284" s="1" t="s">
        <v>1557</v>
      </c>
      <c r="B284" s="18">
        <f t="shared" si="4"/>
        <v>1.0365141583781727</v>
      </c>
      <c r="C284" s="19">
        <f>(ABS($J284-L284))/(Raw_Data!$K112+Raw_Data!O112)</f>
        <v>1.1877448067103649</v>
      </c>
      <c r="D284" s="20">
        <f>(ABS($J284-L284))/(Raw_Data!$J112+Raw_Data!N112)</f>
        <v>1.4840188498562312</v>
      </c>
      <c r="E284" s="23">
        <f>Raw_Data!C112</f>
        <v>15</v>
      </c>
      <c r="F284" s="24">
        <f>Raw_Data!D112</f>
        <v>73085306</v>
      </c>
      <c r="G284" s="23" t="str">
        <f>Raw_Data!E112</f>
        <v>-</v>
      </c>
      <c r="H284" s="22" t="str">
        <f>Raw_Data!F112</f>
        <v>TCGAGGAGCTCACAGTCTAG</v>
      </c>
      <c r="I284" s="22" t="str">
        <f>Raw_Data!G112</f>
        <v>TCGAGGAGCTCACAGTCTAGT</v>
      </c>
      <c r="J284" s="13">
        <f>Raw_Data!I112</f>
        <v>22998.75</v>
      </c>
      <c r="K284" s="14">
        <f>Raw_Data!L112</f>
        <v>3.678E-38</v>
      </c>
      <c r="L284" s="9">
        <f>Raw_Data!M112</f>
        <v>23838.53</v>
      </c>
      <c r="M284" s="10">
        <f>Raw_Data!P112</f>
        <v>3.678E-38</v>
      </c>
    </row>
    <row r="285" spans="1:13" x14ac:dyDescent="0.4">
      <c r="A285" s="1" t="s">
        <v>1208</v>
      </c>
      <c r="B285" s="18">
        <f t="shared" si="4"/>
        <v>1.3043559471365638</v>
      </c>
      <c r="C285" s="19">
        <f>(ABS($J285-L285))/(Raw_Data!$K582+Raw_Data!O582)</f>
        <v>0.84478583436944044</v>
      </c>
      <c r="D285" s="20">
        <f>(ABS($J285-L285))/(Raw_Data!$J582+Raw_Data!N582)</f>
        <v>7.9975416209682066</v>
      </c>
      <c r="E285" s="23">
        <f>Raw_Data!C582</f>
        <v>11</v>
      </c>
      <c r="F285" s="24">
        <f>Raw_Data!D582</f>
        <v>50171323</v>
      </c>
      <c r="G285" s="23" t="str">
        <f>Raw_Data!E582</f>
        <v>-</v>
      </c>
      <c r="H285" s="22" t="str">
        <f>Raw_Data!F582</f>
        <v>TGTGAGTTGTTCCTCAC</v>
      </c>
      <c r="I285" s="22" t="str">
        <f>Raw_Data!G582</f>
        <v>TGTGAGTTGTTCCTCACCTGGA</v>
      </c>
      <c r="J285" s="13">
        <f>Raw_Data!I582</f>
        <v>85.125</v>
      </c>
      <c r="K285" s="14">
        <f>Raw_Data!L582</f>
        <v>0.2419268</v>
      </c>
      <c r="L285" s="9">
        <f>Raw_Data!M582</f>
        <v>111.0333</v>
      </c>
      <c r="M285" s="10">
        <f>Raw_Data!P582</f>
        <v>0.18705369999999999</v>
      </c>
    </row>
    <row r="286" spans="1:13" x14ac:dyDescent="0.4">
      <c r="A286" s="1" t="s">
        <v>1790</v>
      </c>
      <c r="B286" s="18">
        <f t="shared" si="4"/>
        <v>-1.1300667678602485</v>
      </c>
      <c r="C286" s="19">
        <f>(ABS($J286-L286))/(Raw_Data!$K271+Raw_Data!O271)</f>
        <v>0.85503909655832555</v>
      </c>
      <c r="D286" s="20">
        <f>(ABS($J286-L286))/(Raw_Data!$J271+Raw_Data!N271)</f>
        <v>5.1995753345452886</v>
      </c>
      <c r="E286" s="23">
        <f>Raw_Data!C271</f>
        <v>15</v>
      </c>
      <c r="F286" s="24">
        <f>Raw_Data!D271</f>
        <v>68172841</v>
      </c>
      <c r="G286" s="23" t="str">
        <f>Raw_Data!E271</f>
        <v>-</v>
      </c>
      <c r="H286" s="22" t="str">
        <f>Raw_Data!F271</f>
        <v>TGTAAACATCCCCGACTG</v>
      </c>
      <c r="I286" s="22" t="str">
        <f>Raw_Data!G271</f>
        <v>TGTAAACATCCCCGACTGGAAG</v>
      </c>
      <c r="J286" s="13">
        <f>Raw_Data!I271</f>
        <v>23846.07</v>
      </c>
      <c r="K286" s="14">
        <f>Raw_Data!L271</f>
        <v>3.678E-38</v>
      </c>
      <c r="L286" s="9">
        <f>Raw_Data!M271</f>
        <v>21101.47</v>
      </c>
      <c r="M286" s="10">
        <f>Raw_Data!P271</f>
        <v>3.678E-38</v>
      </c>
    </row>
    <row r="287" spans="1:13" x14ac:dyDescent="0.4">
      <c r="A287" s="1" t="s">
        <v>1723</v>
      </c>
      <c r="B287" s="18">
        <f t="shared" si="4"/>
        <v>2.3208755913208932</v>
      </c>
      <c r="C287" s="19">
        <f>(ABS($J287-L287))/(Raw_Data!$K155+Raw_Data!O155)</f>
        <v>1.1174650742876735</v>
      </c>
      <c r="D287" s="20">
        <f>(ABS($J287-L287))/(Raw_Data!$J155+Raw_Data!N155)</f>
        <v>24.080511375367657</v>
      </c>
      <c r="E287" s="23" t="str">
        <f>Raw_Data!C155</f>
        <v>15,11</v>
      </c>
      <c r="F287" s="24">
        <f>Raw_Data!D155</f>
        <v>1.02803795961265E+16</v>
      </c>
      <c r="G287" s="23" t="str">
        <f>Raw_Data!E155</f>
        <v>+,+</v>
      </c>
      <c r="H287" s="22" t="str">
        <f>Raw_Data!F155</f>
        <v>TAGGTAGTTTCATGTTGTTGG</v>
      </c>
      <c r="I287" s="22" t="str">
        <f>Raw_Data!G155</f>
        <v>TAGGTAGTTTCATGTTGTTGGG</v>
      </c>
      <c r="J287" s="13">
        <f>Raw_Data!I155</f>
        <v>1432.175</v>
      </c>
      <c r="K287" s="14">
        <f>Raw_Data!L155</f>
        <v>3.678E-38</v>
      </c>
      <c r="L287" s="9">
        <f>Raw_Data!M155</f>
        <v>3323.9</v>
      </c>
      <c r="M287" s="10">
        <f>Raw_Data!P155</f>
        <v>3.678E-38</v>
      </c>
    </row>
    <row r="288" spans="1:13" x14ac:dyDescent="0.4">
      <c r="A288" s="1" t="s">
        <v>1681</v>
      </c>
      <c r="B288" s="18">
        <f t="shared" si="4"/>
        <v>1.0621973929236499</v>
      </c>
      <c r="C288" s="19">
        <f>(ABS($J288-L288))/(Raw_Data!$K359+Raw_Data!O359)</f>
        <v>1.2941258156867257</v>
      </c>
      <c r="D288" s="20">
        <f>(ABS($J288-L288))/(Raw_Data!$J359+Raw_Data!N359)</f>
        <v>1.5365545405094652</v>
      </c>
      <c r="E288" s="23">
        <f>Raw_Data!C359</f>
        <v>0</v>
      </c>
      <c r="F288" s="24">
        <f>Raw_Data!D359</f>
        <v>0</v>
      </c>
      <c r="G288" s="23" t="str">
        <f>Raw_Data!E359</f>
        <v>+</v>
      </c>
      <c r="H288" s="22" t="str">
        <f>Raw_Data!F359</f>
        <v>ACTTCACCTGGTCCACTAG</v>
      </c>
      <c r="I288" s="22" t="str">
        <f>Raw_Data!G359</f>
        <v>ACTTCACCTGGTCCACTAGCCGT</v>
      </c>
      <c r="J288" s="13">
        <f>Raw_Data!I359</f>
        <v>67.125</v>
      </c>
      <c r="K288" s="14">
        <f>Raw_Data!L359</f>
        <v>0.7549534</v>
      </c>
      <c r="L288" s="9">
        <f>Raw_Data!M359</f>
        <v>71.3</v>
      </c>
      <c r="M288" s="10">
        <f>Raw_Data!P359</f>
        <v>0.75866610000000001</v>
      </c>
    </row>
    <row r="289" spans="1:13" x14ac:dyDescent="0.4">
      <c r="A289" s="1" t="s">
        <v>1562</v>
      </c>
      <c r="B289" s="18">
        <f t="shared" si="4"/>
        <v>-1.0070778734398802</v>
      </c>
      <c r="C289" s="19">
        <f>(ABS($J289-L289))/(Raw_Data!$K124+Raw_Data!O124)</f>
        <v>0.10384630154669294</v>
      </c>
      <c r="D289" s="20">
        <f>(ABS($J289-L289))/(Raw_Data!$J124+Raw_Data!N124)</f>
        <v>0.28097151329720366</v>
      </c>
      <c r="E289" s="23">
        <f>Raw_Data!C124</f>
        <v>14</v>
      </c>
      <c r="F289" s="24">
        <f>Raw_Data!D124</f>
        <v>115442905</v>
      </c>
      <c r="G289" s="23" t="str">
        <f>Raw_Data!E124</f>
        <v>+</v>
      </c>
      <c r="H289" s="22" t="str">
        <f>Raw_Data!F124</f>
        <v>AAAGTGCTTACAGTGCAGG</v>
      </c>
      <c r="I289" s="22" t="str">
        <f>Raw_Data!G124</f>
        <v>CAAAGTGCTTACAGTGCAGGTAG</v>
      </c>
      <c r="J289" s="13">
        <f>Raw_Data!I124</f>
        <v>11966.2</v>
      </c>
      <c r="K289" s="14">
        <f>Raw_Data!L124</f>
        <v>3.678E-38</v>
      </c>
      <c r="L289" s="9">
        <f>Raw_Data!M124</f>
        <v>11882.1</v>
      </c>
      <c r="M289" s="10">
        <f>Raw_Data!P124</f>
        <v>3.678E-38</v>
      </c>
    </row>
    <row r="290" spans="1:13" x14ac:dyDescent="0.4">
      <c r="A290" s="1" t="s">
        <v>43</v>
      </c>
      <c r="B290" s="18">
        <f t="shared" si="4"/>
        <v>1.0801033222591363</v>
      </c>
      <c r="C290" s="19">
        <f>(ABS($J290-L290))/(Raw_Data!$K466+Raw_Data!O466)</f>
        <v>0.41771313962329965</v>
      </c>
      <c r="D290" s="20">
        <f>(ABS($J290-L290))/(Raw_Data!$J466+Raw_Data!N466)</f>
        <v>2.2600723765078206</v>
      </c>
      <c r="E290" s="23">
        <f>Raw_Data!C466</f>
        <v>0</v>
      </c>
      <c r="F290" s="24">
        <f>Raw_Data!D466</f>
        <v>0</v>
      </c>
      <c r="G290" s="23" t="str">
        <f>Raw_Data!E466</f>
        <v>+</v>
      </c>
      <c r="H290" s="22" t="str">
        <f>Raw_Data!F466</f>
        <v>CCATACTTGGTTTCAGT</v>
      </c>
      <c r="I290" s="22" t="str">
        <f>Raw_Data!G466</f>
        <v>CGACCCATACTTGGTTTCAGTG</v>
      </c>
      <c r="J290" s="13">
        <f>Raw_Data!I466</f>
        <v>90.3</v>
      </c>
      <c r="K290" s="14">
        <f>Raw_Data!L466</f>
        <v>0.1128073</v>
      </c>
      <c r="L290" s="9">
        <f>Raw_Data!M466</f>
        <v>97.533330000000007</v>
      </c>
      <c r="M290" s="10">
        <f>Raw_Data!P466</f>
        <v>0.33245710000000001</v>
      </c>
    </row>
    <row r="291" spans="1:13" x14ac:dyDescent="0.4">
      <c r="A291" s="1" t="s">
        <v>1717</v>
      </c>
      <c r="B291" s="18">
        <f t="shared" si="4"/>
        <v>1.0104663305118189</v>
      </c>
      <c r="C291" s="19">
        <f>(ABS($J291-L291))/(Raw_Data!$K147+Raw_Data!O147)</f>
        <v>0.5238676792824728</v>
      </c>
      <c r="D291" s="20">
        <f>(ABS($J291-L291))/(Raw_Data!$J147+Raw_Data!N147)</f>
        <v>0.43498171857313356</v>
      </c>
      <c r="E291" s="23">
        <f>Raw_Data!C147</f>
        <v>9</v>
      </c>
      <c r="F291" s="24">
        <f>Raw_Data!D147</f>
        <v>108470655</v>
      </c>
      <c r="G291" s="23" t="str">
        <f>Raw_Data!E147</f>
        <v>+</v>
      </c>
      <c r="H291" s="22" t="str">
        <f>Raw_Data!F147</f>
        <v>AACGGAATCCCAAAAGCA</v>
      </c>
      <c r="I291" s="22" t="str">
        <f>Raw_Data!G147</f>
        <v>CAACGGAATCCCAAAAGCAGCTG</v>
      </c>
      <c r="J291" s="13">
        <f>Raw_Data!I147</f>
        <v>25492.22</v>
      </c>
      <c r="K291" s="14">
        <f>Raw_Data!L147</f>
        <v>3.678E-38</v>
      </c>
      <c r="L291" s="9">
        <f>Raw_Data!M147</f>
        <v>25759.03</v>
      </c>
      <c r="M291" s="10">
        <f>Raw_Data!P147</f>
        <v>3.678E-38</v>
      </c>
    </row>
    <row r="292" spans="1:13" x14ac:dyDescent="0.4">
      <c r="A292" s="1" t="s">
        <v>1703</v>
      </c>
      <c r="B292" s="18">
        <f t="shared" si="4"/>
        <v>-1.4321330689055525</v>
      </c>
      <c r="C292" s="19">
        <f>(ABS($J292-L292))/(Raw_Data!$K122+Raw_Data!O122)</f>
        <v>1.3027631118357805</v>
      </c>
      <c r="D292" s="20">
        <f>(ABS($J292-L292))/(Raw_Data!$J122+Raw_Data!N122)</f>
        <v>14.634257453243354</v>
      </c>
      <c r="E292" s="23" t="str">
        <f>Raw_Data!C122</f>
        <v>14,3</v>
      </c>
      <c r="F292" s="24">
        <f>Raw_Data!D122</f>
        <v>6225079568813830</v>
      </c>
      <c r="G292" s="23" t="str">
        <f>Raw_Data!E122</f>
        <v>-,+</v>
      </c>
      <c r="H292" s="22" t="str">
        <f>Raw_Data!F122</f>
        <v>AGCAGCACGTAAATATTGG</v>
      </c>
      <c r="I292" s="22" t="str">
        <f>Raw_Data!G122</f>
        <v>TAGCAGCACGTAAATATTGGCG</v>
      </c>
      <c r="J292" s="13">
        <f>Raw_Data!I122</f>
        <v>21931.07</v>
      </c>
      <c r="K292" s="14">
        <f>Raw_Data!L122</f>
        <v>3.678E-38</v>
      </c>
      <c r="L292" s="9">
        <f>Raw_Data!M122</f>
        <v>15313.57</v>
      </c>
      <c r="M292" s="10">
        <f>Raw_Data!P122</f>
        <v>3.678E-38</v>
      </c>
    </row>
    <row r="293" spans="1:13" x14ac:dyDescent="0.4">
      <c r="A293" s="1" t="s">
        <v>1842</v>
      </c>
      <c r="B293" s="18">
        <f t="shared" si="4"/>
        <v>1.0353864778161126</v>
      </c>
      <c r="C293" s="19">
        <f>(ABS($J293-L293))/(Raw_Data!$K343+Raw_Data!O343)</f>
        <v>0.2272346409196922</v>
      </c>
      <c r="D293" s="20">
        <f>(ABS($J293-L293))/(Raw_Data!$J343+Raw_Data!N343)</f>
        <v>1.2511395215895615</v>
      </c>
      <c r="E293" s="23">
        <f>Raw_Data!C343</f>
        <v>12</v>
      </c>
      <c r="F293" s="24">
        <f>Raw_Data!D343</f>
        <v>110947274</v>
      </c>
      <c r="G293" s="23" t="str">
        <f>Raw_Data!E343</f>
        <v>+</v>
      </c>
      <c r="H293" s="22" t="str">
        <f>Raw_Data!F343</f>
        <v>TGGTAGACTATGGAACGTA</v>
      </c>
      <c r="I293" s="22" t="str">
        <f>Raw_Data!G343</f>
        <v>TGGTAGACTATGGAACGTAGG</v>
      </c>
      <c r="J293" s="13">
        <f>Raw_Data!I343</f>
        <v>5782.35</v>
      </c>
      <c r="K293" s="14">
        <f>Raw_Data!L343</f>
        <v>3.678E-38</v>
      </c>
      <c r="L293" s="9">
        <f>Raw_Data!M343</f>
        <v>5986.9669999999996</v>
      </c>
      <c r="M293" s="10">
        <f>Raw_Data!P343</f>
        <v>3.678E-38</v>
      </c>
    </row>
    <row r="294" spans="1:13" x14ac:dyDescent="0.4">
      <c r="A294" s="1" t="s">
        <v>1769</v>
      </c>
      <c r="B294" s="18">
        <f t="shared" si="4"/>
        <v>1.001237084979556</v>
      </c>
      <c r="C294" s="19">
        <f>(ABS($J294-L294))/(Raw_Data!$K218+Raw_Data!O218)</f>
        <v>4.6549076983003576E-2</v>
      </c>
      <c r="D294" s="20">
        <f>(ABS($J294-L294))/(Raw_Data!$J218+Raw_Data!N218)</f>
        <v>5.0196699972952438E-2</v>
      </c>
      <c r="E294" s="23">
        <f>Raw_Data!C218</f>
        <v>8</v>
      </c>
      <c r="F294" s="24">
        <f>Raw_Data!D218</f>
        <v>86732625</v>
      </c>
      <c r="G294" s="23" t="str">
        <f>Raw_Data!E218</f>
        <v>+</v>
      </c>
      <c r="H294" s="22" t="str">
        <f>Raw_Data!F218</f>
        <v>TTCACAGTGGCTAAGTTCC</v>
      </c>
      <c r="I294" s="22" t="str">
        <f>Raw_Data!G218</f>
        <v>TTCACAGTGGCTAAGTTCCGC</v>
      </c>
      <c r="J294" s="13">
        <f>Raw_Data!I218</f>
        <v>22488.35</v>
      </c>
      <c r="K294" s="14">
        <f>Raw_Data!L218</f>
        <v>3.678E-38</v>
      </c>
      <c r="L294" s="9">
        <f>Raw_Data!M218</f>
        <v>22516.17</v>
      </c>
      <c r="M294" s="10">
        <f>Raw_Data!P218</f>
        <v>3.678E-38</v>
      </c>
    </row>
    <row r="295" spans="1:13" x14ac:dyDescent="0.4">
      <c r="A295" s="1" t="s">
        <v>1737</v>
      </c>
      <c r="B295" s="18">
        <f t="shared" si="4"/>
        <v>-1.6870583903979692</v>
      </c>
      <c r="C295" s="19">
        <f>(ABS($J295-L295))/(Raw_Data!$K177+Raw_Data!O177)</f>
        <v>0.7280149906974781</v>
      </c>
      <c r="D295" s="20">
        <f>(ABS($J295-L295))/(Raw_Data!$J177+Raw_Data!N177)</f>
        <v>16.149810517690703</v>
      </c>
      <c r="E295" s="23">
        <f>Raw_Data!C177</f>
        <v>19</v>
      </c>
      <c r="F295" s="24">
        <f>Raw_Data!D177</f>
        <v>22825099</v>
      </c>
      <c r="G295" s="23" t="str">
        <f>Raw_Data!E177</f>
        <v>+</v>
      </c>
      <c r="H295" s="22" t="str">
        <f>Raw_Data!F177</f>
        <v>TTCCCTTTGTCATCCTATG</v>
      </c>
      <c r="I295" s="22" t="str">
        <f>Raw_Data!G177</f>
        <v>TTCCCTTTGTCATCCTATGCCT</v>
      </c>
      <c r="J295" s="13">
        <f>Raw_Data!I177</f>
        <v>6516.15</v>
      </c>
      <c r="K295" s="14">
        <f>Raw_Data!L177</f>
        <v>3.678E-38</v>
      </c>
      <c r="L295" s="9">
        <f>Raw_Data!M177</f>
        <v>3862.433</v>
      </c>
      <c r="M295" s="10">
        <f>Raw_Data!P177</f>
        <v>3.678E-38</v>
      </c>
    </row>
    <row r="296" spans="1:13" x14ac:dyDescent="0.4">
      <c r="A296" s="1" t="s">
        <v>1587</v>
      </c>
      <c r="B296" s="18">
        <f t="shared" si="4"/>
        <v>1.0328530259365993</v>
      </c>
      <c r="C296" s="19">
        <f>(ABS($J296-L296))/(Raw_Data!$K173+Raw_Data!O173)</f>
        <v>0.2984466324015021</v>
      </c>
      <c r="D296" s="20">
        <f>(ABS($J296-L296))/(Raw_Data!$J173+Raw_Data!N173)</f>
        <v>0.92942470567402191</v>
      </c>
      <c r="E296" s="23">
        <f>Raw_Data!C173</f>
        <v>7</v>
      </c>
      <c r="F296" s="24">
        <f>Raw_Data!D173</f>
        <v>147143616</v>
      </c>
      <c r="G296" s="23" t="str">
        <f>Raw_Data!E173</f>
        <v>-</v>
      </c>
      <c r="H296" s="22" t="str">
        <f>Raw_Data!F173</f>
        <v>AGGTATAGCGCATGGGAA</v>
      </c>
      <c r="I296" s="22" t="str">
        <f>Raw_Data!G173</f>
        <v>AGAGGTATAGCGCATGGGAAGA</v>
      </c>
      <c r="J296" s="13">
        <f>Raw_Data!I173</f>
        <v>86.75</v>
      </c>
      <c r="K296" s="14">
        <f>Raw_Data!L173</f>
        <v>0.1877085</v>
      </c>
      <c r="L296" s="9">
        <f>Raw_Data!M173</f>
        <v>89.6</v>
      </c>
      <c r="M296" s="10">
        <f>Raw_Data!P173</f>
        <v>0.45864559999999999</v>
      </c>
    </row>
    <row r="297" spans="1:13" x14ac:dyDescent="0.4">
      <c r="A297" s="1" t="s">
        <v>146</v>
      </c>
      <c r="B297" s="18">
        <f t="shared" si="4"/>
        <v>1.1037206502107164</v>
      </c>
      <c r="C297" s="19">
        <f>(ABS($J297-L297))/(Raw_Data!$K646+Raw_Data!O646)</f>
        <v>0.21494422828584189</v>
      </c>
      <c r="D297" s="20">
        <f>(ABS($J297-L297))/(Raw_Data!$J646+Raw_Data!N646)</f>
        <v>2.6188729348633331</v>
      </c>
      <c r="E297" s="23">
        <f>Raw_Data!C646</f>
        <v>0</v>
      </c>
      <c r="F297" s="24">
        <f>Raw_Data!D646</f>
        <v>0</v>
      </c>
      <c r="G297" s="23" t="str">
        <f>Raw_Data!E646</f>
        <v>+</v>
      </c>
      <c r="H297" s="22" t="str">
        <f>Raw_Data!F646</f>
        <v>GGATATGATGACTGATTACCTG</v>
      </c>
      <c r="I297" s="22" t="str">
        <f>Raw_Data!G646</f>
        <v>TGGATATGATGACTGATTACCTGAGA</v>
      </c>
      <c r="J297" s="13">
        <f>Raw_Data!I646</f>
        <v>2076.25</v>
      </c>
      <c r="K297" s="14">
        <f>Raw_Data!L646</f>
        <v>3.678E-38</v>
      </c>
      <c r="L297" s="9">
        <f>Raw_Data!M646</f>
        <v>2291.6</v>
      </c>
      <c r="M297" s="10">
        <f>Raw_Data!P646</f>
        <v>3.678E-38</v>
      </c>
    </row>
    <row r="298" spans="1:13" x14ac:dyDescent="0.4">
      <c r="A298" s="1" t="s">
        <v>54</v>
      </c>
      <c r="B298" s="18">
        <f t="shared" si="4"/>
        <v>1.0675991608391608</v>
      </c>
      <c r="C298" s="19">
        <f>(ABS($J298-L298))/(Raw_Data!$K479+Raw_Data!O479)</f>
        <v>0.77715564321144592</v>
      </c>
      <c r="D298" s="20">
        <f>(ABS($J298-L298))/(Raw_Data!$J479+Raw_Data!N479)</f>
        <v>1.6839908437479338</v>
      </c>
      <c r="E298" s="23">
        <f>Raw_Data!C479</f>
        <v>6</v>
      </c>
      <c r="F298" s="24">
        <f>Raw_Data!D479</f>
        <v>3671376</v>
      </c>
      <c r="G298" s="23" t="str">
        <f>Raw_Data!E479</f>
        <v>-</v>
      </c>
      <c r="H298" s="22" t="str">
        <f>Raw_Data!F479</f>
        <v>GTGTTGAAACAATCTCTACTG</v>
      </c>
      <c r="I298" s="22" t="str">
        <f>Raw_Data!G479</f>
        <v>GTGTTGAAACAATCTCTACTG</v>
      </c>
      <c r="J298" s="13">
        <f>Raw_Data!I479</f>
        <v>71.5</v>
      </c>
      <c r="K298" s="14">
        <f>Raw_Data!L479</f>
        <v>0.64115009999999995</v>
      </c>
      <c r="L298" s="9">
        <f>Raw_Data!M479</f>
        <v>76.333340000000007</v>
      </c>
      <c r="M298" s="10">
        <f>Raw_Data!P479</f>
        <v>0.69102470000000005</v>
      </c>
    </row>
    <row r="299" spans="1:13" x14ac:dyDescent="0.4">
      <c r="A299" s="1" t="s">
        <v>70</v>
      </c>
      <c r="B299" s="18">
        <f t="shared" si="4"/>
        <v>1.048</v>
      </c>
      <c r="C299" s="19">
        <f>(ABS($J299-L299))/(Raw_Data!$K503+Raw_Data!O503)</f>
        <v>0.65673148679411486</v>
      </c>
      <c r="D299" s="20">
        <f>(ABS($J299-L299))/(Raw_Data!$J503+Raw_Data!N503)</f>
        <v>1.14434850141842</v>
      </c>
      <c r="E299" s="23">
        <f>Raw_Data!C503</f>
        <v>12</v>
      </c>
      <c r="F299" s="24">
        <f>Raw_Data!D503</f>
        <v>110810253</v>
      </c>
      <c r="G299" s="23" t="str">
        <f>Raw_Data!E503</f>
        <v>+</v>
      </c>
      <c r="H299" s="22" t="str">
        <f>Raw_Data!F503</f>
        <v>GCTGAGTTCTGTGCACC</v>
      </c>
      <c r="I299" s="22" t="str">
        <f>Raw_Data!G503</f>
        <v>TCCGGGGCTGAGTTCTGTGCACC</v>
      </c>
      <c r="J299" s="13">
        <f>Raw_Data!I503</f>
        <v>62.5</v>
      </c>
      <c r="K299" s="14">
        <f>Raw_Data!L503</f>
        <v>0.85574669999999997</v>
      </c>
      <c r="L299" s="9">
        <f>Raw_Data!M503</f>
        <v>65.5</v>
      </c>
      <c r="M299" s="10">
        <f>Raw_Data!P503</f>
        <v>0.83537419999999996</v>
      </c>
    </row>
    <row r="300" spans="1:13" x14ac:dyDescent="0.4">
      <c r="A300" s="1" t="s">
        <v>1630</v>
      </c>
      <c r="B300" s="18">
        <f t="shared" si="4"/>
        <v>1.0635344367325146</v>
      </c>
      <c r="C300" s="19">
        <f>(ABS($J300-L300))/(Raw_Data!$K254+Raw_Data!O254)</f>
        <v>0.55625099914832721</v>
      </c>
      <c r="D300" s="20">
        <f>(ABS($J300-L300))/(Raw_Data!$J254+Raw_Data!N254)</f>
        <v>1.8230462459341439</v>
      </c>
      <c r="E300" s="23">
        <f>Raw_Data!C254</f>
        <v>12</v>
      </c>
      <c r="F300" s="24">
        <f>Raw_Data!D254</f>
        <v>110962527</v>
      </c>
      <c r="G300" s="23" t="str">
        <f>Raw_Data!E254</f>
        <v>+</v>
      </c>
      <c r="H300" s="22" t="str">
        <f>Raw_Data!F254</f>
        <v>TTGAAGAGAGGTTATC</v>
      </c>
      <c r="I300" s="22" t="str">
        <f>Raw_Data!G254</f>
        <v>TTGAAGAGAGGTTATCCTTTGT</v>
      </c>
      <c r="J300" s="13">
        <f>Raw_Data!I254</f>
        <v>93.65</v>
      </c>
      <c r="K300" s="14">
        <f>Raw_Data!L254</f>
        <v>8.4982130000000003E-2</v>
      </c>
      <c r="L300" s="9">
        <f>Raw_Data!M254</f>
        <v>99.6</v>
      </c>
      <c r="M300" s="10">
        <f>Raw_Data!P254</f>
        <v>0.29571989999999998</v>
      </c>
    </row>
    <row r="301" spans="1:13" x14ac:dyDescent="0.4">
      <c r="A301" s="1" t="s">
        <v>1543</v>
      </c>
      <c r="B301" s="18">
        <f t="shared" si="4"/>
        <v>1.0308955807587017</v>
      </c>
      <c r="C301" s="19">
        <f>(ABS($J301-L301))/(Raw_Data!$K81+Raw_Data!O81)</f>
        <v>1.2045354939101787</v>
      </c>
      <c r="D301" s="20">
        <f>(ABS($J301-L301))/(Raw_Data!$J81+Raw_Data!N81)</f>
        <v>0.77015669705646828</v>
      </c>
      <c r="E301" s="23">
        <f>Raw_Data!C81</f>
        <v>9</v>
      </c>
      <c r="F301" s="24">
        <f>Raw_Data!D81</f>
        <v>106056509</v>
      </c>
      <c r="G301" s="23" t="str">
        <f>Raw_Data!E81</f>
        <v>+</v>
      </c>
      <c r="H301" s="22" t="str">
        <f>Raw_Data!F81</f>
        <v>TATAGGGATTGGAGCCG</v>
      </c>
      <c r="I301" s="22" t="str">
        <f>Raw_Data!G81</f>
        <v>TATAGGGATTGGAGCCGTGGCG</v>
      </c>
      <c r="J301" s="13">
        <f>Raw_Data!I81</f>
        <v>63.924999999999997</v>
      </c>
      <c r="K301" s="14">
        <f>Raw_Data!L81</f>
        <v>0.82716259999999997</v>
      </c>
      <c r="L301" s="9">
        <f>Raw_Data!M81</f>
        <v>65.900000000000006</v>
      </c>
      <c r="M301" s="10">
        <f>Raw_Data!P81</f>
        <v>0.8269029</v>
      </c>
    </row>
    <row r="302" spans="1:13" x14ac:dyDescent="0.4">
      <c r="A302" s="1" t="s">
        <v>98</v>
      </c>
      <c r="B302" s="18">
        <f t="shared" si="4"/>
        <v>1.0643612391930835</v>
      </c>
      <c r="C302" s="19">
        <f>(ABS($J302-L302))/(Raw_Data!$K591+Raw_Data!O591)</f>
        <v>0.98539687049953262</v>
      </c>
      <c r="D302" s="20">
        <f>(ABS($J302-L302))/(Raw_Data!$J591+Raw_Data!N591)</f>
        <v>1.6673578730900187</v>
      </c>
      <c r="E302" s="23">
        <f>Raw_Data!C591</f>
        <v>4</v>
      </c>
      <c r="F302" s="24">
        <f>Raw_Data!D591</f>
        <v>36592438</v>
      </c>
      <c r="G302" s="23" t="str">
        <f>Raw_Data!E591</f>
        <v>-</v>
      </c>
      <c r="H302" s="22" t="str">
        <f>Raw_Data!F591</f>
        <v>TAGTGGTTTACAAAGTAATTC</v>
      </c>
      <c r="I302" s="22" t="str">
        <f>Raw_Data!G591</f>
        <v>TAGTGGTTTACAAAGTAATTCA</v>
      </c>
      <c r="J302" s="13">
        <f>Raw_Data!I591</f>
        <v>69.400000000000006</v>
      </c>
      <c r="K302" s="14">
        <f>Raw_Data!L591</f>
        <v>0.69569060000000005</v>
      </c>
      <c r="L302" s="9">
        <f>Raw_Data!M591</f>
        <v>73.866669999999999</v>
      </c>
      <c r="M302" s="10">
        <f>Raw_Data!P591</f>
        <v>0.72824560000000005</v>
      </c>
    </row>
    <row r="303" spans="1:13" x14ac:dyDescent="0.4">
      <c r="A303" s="1" t="s">
        <v>1778</v>
      </c>
      <c r="B303" s="18">
        <f t="shared" si="4"/>
        <v>1.1427568843430369</v>
      </c>
      <c r="C303" s="19">
        <f>(ABS($J303-L303))/(Raw_Data!$K253+Raw_Data!O253)</f>
        <v>0.68526620504537761</v>
      </c>
      <c r="D303" s="20">
        <f>(ABS($J303-L303))/(Raw_Data!$J253+Raw_Data!N253)</f>
        <v>3.9598610238145122</v>
      </c>
      <c r="E303" s="23">
        <f>Raw_Data!C253</f>
        <v>12</v>
      </c>
      <c r="F303" s="24">
        <f>Raw_Data!D253</f>
        <v>110962572</v>
      </c>
      <c r="G303" s="23" t="str">
        <f>Raw_Data!E253</f>
        <v>+</v>
      </c>
      <c r="H303" s="22" t="str">
        <f>Raw_Data!F253</f>
        <v>TATGCAAGGGCAAGCTCT</v>
      </c>
      <c r="I303" s="22" t="str">
        <f>Raw_Data!G253</f>
        <v>TATGCAAGGGCAAGCTCTCTTC</v>
      </c>
      <c r="J303" s="13">
        <f>Raw_Data!I253</f>
        <v>95.325000000000003</v>
      </c>
      <c r="K303" s="14">
        <f>Raw_Data!L253</f>
        <v>7.3775869999999993E-2</v>
      </c>
      <c r="L303" s="9">
        <f>Raw_Data!M253</f>
        <v>108.9333</v>
      </c>
      <c r="M303" s="10">
        <f>Raw_Data!P253</f>
        <v>0.1760544</v>
      </c>
    </row>
    <row r="304" spans="1:13" x14ac:dyDescent="0.4">
      <c r="A304" s="1" t="s">
        <v>1701</v>
      </c>
      <c r="B304" s="18">
        <f t="shared" si="4"/>
        <v>1.0507602807017544</v>
      </c>
      <c r="C304" s="19">
        <f>(ABS($J304-L304))/(Raw_Data!$K390+Raw_Data!O390)</f>
        <v>1.2032876672221744</v>
      </c>
      <c r="D304" s="20">
        <f>(ABS($J304-L304))/(Raw_Data!$J390+Raw_Data!N390)</f>
        <v>1.2925435554016413</v>
      </c>
      <c r="E304" s="23" t="str">
        <f>Raw_Data!C390</f>
        <v>X,X</v>
      </c>
      <c r="F304" s="24">
        <f>Raw_Data!D390</f>
        <v>6408900864082440</v>
      </c>
      <c r="G304" s="23" t="str">
        <f>Raw_Data!E390</f>
        <v>-,-</v>
      </c>
      <c r="H304" s="22" t="str">
        <f>Raw_Data!F390</f>
        <v>AGAATGGTGCTGATCT</v>
      </c>
      <c r="I304" s="22" t="str">
        <f>Raw_Data!G390</f>
        <v>TATTTAGAATGGTGCTGATCTG</v>
      </c>
      <c r="J304" s="13">
        <f>Raw_Data!I390</f>
        <v>71.25</v>
      </c>
      <c r="K304" s="14">
        <f>Raw_Data!L390</f>
        <v>0.64159080000000002</v>
      </c>
      <c r="L304" s="9">
        <f>Raw_Data!M390</f>
        <v>74.866669999999999</v>
      </c>
      <c r="M304" s="10">
        <f>Raw_Data!P390</f>
        <v>0.70411650000000003</v>
      </c>
    </row>
    <row r="305" spans="1:13" x14ac:dyDescent="0.4">
      <c r="A305" s="1" t="s">
        <v>1596</v>
      </c>
      <c r="B305" s="18">
        <f t="shared" si="4"/>
        <v>1.0684444</v>
      </c>
      <c r="C305" s="19">
        <f>(ABS($J305-L305))/(Raw_Data!$K199+Raw_Data!O199)</f>
        <v>0.84754513345872617</v>
      </c>
      <c r="D305" s="20">
        <f>(ABS($J305-L305))/(Raw_Data!$J199+Raw_Data!N199)</f>
        <v>1.7705344476670495</v>
      </c>
      <c r="E305" s="23">
        <f>Raw_Data!C199</f>
        <v>5</v>
      </c>
      <c r="F305" s="24">
        <f>Raw_Data!D199</f>
        <v>48615243</v>
      </c>
      <c r="G305" s="23" t="str">
        <f>Raw_Data!E199</f>
        <v>+</v>
      </c>
      <c r="H305" s="22" t="str">
        <f>Raw_Data!F199</f>
        <v>AAACATGGTTCCGTCAA</v>
      </c>
      <c r="I305" s="22" t="str">
        <f>Raw_Data!G199</f>
        <v>AAACATGGTTCCGTCAAGCACC</v>
      </c>
      <c r="J305" s="13">
        <f>Raw_Data!I199</f>
        <v>75</v>
      </c>
      <c r="K305" s="14">
        <f>Raw_Data!L199</f>
        <v>0.53389390000000003</v>
      </c>
      <c r="L305" s="9">
        <f>Raw_Data!M199</f>
        <v>80.133330000000001</v>
      </c>
      <c r="M305" s="10">
        <f>Raw_Data!P199</f>
        <v>0.62115279999999995</v>
      </c>
    </row>
    <row r="306" spans="1:13" x14ac:dyDescent="0.4">
      <c r="A306" s="1" t="s">
        <v>1672</v>
      </c>
      <c r="B306" s="18">
        <f t="shared" si="4"/>
        <v>1.6429156429156428</v>
      </c>
      <c r="C306" s="19">
        <f>(ABS($J306-L306))/(Raw_Data!$K339+Raw_Data!O339)</f>
        <v>1.1448923217832903</v>
      </c>
      <c r="D306" s="20">
        <f>(ABS($J306-L306))/(Raw_Data!$J339+Raw_Data!N339)</f>
        <v>16.677069475609201</v>
      </c>
      <c r="E306" s="23">
        <f>Raw_Data!C339</f>
        <v>12</v>
      </c>
      <c r="F306" s="24">
        <f>Raw_Data!D339</f>
        <v>110960942</v>
      </c>
      <c r="G306" s="23" t="str">
        <f>Raw_Data!E339</f>
        <v>+</v>
      </c>
      <c r="H306" s="22" t="str">
        <f>Raw_Data!F339</f>
        <v>GTGGATATTCCTTCTATGTTT</v>
      </c>
      <c r="I306" s="22" t="str">
        <f>Raw_Data!G339</f>
        <v>GTGGATATTCCTTCTATGTTTA</v>
      </c>
      <c r="J306" s="13">
        <f>Raw_Data!I339</f>
        <v>122.1</v>
      </c>
      <c r="K306" s="14">
        <f>Raw_Data!L339</f>
        <v>2.1412539999999999E-4</v>
      </c>
      <c r="L306" s="9">
        <f>Raw_Data!M339</f>
        <v>200.6</v>
      </c>
      <c r="M306" s="10">
        <f>Raw_Data!P339</f>
        <v>1.75584E-6</v>
      </c>
    </row>
    <row r="307" spans="1:13" x14ac:dyDescent="0.4">
      <c r="A307" s="1" t="s">
        <v>1787</v>
      </c>
      <c r="B307" s="18">
        <f t="shared" si="4"/>
        <v>-1.083906370707846</v>
      </c>
      <c r="C307" s="19">
        <f>(ABS($J307-L307))/(Raw_Data!$K266+Raw_Data!O266)</f>
        <v>0.90602491060017709</v>
      </c>
      <c r="D307" s="20">
        <f>(ABS($J307-L307))/(Raw_Data!$J266+Raw_Data!N266)</f>
        <v>3.367206515808387</v>
      </c>
      <c r="E307" s="23">
        <f>Raw_Data!C266</f>
        <v>15</v>
      </c>
      <c r="F307" s="24">
        <f>Raw_Data!D266</f>
        <v>68169053</v>
      </c>
      <c r="G307" s="23" t="str">
        <f>Raw_Data!E266</f>
        <v>-</v>
      </c>
      <c r="H307" s="22" t="str">
        <f>Raw_Data!F266</f>
        <v>TGTAAACATCCTACACTCAGC</v>
      </c>
      <c r="I307" s="22" t="str">
        <f>Raw_Data!G266</f>
        <v>TGTAAACATCCTACACTCAGCT</v>
      </c>
      <c r="J307" s="13">
        <f>Raw_Data!I266</f>
        <v>22154.32</v>
      </c>
      <c r="K307" s="14">
        <f>Raw_Data!L266</f>
        <v>3.678E-38</v>
      </c>
      <c r="L307" s="9">
        <f>Raw_Data!M266</f>
        <v>20439.330000000002</v>
      </c>
      <c r="M307" s="10">
        <f>Raw_Data!P266</f>
        <v>3.678E-38</v>
      </c>
    </row>
    <row r="308" spans="1:13" x14ac:dyDescent="0.4">
      <c r="A308" s="1" t="s">
        <v>1655</v>
      </c>
      <c r="B308" s="18">
        <f t="shared" si="4"/>
        <v>-1.0266380500985237</v>
      </c>
      <c r="C308" s="19">
        <f>(ABS($J308-L308))/(Raw_Data!$K302+Raw_Data!O302)</f>
        <v>1.6394111970135596E-2</v>
      </c>
      <c r="D308" s="20">
        <f>(ABS($J308-L308))/(Raw_Data!$J302+Raw_Data!N302)</f>
        <v>0.6736396148987267</v>
      </c>
      <c r="E308" s="23">
        <f>Raw_Data!C302</f>
        <v>5</v>
      </c>
      <c r="F308" s="24">
        <f>Raw_Data!D302</f>
        <v>139845650</v>
      </c>
      <c r="G308" s="23" t="str">
        <f>Raw_Data!E302</f>
        <v>-</v>
      </c>
      <c r="H308" s="22" t="str">
        <f>Raw_Data!F302</f>
        <v>CCTCGGCGACAGAGCC</v>
      </c>
      <c r="I308" s="22" t="str">
        <f>Raw_Data!G302</f>
        <v>TGAGCGCCTCGGCGACAGAGCCG</v>
      </c>
      <c r="J308" s="13">
        <f>Raw_Data!I302</f>
        <v>1191.55</v>
      </c>
      <c r="K308" s="14">
        <f>Raw_Data!L302</f>
        <v>3.678E-38</v>
      </c>
      <c r="L308" s="9">
        <f>Raw_Data!M302</f>
        <v>1160.633</v>
      </c>
      <c r="M308" s="10">
        <f>Raw_Data!P302</f>
        <v>3.678E-38</v>
      </c>
    </row>
    <row r="309" spans="1:13" x14ac:dyDescent="0.4">
      <c r="A309" s="1" t="s">
        <v>1744</v>
      </c>
      <c r="B309" s="18">
        <f t="shared" si="4"/>
        <v>1.0225125266409822</v>
      </c>
      <c r="C309" s="19">
        <f>(ABS($J309-L309))/(Raw_Data!$K187+Raw_Data!O187)</f>
        <v>0.59672147693807776</v>
      </c>
      <c r="D309" s="20">
        <f>(ABS($J309-L309))/(Raw_Data!$J187+Raw_Data!N187)</f>
        <v>0.91707346787285327</v>
      </c>
      <c r="E309" s="23">
        <f>Raw_Data!C187</f>
        <v>11</v>
      </c>
      <c r="F309" s="24">
        <f>Raw_Data!D187</f>
        <v>86397644</v>
      </c>
      <c r="G309" s="23" t="str">
        <f>Raw_Data!E187</f>
        <v>-</v>
      </c>
      <c r="H309" s="22" t="str">
        <f>Raw_Data!F187</f>
        <v>TAGCTTATCAGACTGATGTTG</v>
      </c>
      <c r="I309" s="22" t="str">
        <f>Raw_Data!G187</f>
        <v>TAGCTTATCAGACTGATGTTGA</v>
      </c>
      <c r="J309" s="13">
        <f>Raw_Data!I187</f>
        <v>23004.97</v>
      </c>
      <c r="K309" s="14">
        <f>Raw_Data!L187</f>
        <v>3.678E-38</v>
      </c>
      <c r="L309" s="9">
        <f>Raw_Data!M187</f>
        <v>23522.87</v>
      </c>
      <c r="M309" s="10">
        <f>Raw_Data!P187</f>
        <v>3.678E-38</v>
      </c>
    </row>
    <row r="310" spans="1:13" x14ac:dyDescent="0.4">
      <c r="A310" s="1" t="s">
        <v>1233</v>
      </c>
      <c r="B310" s="18">
        <f t="shared" si="4"/>
        <v>1.0787563589921614</v>
      </c>
      <c r="C310" s="19">
        <f>(ABS($J310-L310))/(Raw_Data!$K21+Raw_Data!O21)</f>
        <v>1.0237672694534756</v>
      </c>
      <c r="D310" s="20">
        <f>(ABS($J310-L310))/(Raw_Data!$J21+Raw_Data!N21)</f>
        <v>3.2643924653736871</v>
      </c>
      <c r="E310" s="23">
        <f>Raw_Data!C21</f>
        <v>10</v>
      </c>
      <c r="F310" s="24">
        <f>Raw_Data!D21</f>
        <v>122422776</v>
      </c>
      <c r="G310" s="23" t="str">
        <f>Raw_Data!E21</f>
        <v>-</v>
      </c>
      <c r="H310" s="22" t="str">
        <f>Raw_Data!F21</f>
        <v>TGAGGTAGTAGTTTGTGCT</v>
      </c>
      <c r="I310" s="22" t="str">
        <f>Raw_Data!G21</f>
        <v>TGAGGTAGTAGTTTGTGCTGTT</v>
      </c>
      <c r="J310" s="13">
        <f>Raw_Data!I21</f>
        <v>23333.1</v>
      </c>
      <c r="K310" s="14">
        <f>Raw_Data!L21</f>
        <v>3.678E-38</v>
      </c>
      <c r="L310" s="9">
        <f>Raw_Data!M21</f>
        <v>25170.73</v>
      </c>
      <c r="M310" s="10">
        <f>Raw_Data!P21</f>
        <v>3.678E-38</v>
      </c>
    </row>
    <row r="311" spans="1:13" x14ac:dyDescent="0.4">
      <c r="A311" s="1" t="s">
        <v>76</v>
      </c>
      <c r="B311" s="18">
        <f t="shared" si="4"/>
        <v>1.4609959393032701</v>
      </c>
      <c r="C311" s="19">
        <f>(ABS($J311-L311))/(Raw_Data!$K544+Raw_Data!O544)</f>
        <v>0.84160856563212427</v>
      </c>
      <c r="D311" s="20">
        <f>(ABS($J311-L311))/(Raw_Data!$J544+Raw_Data!N544)</f>
        <v>12.57815424770742</v>
      </c>
      <c r="E311" s="23">
        <f>Raw_Data!C544</f>
        <v>7</v>
      </c>
      <c r="F311" s="24">
        <f>Raw_Data!D544</f>
        <v>103398005</v>
      </c>
      <c r="G311" s="23" t="str">
        <f>Raw_Data!E544</f>
        <v>+</v>
      </c>
      <c r="H311" s="22" t="str">
        <f>Raw_Data!F544</f>
        <v>CAACTAGACTGTGAGCTTCTA</v>
      </c>
      <c r="I311" s="22" t="str">
        <f>Raw_Data!G544</f>
        <v>CAACTAGACTGTGAGCTTCTAG</v>
      </c>
      <c r="J311" s="13">
        <f>Raw_Data!I544</f>
        <v>116.97499999999999</v>
      </c>
      <c r="K311" s="14">
        <f>Raw_Data!L544</f>
        <v>3.9379060000000002E-4</v>
      </c>
      <c r="L311" s="9">
        <f>Raw_Data!M544</f>
        <v>170.9</v>
      </c>
      <c r="M311" s="10">
        <f>Raw_Data!P544</f>
        <v>2.6254730000000001E-4</v>
      </c>
    </row>
    <row r="312" spans="1:13" x14ac:dyDescent="0.4">
      <c r="A312" s="1" t="s">
        <v>1488</v>
      </c>
      <c r="B312" s="18">
        <f t="shared" si="4"/>
        <v>-1.0313867701641881</v>
      </c>
      <c r="C312" s="19">
        <f>(ABS($J312-L312))/(Raw_Data!$K99+Raw_Data!O99)</f>
        <v>0.40974784123742508</v>
      </c>
      <c r="D312" s="20">
        <f>(ABS($J312-L312))/(Raw_Data!$J99+Raw_Data!N99)</f>
        <v>1.2666182295071322</v>
      </c>
      <c r="E312" s="23">
        <f>Raw_Data!C99</f>
        <v>18</v>
      </c>
      <c r="F312" s="24">
        <f>Raw_Data!D99</f>
        <v>61807543</v>
      </c>
      <c r="G312" s="23" t="str">
        <f>Raw_Data!E99</f>
        <v>-</v>
      </c>
      <c r="H312" s="22" t="str">
        <f>Raw_Data!F99</f>
        <v>GTCCAGTTTTCCCAGGAAT</v>
      </c>
      <c r="I312" s="22" t="str">
        <f>Raw_Data!G99</f>
        <v>GTCCAGTTTTCCCAGGAATCCCT</v>
      </c>
      <c r="J312" s="13">
        <f>Raw_Data!I99</f>
        <v>20565.78</v>
      </c>
      <c r="K312" s="14">
        <f>Raw_Data!L99</f>
        <v>3.678E-38</v>
      </c>
      <c r="L312" s="9">
        <f>Raw_Data!M99</f>
        <v>19939.93</v>
      </c>
      <c r="M312" s="10">
        <f>Raw_Data!P99</f>
        <v>3.678E-38</v>
      </c>
    </row>
    <row r="313" spans="1:13" x14ac:dyDescent="0.4">
      <c r="A313" s="1" t="s">
        <v>1651</v>
      </c>
      <c r="B313" s="18">
        <f t="shared" si="4"/>
        <v>1.1540245425188373</v>
      </c>
      <c r="C313" s="19">
        <f>(ABS($J313-L313))/(Raw_Data!$K298+Raw_Data!O298)</f>
        <v>9.1205193455556569E-2</v>
      </c>
      <c r="D313" s="20">
        <f>(ABS($J313-L313))/(Raw_Data!$J298+Raw_Data!N298)</f>
        <v>4.400491893153065</v>
      </c>
      <c r="E313" s="23">
        <f>Raw_Data!C298</f>
        <v>12</v>
      </c>
      <c r="F313" s="24">
        <f>Raw_Data!D298</f>
        <v>110824058</v>
      </c>
      <c r="G313" s="23" t="str">
        <f>Raw_Data!E298</f>
        <v>+</v>
      </c>
      <c r="H313" s="22" t="str">
        <f>Raw_Data!F298</f>
        <v>CAGCTCCTATATGATGCCT</v>
      </c>
      <c r="I313" s="22" t="str">
        <f>Raw_Data!G298</f>
        <v>TTCAGCTCCTATATGATGCCT</v>
      </c>
      <c r="J313" s="13">
        <f>Raw_Data!I298</f>
        <v>348.375</v>
      </c>
      <c r="K313" s="14">
        <f>Raw_Data!L298</f>
        <v>3.678E-38</v>
      </c>
      <c r="L313" s="9">
        <f>Raw_Data!M298</f>
        <v>402.0333</v>
      </c>
      <c r="M313" s="10">
        <f>Raw_Data!P298</f>
        <v>2.412272E-26</v>
      </c>
    </row>
    <row r="314" spans="1:13" x14ac:dyDescent="0.4">
      <c r="A314" s="1" t="s">
        <v>57</v>
      </c>
      <c r="B314" s="18">
        <f t="shared" si="4"/>
        <v>1.6497737948084055</v>
      </c>
      <c r="C314" s="19">
        <f>(ABS($J314-L314))/(Raw_Data!$K483+Raw_Data!O483)</f>
        <v>1.0321266798366471</v>
      </c>
      <c r="D314" s="20">
        <f>(ABS($J314-L314))/(Raw_Data!$J483+Raw_Data!N483)</f>
        <v>16.113336868660546</v>
      </c>
      <c r="E314" s="23">
        <f>Raw_Data!C483</f>
        <v>12</v>
      </c>
      <c r="F314" s="24">
        <f>Raw_Data!D483</f>
        <v>110955349</v>
      </c>
      <c r="G314" s="23" t="str">
        <f>Raw_Data!E483</f>
        <v>+</v>
      </c>
      <c r="H314" s="22" t="str">
        <f>Raw_Data!F483</f>
        <v>TGCAGCGTGATCGCCT</v>
      </c>
      <c r="I314" s="22" t="str">
        <f>Raw_Data!G483</f>
        <v>GGCTGCAGCGTGATCGCCTGCT</v>
      </c>
      <c r="J314" s="13">
        <f>Raw_Data!I483</f>
        <v>80.900000000000006</v>
      </c>
      <c r="K314" s="14">
        <f>Raw_Data!L483</f>
        <v>0.35911280000000001</v>
      </c>
      <c r="L314" s="9">
        <f>Raw_Data!M483</f>
        <v>133.4667</v>
      </c>
      <c r="M314" s="10">
        <f>Raw_Data!P483</f>
        <v>4.7159739999999999E-2</v>
      </c>
    </row>
    <row r="315" spans="1:13" x14ac:dyDescent="0.4">
      <c r="A315" s="1" t="s">
        <v>1640</v>
      </c>
      <c r="B315" s="18">
        <f t="shared" si="4"/>
        <v>-1.8972055506708969</v>
      </c>
      <c r="C315" s="19">
        <f>(ABS($J315-L315))/(Raw_Data!$K279+Raw_Data!O279)</f>
        <v>3.1771928722581646</v>
      </c>
      <c r="D315" s="20">
        <f>(ABS($J315-L315))/(Raw_Data!$J279+Raw_Data!N279)</f>
        <v>20.36116207667196</v>
      </c>
      <c r="E315" s="23" t="str">
        <f>Raw_Data!C279</f>
        <v>X</v>
      </c>
      <c r="F315" s="24">
        <f>Raw_Data!D279</f>
        <v>50407467</v>
      </c>
      <c r="G315" s="23" t="str">
        <f>Raw_Data!E279</f>
        <v>-</v>
      </c>
      <c r="H315" s="22" t="str">
        <f>Raw_Data!F279</f>
        <v>AACATGAAGCGCTGCAA</v>
      </c>
      <c r="I315" s="22" t="str">
        <f>Raw_Data!G279</f>
        <v>AAACATGAAGCGCTGCAACAC</v>
      </c>
      <c r="J315" s="13">
        <f>Raw_Data!I279</f>
        <v>4962.8999999999996</v>
      </c>
      <c r="K315" s="14">
        <f>Raw_Data!L279</f>
        <v>3.678E-38</v>
      </c>
      <c r="L315" s="9">
        <f>Raw_Data!M279</f>
        <v>2615.9</v>
      </c>
      <c r="M315" s="10">
        <f>Raw_Data!P279</f>
        <v>3.678E-38</v>
      </c>
    </row>
    <row r="316" spans="1:13" x14ac:dyDescent="0.4">
      <c r="A316" s="1" t="s">
        <v>1740</v>
      </c>
      <c r="B316" s="18">
        <f t="shared" si="4"/>
        <v>5.8360054970224455</v>
      </c>
      <c r="C316" s="19">
        <f>(ABS($J316-L316))/(Raw_Data!$K180+Raw_Data!O180)</f>
        <v>0.57616527858516298</v>
      </c>
      <c r="D316" s="20">
        <f>(ABS($J316-L316))/(Raw_Data!$J180+Raw_Data!N180)</f>
        <v>26.062248311187542</v>
      </c>
      <c r="E316" s="23">
        <f>Raw_Data!C180</f>
        <v>4</v>
      </c>
      <c r="F316" s="24">
        <f>Raw_Data!D180</f>
        <v>40670000</v>
      </c>
      <c r="G316" s="23" t="str">
        <f>Raw_Data!E180</f>
        <v>+</v>
      </c>
      <c r="H316" s="22" t="str">
        <f>Raw_Data!F180</f>
        <v>CTTCTCCTGGCTCTCCTC</v>
      </c>
      <c r="I316" s="22" t="str">
        <f>Raw_Data!G180</f>
        <v>GCTTCTCCTGGCTCTCCTCCCTC</v>
      </c>
      <c r="J316" s="13">
        <f>Raw_Data!I180</f>
        <v>109.15</v>
      </c>
      <c r="K316" s="14">
        <f>Raw_Data!L180</f>
        <v>2.921632E-3</v>
      </c>
      <c r="L316" s="9">
        <f>Raw_Data!M180</f>
        <v>637</v>
      </c>
      <c r="M316" s="10">
        <f>Raw_Data!P180</f>
        <v>3.678E-38</v>
      </c>
    </row>
    <row r="317" spans="1:13" x14ac:dyDescent="0.4">
      <c r="A317" s="1" t="s">
        <v>1977</v>
      </c>
      <c r="B317" s="18">
        <f t="shared" si="4"/>
        <v>1.1915688789649548</v>
      </c>
      <c r="C317" s="19">
        <f>(ABS($J317-L317))/(Raw_Data!$K536+Raw_Data!O536)</f>
        <v>0.14050054197877906</v>
      </c>
      <c r="D317" s="20">
        <f>(ABS($J317-L317))/(Raw_Data!$J536+Raw_Data!N536)</f>
        <v>4.8757472424237474</v>
      </c>
      <c r="E317" s="23">
        <f>Raw_Data!C536</f>
        <v>5</v>
      </c>
      <c r="F317" s="24">
        <f>Raw_Data!D536</f>
        <v>111433188</v>
      </c>
      <c r="G317" s="23" t="str">
        <f>Raw_Data!E536</f>
        <v>+</v>
      </c>
      <c r="H317" s="22" t="str">
        <f>Raw_Data!F536</f>
        <v>TAGCCGCTGAAATAGATG</v>
      </c>
      <c r="I317" s="22" t="str">
        <f>Raw_Data!G536</f>
        <v>TTAGCCGCTGAAATAGATGGA</v>
      </c>
      <c r="J317" s="13">
        <f>Raw_Data!I536</f>
        <v>1578.675</v>
      </c>
      <c r="K317" s="14">
        <f>Raw_Data!L536</f>
        <v>3.678E-38</v>
      </c>
      <c r="L317" s="9">
        <f>Raw_Data!M536</f>
        <v>1881.1</v>
      </c>
      <c r="M317" s="10">
        <f>Raw_Data!P536</f>
        <v>3.678E-38</v>
      </c>
    </row>
    <row r="318" spans="1:13" x14ac:dyDescent="0.4">
      <c r="A318" s="1" t="s">
        <v>46</v>
      </c>
      <c r="B318" s="18">
        <f t="shared" si="4"/>
        <v>2.8305944380370973</v>
      </c>
      <c r="C318" s="19">
        <f>(ABS($J318-L318))/(Raw_Data!$K469+Raw_Data!O469)</f>
        <v>1.4598479694657658</v>
      </c>
      <c r="D318" s="20">
        <f>(ABS($J318-L318))/(Raw_Data!$J469+Raw_Data!N469)</f>
        <v>31.661297253629375</v>
      </c>
      <c r="E318" s="23">
        <f>Raw_Data!C469</f>
        <v>5</v>
      </c>
      <c r="F318" s="24">
        <f>Raw_Data!D469</f>
        <v>65361566</v>
      </c>
      <c r="G318" s="23" t="str">
        <f>Raw_Data!E469</f>
        <v>+</v>
      </c>
      <c r="H318" s="22" t="str">
        <f>Raw_Data!F469</f>
        <v>TGAGTGTGTGTGTGTGAG</v>
      </c>
      <c r="I318" s="22" t="str">
        <f>Raw_Data!G469</f>
        <v>TGAGTGTGTGTGTGTGAGTGTGT</v>
      </c>
      <c r="J318" s="13">
        <f>Raw_Data!I469</f>
        <v>2882.9749999999999</v>
      </c>
      <c r="K318" s="14">
        <f>Raw_Data!L469</f>
        <v>3.678E-38</v>
      </c>
      <c r="L318" s="9">
        <f>Raw_Data!M469</f>
        <v>8160.5330000000004</v>
      </c>
      <c r="M318" s="10">
        <f>Raw_Data!P469</f>
        <v>3.678E-38</v>
      </c>
    </row>
    <row r="319" spans="1:13" x14ac:dyDescent="0.4">
      <c r="A319" s="1" t="s">
        <v>1249</v>
      </c>
      <c r="B319" s="18">
        <f t="shared" si="4"/>
        <v>-1.0394155619917764</v>
      </c>
      <c r="C319" s="19">
        <f>(ABS($J319-L319))/(Raw_Data!$K64+Raw_Data!O64)</f>
        <v>0.5381480575370492</v>
      </c>
      <c r="D319" s="20">
        <f>(ABS($J319-L319))/(Raw_Data!$J64+Raw_Data!N64)</f>
        <v>1.6443523516741738</v>
      </c>
      <c r="E319" s="23">
        <f>Raw_Data!C64</f>
        <v>2</v>
      </c>
      <c r="F319" s="24">
        <f>Raw_Data!D64</f>
        <v>26446884</v>
      </c>
      <c r="G319" s="23" t="str">
        <f>Raw_Data!E64</f>
        <v>+</v>
      </c>
      <c r="H319" s="22" t="str">
        <f>Raw_Data!F64</f>
        <v>CATTATTACTTTTGGTACGC</v>
      </c>
      <c r="I319" s="22" t="str">
        <f>Raw_Data!G64</f>
        <v>CATTATTACTTTTGGTACGCG</v>
      </c>
      <c r="J319" s="13">
        <f>Raw_Data!I64</f>
        <v>29467.4</v>
      </c>
      <c r="K319" s="14">
        <f>Raw_Data!L64</f>
        <v>3.678E-38</v>
      </c>
      <c r="L319" s="9">
        <f>Raw_Data!M64</f>
        <v>28349.97</v>
      </c>
      <c r="M319" s="10">
        <f>Raw_Data!P64</f>
        <v>3.678E-38</v>
      </c>
    </row>
    <row r="320" spans="1:13" x14ac:dyDescent="0.4">
      <c r="A320" s="1" t="s">
        <v>1784</v>
      </c>
      <c r="B320" s="18">
        <f t="shared" si="4"/>
        <v>2.1274372325249646</v>
      </c>
      <c r="C320" s="19">
        <f>(ABS($J320-L320))/(Raw_Data!$K261+Raw_Data!O261)</f>
        <v>1.5081442635413804</v>
      </c>
      <c r="D320" s="20">
        <f>(ABS($J320-L320))/(Raw_Data!$J261+Raw_Data!N261)</f>
        <v>28.000150215873326</v>
      </c>
      <c r="E320" s="23">
        <f>Raw_Data!C261</f>
        <v>3</v>
      </c>
      <c r="F320" s="24">
        <f>Raw_Data!D261</f>
        <v>127248323</v>
      </c>
      <c r="G320" s="23" t="str">
        <f>Raw_Data!E261</f>
        <v>+</v>
      </c>
      <c r="H320" s="22" t="str">
        <f>Raw_Data!F261</f>
        <v>AAGTGCTTCCATGTTTCAG</v>
      </c>
      <c r="I320" s="22" t="str">
        <f>Raw_Data!G261</f>
        <v>AAGTGCTTCCATGTTTCAGTGG</v>
      </c>
      <c r="J320" s="13">
        <f>Raw_Data!I261</f>
        <v>140.19999999999999</v>
      </c>
      <c r="K320" s="14">
        <f>Raw_Data!L261</f>
        <v>4.4752659999999999E-7</v>
      </c>
      <c r="L320" s="9">
        <f>Raw_Data!M261</f>
        <v>298.26670000000001</v>
      </c>
      <c r="M320" s="10">
        <f>Raw_Data!P261</f>
        <v>2.868456E-19</v>
      </c>
    </row>
    <row r="321" spans="1:13" x14ac:dyDescent="0.4">
      <c r="A321" s="1" t="s">
        <v>1785</v>
      </c>
      <c r="B321" s="18">
        <f t="shared" si="4"/>
        <v>2.6465993311036788</v>
      </c>
      <c r="C321" s="19">
        <f>(ABS($J321-L321))/(Raw_Data!$K262+Raw_Data!O262)</f>
        <v>1.2139348496582687</v>
      </c>
      <c r="D321" s="20">
        <f>(ABS($J321-L321))/(Raw_Data!$J262+Raw_Data!N262)</f>
        <v>28.992176703380153</v>
      </c>
      <c r="E321" s="23">
        <f>Raw_Data!C262</f>
        <v>3</v>
      </c>
      <c r="F321" s="24">
        <f>Raw_Data!D262</f>
        <v>127248285</v>
      </c>
      <c r="G321" s="23" t="str">
        <f>Raw_Data!E262</f>
        <v>+</v>
      </c>
      <c r="H321" s="22" t="str">
        <f>Raw_Data!F262</f>
        <v>TAACATGGGGTTACCTGC</v>
      </c>
      <c r="I321" s="22" t="str">
        <f>Raw_Data!G262</f>
        <v>GCTTTAACATGGGGTTACCTGC</v>
      </c>
      <c r="J321" s="13">
        <f>Raw_Data!I262</f>
        <v>74.75</v>
      </c>
      <c r="K321" s="14">
        <f>Raw_Data!L262</f>
        <v>0.53476330000000005</v>
      </c>
      <c r="L321" s="9">
        <f>Raw_Data!M262</f>
        <v>197.83330000000001</v>
      </c>
      <c r="M321" s="10">
        <f>Raw_Data!P262</f>
        <v>2.4611929999999998E-7</v>
      </c>
    </row>
    <row r="322" spans="1:13" x14ac:dyDescent="0.4">
      <c r="A322" s="1" t="s">
        <v>1223</v>
      </c>
      <c r="B322" s="18">
        <f t="shared" si="4"/>
        <v>1.1521858368141573</v>
      </c>
      <c r="C322" s="19">
        <f>(ABS($J322-L322))/(Raw_Data!$K9+Raw_Data!O9)</f>
        <v>1.6502133336505365</v>
      </c>
      <c r="D322" s="20">
        <f>(ABS($J322-L322))/(Raw_Data!$J9+Raw_Data!N9)</f>
        <v>6.2590967075764805</v>
      </c>
      <c r="E322" s="23">
        <f>Raw_Data!C9</f>
        <v>15</v>
      </c>
      <c r="F322" s="24">
        <f>Raw_Data!D9</f>
        <v>85537754</v>
      </c>
      <c r="G322" s="23" t="str">
        <f>Raw_Data!E9</f>
        <v>+</v>
      </c>
      <c r="H322" s="22" t="str">
        <f>Raw_Data!F9</f>
        <v>TGAGGTAGTAGGTTGTGTG</v>
      </c>
      <c r="I322" s="22" t="str">
        <f>Raw_Data!G9</f>
        <v>TGAGGTAGTAGGTTGTGTGGTT</v>
      </c>
      <c r="J322" s="13">
        <f>Raw_Data!I9</f>
        <v>24886.35</v>
      </c>
      <c r="K322" s="14">
        <f>Raw_Data!L9</f>
        <v>3.678E-38</v>
      </c>
      <c r="L322" s="9">
        <f>Raw_Data!M9</f>
        <v>28673.7</v>
      </c>
      <c r="M322" s="10">
        <f>Raw_Data!P9</f>
        <v>3.678E-38</v>
      </c>
    </row>
    <row r="323" spans="1:13" x14ac:dyDescent="0.4">
      <c r="A323" s="1" t="s">
        <v>1536</v>
      </c>
      <c r="B323" s="18">
        <f t="shared" si="4"/>
        <v>1.2902732658131093</v>
      </c>
      <c r="C323" s="19">
        <f>(ABS($J323-L323))/(Raw_Data!$K61+Raw_Data!O61)</f>
        <v>0.17917506807826905</v>
      </c>
      <c r="D323" s="20">
        <f>(ABS($J323-L323))/(Raw_Data!$J61+Raw_Data!N61)</f>
        <v>6.7178942590175943</v>
      </c>
      <c r="E323" s="23">
        <f>Raw_Data!C61</f>
        <v>9</v>
      </c>
      <c r="F323" s="24">
        <f>Raw_Data!D61</f>
        <v>41390062</v>
      </c>
      <c r="G323" s="23" t="str">
        <f>Raw_Data!E61</f>
        <v>+</v>
      </c>
      <c r="H323" s="22" t="str">
        <f>Raw_Data!F61</f>
        <v>GTTAGGCTCTTGGGAG</v>
      </c>
      <c r="I323" s="22" t="str">
        <f>Raw_Data!G61</f>
        <v>ACGGGTTAGGCTCTTGGGAGCT</v>
      </c>
      <c r="J323" s="13">
        <f>Raw_Data!I61</f>
        <v>261.64999999999998</v>
      </c>
      <c r="K323" s="14">
        <f>Raw_Data!L61</f>
        <v>3.678E-38</v>
      </c>
      <c r="L323" s="9">
        <f>Raw_Data!M61</f>
        <v>337.6</v>
      </c>
      <c r="M323" s="10">
        <f>Raw_Data!P61</f>
        <v>6.5674460000000004E-32</v>
      </c>
    </row>
    <row r="324" spans="1:13" x14ac:dyDescent="0.4">
      <c r="A324" s="1" t="s">
        <v>1642</v>
      </c>
      <c r="B324" s="18">
        <f t="shared" ref="B324:B387" si="5">IF($J324&gt;L324,(-1)*$J324/L324,L324/$J324)</f>
        <v>2.092526690391459</v>
      </c>
      <c r="C324" s="19">
        <f>(ABS($J324-L324))/(Raw_Data!$K281+Raw_Data!O281)</f>
        <v>0.74760204388296514</v>
      </c>
      <c r="D324" s="20">
        <f>(ABS($J324-L324))/(Raw_Data!$J281+Raw_Data!N281)</f>
        <v>15.561738506497706</v>
      </c>
      <c r="E324" s="23">
        <f>Raw_Data!C281</f>
        <v>12</v>
      </c>
      <c r="F324" s="24">
        <f>Raw_Data!D281</f>
        <v>110950732</v>
      </c>
      <c r="G324" s="23" t="str">
        <f>Raw_Data!E281</f>
        <v>+</v>
      </c>
      <c r="H324" s="22" t="str">
        <f>Raw_Data!F281</f>
        <v>AGGTGGTCCGTGGCGC</v>
      </c>
      <c r="I324" s="22" t="str">
        <f>Raw_Data!G281</f>
        <v>AGGTGGTCCGTGGCGCGTTCGC</v>
      </c>
      <c r="J324" s="13">
        <f>Raw_Data!I281</f>
        <v>119.425</v>
      </c>
      <c r="K324" s="14">
        <f>Raw_Data!L281</f>
        <v>4.5530370000000002E-4</v>
      </c>
      <c r="L324" s="9">
        <f>Raw_Data!M281</f>
        <v>249.9</v>
      </c>
      <c r="M324" s="10">
        <f>Raw_Data!P281</f>
        <v>9.1495509999999994E-21</v>
      </c>
    </row>
    <row r="325" spans="1:13" x14ac:dyDescent="0.4">
      <c r="A325" s="1" t="s">
        <v>1748</v>
      </c>
      <c r="B325" s="18">
        <f t="shared" si="5"/>
        <v>1.5094793958207378</v>
      </c>
      <c r="C325" s="19">
        <f>(ABS($J325-L325))/(Raw_Data!$K191+Raw_Data!O191)</f>
        <v>1.9006928674358523</v>
      </c>
      <c r="D325" s="20">
        <f>(ABS($J325-L325))/(Raw_Data!$J191+Raw_Data!N191)</f>
        <v>13.732683836611491</v>
      </c>
      <c r="E325" s="23">
        <f>Raw_Data!C191</f>
        <v>11</v>
      </c>
      <c r="F325" s="24">
        <f>Raw_Data!D191</f>
        <v>74986944</v>
      </c>
      <c r="G325" s="23" t="str">
        <f>Raw_Data!E191</f>
        <v>+</v>
      </c>
      <c r="H325" s="22" t="str">
        <f>Raw_Data!F191</f>
        <v>AACAGTCTCCAGTCACGG</v>
      </c>
      <c r="I325" s="22" t="str">
        <f>Raw_Data!G191</f>
        <v>TAACAGTCTCCAGTCACGGCCA</v>
      </c>
      <c r="J325" s="13">
        <f>Raw_Data!I191</f>
        <v>4920.7250000000004</v>
      </c>
      <c r="K325" s="14">
        <f>Raw_Data!L191</f>
        <v>3.678E-38</v>
      </c>
      <c r="L325" s="9">
        <f>Raw_Data!M191</f>
        <v>7427.7330000000002</v>
      </c>
      <c r="M325" s="10">
        <f>Raw_Data!P191</f>
        <v>3.678E-38</v>
      </c>
    </row>
    <row r="326" spans="1:13" x14ac:dyDescent="0.4">
      <c r="A326" s="1" t="s">
        <v>1230</v>
      </c>
      <c r="B326" s="18">
        <f t="shared" si="5"/>
        <v>1.0913226924411756</v>
      </c>
      <c r="C326" s="19">
        <f>(ABS($J326-L326))/(Raw_Data!$K17+Raw_Data!O17)</f>
        <v>0.99495459660626984</v>
      </c>
      <c r="D326" s="20">
        <f>(ABS($J326-L326))/(Raw_Data!$J17+Raw_Data!N17)</f>
        <v>3.8121918517504558</v>
      </c>
      <c r="E326" s="23" t="str">
        <f>Raw_Data!C17</f>
        <v>X,13</v>
      </c>
      <c r="F326" s="24">
        <f>Raw_Data!D17</f>
        <v>1.48346895486332E+16</v>
      </c>
      <c r="G326" s="23" t="str">
        <f>Raw_Data!E17</f>
        <v>+,-</v>
      </c>
      <c r="H326" s="22" t="str">
        <f>Raw_Data!F17</f>
        <v>TGAGGTAGTAGATTGTATAGT</v>
      </c>
      <c r="I326" s="22" t="str">
        <f>Raw_Data!G17</f>
        <v>TGAGGTAGTAGATTGTATAGTT</v>
      </c>
      <c r="J326" s="13">
        <f>Raw_Data!I17</f>
        <v>24549.32</v>
      </c>
      <c r="K326" s="14">
        <f>Raw_Data!L17</f>
        <v>3.678E-38</v>
      </c>
      <c r="L326" s="9">
        <f>Raw_Data!M17</f>
        <v>26791.23</v>
      </c>
      <c r="M326" s="10">
        <f>Raw_Data!P17</f>
        <v>3.678E-38</v>
      </c>
    </row>
    <row r="327" spans="1:13" x14ac:dyDescent="0.4">
      <c r="A327" s="1" t="s">
        <v>49</v>
      </c>
      <c r="B327" s="18">
        <f t="shared" si="5"/>
        <v>1.0092204526404025</v>
      </c>
      <c r="C327" s="19">
        <f>(ABS($J327-L327))/(Raw_Data!$K472+Raw_Data!O472)</f>
        <v>0.17662862835345647</v>
      </c>
      <c r="D327" s="20">
        <f>(ABS($J327-L327))/(Raw_Data!$J472+Raw_Data!N472)</f>
        <v>0.234221707880817</v>
      </c>
      <c r="E327" s="23">
        <f>Raw_Data!C472</f>
        <v>0</v>
      </c>
      <c r="F327" s="24">
        <f>Raw_Data!D472</f>
        <v>0</v>
      </c>
      <c r="G327" s="23" t="str">
        <f>Raw_Data!E472</f>
        <v>+</v>
      </c>
      <c r="H327" s="22" t="str">
        <f>Raw_Data!F472</f>
        <v>TAATTTTATGTATAAGCTAGT</v>
      </c>
      <c r="I327" s="22" t="str">
        <f>Raw_Data!G472</f>
        <v>TAATTTTATGTATAAGCTAGT</v>
      </c>
      <c r="J327" s="13">
        <f>Raw_Data!I472</f>
        <v>59.65</v>
      </c>
      <c r="K327" s="14">
        <f>Raw_Data!L472</f>
        <v>0.89888749999999995</v>
      </c>
      <c r="L327" s="9">
        <f>Raw_Data!M472</f>
        <v>60.2</v>
      </c>
      <c r="M327" s="10">
        <f>Raw_Data!P472</f>
        <v>0.88689430000000002</v>
      </c>
    </row>
    <row r="328" spans="1:13" x14ac:dyDescent="0.4">
      <c r="A328" s="1" t="s">
        <v>1248</v>
      </c>
      <c r="B328" s="18">
        <f t="shared" si="5"/>
        <v>-1.4534914964237773</v>
      </c>
      <c r="C328" s="19">
        <f>(ABS($J328-L328))/(Raw_Data!$K63+Raw_Data!O63)</f>
        <v>1.364286341472301</v>
      </c>
      <c r="D328" s="20">
        <f>(ABS($J328-L328))/(Raw_Data!$J63+Raw_Data!N63)</f>
        <v>15.176184114999826</v>
      </c>
      <c r="E328" s="23">
        <f>Raw_Data!C63</f>
        <v>2</v>
      </c>
      <c r="F328" s="24">
        <f>Raw_Data!D63</f>
        <v>26446921</v>
      </c>
      <c r="G328" s="23" t="str">
        <f>Raw_Data!E63</f>
        <v>+</v>
      </c>
      <c r="H328" s="22" t="str">
        <f>Raw_Data!F63</f>
        <v>TCGTACCGTGAGTAATAAT</v>
      </c>
      <c r="I328" s="22" t="str">
        <f>Raw_Data!G63</f>
        <v>TCGTACCGTGAGTAATAATGCG</v>
      </c>
      <c r="J328" s="13">
        <f>Raw_Data!I63</f>
        <v>25586.93</v>
      </c>
      <c r="K328" s="14">
        <f>Raw_Data!L63</f>
        <v>3.678E-38</v>
      </c>
      <c r="L328" s="9">
        <f>Raw_Data!M63</f>
        <v>17603.77</v>
      </c>
      <c r="M328" s="10">
        <f>Raw_Data!P63</f>
        <v>3.678E-38</v>
      </c>
    </row>
    <row r="329" spans="1:13" x14ac:dyDescent="0.4">
      <c r="A329" s="1" t="s">
        <v>139</v>
      </c>
      <c r="B329" s="18">
        <f t="shared" si="5"/>
        <v>1.0698075265728237</v>
      </c>
      <c r="C329" s="19">
        <f>(ABS($J329-L329))/(Raw_Data!$K639+Raw_Data!O639)</f>
        <v>0.96193949804334211</v>
      </c>
      <c r="D329" s="20">
        <f>(ABS($J329-L329))/(Raw_Data!$J639+Raw_Data!N639)</f>
        <v>1.9635798760051795</v>
      </c>
      <c r="E329" s="23">
        <f>Raw_Data!C639</f>
        <v>0</v>
      </c>
      <c r="F329" s="24">
        <f>Raw_Data!D639</f>
        <v>0</v>
      </c>
      <c r="G329" s="23" t="str">
        <f>Raw_Data!E639</f>
        <v>+</v>
      </c>
      <c r="H329" s="22" t="str">
        <f>Raw_Data!F639</f>
        <v>TGATGAGCTATGTTTACTGAGC</v>
      </c>
      <c r="I329" s="22" t="str">
        <f>Raw_Data!G639</f>
        <v>GACTTATGATGAGCTATGTTTACTGAGC</v>
      </c>
      <c r="J329" s="13">
        <f>Raw_Data!I639</f>
        <v>87.025000000000006</v>
      </c>
      <c r="K329" s="14">
        <f>Raw_Data!L639</f>
        <v>0.19133420000000001</v>
      </c>
      <c r="L329" s="9">
        <f>Raw_Data!M639</f>
        <v>93.1</v>
      </c>
      <c r="M329" s="10">
        <f>Raw_Data!P639</f>
        <v>0.39718300000000001</v>
      </c>
    </row>
    <row r="330" spans="1:13" x14ac:dyDescent="0.4">
      <c r="A330" s="1" t="s">
        <v>1782</v>
      </c>
      <c r="B330" s="18">
        <f t="shared" si="5"/>
        <v>1.0332213512504667</v>
      </c>
      <c r="C330" s="19">
        <f>(ABS($J330-L330))/(Raw_Data!$K260+Raw_Data!O260)</f>
        <v>0.60550132652414435</v>
      </c>
      <c r="D330" s="20">
        <f>(ABS($J330-L330))/(Raw_Data!$J260+Raw_Data!N260)</f>
        <v>0.83692899343960825</v>
      </c>
      <c r="E330" s="23">
        <f>Raw_Data!C260</f>
        <v>3</v>
      </c>
      <c r="F330" s="24">
        <f>Raw_Data!D260</f>
        <v>127248155</v>
      </c>
      <c r="G330" s="23" t="str">
        <f>Raw_Data!E260</f>
        <v>+</v>
      </c>
      <c r="H330" s="22" t="str">
        <f>Raw_Data!F260</f>
        <v>CTTTAACATGGGAATGCTT</v>
      </c>
      <c r="I330" s="22" t="str">
        <f>Raw_Data!G260</f>
        <v>ACTTTAACATGGGAATGCTTTCT</v>
      </c>
      <c r="J330" s="13">
        <f>Raw_Data!I260</f>
        <v>66.974999999999994</v>
      </c>
      <c r="K330" s="14">
        <f>Raw_Data!L260</f>
        <v>0.75880579999999997</v>
      </c>
      <c r="L330" s="9">
        <f>Raw_Data!M260</f>
        <v>69.2</v>
      </c>
      <c r="M330" s="10">
        <f>Raw_Data!P260</f>
        <v>0.79078199999999998</v>
      </c>
    </row>
    <row r="331" spans="1:13" x14ac:dyDescent="0.4">
      <c r="A331" s="1" t="s">
        <v>1588</v>
      </c>
      <c r="B331" s="18">
        <f t="shared" si="5"/>
        <v>-1.0954695875014426</v>
      </c>
      <c r="C331" s="19">
        <f>(ABS($J331-L331))/(Raw_Data!$K174+Raw_Data!O174)</f>
        <v>0.59622328725776641</v>
      </c>
      <c r="D331" s="20">
        <f>(ABS($J331-L331))/(Raw_Data!$J174+Raw_Data!N174)</f>
        <v>2.3969450101832956</v>
      </c>
      <c r="E331" s="23">
        <f>Raw_Data!C174</f>
        <v>7</v>
      </c>
      <c r="F331" s="24">
        <f>Raw_Data!D174</f>
        <v>147143652</v>
      </c>
      <c r="G331" s="23" t="str">
        <f>Raw_Data!E174</f>
        <v>-</v>
      </c>
      <c r="H331" s="22" t="str">
        <f>Raw_Data!F174</f>
        <v>TTCCTATGCATATACTTCTTT</v>
      </c>
      <c r="I331" s="22" t="str">
        <f>Raw_Data!G174</f>
        <v>TTCCTATGCATATACTTCTTT</v>
      </c>
      <c r="J331" s="13">
        <f>Raw_Data!I174</f>
        <v>76.974999999999994</v>
      </c>
      <c r="K331" s="14">
        <f>Raw_Data!L174</f>
        <v>0.4401928</v>
      </c>
      <c r="L331" s="9">
        <f>Raw_Data!M174</f>
        <v>70.266670000000005</v>
      </c>
      <c r="M331" s="10">
        <f>Raw_Data!P174</f>
        <v>0.77471970000000001</v>
      </c>
    </row>
    <row r="332" spans="1:13" x14ac:dyDescent="0.4">
      <c r="A332" s="1" t="s">
        <v>1321</v>
      </c>
      <c r="B332" s="18">
        <f t="shared" si="5"/>
        <v>-1.0093543992864145</v>
      </c>
      <c r="C332" s="19">
        <f>(ABS($J332-L332))/(Raw_Data!$K358+Raw_Data!O358)</f>
        <v>9.5810615062632096E-2</v>
      </c>
      <c r="D332" s="20">
        <f>(ABS($J332-L332))/(Raw_Data!$J358+Raw_Data!N358)</f>
        <v>0.25796196002513216</v>
      </c>
      <c r="E332" s="23">
        <f>Raw_Data!C358</f>
        <v>12</v>
      </c>
      <c r="F332" s="24">
        <f>Raw_Data!D358</f>
        <v>110981549</v>
      </c>
      <c r="G332" s="23" t="str">
        <f>Raw_Data!E358</f>
        <v>+</v>
      </c>
      <c r="H332" s="22" t="str">
        <f>Raw_Data!F358</f>
        <v>TTCACCTGGTCCACTAG</v>
      </c>
      <c r="I332" s="22" t="str">
        <f>Raw_Data!G358</f>
        <v>TTCACCTGGTCCACTAGCCG</v>
      </c>
      <c r="J332" s="13">
        <f>Raw_Data!I358</f>
        <v>81.825000000000003</v>
      </c>
      <c r="K332" s="14">
        <f>Raw_Data!L358</f>
        <v>0.33044400000000002</v>
      </c>
      <c r="L332" s="9">
        <f>Raw_Data!M358</f>
        <v>81.066670000000002</v>
      </c>
      <c r="M332" s="10">
        <f>Raw_Data!P358</f>
        <v>0.582283</v>
      </c>
    </row>
    <row r="333" spans="1:13" x14ac:dyDescent="0.4">
      <c r="A333" s="1" t="s">
        <v>1626</v>
      </c>
      <c r="B333" s="18">
        <f t="shared" si="5"/>
        <v>-2.0671101016655853</v>
      </c>
      <c r="C333" s="19">
        <f>(ABS($J333-L333))/(Raw_Data!$K246+Raw_Data!O246)</f>
        <v>2.2821227893778651</v>
      </c>
      <c r="D333" s="20">
        <f>(ABS($J333-L333))/(Raw_Data!$J246+Raw_Data!N246)</f>
        <v>18.789153194108433</v>
      </c>
      <c r="E333" s="23">
        <f>Raw_Data!C246</f>
        <v>12</v>
      </c>
      <c r="F333" s="24">
        <f>Raw_Data!D246</f>
        <v>110948853</v>
      </c>
      <c r="G333" s="23" t="str">
        <f>Raw_Data!E246</f>
        <v>+</v>
      </c>
      <c r="H333" s="22" t="str">
        <f>Raw_Data!F246</f>
        <v>GGTTTACCGTCCCACATA</v>
      </c>
      <c r="I333" s="22" t="str">
        <f>Raw_Data!G246</f>
        <v>TGGTTTACCGTCCCACATACAT</v>
      </c>
      <c r="J333" s="13">
        <f>Raw_Data!I246</f>
        <v>1911.25</v>
      </c>
      <c r="K333" s="14">
        <f>Raw_Data!L246</f>
        <v>3.678E-38</v>
      </c>
      <c r="L333" s="9">
        <f>Raw_Data!M246</f>
        <v>924.6</v>
      </c>
      <c r="M333" s="10">
        <f>Raw_Data!P246</f>
        <v>3.678E-38</v>
      </c>
    </row>
    <row r="334" spans="1:13" x14ac:dyDescent="0.4">
      <c r="A334" s="1" t="s">
        <v>1764</v>
      </c>
      <c r="B334" s="18">
        <f t="shared" si="5"/>
        <v>1.0374747042786996</v>
      </c>
      <c r="C334" s="19">
        <f>(ABS($J334-L334))/(Raw_Data!$K210+Raw_Data!O210)</f>
        <v>0.57822681783071395</v>
      </c>
      <c r="D334" s="20">
        <f>(ABS($J334-L334))/(Raw_Data!$J210+Raw_Data!N210)</f>
        <v>1.6460878432319612</v>
      </c>
      <c r="E334" s="23">
        <f>Raw_Data!C210</f>
        <v>13</v>
      </c>
      <c r="F334" s="24">
        <f>Raw_Data!D210</f>
        <v>63401836</v>
      </c>
      <c r="G334" s="23" t="str">
        <f>Raw_Data!E210</f>
        <v>+</v>
      </c>
      <c r="H334" s="22" t="str">
        <f>Raw_Data!F210</f>
        <v>TCACATTGCCAGGGATTA</v>
      </c>
      <c r="I334" s="22" t="str">
        <f>Raw_Data!G210</f>
        <v>ATCACATTGCCAGGGATTACC</v>
      </c>
      <c r="J334" s="13">
        <f>Raw_Data!I210</f>
        <v>26190.2</v>
      </c>
      <c r="K334" s="14">
        <f>Raw_Data!L210</f>
        <v>3.678E-38</v>
      </c>
      <c r="L334" s="9">
        <f>Raw_Data!M210</f>
        <v>27171.67</v>
      </c>
      <c r="M334" s="10">
        <f>Raw_Data!P210</f>
        <v>3.678E-38</v>
      </c>
    </row>
    <row r="335" spans="1:13" x14ac:dyDescent="0.4">
      <c r="A335" s="1" t="s">
        <v>23</v>
      </c>
      <c r="B335" s="18">
        <f t="shared" si="5"/>
        <v>-1.0177679632297592</v>
      </c>
      <c r="C335" s="19">
        <f>(ABS($J335-L335))/(Raw_Data!$K417+Raw_Data!O417)</f>
        <v>0.31312554582749341</v>
      </c>
      <c r="D335" s="20">
        <f>(ABS($J335-L335))/(Raw_Data!$J417+Raw_Data!N417)</f>
        <v>0.43977695956614027</v>
      </c>
      <c r="E335" s="23">
        <f>Raw_Data!C417</f>
        <v>5</v>
      </c>
      <c r="F335" s="24">
        <f>Raw_Data!D417</f>
        <v>35075542</v>
      </c>
      <c r="G335" s="23" t="str">
        <f>Raw_Data!E417</f>
        <v>-</v>
      </c>
      <c r="H335" s="22" t="str">
        <f>Raw_Data!F417</f>
        <v>ATACATACACACACATATAT</v>
      </c>
      <c r="I335" s="22" t="str">
        <f>Raw_Data!G417</f>
        <v>TATACATACACACACATATAT</v>
      </c>
      <c r="J335" s="13">
        <f>Raw_Data!I417</f>
        <v>61.1</v>
      </c>
      <c r="K335" s="14">
        <f>Raw_Data!L417</f>
        <v>0.8736874</v>
      </c>
      <c r="L335" s="9">
        <f>Raw_Data!M417</f>
        <v>60.033329999999999</v>
      </c>
      <c r="M335" s="10">
        <f>Raw_Data!P417</f>
        <v>0.88725129999999996</v>
      </c>
    </row>
    <row r="336" spans="1:13" x14ac:dyDescent="0.4">
      <c r="A336" s="1" t="s">
        <v>1606</v>
      </c>
      <c r="B336" s="18">
        <f t="shared" si="5"/>
        <v>5.1783176291793316</v>
      </c>
      <c r="C336" s="19">
        <f>(ABS($J336-L336))/(Raw_Data!$K224+Raw_Data!O224)</f>
        <v>0.58716657385582338</v>
      </c>
      <c r="D336" s="20">
        <f>(ABS($J336-L336))/(Raw_Data!$J224+Raw_Data!N224)</f>
        <v>20.301790284351611</v>
      </c>
      <c r="E336" s="23">
        <f>Raw_Data!C224</f>
        <v>7</v>
      </c>
      <c r="F336" s="24">
        <f>Raw_Data!D224</f>
        <v>3218674</v>
      </c>
      <c r="G336" s="23" t="str">
        <f>Raw_Data!E224</f>
        <v>+</v>
      </c>
      <c r="H336" s="22" t="str">
        <f>Raw_Data!F224</f>
        <v>GCCGCCTAGTTTTAAGC</v>
      </c>
      <c r="I336" s="22" t="str">
        <f>Raw_Data!G224</f>
        <v>AAAGTGCCGCCTAGTTTTAAGCCC</v>
      </c>
      <c r="J336" s="13">
        <f>Raw_Data!I224</f>
        <v>65.8</v>
      </c>
      <c r="K336" s="14">
        <f>Raw_Data!L224</f>
        <v>0.79002669999999997</v>
      </c>
      <c r="L336" s="9">
        <f>Raw_Data!M224</f>
        <v>340.73329999999999</v>
      </c>
      <c r="M336" s="10">
        <f>Raw_Data!P224</f>
        <v>3.678E-38</v>
      </c>
    </row>
    <row r="337" spans="1:13" x14ac:dyDescent="0.4">
      <c r="A337" s="1" t="s">
        <v>1328</v>
      </c>
      <c r="B337" s="18">
        <f t="shared" si="5"/>
        <v>-1.1912899233418663</v>
      </c>
      <c r="C337" s="19">
        <f>(ABS($J337-L337))/(Raw_Data!$K370+Raw_Data!O370)</f>
        <v>0.32137423018672978</v>
      </c>
      <c r="D337" s="20">
        <f>(ABS($J337-L337))/(Raw_Data!$J370+Raw_Data!N370)</f>
        <v>4.8854020968400151</v>
      </c>
      <c r="E337" s="23">
        <f>Raw_Data!C370</f>
        <v>12</v>
      </c>
      <c r="F337" s="24">
        <f>Raw_Data!D370</f>
        <v>110832774</v>
      </c>
      <c r="G337" s="23" t="str">
        <f>Raw_Data!E370</f>
        <v>+</v>
      </c>
      <c r="H337" s="22" t="str">
        <f>Raw_Data!F370</f>
        <v>TTGAACCATCACTCGACT</v>
      </c>
      <c r="I337" s="22" t="str">
        <f>Raw_Data!G370</f>
        <v>TTTGAACCATCACTCGACTCCT</v>
      </c>
      <c r="J337" s="13">
        <f>Raw_Data!I370</f>
        <v>1702.75</v>
      </c>
      <c r="K337" s="14">
        <f>Raw_Data!L370</f>
        <v>3.678E-38</v>
      </c>
      <c r="L337" s="9">
        <f>Raw_Data!M370</f>
        <v>1429.3330000000001</v>
      </c>
      <c r="M337" s="10">
        <f>Raw_Data!P370</f>
        <v>3.678E-38</v>
      </c>
    </row>
    <row r="338" spans="1:13" x14ac:dyDescent="0.4">
      <c r="A338" s="1" t="s">
        <v>137</v>
      </c>
      <c r="B338" s="18">
        <f t="shared" si="5"/>
        <v>1.0961849999220856</v>
      </c>
      <c r="C338" s="19">
        <f>(ABS($J338-L338))/(Raw_Data!$K637+Raw_Data!O637)</f>
        <v>0.66701096683047678</v>
      </c>
      <c r="D338" s="20">
        <f>(ABS($J338-L338))/(Raw_Data!$J637+Raw_Data!N637)</f>
        <v>3.4157370224261205</v>
      </c>
      <c r="E338" s="23">
        <f>Raw_Data!C637</f>
        <v>0</v>
      </c>
      <c r="F338" s="24">
        <f>Raw_Data!D637</f>
        <v>0</v>
      </c>
      <c r="G338" s="23" t="str">
        <f>Raw_Data!E637</f>
        <v>+</v>
      </c>
      <c r="H338" s="22" t="str">
        <f>Raw_Data!F637</f>
        <v>CTAGCCCTAGCCCTACA</v>
      </c>
      <c r="I338" s="22" t="str">
        <f>Raw_Data!G637</f>
        <v>CTAGCCCTAGCCCTACA</v>
      </c>
      <c r="J338" s="13">
        <f>Raw_Data!I637</f>
        <v>16043.25</v>
      </c>
      <c r="K338" s="14">
        <f>Raw_Data!L637</f>
        <v>3.678E-38</v>
      </c>
      <c r="L338" s="9">
        <f>Raw_Data!M637</f>
        <v>17586.37</v>
      </c>
      <c r="M338" s="10">
        <f>Raw_Data!P637</f>
        <v>3.678E-38</v>
      </c>
    </row>
    <row r="339" spans="1:13" x14ac:dyDescent="0.4">
      <c r="A339" s="1" t="s">
        <v>1232</v>
      </c>
      <c r="B339" s="18">
        <f t="shared" si="5"/>
        <v>1.0500499938783006</v>
      </c>
      <c r="C339" s="19">
        <f>(ABS($J339-L339))/(Raw_Data!$K19+Raw_Data!O19)</f>
        <v>0.89235269836414099</v>
      </c>
      <c r="D339" s="20">
        <f>(ABS($J339-L339))/(Raw_Data!$J19+Raw_Data!N19)</f>
        <v>2.0691866036108295</v>
      </c>
      <c r="E339" s="23">
        <f>Raw_Data!C19</f>
        <v>9</v>
      </c>
      <c r="F339" s="24">
        <f>Raw_Data!D19</f>
        <v>106081176</v>
      </c>
      <c r="G339" s="23" t="str">
        <f>Raw_Data!E19</f>
        <v>+</v>
      </c>
      <c r="H339" s="22" t="str">
        <f>Raw_Data!F19</f>
        <v>TGAGGTAGTAGTTTGTACAG</v>
      </c>
      <c r="I339" s="22" t="str">
        <f>Raw_Data!G19</f>
        <v>TGAGGTAGTAGTTTGTACAGTT</v>
      </c>
      <c r="J339" s="13">
        <f>Raw_Data!I19</f>
        <v>23522.880000000001</v>
      </c>
      <c r="K339" s="14">
        <f>Raw_Data!L19</f>
        <v>3.678E-38</v>
      </c>
      <c r="L339" s="9">
        <f>Raw_Data!M19</f>
        <v>24700.2</v>
      </c>
      <c r="M339" s="10">
        <f>Raw_Data!P19</f>
        <v>3.678E-38</v>
      </c>
    </row>
    <row r="340" spans="1:13" x14ac:dyDescent="0.4">
      <c r="A340" s="1" t="s">
        <v>1821</v>
      </c>
      <c r="B340" s="18">
        <f t="shared" si="5"/>
        <v>1.0632826759747325</v>
      </c>
      <c r="C340" s="19">
        <f>(ABS($J340-L340))/(Raw_Data!$K322+Raw_Data!O322)</f>
        <v>0.76629128238067645</v>
      </c>
      <c r="D340" s="20">
        <f>(ABS($J340-L340))/(Raw_Data!$J322+Raw_Data!N322)</f>
        <v>2.2929731487842213</v>
      </c>
      <c r="E340" s="23" t="str">
        <f>Raw_Data!C322</f>
        <v>X</v>
      </c>
      <c r="F340" s="24">
        <f>Raw_Data!D322</f>
        <v>110188498</v>
      </c>
      <c r="G340" s="23" t="str">
        <f>Raw_Data!E322</f>
        <v>-</v>
      </c>
      <c r="H340" s="22" t="str">
        <f>Raw_Data!F322</f>
        <v>TATCAGAATCTCCAGGGG</v>
      </c>
      <c r="I340" s="22" t="str">
        <f>Raw_Data!G322</f>
        <v>TTATCAGAATCTCCAGGGGTAC</v>
      </c>
      <c r="J340" s="13">
        <f>Raw_Data!I322</f>
        <v>8845.375</v>
      </c>
      <c r="K340" s="14">
        <f>Raw_Data!L322</f>
        <v>3.678E-38</v>
      </c>
      <c r="L340" s="9">
        <f>Raw_Data!M322</f>
        <v>9405.134</v>
      </c>
      <c r="M340" s="10">
        <f>Raw_Data!P322</f>
        <v>3.678E-38</v>
      </c>
    </row>
    <row r="341" spans="1:13" x14ac:dyDescent="0.4">
      <c r="A341" s="1" t="s">
        <v>1598</v>
      </c>
      <c r="B341" s="18">
        <f t="shared" si="5"/>
        <v>-1.5288194350455455</v>
      </c>
      <c r="C341" s="19">
        <f>(ABS($J341-L341))/(Raw_Data!$K203+Raw_Data!O203)</f>
        <v>2.875795143420985</v>
      </c>
      <c r="D341" s="20">
        <f>(ABS($J341-L341))/(Raw_Data!$J203+Raw_Data!N203)</f>
        <v>15.922055008454992</v>
      </c>
      <c r="E341" s="23">
        <f>Raw_Data!C203</f>
        <v>11</v>
      </c>
      <c r="F341" s="24">
        <f>Raw_Data!D203</f>
        <v>75277235</v>
      </c>
      <c r="G341" s="23" t="str">
        <f>Raw_Data!E203</f>
        <v>+</v>
      </c>
      <c r="H341" s="22" t="str">
        <f>Raw_Data!F203</f>
        <v>TCTTCAGTGGCAAGCTTTA</v>
      </c>
      <c r="I341" s="22" t="str">
        <f>Raw_Data!G203</f>
        <v>AGTTCTTCAGTGGCAAGCTTTA</v>
      </c>
      <c r="J341" s="13">
        <f>Raw_Data!I203</f>
        <v>16378.9</v>
      </c>
      <c r="K341" s="14">
        <f>Raw_Data!L203</f>
        <v>3.678E-38</v>
      </c>
      <c r="L341" s="9">
        <f>Raw_Data!M203</f>
        <v>10713.43</v>
      </c>
      <c r="M341" s="10">
        <f>Raw_Data!P203</f>
        <v>3.678E-38</v>
      </c>
    </row>
    <row r="342" spans="1:13" x14ac:dyDescent="0.4">
      <c r="A342" s="1" t="s">
        <v>1841</v>
      </c>
      <c r="B342" s="18">
        <f t="shared" si="5"/>
        <v>1.0118486989392939</v>
      </c>
      <c r="C342" s="19">
        <f>(ABS($J342-L342))/(Raw_Data!$K341+Raw_Data!O341)</f>
        <v>0.48866803981246199</v>
      </c>
      <c r="D342" s="20">
        <f>(ABS($J342-L342))/(Raw_Data!$J341+Raw_Data!N341)</f>
        <v>0.50413813004828156</v>
      </c>
      <c r="E342" s="23">
        <f>Raw_Data!C341</f>
        <v>18</v>
      </c>
      <c r="F342" s="24">
        <f>Raw_Data!D341</f>
        <v>61557513</v>
      </c>
      <c r="G342" s="23" t="str">
        <f>Raw_Data!E341</f>
        <v>-</v>
      </c>
      <c r="H342" s="22" t="str">
        <f>Raw_Data!F341</f>
        <v>CTGGACTTGGAGTCAGAAG</v>
      </c>
      <c r="I342" s="22" t="str">
        <f>Raw_Data!G341</f>
        <v>ACTGGACTTGGAGTCAGAAGG</v>
      </c>
      <c r="J342" s="13">
        <f>Raw_Data!I341</f>
        <v>23517.35</v>
      </c>
      <c r="K342" s="14">
        <f>Raw_Data!L341</f>
        <v>3.678E-38</v>
      </c>
      <c r="L342" s="9">
        <f>Raw_Data!M341</f>
        <v>23796</v>
      </c>
      <c r="M342" s="10">
        <f>Raw_Data!P341</f>
        <v>3.678E-38</v>
      </c>
    </row>
    <row r="343" spans="1:13" x14ac:dyDescent="0.4">
      <c r="A343" s="1" t="s">
        <v>92</v>
      </c>
      <c r="B343" s="18">
        <f t="shared" si="5"/>
        <v>1.6615975314084197</v>
      </c>
      <c r="C343" s="19">
        <f>(ABS($J343-L343))/(Raw_Data!$K585+Raw_Data!O585)</f>
        <v>0.7420530969285889</v>
      </c>
      <c r="D343" s="20">
        <f>(ABS($J343-L343))/(Raw_Data!$J585+Raw_Data!N585)</f>
        <v>18.164612099671693</v>
      </c>
      <c r="E343" s="23">
        <f>Raw_Data!C585</f>
        <v>4</v>
      </c>
      <c r="F343" s="24">
        <f>Raw_Data!D585</f>
        <v>94331857</v>
      </c>
      <c r="G343" s="23" t="str">
        <f>Raw_Data!E585</f>
        <v>+</v>
      </c>
      <c r="H343" s="22" t="str">
        <f>Raw_Data!F585</f>
        <v>AAGGTTACTTGTTAGTTC</v>
      </c>
      <c r="I343" s="22" t="str">
        <f>Raw_Data!G585</f>
        <v>AAGGTTACTTGTTAGTTCAGG</v>
      </c>
      <c r="J343" s="13">
        <f>Raw_Data!I585</f>
        <v>113.425</v>
      </c>
      <c r="K343" s="14">
        <f>Raw_Data!L585</f>
        <v>9.54345E-4</v>
      </c>
      <c r="L343" s="9">
        <f>Raw_Data!M585</f>
        <v>188.4667</v>
      </c>
      <c r="M343" s="10">
        <f>Raw_Data!P585</f>
        <v>2.3325770000000001E-5</v>
      </c>
    </row>
    <row r="344" spans="1:13" x14ac:dyDescent="0.4">
      <c r="A344" s="1" t="s">
        <v>1767</v>
      </c>
      <c r="B344" s="18">
        <f t="shared" si="5"/>
        <v>-1.0350975123739548</v>
      </c>
      <c r="C344" s="19">
        <f>(ABS($J344-L344))/(Raw_Data!$K215+Raw_Data!O215)</f>
        <v>1.2192651094326781</v>
      </c>
      <c r="D344" s="20">
        <f>(ABS($J344-L344))/(Raw_Data!$J215+Raw_Data!N215)</f>
        <v>1.4450301279899491</v>
      </c>
      <c r="E344" s="23" t="str">
        <f>Raw_Data!C215</f>
        <v>10,9</v>
      </c>
      <c r="F344" s="24">
        <f>Raw_Data!D215</f>
        <v>1.2643259811894E+17</v>
      </c>
      <c r="G344" s="23" t="str">
        <f>Raw_Data!E215</f>
        <v>+,+</v>
      </c>
      <c r="H344" s="22" t="str">
        <f>Raw_Data!F215</f>
        <v>CAAGTAATCCAGGATAGGC</v>
      </c>
      <c r="I344" s="22" t="str">
        <f>Raw_Data!G215</f>
        <v>TTCAAGTAATCCAGGATAGGCT</v>
      </c>
      <c r="J344" s="13">
        <f>Raw_Data!I215</f>
        <v>25645.4</v>
      </c>
      <c r="K344" s="14">
        <f>Raw_Data!L215</f>
        <v>3.678E-38</v>
      </c>
      <c r="L344" s="9">
        <f>Raw_Data!M215</f>
        <v>24775.83</v>
      </c>
      <c r="M344" s="10">
        <f>Raw_Data!P215</f>
        <v>3.678E-38</v>
      </c>
    </row>
    <row r="345" spans="1:13" x14ac:dyDescent="0.4">
      <c r="A345" s="1" t="s">
        <v>99</v>
      </c>
      <c r="B345" s="18">
        <f t="shared" si="5"/>
        <v>1.1606438119603453</v>
      </c>
      <c r="C345" s="19">
        <f>(ABS($J345-L345))/(Raw_Data!$K592+Raw_Data!O592)</f>
        <v>1.0301167951790684</v>
      </c>
      <c r="D345" s="20">
        <f>(ABS($J345-L345))/(Raw_Data!$J592+Raw_Data!N592)</f>
        <v>4.0076775101098798</v>
      </c>
      <c r="E345" s="23">
        <f>Raw_Data!C592</f>
        <v>4</v>
      </c>
      <c r="F345" s="24">
        <f>Raw_Data!D592</f>
        <v>36592477</v>
      </c>
      <c r="G345" s="23" t="str">
        <f>Raw_Data!E592</f>
        <v>-</v>
      </c>
      <c r="H345" s="22" t="str">
        <f>Raw_Data!F592</f>
        <v>TGGATTTCTCTGTGAATCACT</v>
      </c>
      <c r="I345" s="22" t="str">
        <f>Raw_Data!G592</f>
        <v>TGGATTTCTCTGTGAATCACTA</v>
      </c>
      <c r="J345" s="13">
        <f>Raw_Data!I592</f>
        <v>78.174999999999997</v>
      </c>
      <c r="K345" s="14">
        <f>Raw_Data!L592</f>
        <v>0.4235409</v>
      </c>
      <c r="L345" s="9">
        <f>Raw_Data!M592</f>
        <v>90.733329999999995</v>
      </c>
      <c r="M345" s="10">
        <f>Raw_Data!P592</f>
        <v>0.37370189999999998</v>
      </c>
    </row>
    <row r="346" spans="1:13" x14ac:dyDescent="0.4">
      <c r="A346" s="1" t="s">
        <v>1224</v>
      </c>
      <c r="B346" s="18">
        <f t="shared" si="5"/>
        <v>1.1116928651776727</v>
      </c>
      <c r="C346" s="19">
        <f>(ABS($J346-L346))/(Raw_Data!$K11+Raw_Data!O11)</f>
        <v>2.1116107008860792</v>
      </c>
      <c r="D346" s="20">
        <f>(ABS($J346-L346))/(Raw_Data!$J11+Raw_Data!N11)</f>
        <v>4.2734740032683556</v>
      </c>
      <c r="E346" s="23" t="str">
        <f>Raw_Data!C11</f>
        <v>15,16</v>
      </c>
      <c r="F346" s="24">
        <f>Raw_Data!D11</f>
        <v>8553704577599910</v>
      </c>
      <c r="G346" s="23" t="str">
        <f>Raw_Data!E11</f>
        <v>+,+</v>
      </c>
      <c r="H346" s="22" t="str">
        <f>Raw_Data!F11</f>
        <v>TGAGGTAGTAGGTTGTATG</v>
      </c>
      <c r="I346" s="22" t="str">
        <f>Raw_Data!G11</f>
        <v>TGAGGTAGTAGGTTGTATGGTT</v>
      </c>
      <c r="J346" s="13">
        <f>Raw_Data!I11</f>
        <v>21282.38</v>
      </c>
      <c r="K346" s="14">
        <f>Raw_Data!L11</f>
        <v>3.678E-38</v>
      </c>
      <c r="L346" s="9">
        <f>Raw_Data!M11</f>
        <v>23659.47</v>
      </c>
      <c r="M346" s="10">
        <f>Raw_Data!P11</f>
        <v>3.678E-38</v>
      </c>
    </row>
    <row r="347" spans="1:13" x14ac:dyDescent="0.4">
      <c r="A347" s="1" t="s">
        <v>1555</v>
      </c>
      <c r="B347" s="18">
        <f t="shared" si="5"/>
        <v>1.1508575428771439</v>
      </c>
      <c r="C347" s="19">
        <f>(ABS($J347-L347))/(Raw_Data!$K110+Raw_Data!O110)</f>
        <v>0.83306576008494759</v>
      </c>
      <c r="D347" s="20">
        <f>(ABS($J347-L347))/(Raw_Data!$J110+Raw_Data!N110)</f>
        <v>3.7417624795158053</v>
      </c>
      <c r="E347" s="23">
        <f>Raw_Data!C110</f>
        <v>7</v>
      </c>
      <c r="F347" s="24">
        <f>Raw_Data!D110</f>
        <v>52377167</v>
      </c>
      <c r="G347" s="23" t="str">
        <f>Raw_Data!E110</f>
        <v>+</v>
      </c>
      <c r="H347" s="22" t="str">
        <f>Raw_Data!F110</f>
        <v>CTGGTACAGGCCTGGG</v>
      </c>
      <c r="I347" s="22" t="str">
        <f>Raw_Data!G110</f>
        <v>CTGGTACAGGCCTGGGGGATAG</v>
      </c>
      <c r="J347" s="13">
        <f>Raw_Data!I110</f>
        <v>71.424999999999997</v>
      </c>
      <c r="K347" s="14">
        <f>Raw_Data!L110</f>
        <v>0.63430430000000004</v>
      </c>
      <c r="L347" s="9">
        <f>Raw_Data!M110</f>
        <v>82.2</v>
      </c>
      <c r="M347" s="10">
        <f>Raw_Data!P110</f>
        <v>0.61326029999999998</v>
      </c>
    </row>
    <row r="348" spans="1:13" x14ac:dyDescent="0.4">
      <c r="A348" s="1" t="s">
        <v>130</v>
      </c>
      <c r="B348" s="18">
        <f t="shared" si="5"/>
        <v>1.5804406092697914</v>
      </c>
      <c r="C348" s="19">
        <f>(ABS($J348-L348))/(Raw_Data!$K630+Raw_Data!O630)</f>
        <v>0.6919262747449948</v>
      </c>
      <c r="D348" s="20">
        <f>(ABS($J348-L348))/(Raw_Data!$J630+Raw_Data!N630)</f>
        <v>12.068100239361302</v>
      </c>
      <c r="E348" s="23">
        <f>Raw_Data!C630</f>
        <v>0</v>
      </c>
      <c r="F348" s="24">
        <f>Raw_Data!D630</f>
        <v>0</v>
      </c>
      <c r="G348" s="23" t="str">
        <f>Raw_Data!E630</f>
        <v>+</v>
      </c>
      <c r="H348" s="22" t="str">
        <f>Raw_Data!F630</f>
        <v>GTCAGGATGGCCGAGC</v>
      </c>
      <c r="I348" s="22" t="str">
        <f>Raw_Data!G630</f>
        <v>GTCAGGATGGCCGAGCGGTCTAAG</v>
      </c>
      <c r="J348" s="13">
        <f>Raw_Data!I630</f>
        <v>382.42500000000001</v>
      </c>
      <c r="K348" s="14">
        <f>Raw_Data!L630</f>
        <v>3.678E-38</v>
      </c>
      <c r="L348" s="9">
        <f>Raw_Data!M630</f>
        <v>604.4</v>
      </c>
      <c r="M348" s="10">
        <f>Raw_Data!P630</f>
        <v>3.678E-38</v>
      </c>
    </row>
    <row r="349" spans="1:13" x14ac:dyDescent="0.4">
      <c r="A349" s="1" t="s">
        <v>1647</v>
      </c>
      <c r="B349" s="18">
        <f t="shared" si="5"/>
        <v>1.1223640437151976</v>
      </c>
      <c r="C349" s="19">
        <f>(ABS($J349-L349))/(Raw_Data!$K294+Raw_Data!O294)</f>
        <v>0.18121957204329797</v>
      </c>
      <c r="D349" s="20">
        <f>(ABS($J349-L349))/(Raw_Data!$J294+Raw_Data!N294)</f>
        <v>4.0207223128069494</v>
      </c>
      <c r="E349" s="23">
        <f>Raw_Data!C294</f>
        <v>10</v>
      </c>
      <c r="F349" s="24">
        <f>Raw_Data!D294</f>
        <v>93426549</v>
      </c>
      <c r="G349" s="23" t="str">
        <f>Raw_Data!E294</f>
        <v>-</v>
      </c>
      <c r="H349" s="22" t="str">
        <f>Raw_Data!F294</f>
        <v>CCCTGGGCCTATCCTAGA</v>
      </c>
      <c r="I349" s="22" t="str">
        <f>Raw_Data!G294</f>
        <v>GCCCCTGGGCCTATCCTAGAA</v>
      </c>
      <c r="J349" s="13">
        <f>Raw_Data!I294</f>
        <v>4206.7749999999996</v>
      </c>
      <c r="K349" s="14">
        <f>Raw_Data!L294</f>
        <v>3.678E-38</v>
      </c>
      <c r="L349" s="9">
        <f>Raw_Data!M294</f>
        <v>4721.5330000000004</v>
      </c>
      <c r="M349" s="10">
        <f>Raw_Data!P294</f>
        <v>3.678E-38</v>
      </c>
    </row>
    <row r="350" spans="1:13" x14ac:dyDescent="0.4">
      <c r="A350" s="1" t="s">
        <v>1878</v>
      </c>
      <c r="B350" s="18">
        <f t="shared" si="5"/>
        <v>-1.0976405469692356</v>
      </c>
      <c r="C350" s="19">
        <f>(ABS($J350-L350))/(Raw_Data!$K442+Raw_Data!O442)</f>
        <v>0.86180572048993931</v>
      </c>
      <c r="D350" s="20">
        <f>(ABS($J350-L350))/(Raw_Data!$J442+Raw_Data!N442)</f>
        <v>3.6638871874354879</v>
      </c>
      <c r="E350" s="23">
        <f>Raw_Data!C442</f>
        <v>2</v>
      </c>
      <c r="F350" s="24">
        <f>Raw_Data!D442</f>
        <v>155448628</v>
      </c>
      <c r="G350" s="23" t="str">
        <f>Raw_Data!E442</f>
        <v>+</v>
      </c>
      <c r="H350" s="22" t="str">
        <f>Raw_Data!F442</f>
        <v>TTAAGACTTGCAGTGATGTTT</v>
      </c>
      <c r="I350" s="22" t="str">
        <f>Raw_Data!G442</f>
        <v>TTAAGACTTGCAGTGATGTTT</v>
      </c>
      <c r="J350" s="13">
        <f>Raw_Data!I442</f>
        <v>19473.68</v>
      </c>
      <c r="K350" s="14">
        <f>Raw_Data!L442</f>
        <v>3.678E-38</v>
      </c>
      <c r="L350" s="9">
        <f>Raw_Data!M442</f>
        <v>17741.400000000001</v>
      </c>
      <c r="M350" s="10">
        <f>Raw_Data!P442</f>
        <v>3.678E-38</v>
      </c>
    </row>
    <row r="351" spans="1:13" x14ac:dyDescent="0.4">
      <c r="A351" s="1" t="s">
        <v>1825</v>
      </c>
      <c r="B351" s="18">
        <f t="shared" si="5"/>
        <v>-1.4779951100244497</v>
      </c>
      <c r="C351" s="19">
        <f>(ABS($J351-L351))/(Raw_Data!$K328+Raw_Data!O328)</f>
        <v>0.52257916205567401</v>
      </c>
      <c r="D351" s="20">
        <f>(ABS($J351-L351))/(Raw_Data!$J328+Raw_Data!N328)</f>
        <v>11.505995526100119</v>
      </c>
      <c r="E351" s="23">
        <f>Raw_Data!C328</f>
        <v>12</v>
      </c>
      <c r="F351" s="24">
        <f>Raw_Data!D328</f>
        <v>110981675</v>
      </c>
      <c r="G351" s="23" t="str">
        <f>Raw_Data!E328</f>
        <v>+</v>
      </c>
      <c r="H351" s="22" t="str">
        <f>Raw_Data!F328</f>
        <v>AATAATACATGGTTGATCTT</v>
      </c>
      <c r="I351" s="22" t="str">
        <f>Raw_Data!G328</f>
        <v>AATAATACATGGTTGATCTTT</v>
      </c>
      <c r="J351" s="13">
        <f>Raw_Data!I328</f>
        <v>362.7</v>
      </c>
      <c r="K351" s="14">
        <f>Raw_Data!L328</f>
        <v>3.678E-38</v>
      </c>
      <c r="L351" s="9">
        <f>Raw_Data!M328</f>
        <v>245.4</v>
      </c>
      <c r="M351" s="10">
        <f>Raw_Data!P328</f>
        <v>2.6835969999999999E-12</v>
      </c>
    </row>
    <row r="352" spans="1:13" x14ac:dyDescent="0.4">
      <c r="A352" s="1" t="s">
        <v>72</v>
      </c>
      <c r="B352" s="18">
        <f t="shared" si="5"/>
        <v>1.5531249178345121</v>
      </c>
      <c r="C352" s="19">
        <f>(ABS($J352-L352))/(Raw_Data!$K505+Raw_Data!O505)</f>
        <v>1.6666852056379133</v>
      </c>
      <c r="D352" s="20">
        <f>(ABS($J352-L352))/(Raw_Data!$J505+Raw_Data!N505)</f>
        <v>17.299640931919168</v>
      </c>
      <c r="E352" s="23">
        <f>Raw_Data!C505</f>
        <v>2</v>
      </c>
      <c r="F352" s="24">
        <f>Raw_Data!D505</f>
        <v>117010886</v>
      </c>
      <c r="G352" s="23" t="str">
        <f>Raw_Data!E505</f>
        <v>+</v>
      </c>
      <c r="H352" s="22" t="str">
        <f>Raw_Data!F505</f>
        <v>CACTGAGATGGGAGTGGT</v>
      </c>
      <c r="I352" s="22" t="str">
        <f>Raw_Data!G505</f>
        <v>GCACTGAGATGGGAGTGGTGTA</v>
      </c>
      <c r="J352" s="13">
        <f>Raw_Data!I505</f>
        <v>9508.25</v>
      </c>
      <c r="K352" s="14">
        <f>Raw_Data!L505</f>
        <v>3.678E-38</v>
      </c>
      <c r="L352" s="9">
        <f>Raw_Data!M505</f>
        <v>14767.5</v>
      </c>
      <c r="M352" s="10">
        <f>Raw_Data!P505</f>
        <v>3.678E-38</v>
      </c>
    </row>
    <row r="353" spans="1:13" x14ac:dyDescent="0.4">
      <c r="A353" s="1" t="s">
        <v>1577</v>
      </c>
      <c r="B353" s="18">
        <f t="shared" si="5"/>
        <v>1.7082609075043629</v>
      </c>
      <c r="C353" s="19">
        <f>(ABS($J353-L353))/(Raw_Data!$K156+Raw_Data!O156)</f>
        <v>0.84130552044070972</v>
      </c>
      <c r="D353" s="20">
        <f>(ABS($J353-L353))/(Raw_Data!$J156+Raw_Data!N156)</f>
        <v>19.716816429388846</v>
      </c>
      <c r="E353" s="23">
        <f>Raw_Data!C156</f>
        <v>15</v>
      </c>
      <c r="F353" s="24">
        <f>Raw_Data!D156</f>
        <v>102803831</v>
      </c>
      <c r="G353" s="23" t="str">
        <f>Raw_Data!E156</f>
        <v>+</v>
      </c>
      <c r="H353" s="22" t="str">
        <f>Raw_Data!F156</f>
        <v>TCGGCAACAAGAAACTG</v>
      </c>
      <c r="I353" s="22" t="str">
        <f>Raw_Data!G156</f>
        <v>TCGGCAACAAGAAACTGCCTGA</v>
      </c>
      <c r="J353" s="13">
        <f>Raw_Data!I156</f>
        <v>114.6</v>
      </c>
      <c r="K353" s="14">
        <f>Raw_Data!L156</f>
        <v>1.6436949999999999E-3</v>
      </c>
      <c r="L353" s="9">
        <f>Raw_Data!M156</f>
        <v>195.76669999999999</v>
      </c>
      <c r="M353" s="10">
        <f>Raw_Data!P156</f>
        <v>3.5814480000000002E-6</v>
      </c>
    </row>
    <row r="354" spans="1:13" x14ac:dyDescent="0.4">
      <c r="A354" s="1" t="s">
        <v>1780</v>
      </c>
      <c r="B354" s="18">
        <f t="shared" si="5"/>
        <v>-1.005717307989465</v>
      </c>
      <c r="C354" s="19">
        <f>(ABS($J354-L354))/(Raw_Data!$K256+Raw_Data!O256)</f>
        <v>0.25121873665483907</v>
      </c>
      <c r="D354" s="20">
        <f>(ABS($J354-L354))/(Raw_Data!$J256+Raw_Data!N256)</f>
        <v>0.14512890218714886</v>
      </c>
      <c r="E354" s="23">
        <f>Raw_Data!C256</f>
        <v>16</v>
      </c>
      <c r="F354" s="24">
        <f>Raw_Data!D256</f>
        <v>17124536</v>
      </c>
      <c r="G354" s="23" t="str">
        <f>Raw_Data!E256</f>
        <v>-</v>
      </c>
      <c r="H354" s="22" t="str">
        <f>Raw_Data!F256</f>
        <v>AGTGCAATGGTATTGTC</v>
      </c>
      <c r="I354" s="22" t="str">
        <f>Raw_Data!G256</f>
        <v>CAGTGCAATGGTATTGTCAAAGC</v>
      </c>
      <c r="J354" s="13">
        <f>Raw_Data!I256</f>
        <v>64.5</v>
      </c>
      <c r="K354" s="14">
        <f>Raw_Data!L256</f>
        <v>0.8132125</v>
      </c>
      <c r="L354" s="9">
        <f>Raw_Data!M256</f>
        <v>64.133330000000001</v>
      </c>
      <c r="M354" s="10">
        <f>Raw_Data!P256</f>
        <v>0.84266509999999994</v>
      </c>
    </row>
    <row r="355" spans="1:13" x14ac:dyDescent="0.4">
      <c r="A355" s="1" t="s">
        <v>157</v>
      </c>
      <c r="B355" s="18">
        <f t="shared" si="5"/>
        <v>-1.7186527329202692</v>
      </c>
      <c r="C355" s="19">
        <f>(ABS($J355-L355))/(Raw_Data!$K657+Raw_Data!O657)</f>
        <v>1.8612740846904017</v>
      </c>
      <c r="D355" s="20">
        <f>(ABS($J355-L355))/(Raw_Data!$J657+Raw_Data!N657)</f>
        <v>19.839946589981654</v>
      </c>
      <c r="E355" s="23">
        <f>Raw_Data!C657</f>
        <v>0</v>
      </c>
      <c r="F355" s="24">
        <f>Raw_Data!D657</f>
        <v>0</v>
      </c>
      <c r="G355" s="23" t="str">
        <f>Raw_Data!E657</f>
        <v>+</v>
      </c>
      <c r="H355" s="22" t="str">
        <f>Raw_Data!F657</f>
        <v>AATTCGTGAAGCGTTCC</v>
      </c>
      <c r="I355" s="22" t="str">
        <f>Raw_Data!G657</f>
        <v>AATTCGTGAAGCGTTCC</v>
      </c>
      <c r="J355" s="13">
        <f>Raw_Data!I657</f>
        <v>10206.85</v>
      </c>
      <c r="K355" s="14">
        <f>Raw_Data!L657</f>
        <v>3.678E-38</v>
      </c>
      <c r="L355" s="9">
        <f>Raw_Data!M657</f>
        <v>5938.8670000000002</v>
      </c>
      <c r="M355" s="10">
        <f>Raw_Data!P657</f>
        <v>3.678E-38</v>
      </c>
    </row>
    <row r="356" spans="1:13" x14ac:dyDescent="0.4">
      <c r="A356" s="1" t="s">
        <v>1799</v>
      </c>
      <c r="B356" s="18">
        <f t="shared" si="5"/>
        <v>-1.6206735504045973</v>
      </c>
      <c r="C356" s="19">
        <f>(ABS($J356-L356))/(Raw_Data!$K283+Raw_Data!O283)</f>
        <v>1.4861283698992178</v>
      </c>
      <c r="D356" s="20">
        <f>(ABS($J356-L356))/(Raw_Data!$J283+Raw_Data!N283)</f>
        <v>14.373880432166333</v>
      </c>
      <c r="E356" s="23">
        <f>Raw_Data!C283</f>
        <v>11</v>
      </c>
      <c r="F356" s="24">
        <f>Raw_Data!D283</f>
        <v>69825561</v>
      </c>
      <c r="G356" s="23" t="str">
        <f>Raw_Data!E283</f>
        <v>+</v>
      </c>
      <c r="H356" s="22" t="str">
        <f>Raw_Data!F283</f>
        <v>ATCCCCTAGGGCATTGGT</v>
      </c>
      <c r="I356" s="22" t="str">
        <f>Raw_Data!G283</f>
        <v>CGCATCCCCTAGGGCATTGGTGT</v>
      </c>
      <c r="J356" s="13">
        <f>Raw_Data!I283</f>
        <v>3032.875</v>
      </c>
      <c r="K356" s="14">
        <f>Raw_Data!L283</f>
        <v>3.678E-38</v>
      </c>
      <c r="L356" s="9">
        <f>Raw_Data!M283</f>
        <v>1871.367</v>
      </c>
      <c r="M356" s="10">
        <f>Raw_Data!P283</f>
        <v>3.678E-38</v>
      </c>
    </row>
    <row r="357" spans="1:13" x14ac:dyDescent="0.4">
      <c r="A357" s="1" t="s">
        <v>1226</v>
      </c>
      <c r="B357" s="18">
        <f t="shared" si="5"/>
        <v>1.1047933085971706</v>
      </c>
      <c r="C357" s="19">
        <f>(ABS($J357-L357))/(Raw_Data!$K14+Raw_Data!O14)</f>
        <v>1.4297954348682684</v>
      </c>
      <c r="D357" s="20">
        <f>(ABS($J357-L357))/(Raw_Data!$J14+Raw_Data!N14)</f>
        <v>4.0808889899827427</v>
      </c>
      <c r="E357" s="23">
        <f>Raw_Data!C14</f>
        <v>13</v>
      </c>
      <c r="F357" s="24">
        <f>Raw_Data!D14</f>
        <v>48631469</v>
      </c>
      <c r="G357" s="23" t="str">
        <f>Raw_Data!E14</f>
        <v>-</v>
      </c>
      <c r="H357" s="22" t="str">
        <f>Raw_Data!F14</f>
        <v>AGAGGTAGTAGGTTGCATA</v>
      </c>
      <c r="I357" s="22" t="str">
        <f>Raw_Data!G14</f>
        <v>AGAGGTAGTAGGTTGCATAGTT</v>
      </c>
      <c r="J357" s="13">
        <f>Raw_Data!I14</f>
        <v>22153.8</v>
      </c>
      <c r="K357" s="14">
        <f>Raw_Data!L14</f>
        <v>3.678E-38</v>
      </c>
      <c r="L357" s="9">
        <f>Raw_Data!M14</f>
        <v>24475.37</v>
      </c>
      <c r="M357" s="10">
        <f>Raw_Data!P14</f>
        <v>3.678E-38</v>
      </c>
    </row>
    <row r="358" spans="1:13" x14ac:dyDescent="0.4">
      <c r="A358" s="1" t="s">
        <v>1501</v>
      </c>
      <c r="B358" s="18">
        <f t="shared" si="5"/>
        <v>1.0440975627502014</v>
      </c>
      <c r="C358" s="19">
        <f>(ABS($J358-L358))/(Raw_Data!$K120+Raw_Data!O120)</f>
        <v>0.59268708239468371</v>
      </c>
      <c r="D358" s="20">
        <f>(ABS($J358-L358))/(Raw_Data!$J120+Raw_Data!N120)</f>
        <v>1.7575366294428305</v>
      </c>
      <c r="E358" s="23">
        <f>Raw_Data!C120</f>
        <v>3</v>
      </c>
      <c r="F358" s="24">
        <f>Raw_Data!D120</f>
        <v>68813696</v>
      </c>
      <c r="G358" s="23" t="str">
        <f>Raw_Data!E120</f>
        <v>+</v>
      </c>
      <c r="H358" s="22" t="str">
        <f>Raw_Data!F120</f>
        <v>GCAGCACATCATGGTTTA</v>
      </c>
      <c r="I358" s="22" t="str">
        <f>Raw_Data!G120</f>
        <v>TAGCAGCACATCATGGTTTACA</v>
      </c>
      <c r="J358" s="13">
        <f>Raw_Data!I120</f>
        <v>19791.57</v>
      </c>
      <c r="K358" s="14">
        <f>Raw_Data!L120</f>
        <v>3.678E-38</v>
      </c>
      <c r="L358" s="9">
        <f>Raw_Data!M120</f>
        <v>20664.330000000002</v>
      </c>
      <c r="M358" s="10">
        <f>Raw_Data!P120</f>
        <v>3.678E-38</v>
      </c>
    </row>
    <row r="359" spans="1:13" x14ac:dyDescent="0.4">
      <c r="A359" s="1" t="s">
        <v>1858</v>
      </c>
      <c r="B359" s="18">
        <f t="shared" si="5"/>
        <v>1.1939848909142561</v>
      </c>
      <c r="C359" s="19">
        <f>(ABS($J359-L359))/(Raw_Data!$K427+Raw_Data!O427)</f>
        <v>2.0503135188504715</v>
      </c>
      <c r="D359" s="20">
        <f>(ABS($J359-L359))/(Raw_Data!$J427+Raw_Data!N427)</f>
        <v>5.4960046672062832</v>
      </c>
      <c r="E359" s="23">
        <f>Raw_Data!C427</f>
        <v>16</v>
      </c>
      <c r="F359" s="24">
        <f>Raw_Data!D427</f>
        <v>14159722</v>
      </c>
      <c r="G359" s="23" t="str">
        <f>Raw_Data!E427</f>
        <v>+</v>
      </c>
      <c r="H359" s="22" t="str">
        <f>Raw_Data!F427</f>
        <v>TCAGGCTCAGTCCCCTCC</v>
      </c>
      <c r="I359" s="22" t="str">
        <f>Raw_Data!G427</f>
        <v>TCAGGCTCAGTCCCCTCCCGAT</v>
      </c>
      <c r="J359" s="13">
        <f>Raw_Data!I427</f>
        <v>4311.9750000000004</v>
      </c>
      <c r="K359" s="14">
        <f>Raw_Data!L427</f>
        <v>3.678E-38</v>
      </c>
      <c r="L359" s="9">
        <f>Raw_Data!M427</f>
        <v>5148.433</v>
      </c>
      <c r="M359" s="10">
        <f>Raw_Data!P427</f>
        <v>3.678E-38</v>
      </c>
    </row>
    <row r="360" spans="1:13" x14ac:dyDescent="0.4">
      <c r="A360" s="1" t="s">
        <v>1214</v>
      </c>
      <c r="B360" s="18">
        <f t="shared" si="5"/>
        <v>1.0026131156324465</v>
      </c>
      <c r="C360" s="19">
        <f>(ABS($J360-L360))/(Raw_Data!$K612+Raw_Data!O612)</f>
        <v>2.5507704199266807E-2</v>
      </c>
      <c r="D360" s="20">
        <f>(ABS($J360-L360))/(Raw_Data!$J612+Raw_Data!N612)</f>
        <v>9.2398725353274175E-2</v>
      </c>
      <c r="E360" s="23">
        <f>Raw_Data!C612</f>
        <v>5</v>
      </c>
      <c r="F360" s="24">
        <f>Raw_Data!D612</f>
        <v>138606825</v>
      </c>
      <c r="G360" s="23" t="str">
        <f>Raw_Data!E612</f>
        <v>-</v>
      </c>
      <c r="H360" s="22" t="str">
        <f>Raw_Data!F612</f>
        <v>AAGTGCTGTTCGTGCAG</v>
      </c>
      <c r="I360" s="22" t="str">
        <f>Raw_Data!G612</f>
        <v>CAAAGTGCTGTTCGTGCAGGTAG</v>
      </c>
      <c r="J360" s="13">
        <f>Raw_Data!I612</f>
        <v>7092.3</v>
      </c>
      <c r="K360" s="14">
        <f>Raw_Data!L612</f>
        <v>3.678E-38</v>
      </c>
      <c r="L360" s="9">
        <f>Raw_Data!M612</f>
        <v>7110.8329999999996</v>
      </c>
      <c r="M360" s="10">
        <f>Raw_Data!P612</f>
        <v>3.678E-38</v>
      </c>
    </row>
    <row r="361" spans="1:13" x14ac:dyDescent="0.4">
      <c r="A361" s="1" t="s">
        <v>1221</v>
      </c>
      <c r="B361" s="18">
        <f t="shared" si="5"/>
        <v>1.0936163584106717</v>
      </c>
      <c r="C361" s="19">
        <f>(ABS($J361-L361))/(Raw_Data!$K8+Raw_Data!O8)</f>
        <v>1.8773102636067542</v>
      </c>
      <c r="D361" s="20">
        <f>(ABS($J361-L361))/(Raw_Data!$J8+Raw_Data!N8)</f>
        <v>3.6596490529892409</v>
      </c>
      <c r="E361" s="23" t="str">
        <f>Raw_Data!C8</f>
        <v>9,13</v>
      </c>
      <c r="F361" s="24">
        <f>Raw_Data!D8</f>
        <v>4134481448633630</v>
      </c>
      <c r="G361" s="23" t="str">
        <f>Raw_Data!E8</f>
        <v>+,-</v>
      </c>
      <c r="H361" s="22" t="str">
        <f>Raw_Data!F8</f>
        <v>TGAGGTAGTAGGTTGTATAG</v>
      </c>
      <c r="I361" s="22" t="str">
        <f>Raw_Data!G8</f>
        <v>TGAGGTAGTAGGTTGTATAGTT</v>
      </c>
      <c r="J361" s="13">
        <f>Raw_Data!I8</f>
        <v>22789.5</v>
      </c>
      <c r="K361" s="14">
        <f>Raw_Data!L8</f>
        <v>3.678E-38</v>
      </c>
      <c r="L361" s="9">
        <f>Raw_Data!M8</f>
        <v>24922.97</v>
      </c>
      <c r="M361" s="10">
        <f>Raw_Data!P8</f>
        <v>3.678E-38</v>
      </c>
    </row>
    <row r="362" spans="1:13" x14ac:dyDescent="0.4">
      <c r="A362" s="1" t="s">
        <v>1467</v>
      </c>
      <c r="B362" s="18">
        <f t="shared" si="5"/>
        <v>1.0559646454501104</v>
      </c>
      <c r="C362" s="19">
        <f>(ABS($J362-L362))/(Raw_Data!$K75+Raw_Data!O75)</f>
        <v>0.42073671512279831</v>
      </c>
      <c r="D362" s="20">
        <f>(ABS($J362-L362))/(Raw_Data!$J75+Raw_Data!N75)</f>
        <v>2.0309683622159453</v>
      </c>
      <c r="E362" s="23">
        <f>Raw_Data!C75</f>
        <v>11</v>
      </c>
      <c r="F362" s="24">
        <f>Raw_Data!D75</f>
        <v>74987224</v>
      </c>
      <c r="G362" s="23" t="str">
        <f>Raw_Data!E75</f>
        <v>+</v>
      </c>
      <c r="H362" s="22" t="str">
        <f>Raw_Data!F75</f>
        <v>TAACAGTCTACAGCCATGG</v>
      </c>
      <c r="I362" s="22" t="str">
        <f>Raw_Data!G75</f>
        <v>TAACAGTCTACAGCCATGGTCG</v>
      </c>
      <c r="J362" s="13">
        <f>Raw_Data!I75</f>
        <v>8711.75</v>
      </c>
      <c r="K362" s="14">
        <f>Raw_Data!L75</f>
        <v>3.678E-38</v>
      </c>
      <c r="L362" s="9">
        <f>Raw_Data!M75</f>
        <v>9199.2999999999993</v>
      </c>
      <c r="M362" s="10">
        <f>Raw_Data!P75</f>
        <v>3.678E-38</v>
      </c>
    </row>
    <row r="363" spans="1:13" x14ac:dyDescent="0.4">
      <c r="A363" s="1" t="s">
        <v>1962</v>
      </c>
      <c r="B363" s="18">
        <f t="shared" si="5"/>
        <v>3.7107484524479459</v>
      </c>
      <c r="C363" s="19">
        <f>(ABS($J363-L363))/(Raw_Data!$K527+Raw_Data!O527)</f>
        <v>0.58727984720102455</v>
      </c>
      <c r="D363" s="20">
        <f>(ABS($J363-L363))/(Raw_Data!$J527+Raw_Data!N527)</f>
        <v>38.950256229130034</v>
      </c>
      <c r="E363" s="23">
        <f>Raw_Data!C527</f>
        <v>17</v>
      </c>
      <c r="F363" s="24">
        <f>Raw_Data!D527</f>
        <v>46368529</v>
      </c>
      <c r="G363" s="23" t="str">
        <f>Raw_Data!E527</f>
        <v>+</v>
      </c>
      <c r="H363" s="22" t="str">
        <f>Raw_Data!F527</f>
        <v>CTTTCAGATGTGGCTGTA</v>
      </c>
      <c r="I363" s="22" t="str">
        <f>Raw_Data!G527</f>
        <v>GCAGCTTTCAGATGTGGCTGTAA</v>
      </c>
      <c r="J363" s="13">
        <f>Raw_Data!I527</f>
        <v>88.85</v>
      </c>
      <c r="K363" s="14">
        <f>Raw_Data!L527</f>
        <v>0.15247839999999999</v>
      </c>
      <c r="L363" s="9">
        <f>Raw_Data!M527</f>
        <v>329.7</v>
      </c>
      <c r="M363" s="10">
        <f>Raw_Data!P527</f>
        <v>6.9051990000000004E-16</v>
      </c>
    </row>
    <row r="364" spans="1:13" x14ac:dyDescent="0.4">
      <c r="A364" s="1" t="s">
        <v>1551</v>
      </c>
      <c r="B364" s="18">
        <f t="shared" si="5"/>
        <v>-1.1153871162811868</v>
      </c>
      <c r="C364" s="19">
        <f>(ABS($J364-L364))/(Raw_Data!$K101+Raw_Data!O101)</f>
        <v>0.62068664231489035</v>
      </c>
      <c r="D364" s="20">
        <f>(ABS($J364-L364))/(Raw_Data!$J101+Raw_Data!N101)</f>
        <v>4.163603784373402</v>
      </c>
      <c r="E364" s="23">
        <f>Raw_Data!C101</f>
        <v>11</v>
      </c>
      <c r="F364" s="24">
        <f>Raw_Data!D101</f>
        <v>43187959</v>
      </c>
      <c r="G364" s="23" t="str">
        <f>Raw_Data!E101</f>
        <v>-</v>
      </c>
      <c r="H364" s="22" t="str">
        <f>Raw_Data!F101</f>
        <v>AGAACTGAATTCCATGGGT</v>
      </c>
      <c r="I364" s="22" t="str">
        <f>Raw_Data!G101</f>
        <v>TGAGAACTGAATTCCATGGGTT</v>
      </c>
      <c r="J364" s="13">
        <f>Raw_Data!I101</f>
        <v>17153.650000000001</v>
      </c>
      <c r="K364" s="14">
        <f>Raw_Data!L101</f>
        <v>3.678E-38</v>
      </c>
      <c r="L364" s="9">
        <f>Raw_Data!M101</f>
        <v>15379.1</v>
      </c>
      <c r="M364" s="10">
        <f>Raw_Data!P101</f>
        <v>3.678E-38</v>
      </c>
    </row>
    <row r="365" spans="1:13" x14ac:dyDescent="0.4">
      <c r="A365" s="1" t="s">
        <v>111</v>
      </c>
      <c r="B365" s="18">
        <f t="shared" si="5"/>
        <v>1.1495046302695231</v>
      </c>
      <c r="C365" s="19">
        <f>(ABS($J365-L365))/(Raw_Data!$K604+Raw_Data!O604)</f>
        <v>0.80756550729056642</v>
      </c>
      <c r="D365" s="20">
        <f>(ABS($J365-L365))/(Raw_Data!$J604+Raw_Data!N604)</f>
        <v>3.6818824381588033</v>
      </c>
      <c r="E365" s="23" t="str">
        <f>Raw_Data!C604</f>
        <v>X</v>
      </c>
      <c r="F365" s="24">
        <f>Raw_Data!D604</f>
        <v>64034000</v>
      </c>
      <c r="G365" s="23" t="str">
        <f>Raw_Data!E604</f>
        <v>-</v>
      </c>
      <c r="H365" s="22" t="str">
        <f>Raw_Data!F604</f>
        <v>TGCTGAGAGAAGTAGCAGTTAC</v>
      </c>
      <c r="I365" s="22" t="str">
        <f>Raw_Data!G604</f>
        <v>TGCTGAGAGAAGTAGCAGTTAC</v>
      </c>
      <c r="J365" s="13">
        <f>Raw_Data!I604</f>
        <v>72.349999999999994</v>
      </c>
      <c r="K365" s="14">
        <f>Raw_Data!L604</f>
        <v>0.60605520000000002</v>
      </c>
      <c r="L365" s="9">
        <f>Raw_Data!M604</f>
        <v>83.166659999999993</v>
      </c>
      <c r="M365" s="10">
        <f>Raw_Data!P604</f>
        <v>0.59899659999999999</v>
      </c>
    </row>
    <row r="366" spans="1:13" x14ac:dyDescent="0.4">
      <c r="A366" s="1" t="s">
        <v>2003</v>
      </c>
      <c r="B366" s="18">
        <f t="shared" si="5"/>
        <v>-1.0090604026845638</v>
      </c>
      <c r="C366" s="19">
        <f>(ABS($J366-L366))/(Raw_Data!$K553+Raw_Data!O553)</f>
        <v>0.10222418627276034</v>
      </c>
      <c r="D366" s="20">
        <f>(ABS($J366-L366))/(Raw_Data!$J553+Raw_Data!N553)</f>
        <v>0.22056855711892279</v>
      </c>
      <c r="E366" s="23" t="str">
        <f>Raw_Data!C553</f>
        <v>X</v>
      </c>
      <c r="F366" s="24">
        <f>Raw_Data!D553</f>
        <v>49775660</v>
      </c>
      <c r="G366" s="23" t="str">
        <f>Raw_Data!E553</f>
        <v>-</v>
      </c>
      <c r="H366" s="22" t="str">
        <f>Raw_Data!F553</f>
        <v>CTCAGACAGAGATACCTTCTCT</v>
      </c>
      <c r="I366" s="22" t="str">
        <f>Raw_Data!G553</f>
        <v>CTCAGACAGAGATACCTTCTCT</v>
      </c>
      <c r="J366" s="13">
        <f>Raw_Data!I553</f>
        <v>75.174999999999997</v>
      </c>
      <c r="K366" s="14">
        <f>Raw_Data!L553</f>
        <v>0.52899039999999997</v>
      </c>
      <c r="L366" s="9">
        <f>Raw_Data!M553</f>
        <v>74.5</v>
      </c>
      <c r="M366" s="10">
        <f>Raw_Data!P553</f>
        <v>0.6997023</v>
      </c>
    </row>
    <row r="367" spans="1:13" x14ac:dyDescent="0.4">
      <c r="A367" s="1" t="s">
        <v>1635</v>
      </c>
      <c r="B367" s="18">
        <f t="shared" si="5"/>
        <v>1.0068292174570039</v>
      </c>
      <c r="C367" s="19">
        <f>(ABS($J367-L367))/(Raw_Data!$K265+Raw_Data!O265)</f>
        <v>5.4370524154669475E-2</v>
      </c>
      <c r="D367" s="20">
        <f>(ABS($J367-L367))/(Raw_Data!$J265+Raw_Data!N265)</f>
        <v>0.2532301638786803</v>
      </c>
      <c r="E367" s="23">
        <f>Raw_Data!C265</f>
        <v>1</v>
      </c>
      <c r="F367" s="24">
        <f>Raw_Data!D265</f>
        <v>23279153</v>
      </c>
      <c r="G367" s="23" t="str">
        <f>Raw_Data!E265</f>
        <v>+</v>
      </c>
      <c r="H367" s="22" t="str">
        <f>Raw_Data!F265</f>
        <v>CTTTCAGTCGGATGTTTG</v>
      </c>
      <c r="I367" s="22" t="str">
        <f>Raw_Data!G265</f>
        <v>CTTTCAGTCGGATGTTTGCAGC</v>
      </c>
      <c r="J367" s="13">
        <f>Raw_Data!I265</f>
        <v>7676.5749999999998</v>
      </c>
      <c r="K367" s="14">
        <f>Raw_Data!L265</f>
        <v>3.678E-38</v>
      </c>
      <c r="L367" s="9">
        <f>Raw_Data!M265</f>
        <v>7729</v>
      </c>
      <c r="M367" s="10">
        <f>Raw_Data!P265</f>
        <v>3.678E-38</v>
      </c>
    </row>
    <row r="368" spans="1:13" x14ac:dyDescent="0.4">
      <c r="A368" s="1" t="s">
        <v>1683</v>
      </c>
      <c r="B368" s="18">
        <f t="shared" si="5"/>
        <v>-1.0618316418504996</v>
      </c>
      <c r="C368" s="19">
        <f>(ABS($J368-L368))/(Raw_Data!$K361+Raw_Data!O361)</f>
        <v>0.32017099931283688</v>
      </c>
      <c r="D368" s="20">
        <f>(ABS($J368-L368))/(Raw_Data!$J361+Raw_Data!N361)</f>
        <v>1.9914860922879256</v>
      </c>
      <c r="E368" s="23">
        <f>Raw_Data!C361</f>
        <v>11</v>
      </c>
      <c r="F368" s="24">
        <f>Raw_Data!D361</f>
        <v>76891611</v>
      </c>
      <c r="G368" s="23" t="str">
        <f>Raw_Data!E361</f>
        <v>-</v>
      </c>
      <c r="H368" s="22" t="str">
        <f>Raw_Data!F361</f>
        <v>AGCTCGGTCTGAGGCCCC</v>
      </c>
      <c r="I368" s="22" t="str">
        <f>Raw_Data!G361</f>
        <v>AGCTCGGTCTGAGGCCCCTCAGT</v>
      </c>
      <c r="J368" s="13">
        <f>Raw_Data!I361</f>
        <v>3667.85</v>
      </c>
      <c r="K368" s="14">
        <f>Raw_Data!L361</f>
        <v>3.678E-38</v>
      </c>
      <c r="L368" s="9">
        <f>Raw_Data!M361</f>
        <v>3454.2669999999998</v>
      </c>
      <c r="M368" s="10">
        <f>Raw_Data!P361</f>
        <v>3.678E-38</v>
      </c>
    </row>
    <row r="369" spans="1:13" x14ac:dyDescent="0.4">
      <c r="A369" s="1" t="s">
        <v>1959</v>
      </c>
      <c r="B369" s="18">
        <f t="shared" si="5"/>
        <v>1.725151818181818</v>
      </c>
      <c r="C369" s="19">
        <f>(ABS($J369-L369))/(Raw_Data!$K526+Raw_Data!O526)</f>
        <v>0.91381079908539509</v>
      </c>
      <c r="D369" s="20">
        <f>(ABS($J369-L369))/(Raw_Data!$J526+Raw_Data!N526)</f>
        <v>20.61346259252473</v>
      </c>
      <c r="E369" s="23" t="str">
        <f>Raw_Data!C526</f>
        <v>4,17</v>
      </c>
      <c r="F369" s="24">
        <f>Raw_Data!D526</f>
        <v>1251820487099620</v>
      </c>
      <c r="G369" s="23" t="str">
        <f>Raw_Data!E526</f>
        <v>+,-</v>
      </c>
      <c r="H369" s="22" t="str">
        <f>Raw_Data!F526</f>
        <v>TCTCTTTGAGCGCCTCA</v>
      </c>
      <c r="I369" s="22" t="str">
        <f>Raw_Data!G526</f>
        <v>ATCTCTTTGAGCGCCTCACTC</v>
      </c>
      <c r="J369" s="13">
        <f>Raw_Data!I526</f>
        <v>110</v>
      </c>
      <c r="K369" s="14">
        <f>Raw_Data!L526</f>
        <v>4.8520990000000003E-3</v>
      </c>
      <c r="L369" s="9">
        <f>Raw_Data!M526</f>
        <v>189.76669999999999</v>
      </c>
      <c r="M369" s="10">
        <f>Raw_Data!P526</f>
        <v>3.5014049999999997E-5</v>
      </c>
    </row>
    <row r="370" spans="1:13" x14ac:dyDescent="0.4">
      <c r="A370" s="1" t="s">
        <v>1758</v>
      </c>
      <c r="B370" s="18">
        <f t="shared" si="5"/>
        <v>-1.0541272547234641</v>
      </c>
      <c r="C370" s="19">
        <f>(ABS($J370-L370))/(Raw_Data!$K202+Raw_Data!O202)</f>
        <v>1.4172457386011683</v>
      </c>
      <c r="D370" s="20">
        <f>(ABS($J370-L370))/(Raw_Data!$J202+Raw_Data!N202)</f>
        <v>2.2131618207620303</v>
      </c>
      <c r="E370" s="23">
        <f>Raw_Data!C202</f>
        <v>11</v>
      </c>
      <c r="F370" s="24">
        <f>Raw_Data!D202</f>
        <v>75277273</v>
      </c>
      <c r="G370" s="23" t="str">
        <f>Raw_Data!E202</f>
        <v>+</v>
      </c>
      <c r="H370" s="22" t="str">
        <f>Raw_Data!F202</f>
        <v>AAGCTGCCAGTTGAAGAA</v>
      </c>
      <c r="I370" s="22" t="str">
        <f>Raw_Data!G202</f>
        <v>AAGCTGCCAGTTGAAGAACTGT</v>
      </c>
      <c r="J370" s="13">
        <f>Raw_Data!I202</f>
        <v>24282.38</v>
      </c>
      <c r="K370" s="14">
        <f>Raw_Data!L202</f>
        <v>3.678E-38</v>
      </c>
      <c r="L370" s="9">
        <f>Raw_Data!M202</f>
        <v>23035.53</v>
      </c>
      <c r="M370" s="10">
        <f>Raw_Data!P202</f>
        <v>3.678E-38</v>
      </c>
    </row>
    <row r="371" spans="1:13" x14ac:dyDescent="0.4">
      <c r="A371" s="1" t="s">
        <v>1519</v>
      </c>
      <c r="B371" s="18">
        <f t="shared" si="5"/>
        <v>1.0596511854498214</v>
      </c>
      <c r="C371" s="19">
        <f>(ABS($J371-L371))/(Raw_Data!$K44+Raw_Data!O44)</f>
        <v>0.34198362643484698</v>
      </c>
      <c r="D371" s="20">
        <f>(ABS($J371-L371))/(Raw_Data!$J44+Raw_Data!N44)</f>
        <v>1.8447670131158393</v>
      </c>
      <c r="E371" s="23">
        <f>Raw_Data!C44</f>
        <v>12</v>
      </c>
      <c r="F371" s="24">
        <f>Raw_Data!D44</f>
        <v>102259924</v>
      </c>
      <c r="G371" s="23" t="str">
        <f>Raw_Data!E44</f>
        <v>-</v>
      </c>
      <c r="H371" s="22" t="str">
        <f>Raw_Data!F44</f>
        <v>CAGCTGAGGTTCCCCT</v>
      </c>
      <c r="I371" s="22" t="str">
        <f>Raw_Data!G44</f>
        <v>TCAGCTGAGGTTCCCCTCTGTC</v>
      </c>
      <c r="J371" s="13">
        <f>Raw_Data!I44</f>
        <v>153.94999999999999</v>
      </c>
      <c r="K371" s="14">
        <f>Raw_Data!L44</f>
        <v>1.105971E-9</v>
      </c>
      <c r="L371" s="9">
        <f>Raw_Data!M44</f>
        <v>163.13329999999999</v>
      </c>
      <c r="M371" s="10">
        <f>Raw_Data!P44</f>
        <v>3.1299650000000002E-4</v>
      </c>
    </row>
    <row r="372" spans="1:13" x14ac:dyDescent="0.4">
      <c r="A372" s="1" t="s">
        <v>1768</v>
      </c>
      <c r="B372" s="18">
        <f t="shared" si="5"/>
        <v>1.0141264281199742</v>
      </c>
      <c r="C372" s="19">
        <f>(ABS($J372-L372))/(Raw_Data!$K216+Raw_Data!O216)</f>
        <v>0.28286840510608974</v>
      </c>
      <c r="D372" s="20">
        <f>(ABS($J372-L372))/(Raw_Data!$J216+Raw_Data!N216)</f>
        <v>0.54392966022758127</v>
      </c>
      <c r="E372" s="23">
        <f>Raw_Data!C216</f>
        <v>1</v>
      </c>
      <c r="F372" s="24">
        <f>Raw_Data!D216</f>
        <v>74440897</v>
      </c>
      <c r="G372" s="23" t="str">
        <f>Raw_Data!E216</f>
        <v>+</v>
      </c>
      <c r="H372" s="22" t="str">
        <f>Raw_Data!F216</f>
        <v>TTCAAGTAATTCAGGATAGGT</v>
      </c>
      <c r="I372" s="22" t="str">
        <f>Raw_Data!G216</f>
        <v>TTCAAGTAATTCAGGATAGGT</v>
      </c>
      <c r="J372" s="13">
        <f>Raw_Data!I216</f>
        <v>20077.97</v>
      </c>
      <c r="K372" s="14">
        <f>Raw_Data!L216</f>
        <v>3.678E-38</v>
      </c>
      <c r="L372" s="9">
        <f>Raw_Data!M216</f>
        <v>20361.599999999999</v>
      </c>
      <c r="M372" s="10">
        <f>Raw_Data!P216</f>
        <v>3.678E-38</v>
      </c>
    </row>
    <row r="373" spans="1:13" x14ac:dyDescent="0.4">
      <c r="A373" s="1" t="s">
        <v>1335</v>
      </c>
      <c r="B373" s="18">
        <f t="shared" si="5"/>
        <v>-1.6425708888545056</v>
      </c>
      <c r="C373" s="19">
        <f>(ABS($J373-L373))/(Raw_Data!$K380+Raw_Data!O380)</f>
        <v>2.3818160122586227</v>
      </c>
      <c r="D373" s="20">
        <f>(ABS($J373-L373))/(Raw_Data!$J380+Raw_Data!N380)</f>
        <v>19.83895936730238</v>
      </c>
      <c r="E373" s="23">
        <f>Raw_Data!C380</f>
        <v>11</v>
      </c>
      <c r="F373" s="24">
        <f>Raw_Data!D380</f>
        <v>77886687</v>
      </c>
      <c r="G373" s="23" t="str">
        <f>Raw_Data!E380</f>
        <v>+</v>
      </c>
      <c r="H373" s="22" t="str">
        <f>Raw_Data!F380</f>
        <v>AACCGTTACCATTACTGAGT</v>
      </c>
      <c r="I373" s="22" t="str">
        <f>Raw_Data!G380</f>
        <v>AAACCGTTACCATTACTGAGTT</v>
      </c>
      <c r="J373" s="13">
        <f>Raw_Data!I380</f>
        <v>28981.8</v>
      </c>
      <c r="K373" s="14">
        <f>Raw_Data!L380</f>
        <v>3.678E-38</v>
      </c>
      <c r="L373" s="9">
        <f>Raw_Data!M380</f>
        <v>17644.169999999998</v>
      </c>
      <c r="M373" s="10">
        <f>Raw_Data!P380</f>
        <v>3.678E-38</v>
      </c>
    </row>
    <row r="374" spans="1:13" x14ac:dyDescent="0.4">
      <c r="A374" s="1" t="s">
        <v>36</v>
      </c>
      <c r="B374" s="18">
        <f t="shared" si="5"/>
        <v>-1.156510175756617</v>
      </c>
      <c r="C374" s="19">
        <f>(ABS($J374-L374))/(Raw_Data!$K451+Raw_Data!O451)</f>
        <v>2.1057651484121727</v>
      </c>
      <c r="D374" s="20">
        <f>(ABS($J374-L374))/(Raw_Data!$J451+Raw_Data!N451)</f>
        <v>4.0669035798398747</v>
      </c>
      <c r="E374" s="23" t="str">
        <f>Raw_Data!C451</f>
        <v>X</v>
      </c>
      <c r="F374" s="24">
        <f>Raw_Data!D451</f>
        <v>65263346</v>
      </c>
      <c r="G374" s="23" t="str">
        <f>Raw_Data!E451</f>
        <v>-</v>
      </c>
      <c r="H374" s="22" t="str">
        <f>Raw_Data!F451</f>
        <v>CTCCAGAATGTGGCAATC</v>
      </c>
      <c r="I374" s="22" t="str">
        <f>Raw_Data!G451</f>
        <v>TACTCCAGAATGTGGCAATCAT</v>
      </c>
      <c r="J374" s="13">
        <f>Raw_Data!I451</f>
        <v>101.85</v>
      </c>
      <c r="K374" s="14">
        <f>Raw_Data!L451</f>
        <v>2.2667389999999999E-2</v>
      </c>
      <c r="L374" s="9">
        <f>Raw_Data!M451</f>
        <v>88.066670000000002</v>
      </c>
      <c r="M374" s="10">
        <f>Raw_Data!P451</f>
        <v>0.47568850000000001</v>
      </c>
    </row>
    <row r="375" spans="1:13" x14ac:dyDescent="0.4">
      <c r="A375" s="1" t="s">
        <v>1649</v>
      </c>
      <c r="B375" s="18">
        <f t="shared" si="5"/>
        <v>-1.307442219439453</v>
      </c>
      <c r="C375" s="19">
        <f>(ABS($J375-L375))/(Raw_Data!$K296+Raw_Data!O296)</f>
        <v>0.33293035630042289</v>
      </c>
      <c r="D375" s="20">
        <f>(ABS($J375-L375))/(Raw_Data!$J296+Raw_Data!N296)</f>
        <v>8.0740682217034827</v>
      </c>
      <c r="E375" s="23">
        <f>Raw_Data!C296</f>
        <v>6</v>
      </c>
      <c r="F375" s="24">
        <f>Raw_Data!D296</f>
        <v>30691353</v>
      </c>
      <c r="G375" s="23" t="str">
        <f>Raw_Data!E296</f>
        <v>+</v>
      </c>
      <c r="H375" s="22" t="str">
        <f>Raw_Data!F296</f>
        <v>TTTTTCATTATTGCTCCTGAC</v>
      </c>
      <c r="I375" s="22" t="str">
        <f>Raw_Data!G296</f>
        <v>TTTTTCATTATTGCTCCTGACC</v>
      </c>
      <c r="J375" s="13">
        <f>Raw_Data!I296</f>
        <v>4680.6000000000004</v>
      </c>
      <c r="K375" s="14">
        <f>Raw_Data!L296</f>
        <v>3.678E-38</v>
      </c>
      <c r="L375" s="9">
        <f>Raw_Data!M296</f>
        <v>3579.9670000000001</v>
      </c>
      <c r="M375" s="10">
        <f>Raw_Data!P296</f>
        <v>3.678E-38</v>
      </c>
    </row>
    <row r="376" spans="1:13" x14ac:dyDescent="0.4">
      <c r="A376" s="1" t="s">
        <v>1835</v>
      </c>
      <c r="B376" s="18">
        <f t="shared" si="5"/>
        <v>-1.8185707678075858</v>
      </c>
      <c r="C376" s="19">
        <f>(ABS($J376-L376))/(Raw_Data!$K336+Raw_Data!O336)</f>
        <v>0.57939770139778979</v>
      </c>
      <c r="D376" s="20">
        <f>(ABS($J376-L376))/(Raw_Data!$J336+Raw_Data!N336)</f>
        <v>17.135532500651511</v>
      </c>
      <c r="E376" s="23">
        <f>Raw_Data!C336</f>
        <v>12</v>
      </c>
      <c r="F376" s="24">
        <f>Raw_Data!D336</f>
        <v>110961717</v>
      </c>
      <c r="G376" s="23" t="str">
        <f>Raw_Data!E336</f>
        <v>+</v>
      </c>
      <c r="H376" s="22" t="str">
        <f>Raw_Data!F336</f>
        <v>ATCATAGAGGAACATCCACTT</v>
      </c>
      <c r="I376" s="22" t="str">
        <f>Raw_Data!G336</f>
        <v>ATCATAGAGGAACATCCACTT</v>
      </c>
      <c r="J376" s="13">
        <f>Raw_Data!I336</f>
        <v>786.35</v>
      </c>
      <c r="K376" s="14">
        <f>Raw_Data!L336</f>
        <v>3.678E-38</v>
      </c>
      <c r="L376" s="9">
        <f>Raw_Data!M336</f>
        <v>432.4</v>
      </c>
      <c r="M376" s="10">
        <f>Raw_Data!P336</f>
        <v>3.678E-38</v>
      </c>
    </row>
    <row r="377" spans="1:13" x14ac:dyDescent="0.4">
      <c r="A377" s="1" t="s">
        <v>74</v>
      </c>
      <c r="B377" s="18">
        <f t="shared" si="5"/>
        <v>-1.0444422134630582</v>
      </c>
      <c r="C377" s="19">
        <f>(ABS($J377-L377))/(Raw_Data!$K528+Raw_Data!O528)</f>
        <v>0.50676904713940651</v>
      </c>
      <c r="D377" s="20">
        <f>(ABS($J377-L377))/(Raw_Data!$J528+Raw_Data!N528)</f>
        <v>1.2588316468881993</v>
      </c>
      <c r="E377" s="23">
        <f>Raw_Data!C528</f>
        <v>17</v>
      </c>
      <c r="F377" s="24">
        <f>Raw_Data!D528</f>
        <v>46368499</v>
      </c>
      <c r="G377" s="23" t="str">
        <f>Raw_Data!E528</f>
        <v>+</v>
      </c>
      <c r="H377" s="22" t="str">
        <f>Raw_Data!F528</f>
        <v>AGCCACATCCGAAAGTT</v>
      </c>
      <c r="I377" s="22" t="str">
        <f>Raw_Data!G528</f>
        <v>CAGCCACATCCGAAAGTTTTC</v>
      </c>
      <c r="J377" s="13">
        <f>Raw_Data!I528</f>
        <v>88.325000000000003</v>
      </c>
      <c r="K377" s="14">
        <f>Raw_Data!L528</f>
        <v>0.16772819999999999</v>
      </c>
      <c r="L377" s="9">
        <f>Raw_Data!M528</f>
        <v>84.566670000000002</v>
      </c>
      <c r="M377" s="10">
        <f>Raw_Data!P528</f>
        <v>0.54018659999999996</v>
      </c>
    </row>
    <row r="378" spans="1:13" x14ac:dyDescent="0.4">
      <c r="A378" s="1" t="s">
        <v>62</v>
      </c>
      <c r="B378" s="18">
        <f t="shared" si="5"/>
        <v>9.6508995850622394</v>
      </c>
      <c r="C378" s="19">
        <f>(ABS($J378-L378))/(Raw_Data!$K493+Raw_Data!O493)</f>
        <v>0.57146975151884627</v>
      </c>
      <c r="D378" s="20">
        <f>(ABS($J378-L378))/(Raw_Data!$J493+Raw_Data!N493)</f>
        <v>31.032995912909151</v>
      </c>
      <c r="E378" s="23">
        <f>Raw_Data!C493</f>
        <v>2</v>
      </c>
      <c r="F378" s="24">
        <f>Raw_Data!D493</f>
        <v>10398796</v>
      </c>
      <c r="G378" s="23" t="str">
        <f>Raw_Data!E493</f>
        <v>+</v>
      </c>
      <c r="H378" s="22" t="str">
        <f>Raw_Data!F493</f>
        <v>GCATTGTATGTGTTGACATGA</v>
      </c>
      <c r="I378" s="22" t="str">
        <f>Raw_Data!G493</f>
        <v>TGCATTGTATGTGTTGACATGAT</v>
      </c>
      <c r="J378" s="13">
        <f>Raw_Data!I493</f>
        <v>60.25</v>
      </c>
      <c r="K378" s="14">
        <f>Raw_Data!L493</f>
        <v>0.88954120000000003</v>
      </c>
      <c r="L378" s="9">
        <f>Raw_Data!M493</f>
        <v>581.46669999999995</v>
      </c>
      <c r="M378" s="10">
        <f>Raw_Data!P493</f>
        <v>3.678E-38</v>
      </c>
    </row>
    <row r="379" spans="1:13" x14ac:dyDescent="0.4">
      <c r="A379" s="1" t="s">
        <v>1254</v>
      </c>
      <c r="B379" s="18">
        <f t="shared" si="5"/>
        <v>-1.0464260022083702</v>
      </c>
      <c r="C379" s="19">
        <f>(ABS($J379-L379))/(Raw_Data!$K72+Raw_Data!O72)</f>
        <v>0.45703339889295114</v>
      </c>
      <c r="D379" s="20">
        <f>(ABS($J379-L379))/(Raw_Data!$J72+Raw_Data!N72)</f>
        <v>1.7816977652493169</v>
      </c>
      <c r="E379" s="23">
        <f>Raw_Data!C72</f>
        <v>2</v>
      </c>
      <c r="F379" s="24">
        <f>Raw_Data!D72</f>
        <v>84581295</v>
      </c>
      <c r="G379" s="23" t="str">
        <f>Raw_Data!E72</f>
        <v>-</v>
      </c>
      <c r="H379" s="22" t="str">
        <f>Raw_Data!F72</f>
        <v>CAGTGCAATGTTAAAAGGG</v>
      </c>
      <c r="I379" s="22" t="str">
        <f>Raw_Data!G72</f>
        <v>CAGTGCAATGTTAAAAGGGCAT</v>
      </c>
      <c r="J379" s="13">
        <f>Raw_Data!I72</f>
        <v>13542.5</v>
      </c>
      <c r="K379" s="14">
        <f>Raw_Data!L72</f>
        <v>3.678E-38</v>
      </c>
      <c r="L379" s="9">
        <f>Raw_Data!M72</f>
        <v>12941.67</v>
      </c>
      <c r="M379" s="10">
        <f>Raw_Data!P72</f>
        <v>3.678E-38</v>
      </c>
    </row>
    <row r="380" spans="1:13" x14ac:dyDescent="0.4">
      <c r="A380" s="1" t="s">
        <v>1690</v>
      </c>
      <c r="B380" s="18">
        <f t="shared" si="5"/>
        <v>-1.0156023222060957</v>
      </c>
      <c r="C380" s="19">
        <f>(ABS($J380-L380))/(Raw_Data!$K375+Raw_Data!O375)</f>
        <v>0.28308388157244763</v>
      </c>
      <c r="D380" s="20">
        <f>(ABS($J380-L380))/(Raw_Data!$J375+Raw_Data!N375)</f>
        <v>0.40434252588826108</v>
      </c>
      <c r="E380" s="23">
        <f>Raw_Data!C375</f>
        <v>13</v>
      </c>
      <c r="F380" s="24">
        <f>Raw_Data!D375</f>
        <v>113826215</v>
      </c>
      <c r="G380" s="23" t="str">
        <f>Raw_Data!E375</f>
        <v>+</v>
      </c>
      <c r="H380" s="22" t="str">
        <f>Raw_Data!F375</f>
        <v>AGGCAGTGCATTGCTAG</v>
      </c>
      <c r="I380" s="22" t="str">
        <f>Raw_Data!G375</f>
        <v>AGGCAGTGCATTGCTAGCTGG</v>
      </c>
      <c r="J380" s="13">
        <f>Raw_Data!I375</f>
        <v>69.974999999999994</v>
      </c>
      <c r="K380" s="14">
        <f>Raw_Data!L375</f>
        <v>0.68588360000000004</v>
      </c>
      <c r="L380" s="9">
        <f>Raw_Data!M375</f>
        <v>68.900000000000006</v>
      </c>
      <c r="M380" s="10">
        <f>Raw_Data!P375</f>
        <v>0.79168050000000001</v>
      </c>
    </row>
    <row r="381" spans="1:13" x14ac:dyDescent="0.4">
      <c r="A381" s="1" t="s">
        <v>1819</v>
      </c>
      <c r="B381" s="18">
        <f t="shared" si="5"/>
        <v>-1.0605330510616784</v>
      </c>
      <c r="C381" s="19">
        <f>(ABS($J381-L381))/(Raw_Data!$K321+Raw_Data!O321)</f>
        <v>0.34942127301150855</v>
      </c>
      <c r="D381" s="20">
        <f>(ABS($J381-L381))/(Raw_Data!$J321+Raw_Data!N321)</f>
        <v>1.9872129601449549</v>
      </c>
      <c r="E381" s="23" t="str">
        <f>Raw_Data!C321</f>
        <v>X</v>
      </c>
      <c r="F381" s="24">
        <f>Raw_Data!D321</f>
        <v>50406516</v>
      </c>
      <c r="G381" s="23" t="str">
        <f>Raw_Data!E321</f>
        <v>-</v>
      </c>
      <c r="H381" s="22" t="str">
        <f>Raw_Data!F321</f>
        <v>CCTGAGGAGCCCTTTGA</v>
      </c>
      <c r="I381" s="22" t="str">
        <f>Raw_Data!G321</f>
        <v>TCCCTGAGGAGCCCTTTGAGCCTG</v>
      </c>
      <c r="J381" s="13">
        <f>Raw_Data!I321</f>
        <v>6712.75</v>
      </c>
      <c r="K381" s="14">
        <f>Raw_Data!L321</f>
        <v>3.678E-38</v>
      </c>
      <c r="L381" s="9">
        <f>Raw_Data!M321</f>
        <v>6329.6</v>
      </c>
      <c r="M381" s="10">
        <f>Raw_Data!P321</f>
        <v>3.678E-38</v>
      </c>
    </row>
    <row r="382" spans="1:13" x14ac:dyDescent="0.4">
      <c r="A382" s="1" t="s">
        <v>1238</v>
      </c>
      <c r="B382" s="18">
        <f t="shared" si="5"/>
        <v>-2.1604163163272867</v>
      </c>
      <c r="C382" s="19">
        <f>(ABS($J382-L382))/(Raw_Data!$K28+Raw_Data!O28)</f>
        <v>1.1182972071090524</v>
      </c>
      <c r="D382" s="20">
        <f>(ABS($J382-L382))/(Raw_Data!$J28+Raw_Data!N28)</f>
        <v>22.31717305181224</v>
      </c>
      <c r="E382" s="23">
        <f>Raw_Data!C28</f>
        <v>19</v>
      </c>
      <c r="F382" s="24">
        <f>Raw_Data!D28</f>
        <v>29209828</v>
      </c>
      <c r="G382" s="23" t="str">
        <f>Raw_Data!E28</f>
        <v>+</v>
      </c>
      <c r="H382" s="22" t="str">
        <f>Raw_Data!F28</f>
        <v>TACAGTACTGTGATAGCTGAA</v>
      </c>
      <c r="I382" s="22" t="str">
        <f>Raw_Data!G28</f>
        <v>TACAGTACTGTGATAGCTGAA</v>
      </c>
      <c r="J382" s="13">
        <f>Raw_Data!I28</f>
        <v>4869.0749999999998</v>
      </c>
      <c r="K382" s="14">
        <f>Raw_Data!L28</f>
        <v>3.678E-38</v>
      </c>
      <c r="L382" s="9">
        <f>Raw_Data!M28</f>
        <v>2253.7669999999998</v>
      </c>
      <c r="M382" s="10">
        <f>Raw_Data!P28</f>
        <v>3.678E-38</v>
      </c>
    </row>
    <row r="383" spans="1:13" x14ac:dyDescent="0.4">
      <c r="A383" s="1" t="s">
        <v>1855</v>
      </c>
      <c r="B383" s="18">
        <f t="shared" si="5"/>
        <v>1.1012582384661473</v>
      </c>
      <c r="C383" s="19">
        <f>(ABS($J383-L383))/(Raw_Data!$K423+Raw_Data!O423)</f>
        <v>0.66326009999921531</v>
      </c>
      <c r="D383" s="20">
        <f>(ABS($J383-L383))/(Raw_Data!$J423+Raw_Data!N423)</f>
        <v>2.619074924139813</v>
      </c>
      <c r="E383" s="23" t="str">
        <f>Raw_Data!C423</f>
        <v>X</v>
      </c>
      <c r="F383" s="24">
        <f>Raw_Data!D423</f>
        <v>64045831</v>
      </c>
      <c r="G383" s="23" t="str">
        <f>Raw_Data!E423</f>
        <v>-</v>
      </c>
      <c r="H383" s="22" t="str">
        <f>Raw_Data!F423</f>
        <v>TACGTAGTATAGTGCTTTTCAC</v>
      </c>
      <c r="I383" s="22" t="str">
        <f>Raw_Data!G423</f>
        <v>TACGTAGTATAGTGCTTTTCAC</v>
      </c>
      <c r="J383" s="13">
        <f>Raw_Data!I423</f>
        <v>83.45</v>
      </c>
      <c r="K383" s="14">
        <f>Raw_Data!L423</f>
        <v>0.27176410000000001</v>
      </c>
      <c r="L383" s="9">
        <f>Raw_Data!M423</f>
        <v>91.9</v>
      </c>
      <c r="M383" s="10">
        <f>Raw_Data!P423</f>
        <v>0.41540189999999999</v>
      </c>
    </row>
    <row r="384" spans="1:13" x14ac:dyDescent="0.4">
      <c r="A384" s="1" t="s">
        <v>1641</v>
      </c>
      <c r="B384" s="18">
        <f t="shared" si="5"/>
        <v>2.4721730847734387</v>
      </c>
      <c r="C384" s="19">
        <f>(ABS($J384-L384))/(Raw_Data!$K280+Raw_Data!O280)</f>
        <v>0.80534186631959237</v>
      </c>
      <c r="D384" s="20">
        <f>(ABS($J384-L384))/(Raw_Data!$J280+Raw_Data!N280)</f>
        <v>26.171039730729781</v>
      </c>
      <c r="E384" s="23">
        <f>Raw_Data!C280</f>
        <v>12</v>
      </c>
      <c r="F384" s="24">
        <f>Raw_Data!D280</f>
        <v>110950767</v>
      </c>
      <c r="G384" s="23" t="str">
        <f>Raw_Data!E280</f>
        <v>+</v>
      </c>
      <c r="H384" s="22" t="str">
        <f>Raw_Data!F280</f>
        <v>ACATTACACGGTCGACCT</v>
      </c>
      <c r="I384" s="22" t="str">
        <f>Raw_Data!G280</f>
        <v>CACATTACACGGTCGACCTCT</v>
      </c>
      <c r="J384" s="13">
        <f>Raw_Data!I280</f>
        <v>183.72499999999999</v>
      </c>
      <c r="K384" s="14">
        <f>Raw_Data!L280</f>
        <v>1.0879569999999999E-17</v>
      </c>
      <c r="L384" s="9">
        <f>Raw_Data!M280</f>
        <v>454.2</v>
      </c>
      <c r="M384" s="10">
        <f>Raw_Data!P280</f>
        <v>3.678E-38</v>
      </c>
    </row>
    <row r="385" spans="1:13" x14ac:dyDescent="0.4">
      <c r="A385" s="1" t="s">
        <v>144</v>
      </c>
      <c r="B385" s="18">
        <f t="shared" si="5"/>
        <v>1.0532374100719424</v>
      </c>
      <c r="C385" s="19">
        <f>(ABS($J385-L385))/(Raw_Data!$K644+Raw_Data!O644)</f>
        <v>1.2029863583622891</v>
      </c>
      <c r="D385" s="20">
        <f>(ABS($J385-L385))/(Raw_Data!$J644+Raw_Data!N644)</f>
        <v>1.3596602760183865</v>
      </c>
      <c r="E385" s="23">
        <f>Raw_Data!C644</f>
        <v>0</v>
      </c>
      <c r="F385" s="24">
        <f>Raw_Data!D644</f>
        <v>0</v>
      </c>
      <c r="G385" s="23" t="str">
        <f>Raw_Data!E644</f>
        <v>+</v>
      </c>
      <c r="H385" s="22" t="str">
        <f>Raw_Data!F644</f>
        <v>CTATACGGCCTCCTAG</v>
      </c>
      <c r="I385" s="22" t="str">
        <f>Raw_Data!G644</f>
        <v>CTATACGGCCTCCTAGCTTTC</v>
      </c>
      <c r="J385" s="13">
        <f>Raw_Data!I644</f>
        <v>69.5</v>
      </c>
      <c r="K385" s="14">
        <f>Raw_Data!L644</f>
        <v>0.69154389999999999</v>
      </c>
      <c r="L385" s="9">
        <f>Raw_Data!M644</f>
        <v>73.2</v>
      </c>
      <c r="M385" s="10">
        <f>Raw_Data!P644</f>
        <v>0.73188739999999997</v>
      </c>
    </row>
    <row r="386" spans="1:13" x14ac:dyDescent="0.4">
      <c r="A386" s="1" t="s">
        <v>1824</v>
      </c>
      <c r="B386" s="18">
        <f t="shared" si="5"/>
        <v>-1.1750987213360693</v>
      </c>
      <c r="C386" s="19">
        <f>(ABS($J386-L386))/(Raw_Data!$K327+Raw_Data!O327)</f>
        <v>1.2118444250385108</v>
      </c>
      <c r="D386" s="20">
        <f>(ABS($J386-L386))/(Raw_Data!$J327+Raw_Data!N327)</f>
        <v>4.5269827196918584</v>
      </c>
      <c r="E386" s="23">
        <f>Raw_Data!C327</f>
        <v>3</v>
      </c>
      <c r="F386" s="24">
        <f>Raw_Data!D327</f>
        <v>127248696</v>
      </c>
      <c r="G386" s="23" t="str">
        <f>Raw_Data!E327</f>
        <v>+</v>
      </c>
      <c r="H386" s="22" t="str">
        <f>Raw_Data!F327</f>
        <v>ATTGCACTTTAGCAATGG</v>
      </c>
      <c r="I386" s="22" t="str">
        <f>Raw_Data!G327</f>
        <v>AATTGCACTTTAGCAATGGTGA</v>
      </c>
      <c r="J386" s="13">
        <f>Raw_Data!I327</f>
        <v>99.1</v>
      </c>
      <c r="K386" s="14">
        <f>Raw_Data!L327</f>
        <v>3.8520789999999999E-2</v>
      </c>
      <c r="L386" s="9">
        <f>Raw_Data!M327</f>
        <v>84.333340000000007</v>
      </c>
      <c r="M386" s="10">
        <f>Raw_Data!P327</f>
        <v>0.54373329999999997</v>
      </c>
    </row>
    <row r="387" spans="1:13" x14ac:dyDescent="0.4">
      <c r="A387" s="1" t="s">
        <v>1707</v>
      </c>
      <c r="B387" s="18">
        <f t="shared" si="5"/>
        <v>-1.7966917682006138</v>
      </c>
      <c r="C387" s="19">
        <f>(ABS($J387-L387))/(Raw_Data!$K130+Raw_Data!O130)</f>
        <v>0.71477637284583151</v>
      </c>
      <c r="D387" s="20">
        <f>(ABS($J387-L387))/(Raw_Data!$J130+Raw_Data!N130)</f>
        <v>15.842441353905881</v>
      </c>
      <c r="E387" s="23">
        <f>Raw_Data!C130</f>
        <v>8</v>
      </c>
      <c r="F387" s="24">
        <f>Raw_Data!D130</f>
        <v>86702845</v>
      </c>
      <c r="G387" s="23" t="str">
        <f>Raw_Data!E130</f>
        <v>-</v>
      </c>
      <c r="H387" s="22" t="str">
        <f>Raw_Data!F130</f>
        <v>AACATTCAACCTGTCGGT</v>
      </c>
      <c r="I387" s="22" t="str">
        <f>Raw_Data!G130</f>
        <v>AACATTCAACCTGTCGGTGAGT</v>
      </c>
      <c r="J387" s="13">
        <f>Raw_Data!I130</f>
        <v>822.82500000000005</v>
      </c>
      <c r="K387" s="14">
        <f>Raw_Data!L130</f>
        <v>3.678E-38</v>
      </c>
      <c r="L387" s="9">
        <f>Raw_Data!M130</f>
        <v>457.9667</v>
      </c>
      <c r="M387" s="10">
        <f>Raw_Data!P130</f>
        <v>3.678E-38</v>
      </c>
    </row>
    <row r="388" spans="1:13" x14ac:dyDescent="0.4">
      <c r="A388" s="1" t="s">
        <v>1670</v>
      </c>
      <c r="B388" s="18">
        <f t="shared" ref="B388:B451" si="6">IF($J388&gt;L388,(-1)*$J388/L388,L388/$J388)</f>
        <v>-1.1144139918401121</v>
      </c>
      <c r="C388" s="19">
        <f>(ABS($J388-L388))/(Raw_Data!$K331+Raw_Data!O331)</f>
        <v>0.32347838627042075</v>
      </c>
      <c r="D388" s="20">
        <f>(ABS($J388-L388))/(Raw_Data!$J331+Raw_Data!N331)</f>
        <v>4.0441265137100482</v>
      </c>
      <c r="E388" s="23" t="str">
        <f>Raw_Data!C331</f>
        <v>X</v>
      </c>
      <c r="F388" s="24">
        <f>Raw_Data!D331</f>
        <v>100768473</v>
      </c>
      <c r="G388" s="23" t="str">
        <f>Raw_Data!E331</f>
        <v>-</v>
      </c>
      <c r="H388" s="22" t="str">
        <f>Raw_Data!F331</f>
        <v>ATATAATACAACCTGCTAAGTG</v>
      </c>
      <c r="I388" s="22" t="str">
        <f>Raw_Data!G331</f>
        <v>ATATAATACAACCTGCTAAGTG</v>
      </c>
      <c r="J388" s="13">
        <f>Raw_Data!I331</f>
        <v>8721.7749999999996</v>
      </c>
      <c r="K388" s="14">
        <f>Raw_Data!L331</f>
        <v>3.678E-38</v>
      </c>
      <c r="L388" s="9">
        <f>Raw_Data!M331</f>
        <v>7826.3329999999996</v>
      </c>
      <c r="M388" s="10">
        <f>Raw_Data!P331</f>
        <v>3.678E-38</v>
      </c>
    </row>
    <row r="389" spans="1:13" x14ac:dyDescent="0.4">
      <c r="A389" s="1" t="s">
        <v>1777</v>
      </c>
      <c r="B389" s="18">
        <f t="shared" si="6"/>
        <v>-2.2264892677387245</v>
      </c>
      <c r="C389" s="19">
        <f>(ABS($J389-L389))/(Raw_Data!$K251+Raw_Data!O251)</f>
        <v>1.1387177817380136</v>
      </c>
      <c r="D389" s="20">
        <f>(ABS($J389-L389))/(Raw_Data!$J251+Raw_Data!N251)</f>
        <v>26.781902810756137</v>
      </c>
      <c r="E389" s="23">
        <f>Raw_Data!C251</f>
        <v>1</v>
      </c>
      <c r="F389" s="24">
        <f>Raw_Data!D251</f>
        <v>196863793</v>
      </c>
      <c r="G389" s="23" t="str">
        <f>Raw_Data!E251</f>
        <v>+</v>
      </c>
      <c r="H389" s="22" t="str">
        <f>Raw_Data!F251</f>
        <v>TAGCACCATTTGAAATCG</v>
      </c>
      <c r="I389" s="22" t="str">
        <f>Raw_Data!G251</f>
        <v>TAGCACCATTTGAAATCGGTTA</v>
      </c>
      <c r="J389" s="13">
        <f>Raw_Data!I251</f>
        <v>15880.88</v>
      </c>
      <c r="K389" s="14">
        <f>Raw_Data!L251</f>
        <v>3.678E-38</v>
      </c>
      <c r="L389" s="9">
        <f>Raw_Data!M251</f>
        <v>7132.7</v>
      </c>
      <c r="M389" s="10">
        <f>Raw_Data!P251</f>
        <v>3.678E-38</v>
      </c>
    </row>
    <row r="390" spans="1:13" x14ac:dyDescent="0.4">
      <c r="A390" s="1" t="s">
        <v>1892</v>
      </c>
      <c r="B390" s="18">
        <f t="shared" si="6"/>
        <v>1.6760634299138606</v>
      </c>
      <c r="C390" s="19">
        <f>(ABS($J390-L390))/(Raw_Data!$K463+Raw_Data!O463)</f>
        <v>1.1660634874541198</v>
      </c>
      <c r="D390" s="20">
        <f>(ABS($J390-L390))/(Raw_Data!$J463+Raw_Data!N463)</f>
        <v>17.605344576831246</v>
      </c>
      <c r="E390" s="23">
        <f>Raw_Data!C463</f>
        <v>10</v>
      </c>
      <c r="F390" s="24">
        <f>Raw_Data!D463</f>
        <v>126435526</v>
      </c>
      <c r="G390" s="23" t="str">
        <f>Raw_Data!E463</f>
        <v>+</v>
      </c>
      <c r="H390" s="22" t="str">
        <f>Raw_Data!F463</f>
        <v>ATGGTGGCACGGAGTC</v>
      </c>
      <c r="I390" s="22" t="str">
        <f>Raw_Data!G463</f>
        <v>ATGGTGGCACGGAGTC</v>
      </c>
      <c r="J390" s="13">
        <f>Raw_Data!I463</f>
        <v>127.7</v>
      </c>
      <c r="K390" s="14">
        <f>Raw_Data!L463</f>
        <v>2.9928339999999999E-5</v>
      </c>
      <c r="L390" s="9">
        <f>Raw_Data!M463</f>
        <v>214.0333</v>
      </c>
      <c r="M390" s="10">
        <f>Raw_Data!P463</f>
        <v>1.156342E-7</v>
      </c>
    </row>
    <row r="391" spans="1:13" x14ac:dyDescent="0.4">
      <c r="A391" s="1" t="s">
        <v>1664</v>
      </c>
      <c r="B391" s="18">
        <f t="shared" si="6"/>
        <v>-1.7427490217947244</v>
      </c>
      <c r="C391" s="19">
        <f>(ABS($J391-L391))/(Raw_Data!$K313+Raw_Data!O313)</f>
        <v>0.61027301860698357</v>
      </c>
      <c r="D391" s="20">
        <f>(ABS($J391-L391))/(Raw_Data!$J313+Raw_Data!N313)</f>
        <v>13.939081632533526</v>
      </c>
      <c r="E391" s="23">
        <f>Raw_Data!C313</f>
        <v>12</v>
      </c>
      <c r="F391" s="24">
        <f>Raw_Data!D313</f>
        <v>110075198</v>
      </c>
      <c r="G391" s="23" t="str">
        <f>Raw_Data!E313</f>
        <v>+</v>
      </c>
      <c r="H391" s="22" t="str">
        <f>Raw_Data!F313</f>
        <v>GCTGACCCCTAGTCCAG</v>
      </c>
      <c r="I391" s="22" t="str">
        <f>Raw_Data!G313</f>
        <v>GCTGACCCCTAGTCCAGTGCTT</v>
      </c>
      <c r="J391" s="13">
        <f>Raw_Data!I313</f>
        <v>1396</v>
      </c>
      <c r="K391" s="14">
        <f>Raw_Data!L313</f>
        <v>3.678E-38</v>
      </c>
      <c r="L391" s="9">
        <f>Raw_Data!M313</f>
        <v>801.03330000000005</v>
      </c>
      <c r="M391" s="10">
        <f>Raw_Data!P313</f>
        <v>3.678E-38</v>
      </c>
    </row>
    <row r="392" spans="1:13" x14ac:dyDescent="0.4">
      <c r="A392" s="1" t="s">
        <v>1469</v>
      </c>
      <c r="B392" s="18">
        <f t="shared" si="6"/>
        <v>-1.5660945208551356</v>
      </c>
      <c r="C392" s="19">
        <f>(ABS($J392-L392))/(Raw_Data!$K77+Raw_Data!O77)</f>
        <v>2.5921729645879945</v>
      </c>
      <c r="D392" s="20">
        <f>(ABS($J392-L392))/(Raw_Data!$J77+Raw_Data!N77)</f>
        <v>16.744054803016084</v>
      </c>
      <c r="E392" s="23" t="str">
        <f>Raw_Data!C77</f>
        <v>2,18</v>
      </c>
      <c r="F392" s="24">
        <f>Raw_Data!D77</f>
        <v>1.80133105107829E+16</v>
      </c>
      <c r="G392" s="23" t="str">
        <f>Raw_Data!E77</f>
        <v>+,-</v>
      </c>
      <c r="H392" s="22" t="str">
        <f>Raw_Data!F77</f>
        <v>GCTGGTAAAATGGAACCA</v>
      </c>
      <c r="I392" s="22" t="str">
        <f>Raw_Data!G77</f>
        <v>GCTGGTAAAATGGAACCAAAT</v>
      </c>
      <c r="J392" s="13">
        <f>Raw_Data!I77</f>
        <v>16760.97</v>
      </c>
      <c r="K392" s="14">
        <f>Raw_Data!L77</f>
        <v>3.678E-38</v>
      </c>
      <c r="L392" s="9">
        <f>Raw_Data!M77</f>
        <v>10702.4</v>
      </c>
      <c r="M392" s="10">
        <f>Raw_Data!P77</f>
        <v>3.678E-38</v>
      </c>
    </row>
    <row r="393" spans="1:13" x14ac:dyDescent="0.4">
      <c r="A393" s="1" t="s">
        <v>1563</v>
      </c>
      <c r="B393" s="18">
        <f t="shared" si="6"/>
        <v>1.3836897957714152</v>
      </c>
      <c r="C393" s="19">
        <f>(ABS($J393-L393))/(Raw_Data!$K125+Raw_Data!O125)</f>
        <v>0.55219613287365177</v>
      </c>
      <c r="D393" s="20">
        <f>(ABS($J393-L393))/(Raw_Data!$J125+Raw_Data!N125)</f>
        <v>10.546723306015181</v>
      </c>
      <c r="E393" s="23">
        <f>Raw_Data!C125</f>
        <v>14</v>
      </c>
      <c r="F393" s="24">
        <f>Raw_Data!D125</f>
        <v>115442942</v>
      </c>
      <c r="G393" s="23" t="str">
        <f>Raw_Data!E125</f>
        <v>+</v>
      </c>
      <c r="H393" s="22" t="str">
        <f>Raw_Data!F125</f>
        <v>ACTGCAGTGAGGGCACTT</v>
      </c>
      <c r="I393" s="22" t="str">
        <f>Raw_Data!G125</f>
        <v>ACTGCAGTGAGGGCACTTGTAG</v>
      </c>
      <c r="J393" s="13">
        <f>Raw_Data!I125</f>
        <v>2777.5250000000001</v>
      </c>
      <c r="K393" s="14">
        <f>Raw_Data!L125</f>
        <v>3.678E-38</v>
      </c>
      <c r="L393" s="9">
        <f>Raw_Data!M125</f>
        <v>3843.2330000000002</v>
      </c>
      <c r="M393" s="10">
        <f>Raw_Data!P125</f>
        <v>3.678E-38</v>
      </c>
    </row>
    <row r="394" spans="1:13" x14ac:dyDescent="0.4">
      <c r="A394" s="1" t="s">
        <v>1966</v>
      </c>
      <c r="B394" s="18">
        <f t="shared" si="6"/>
        <v>1.1375962773941757</v>
      </c>
      <c r="C394" s="19">
        <f>(ABS($J394-L394))/(Raw_Data!$K530+Raw_Data!O530)</f>
        <v>0.48662488981924473</v>
      </c>
      <c r="D394" s="20">
        <f>(ABS($J394-L394))/(Raw_Data!$J530+Raw_Data!N530)</f>
        <v>3.4766935042198193</v>
      </c>
      <c r="E394" s="23">
        <f>Raw_Data!C530</f>
        <v>2</v>
      </c>
      <c r="F394" s="24">
        <f>Raw_Data!D530</f>
        <v>155182566</v>
      </c>
      <c r="G394" s="23" t="str">
        <f>Raw_Data!E530</f>
        <v>+</v>
      </c>
      <c r="H394" s="22" t="str">
        <f>Raw_Data!F530</f>
        <v>GATTGGGCATAGGTGACT</v>
      </c>
      <c r="I394" s="22" t="str">
        <f>Raw_Data!G530</f>
        <v>AGATTGGGCATAGGTGACTGAA</v>
      </c>
      <c r="J394" s="13">
        <f>Raw_Data!I530</f>
        <v>83.275000000000006</v>
      </c>
      <c r="K394" s="14">
        <f>Raw_Data!L530</f>
        <v>0.28735620000000001</v>
      </c>
      <c r="L394" s="9">
        <f>Raw_Data!M530</f>
        <v>94.733329999999995</v>
      </c>
      <c r="M394" s="10">
        <f>Raw_Data!P530</f>
        <v>0.42110180000000003</v>
      </c>
    </row>
    <row r="395" spans="1:13" x14ac:dyDescent="0.4">
      <c r="A395" s="1" t="s">
        <v>1788</v>
      </c>
      <c r="B395" s="18">
        <f t="shared" si="6"/>
        <v>-1.0559466388876466</v>
      </c>
      <c r="C395" s="19">
        <f>(ABS($J395-L395))/(Raw_Data!$K268+Raw_Data!O268)</f>
        <v>1.548940669079844</v>
      </c>
      <c r="D395" s="20">
        <f>(ABS($J395-L395))/(Raw_Data!$J268+Raw_Data!N268)</f>
        <v>2.2374516962360471</v>
      </c>
      <c r="E395" s="23" t="str">
        <f>Raw_Data!C268</f>
        <v>1,4</v>
      </c>
      <c r="F395" s="24">
        <f>Raw_Data!D268</f>
        <v>2.32985521204422E+16</v>
      </c>
      <c r="G395" s="23" t="str">
        <f>Raw_Data!E268</f>
        <v>+,-</v>
      </c>
      <c r="H395" s="22" t="str">
        <f>Raw_Data!F268</f>
        <v>TGTAAACATCCTACACTCTCA</v>
      </c>
      <c r="I395" s="22" t="str">
        <f>Raw_Data!G268</f>
        <v>TGTAAACATCCTACACTCTCAGC</v>
      </c>
      <c r="J395" s="13">
        <f>Raw_Data!I268</f>
        <v>21955.95</v>
      </c>
      <c r="K395" s="14">
        <f>Raw_Data!L268</f>
        <v>3.678E-38</v>
      </c>
      <c r="L395" s="9">
        <f>Raw_Data!M268</f>
        <v>20792.669999999998</v>
      </c>
      <c r="M395" s="10">
        <f>Raw_Data!P268</f>
        <v>3.678E-38</v>
      </c>
    </row>
    <row r="396" spans="1:13" x14ac:dyDescent="0.4">
      <c r="A396" s="1" t="s">
        <v>1576</v>
      </c>
      <c r="B396" s="18">
        <f t="shared" si="6"/>
        <v>-1.159664482499128</v>
      </c>
      <c r="C396" s="19">
        <f>(ABS($J396-L396))/(Raw_Data!$K152+Raw_Data!O152)</f>
        <v>0.36394048094196935</v>
      </c>
      <c r="D396" s="20">
        <f>(ABS($J396-L396))/(Raw_Data!$J152+Raw_Data!N152)</f>
        <v>4.8263316755659824</v>
      </c>
      <c r="E396" s="23">
        <f>Raw_Data!C152</f>
        <v>16</v>
      </c>
      <c r="F396" s="24">
        <f>Raw_Data!D152</f>
        <v>13449662</v>
      </c>
      <c r="G396" s="23" t="str">
        <f>Raw_Data!E152</f>
        <v>+</v>
      </c>
      <c r="H396" s="22" t="str">
        <f>Raw_Data!F152</f>
        <v>TGGCCCACAAAGTCCCG</v>
      </c>
      <c r="I396" s="22" t="str">
        <f>Raw_Data!G152</f>
        <v>AACTGGCCCACAAAGTCCCGCT</v>
      </c>
      <c r="J396" s="13">
        <f>Raw_Data!I152</f>
        <v>6318.2</v>
      </c>
      <c r="K396" s="14">
        <f>Raw_Data!L152</f>
        <v>3.678E-38</v>
      </c>
      <c r="L396" s="9">
        <f>Raw_Data!M152</f>
        <v>5448.3</v>
      </c>
      <c r="M396" s="10">
        <f>Raw_Data!P152</f>
        <v>3.678E-38</v>
      </c>
    </row>
    <row r="397" spans="1:13" x14ac:dyDescent="0.4">
      <c r="A397" s="1" t="s">
        <v>44</v>
      </c>
      <c r="B397" s="18">
        <f t="shared" si="6"/>
        <v>1.0999036299389655</v>
      </c>
      <c r="C397" s="19">
        <f>(ABS($J397-L397))/(Raw_Data!$K467+Raw_Data!O467)</f>
        <v>0.956231530280377</v>
      </c>
      <c r="D397" s="20">
        <f>(ABS($J397-L397))/(Raw_Data!$J467+Raw_Data!N467)</f>
        <v>2.6160570384551942</v>
      </c>
      <c r="E397" s="23">
        <f>Raw_Data!C467</f>
        <v>16</v>
      </c>
      <c r="F397" s="24">
        <f>Raw_Data!D467</f>
        <v>43640777</v>
      </c>
      <c r="G397" s="23" t="str">
        <f>Raw_Data!E467</f>
        <v>+</v>
      </c>
      <c r="H397" s="22" t="str">
        <f>Raw_Data!F467</f>
        <v>ATGTATAAATGTATACACAC</v>
      </c>
      <c r="I397" s="22" t="str">
        <f>Raw_Data!G467</f>
        <v>ATGTATAAATGTATACACAC</v>
      </c>
      <c r="J397" s="13">
        <f>Raw_Data!I467</f>
        <v>77.825000000000003</v>
      </c>
      <c r="K397" s="14">
        <f>Raw_Data!L467</f>
        <v>0.44213249999999998</v>
      </c>
      <c r="L397" s="9">
        <f>Raw_Data!M467</f>
        <v>85.6</v>
      </c>
      <c r="M397" s="10">
        <f>Raw_Data!P467</f>
        <v>0.53067059999999999</v>
      </c>
    </row>
    <row r="398" spans="1:13" x14ac:dyDescent="0.4">
      <c r="A398" s="1" t="s">
        <v>104</v>
      </c>
      <c r="B398" s="18">
        <f t="shared" si="6"/>
        <v>1.0429128738621587</v>
      </c>
      <c r="C398" s="19">
        <f>(ABS($J398-L398))/(Raw_Data!$K597+Raw_Data!O597)</f>
        <v>0.80165130451745026</v>
      </c>
      <c r="D398" s="20">
        <f>(ABS($J398-L398))/(Raw_Data!$J597+Raw_Data!N597)</f>
        <v>1.1686839450095239</v>
      </c>
      <c r="E398" s="23">
        <f>Raw_Data!C597</f>
        <v>5</v>
      </c>
      <c r="F398" s="24">
        <f>Raw_Data!D597</f>
        <v>9375713</v>
      </c>
      <c r="G398" s="23" t="str">
        <f>Raw_Data!E597</f>
        <v>+</v>
      </c>
      <c r="H398" s="22" t="str">
        <f>Raw_Data!F597</f>
        <v>AGAGGCTTATAGCTCTAAGCC</v>
      </c>
      <c r="I398" s="22" t="str">
        <f>Raw_Data!G597</f>
        <v>AGAGGCTTATAGCTCTAAGCC</v>
      </c>
      <c r="J398" s="13">
        <f>Raw_Data!I597</f>
        <v>76.900000000000006</v>
      </c>
      <c r="K398" s="14">
        <f>Raw_Data!L597</f>
        <v>0.4740299</v>
      </c>
      <c r="L398" s="9">
        <f>Raw_Data!M597</f>
        <v>80.2</v>
      </c>
      <c r="M398" s="10">
        <f>Raw_Data!P597</f>
        <v>0.60821709999999995</v>
      </c>
    </row>
    <row r="399" spans="1:13" x14ac:dyDescent="0.4">
      <c r="A399" s="1" t="s">
        <v>1532</v>
      </c>
      <c r="B399" s="18">
        <f t="shared" si="6"/>
        <v>-1.0089956493557652</v>
      </c>
      <c r="C399" s="19">
        <f>(ABS($J399-L399))/(Raw_Data!$K57+Raw_Data!O57)</f>
        <v>0.10734105706515326</v>
      </c>
      <c r="D399" s="20">
        <f>(ABS($J399-L399))/(Raw_Data!$J57+Raw_Data!N57)</f>
        <v>0.22325800336736309</v>
      </c>
      <c r="E399" s="23" t="str">
        <f>Raw_Data!C57</f>
        <v>14,2,3</v>
      </c>
      <c r="F399" s="24">
        <f>Raw_Data!D57</f>
        <v>6.52095061806287E+24</v>
      </c>
      <c r="G399" s="23" t="str">
        <f>Raw_Data!E57</f>
        <v>+,+,+</v>
      </c>
      <c r="H399" s="22" t="str">
        <f>Raw_Data!F57</f>
        <v>TGTTCACAGCGGACCT</v>
      </c>
      <c r="I399" s="22" t="str">
        <f>Raw_Data!G57</f>
        <v>CGTGTTCACAGCGGACCTTGAT</v>
      </c>
      <c r="J399" s="13">
        <f>Raw_Data!I57</f>
        <v>62.625</v>
      </c>
      <c r="K399" s="14">
        <f>Raw_Data!L57</f>
        <v>0.84697230000000001</v>
      </c>
      <c r="L399" s="9">
        <f>Raw_Data!M57</f>
        <v>62.066670000000002</v>
      </c>
      <c r="M399" s="10">
        <f>Raw_Data!P57</f>
        <v>0.86917230000000001</v>
      </c>
    </row>
    <row r="400" spans="1:13" x14ac:dyDescent="0.4">
      <c r="A400" s="1" t="s">
        <v>1633</v>
      </c>
      <c r="B400" s="18">
        <f t="shared" si="6"/>
        <v>-1.0253860212057126</v>
      </c>
      <c r="C400" s="19">
        <f>(ABS($J400-L400))/(Raw_Data!$K258+Raw_Data!O258)</f>
        <v>0.34664886040725301</v>
      </c>
      <c r="D400" s="20">
        <f>(ABS($J400-L400))/(Raw_Data!$J258+Raw_Data!N258)</f>
        <v>0.71478703738733473</v>
      </c>
      <c r="E400" s="23">
        <f>Raw_Data!C258</f>
        <v>3</v>
      </c>
      <c r="F400" s="24">
        <f>Raw_Data!D258</f>
        <v>127248418</v>
      </c>
      <c r="G400" s="23" t="str">
        <f>Raw_Data!E258</f>
        <v>+</v>
      </c>
      <c r="H400" s="22" t="str">
        <f>Raw_Data!F258</f>
        <v>ACTTAAACGTGGTTGTACTTGC</v>
      </c>
      <c r="I400" s="22" t="str">
        <f>Raw_Data!G258</f>
        <v>ACTTAAACGTGGTTGTACTTGC</v>
      </c>
      <c r="J400" s="13">
        <f>Raw_Data!I258</f>
        <v>88.525000000000006</v>
      </c>
      <c r="K400" s="14">
        <f>Raw_Data!L258</f>
        <v>0.16968839999999999</v>
      </c>
      <c r="L400" s="9">
        <f>Raw_Data!M258</f>
        <v>86.333340000000007</v>
      </c>
      <c r="M400" s="10">
        <f>Raw_Data!P258</f>
        <v>0.49441950000000001</v>
      </c>
    </row>
    <row r="401" spans="1:13" x14ac:dyDescent="0.4">
      <c r="A401" s="1" t="s">
        <v>1499</v>
      </c>
      <c r="B401" s="18">
        <f t="shared" si="6"/>
        <v>1.423545720971519</v>
      </c>
      <c r="C401" s="19">
        <f>(ABS($J401-L401))/(Raw_Data!$K117+Raw_Data!O117)</f>
        <v>1.8002188964791199</v>
      </c>
      <c r="D401" s="20">
        <f>(ABS($J401-L401))/(Raw_Data!$J117+Raw_Data!N117)</f>
        <v>13.812681080039871</v>
      </c>
      <c r="E401" s="23">
        <f>Raw_Data!C117</f>
        <v>16</v>
      </c>
      <c r="F401" s="24">
        <f>Raw_Data!D117</f>
        <v>84714387</v>
      </c>
      <c r="G401" s="23" t="str">
        <f>Raw_Data!E117</f>
        <v>+</v>
      </c>
      <c r="H401" s="22" t="str">
        <f>Raw_Data!F117</f>
        <v>TTAATGCTAATTGTGATAGGG</v>
      </c>
      <c r="I401" s="22" t="str">
        <f>Raw_Data!G117</f>
        <v>TTAATGCTAATTGTGATAGGGGT</v>
      </c>
      <c r="J401" s="13">
        <f>Raw_Data!I117</f>
        <v>11952.83</v>
      </c>
      <c r="K401" s="14">
        <f>Raw_Data!L117</f>
        <v>3.678E-38</v>
      </c>
      <c r="L401" s="9">
        <f>Raw_Data!M117</f>
        <v>17015.400000000001</v>
      </c>
      <c r="M401" s="10">
        <f>Raw_Data!P117</f>
        <v>3.678E-38</v>
      </c>
    </row>
    <row r="402" spans="1:13" x14ac:dyDescent="0.4">
      <c r="A402" s="1" t="s">
        <v>1968</v>
      </c>
      <c r="B402" s="18">
        <f t="shared" si="6"/>
        <v>1.0661361000568506</v>
      </c>
      <c r="C402" s="19">
        <f>(ABS($J402-L402))/(Raw_Data!$K532+Raw_Data!O532)</f>
        <v>0.51591886708893953</v>
      </c>
      <c r="D402" s="20">
        <f>(ABS($J402-L402))/(Raw_Data!$J532+Raw_Data!N532)</f>
        <v>1.7700238268400381</v>
      </c>
      <c r="E402" s="23">
        <f>Raw_Data!C532</f>
        <v>4</v>
      </c>
      <c r="F402" s="24">
        <f>Raw_Data!D532</f>
        <v>124409011</v>
      </c>
      <c r="G402" s="23" t="str">
        <f>Raw_Data!E532</f>
        <v>+</v>
      </c>
      <c r="H402" s="22" t="str">
        <f>Raw_Data!F532</f>
        <v>ACATCCTGGTCCTGTGG</v>
      </c>
      <c r="I402" s="22" t="str">
        <f>Raw_Data!G532</f>
        <v>AACATCCTGGTCCTGTGGAGA</v>
      </c>
      <c r="J402" s="13">
        <f>Raw_Data!I532</f>
        <v>87.95</v>
      </c>
      <c r="K402" s="14">
        <f>Raw_Data!L532</f>
        <v>0.1734348</v>
      </c>
      <c r="L402" s="9">
        <f>Raw_Data!M532</f>
        <v>93.766670000000005</v>
      </c>
      <c r="M402" s="10">
        <f>Raw_Data!P532</f>
        <v>0.39812799999999998</v>
      </c>
    </row>
    <row r="403" spans="1:13" x14ac:dyDescent="0.4">
      <c r="A403" s="1" t="s">
        <v>1486</v>
      </c>
      <c r="B403" s="18">
        <f t="shared" si="6"/>
        <v>-1.5117090880204385</v>
      </c>
      <c r="C403" s="19">
        <f>(ABS($J403-L403))/(Raw_Data!$K96+Raw_Data!O96)</f>
        <v>5.4355793870152702</v>
      </c>
      <c r="D403" s="20">
        <f>(ABS($J403-L403))/(Raw_Data!$J96+Raw_Data!N96)</f>
        <v>16.89456477345097</v>
      </c>
      <c r="E403" s="23">
        <f>Raw_Data!C96</f>
        <v>18</v>
      </c>
      <c r="F403" s="24">
        <f>Raw_Data!D96</f>
        <v>61808874</v>
      </c>
      <c r="G403" s="23" t="str">
        <f>Raw_Data!E96</f>
        <v>-</v>
      </c>
      <c r="H403" s="22" t="str">
        <f>Raw_Data!F96</f>
        <v>TGAGATGAAGCACTGTAGC</v>
      </c>
      <c r="I403" s="22" t="str">
        <f>Raw_Data!G96</f>
        <v>TGAGATGAAGCACTGTAGCTC</v>
      </c>
      <c r="J403" s="13">
        <f>Raw_Data!I96</f>
        <v>23597.279999999999</v>
      </c>
      <c r="K403" s="14">
        <f>Raw_Data!L96</f>
        <v>3.678E-38</v>
      </c>
      <c r="L403" s="9">
        <f>Raw_Data!M96</f>
        <v>15609.67</v>
      </c>
      <c r="M403" s="10">
        <f>Raw_Data!P96</f>
        <v>3.678E-38</v>
      </c>
    </row>
    <row r="404" spans="1:13" x14ac:dyDescent="0.4">
      <c r="A404" s="1" t="s">
        <v>19</v>
      </c>
      <c r="B404" s="18">
        <f t="shared" si="6"/>
        <v>1.0551865001328726</v>
      </c>
      <c r="C404" s="19">
        <f>(ABS($J404-L404))/(Raw_Data!$K413+Raw_Data!O413)</f>
        <v>0.20613663947967689</v>
      </c>
      <c r="D404" s="20">
        <f>(ABS($J404-L404))/(Raw_Data!$J413+Raw_Data!N413)</f>
        <v>1.696343676503167</v>
      </c>
      <c r="E404" s="23">
        <f>Raw_Data!C413</f>
        <v>2</v>
      </c>
      <c r="F404" s="24">
        <f>Raw_Data!D413</f>
        <v>10429266</v>
      </c>
      <c r="G404" s="23" t="str">
        <f>Raw_Data!E413</f>
        <v>+</v>
      </c>
      <c r="H404" s="22" t="str">
        <f>Raw_Data!F413</f>
        <v>TGCGCGCATGTATATGCG</v>
      </c>
      <c r="I404" s="22" t="str">
        <f>Raw_Data!G413</f>
        <v>TAAGTGCGCGCATGTATATGCG</v>
      </c>
      <c r="J404" s="13">
        <f>Raw_Data!I413</f>
        <v>94.075000000000003</v>
      </c>
      <c r="K404" s="14">
        <f>Raw_Data!L413</f>
        <v>0.1027288</v>
      </c>
      <c r="L404" s="9">
        <f>Raw_Data!M413</f>
        <v>99.266670000000005</v>
      </c>
      <c r="M404" s="10">
        <f>Raw_Data!P413</f>
        <v>0.30111009999999999</v>
      </c>
    </row>
    <row r="405" spans="1:13" x14ac:dyDescent="0.4">
      <c r="A405" s="1" t="s">
        <v>79</v>
      </c>
      <c r="B405" s="18">
        <f t="shared" si="6"/>
        <v>4.8536995012468829</v>
      </c>
      <c r="C405" s="19">
        <f>(ABS($J405-L405))/(Raw_Data!$K551+Raw_Data!O551)</f>
        <v>0.61103817261088023</v>
      </c>
      <c r="D405" s="20">
        <f>(ABS($J405-L405))/(Raw_Data!$J551+Raw_Data!N551)</f>
        <v>23.952683741373665</v>
      </c>
      <c r="E405" s="23">
        <f>Raw_Data!C551</f>
        <v>0</v>
      </c>
      <c r="F405" s="24">
        <f>Raw_Data!D551</f>
        <v>0</v>
      </c>
      <c r="G405" s="23" t="str">
        <f>Raw_Data!E551</f>
        <v>+</v>
      </c>
      <c r="H405" s="22" t="str">
        <f>Raw_Data!F551</f>
        <v>ACGAGGGCCGGTCGGT</v>
      </c>
      <c r="I405" s="22" t="str">
        <f>Raw_Data!G551</f>
        <v>CGACGAGGGCCGGTCGGTCGC</v>
      </c>
      <c r="J405" s="13">
        <f>Raw_Data!I551</f>
        <v>80.2</v>
      </c>
      <c r="K405" s="14">
        <f>Raw_Data!L551</f>
        <v>0.37440240000000002</v>
      </c>
      <c r="L405" s="9">
        <f>Raw_Data!M551</f>
        <v>389.26670000000001</v>
      </c>
      <c r="M405" s="10">
        <f>Raw_Data!P551</f>
        <v>4.5911090000000001E-36</v>
      </c>
    </row>
    <row r="406" spans="1:13" x14ac:dyDescent="0.4">
      <c r="A406" s="1" t="s">
        <v>1795</v>
      </c>
      <c r="B406" s="18">
        <f t="shared" si="6"/>
        <v>-1.5095646141476331</v>
      </c>
      <c r="C406" s="19">
        <f>(ABS($J406-L406))/(Raw_Data!$K276+Raw_Data!O276)</f>
        <v>0.87279836476789496</v>
      </c>
      <c r="D406" s="20">
        <f>(ABS($J406-L406))/(Raw_Data!$J276+Raw_Data!N276)</f>
        <v>12.883030887181288</v>
      </c>
      <c r="E406" s="23">
        <f>Raw_Data!C276</f>
        <v>4</v>
      </c>
      <c r="F406" s="24">
        <f>Raw_Data!D276</f>
        <v>56908166</v>
      </c>
      <c r="G406" s="23" t="str">
        <f>Raw_Data!E276</f>
        <v>-</v>
      </c>
      <c r="H406" s="22" t="str">
        <f>Raw_Data!F276</f>
        <v>TATTGCACATTACTAAGTTGC</v>
      </c>
      <c r="I406" s="22" t="str">
        <f>Raw_Data!G276</f>
        <v>TATTGCACATTACTAAGTTGCA</v>
      </c>
      <c r="J406" s="13">
        <f>Raw_Data!I276</f>
        <v>236.75</v>
      </c>
      <c r="K406" s="14">
        <f>Raw_Data!L276</f>
        <v>2.37264E-36</v>
      </c>
      <c r="L406" s="9">
        <f>Raw_Data!M276</f>
        <v>156.83330000000001</v>
      </c>
      <c r="M406" s="10">
        <f>Raw_Data!P276</f>
        <v>1.1512219999999999E-3</v>
      </c>
    </row>
    <row r="407" spans="1:13" x14ac:dyDescent="0.4">
      <c r="A407" s="1" t="s">
        <v>1910</v>
      </c>
      <c r="B407" s="18">
        <f t="shared" si="6"/>
        <v>1.3525860268799288</v>
      </c>
      <c r="C407" s="19">
        <f>(ABS($J407-L407))/(Raw_Data!$K488+Raw_Data!O488)</f>
        <v>0.38418188226044753</v>
      </c>
      <c r="D407" s="20">
        <f>(ABS($J407-L407))/(Raw_Data!$J488+Raw_Data!N488)</f>
        <v>11.117190955153303</v>
      </c>
      <c r="E407" s="23">
        <f>Raw_Data!C488</f>
        <v>2</v>
      </c>
      <c r="F407" s="24">
        <f>Raw_Data!D488</f>
        <v>10389440</v>
      </c>
      <c r="G407" s="23" t="str">
        <f>Raw_Data!E488</f>
        <v>+</v>
      </c>
      <c r="H407" s="22" t="str">
        <f>Raw_Data!F488</f>
        <v>GTTTTGTGTGCATGTGCA</v>
      </c>
      <c r="I407" s="22" t="str">
        <f>Raw_Data!G488</f>
        <v>AGTTTTGTGTGCATGTGCATGT</v>
      </c>
      <c r="J407" s="13">
        <f>Raw_Data!I488</f>
        <v>225.07499999999999</v>
      </c>
      <c r="K407" s="14">
        <f>Raw_Data!L488</f>
        <v>6.5939770000000003E-35</v>
      </c>
      <c r="L407" s="9">
        <f>Raw_Data!M488</f>
        <v>304.43329999999997</v>
      </c>
      <c r="M407" s="10">
        <f>Raw_Data!P488</f>
        <v>3.176433E-18</v>
      </c>
    </row>
    <row r="408" spans="1:13" x14ac:dyDescent="0.4">
      <c r="A408" s="1" t="s">
        <v>1797</v>
      </c>
      <c r="B408" s="18">
        <f t="shared" si="6"/>
        <v>-2.1560628212419712</v>
      </c>
      <c r="C408" s="19">
        <f>(ABS($J408-L408))/(Raw_Data!$K278+Raw_Data!O278)</f>
        <v>1.6940444546591646</v>
      </c>
      <c r="D408" s="20">
        <f>(ABS($J408-L408))/(Raw_Data!$J278+Raw_Data!N278)</f>
        <v>24.938548061810316</v>
      </c>
      <c r="E408" s="23" t="str">
        <f>Raw_Data!C278</f>
        <v>X</v>
      </c>
      <c r="F408" s="24">
        <f>Raw_Data!D278</f>
        <v>50407505</v>
      </c>
      <c r="G408" s="23" t="str">
        <f>Raw_Data!E278</f>
        <v>-</v>
      </c>
      <c r="H408" s="22" t="str">
        <f>Raw_Data!F278</f>
        <v>CAGCAGCAATTCATGTTT</v>
      </c>
      <c r="I408" s="22" t="str">
        <f>Raw_Data!G278</f>
        <v>CAGCAGCAATTCATGTTTTGGA</v>
      </c>
      <c r="J408" s="13">
        <f>Raw_Data!I278</f>
        <v>8935.2999999999993</v>
      </c>
      <c r="K408" s="14">
        <f>Raw_Data!L278</f>
        <v>3.678E-38</v>
      </c>
      <c r="L408" s="9">
        <f>Raw_Data!M278</f>
        <v>4144.2669999999998</v>
      </c>
      <c r="M408" s="10">
        <f>Raw_Data!P278</f>
        <v>3.678E-38</v>
      </c>
    </row>
    <row r="409" spans="1:13" x14ac:dyDescent="0.4">
      <c r="A409" s="1" t="s">
        <v>1684</v>
      </c>
      <c r="B409" s="18">
        <f t="shared" si="6"/>
        <v>1.4750088142868094</v>
      </c>
      <c r="C409" s="19">
        <f>(ABS($J409-L409))/(Raw_Data!$K362+Raw_Data!O362)</f>
        <v>0.42800193113210194</v>
      </c>
      <c r="D409" s="20">
        <f>(ABS($J409-L409))/(Raw_Data!$J362+Raw_Data!N362)</f>
        <v>10.87230755376121</v>
      </c>
      <c r="E409" s="23">
        <f>Raw_Data!C362</f>
        <v>11</v>
      </c>
      <c r="F409" s="24">
        <f>Raw_Data!D362</f>
        <v>76891647</v>
      </c>
      <c r="G409" s="23" t="str">
        <f>Raw_Data!E362</f>
        <v>-</v>
      </c>
      <c r="H409" s="22" t="str">
        <f>Raw_Data!F362</f>
        <v>GGCAGAGAGCGAGACTT</v>
      </c>
      <c r="I409" s="22" t="str">
        <f>Raw_Data!G362</f>
        <v>TGAGGGGCAGAGAGCGAGACTTT</v>
      </c>
      <c r="J409" s="13">
        <f>Raw_Data!I362</f>
        <v>978.52499999999998</v>
      </c>
      <c r="K409" s="14">
        <f>Raw_Data!L362</f>
        <v>3.678E-38</v>
      </c>
      <c r="L409" s="9">
        <f>Raw_Data!M362</f>
        <v>1443.3330000000001</v>
      </c>
      <c r="M409" s="10">
        <f>Raw_Data!P362</f>
        <v>3.678E-38</v>
      </c>
    </row>
    <row r="410" spans="1:13" x14ac:dyDescent="0.4">
      <c r="A410" s="1" t="s">
        <v>1753</v>
      </c>
      <c r="B410" s="18">
        <f t="shared" si="6"/>
        <v>1.7092551997358865</v>
      </c>
      <c r="C410" s="19">
        <f>(ABS($J410-L410))/(Raw_Data!$K196+Raw_Data!O196)</f>
        <v>1.0032020893245259</v>
      </c>
      <c r="D410" s="20">
        <f>(ABS($J410-L410))/(Raw_Data!$J196+Raw_Data!N196)</f>
        <v>19.919525759044959</v>
      </c>
      <c r="E410" s="23">
        <f>Raw_Data!C196</f>
        <v>11</v>
      </c>
      <c r="F410" s="24">
        <f>Raw_Data!D196</f>
        <v>28646203</v>
      </c>
      <c r="G410" s="23" t="str">
        <f>Raw_Data!E196</f>
        <v>+</v>
      </c>
      <c r="H410" s="22" t="str">
        <f>Raw_Data!F196</f>
        <v>AAATCTCTGCAGGCAAAT</v>
      </c>
      <c r="I410" s="22" t="str">
        <f>Raw_Data!G196</f>
        <v>AAATCTCTGCAGGCAAATGTGA</v>
      </c>
      <c r="J410" s="13">
        <f>Raw_Data!I196</f>
        <v>151.44999999999999</v>
      </c>
      <c r="K410" s="14">
        <f>Raw_Data!L196</f>
        <v>4.1307490000000001E-9</v>
      </c>
      <c r="L410" s="9">
        <f>Raw_Data!M196</f>
        <v>258.86669999999998</v>
      </c>
      <c r="M410" s="10">
        <f>Raw_Data!P196</f>
        <v>1.1498869999999999E-12</v>
      </c>
    </row>
    <row r="411" spans="1:13" x14ac:dyDescent="0.4">
      <c r="A411" s="1" t="s">
        <v>1860</v>
      </c>
      <c r="B411" s="18">
        <f t="shared" si="6"/>
        <v>1.1063968218536651</v>
      </c>
      <c r="C411" s="19">
        <f>(ABS($J411-L411))/(Raw_Data!$K430+Raw_Data!O430)</f>
        <v>1.359970563390644</v>
      </c>
      <c r="D411" s="20">
        <f>(ABS($J411-L411))/(Raw_Data!$J430+Raw_Data!N430)</f>
        <v>3.9780720950929735</v>
      </c>
      <c r="E411" s="23">
        <f>Raw_Data!C430</f>
        <v>8</v>
      </c>
      <c r="F411" s="24">
        <f>Raw_Data!D430</f>
        <v>24253058</v>
      </c>
      <c r="G411" s="23" t="str">
        <f>Raw_Data!E430</f>
        <v>+</v>
      </c>
      <c r="H411" s="22" t="str">
        <f>Raw_Data!F430</f>
        <v>TCCTGTACTGAGCTGCCC</v>
      </c>
      <c r="I411" s="22" t="str">
        <f>Raw_Data!G430</f>
        <v>TCCTGTACTGAGCTGCCCCGAG</v>
      </c>
      <c r="J411" s="13">
        <f>Raw_Data!I430</f>
        <v>19442.78</v>
      </c>
      <c r="K411" s="14">
        <f>Raw_Data!L430</f>
        <v>3.678E-38</v>
      </c>
      <c r="L411" s="9">
        <f>Raw_Data!M430</f>
        <v>21511.43</v>
      </c>
      <c r="M411" s="10">
        <f>Raw_Data!P430</f>
        <v>3.678E-38</v>
      </c>
    </row>
    <row r="412" spans="1:13" x14ac:dyDescent="0.4">
      <c r="A412" s="1" t="s">
        <v>1766</v>
      </c>
      <c r="B412" s="18">
        <f t="shared" si="6"/>
        <v>1.1835056684587222</v>
      </c>
      <c r="C412" s="19">
        <f>(ABS($J412-L412))/(Raw_Data!$K214+Raw_Data!O214)</f>
        <v>0.53972731963869347</v>
      </c>
      <c r="D412" s="20">
        <f>(ABS($J412-L412))/(Raw_Data!$J214+Raw_Data!N214)</f>
        <v>6.2433173895451253</v>
      </c>
      <c r="E412" s="23">
        <f>Raw_Data!C214</f>
        <v>5</v>
      </c>
      <c r="F412" s="24">
        <f>Raw_Data!D214</f>
        <v>138606582</v>
      </c>
      <c r="G412" s="23" t="str">
        <f>Raw_Data!E214</f>
        <v>-</v>
      </c>
      <c r="H412" s="22" t="str">
        <f>Raw_Data!F214</f>
        <v>ATTGCACTTGTCTCGGTC</v>
      </c>
      <c r="I412" s="22" t="str">
        <f>Raw_Data!G214</f>
        <v>CATTGCACTTGTCTCGGTCTGA</v>
      </c>
      <c r="J412" s="13">
        <f>Raw_Data!I214</f>
        <v>13924.42</v>
      </c>
      <c r="K412" s="14">
        <f>Raw_Data!L214</f>
        <v>3.678E-38</v>
      </c>
      <c r="L412" s="9">
        <f>Raw_Data!M214</f>
        <v>16479.63</v>
      </c>
      <c r="M412" s="10">
        <f>Raw_Data!P214</f>
        <v>3.678E-38</v>
      </c>
    </row>
    <row r="413" spans="1:13" x14ac:dyDescent="0.4">
      <c r="A413" s="1" t="s">
        <v>1514</v>
      </c>
      <c r="B413" s="18">
        <f t="shared" si="6"/>
        <v>2.3523119321623258</v>
      </c>
      <c r="C413" s="19">
        <f>(ABS($J413-L413))/(Raw_Data!$K38+Raw_Data!O38)</f>
        <v>0.95296483278585531</v>
      </c>
      <c r="D413" s="20">
        <f>(ABS($J413-L413))/(Raw_Data!$J38+Raw_Data!N38)</f>
        <v>35.302537908453012</v>
      </c>
      <c r="E413" s="23">
        <f>Raw_Data!C38</f>
        <v>11</v>
      </c>
      <c r="F413" s="24">
        <f>Raw_Data!D38</f>
        <v>96178540</v>
      </c>
      <c r="G413" s="23" t="str">
        <f>Raw_Data!E38</f>
        <v>+</v>
      </c>
      <c r="H413" s="22" t="str">
        <f>Raw_Data!F38</f>
        <v>CAAATTCGTATCTAGG</v>
      </c>
      <c r="I413" s="22" t="str">
        <f>Raw_Data!G38</f>
        <v>CAAATTCGTATCTAGGGGAATA</v>
      </c>
      <c r="J413" s="13">
        <f>Raw_Data!I38</f>
        <v>165.1</v>
      </c>
      <c r="K413" s="14">
        <f>Raw_Data!L38</f>
        <v>7.0517809999999998E-12</v>
      </c>
      <c r="L413" s="9">
        <f>Raw_Data!M38</f>
        <v>388.36669999999998</v>
      </c>
      <c r="M413" s="10">
        <f>Raw_Data!P38</f>
        <v>7.2500349999999995E-32</v>
      </c>
    </row>
    <row r="414" spans="1:13" x14ac:dyDescent="0.4">
      <c r="A414" s="1" t="s">
        <v>1616</v>
      </c>
      <c r="B414" s="18">
        <f t="shared" si="6"/>
        <v>1.2290440145780768</v>
      </c>
      <c r="C414" s="19">
        <f>(ABS($J414-L414))/(Raw_Data!$K234+Raw_Data!O234)</f>
        <v>1.032385568841921</v>
      </c>
      <c r="D414" s="20">
        <f>(ABS($J414-L414))/(Raw_Data!$J234+Raw_Data!N234)</f>
        <v>6.313999768151783</v>
      </c>
      <c r="E414" s="23">
        <f>Raw_Data!C234</f>
        <v>7</v>
      </c>
      <c r="F414" s="24">
        <f>Raw_Data!D234</f>
        <v>3220691</v>
      </c>
      <c r="G414" s="23" t="str">
        <f>Raw_Data!E234</f>
        <v>+</v>
      </c>
      <c r="H414" s="22" t="str">
        <f>Raw_Data!F234</f>
        <v>AAGTGCTTCCCTTTTGTG</v>
      </c>
      <c r="I414" s="22" t="str">
        <f>Raw_Data!G234</f>
        <v>AAAGTGCTTCCCTTTTGTGTGT</v>
      </c>
      <c r="J414" s="13">
        <f>Raw_Data!I234</f>
        <v>89.174999999999997</v>
      </c>
      <c r="K414" s="14">
        <f>Raw_Data!L234</f>
        <v>0.16322239999999999</v>
      </c>
      <c r="L414" s="9">
        <f>Raw_Data!M234</f>
        <v>109.6</v>
      </c>
      <c r="M414" s="10">
        <f>Raw_Data!P234</f>
        <v>0.17083480000000001</v>
      </c>
    </row>
    <row r="415" spans="1:13" x14ac:dyDescent="0.4">
      <c r="A415" s="1" t="s">
        <v>1601</v>
      </c>
      <c r="B415" s="18">
        <f t="shared" si="6"/>
        <v>-1.4572999464593499</v>
      </c>
      <c r="C415" s="19">
        <f>(ABS($J415-L415))/(Raw_Data!$K213+Raw_Data!O213)</f>
        <v>0.88637399540240558</v>
      </c>
      <c r="D415" s="20">
        <f>(ABS($J415-L415))/(Raw_Data!$J213+Raw_Data!N213)</f>
        <v>12.832333080743616</v>
      </c>
      <c r="E415" s="23">
        <f>Raw_Data!C213</f>
        <v>8</v>
      </c>
      <c r="F415" s="24">
        <f>Raw_Data!D213</f>
        <v>86732737</v>
      </c>
      <c r="G415" s="23" t="str">
        <f>Raw_Data!E213</f>
        <v>+</v>
      </c>
      <c r="H415" s="22" t="str">
        <f>Raw_Data!F213</f>
        <v>GTGCCTACTGAGCTGAAAC</v>
      </c>
      <c r="I415" s="22" t="str">
        <f>Raw_Data!G213</f>
        <v>GTGCCTACTGAGCTGAAACAGT</v>
      </c>
      <c r="J415" s="13">
        <f>Raw_Data!I213</f>
        <v>7101.3249999999998</v>
      </c>
      <c r="K415" s="14">
        <f>Raw_Data!L213</f>
        <v>3.678E-38</v>
      </c>
      <c r="L415" s="9">
        <f>Raw_Data!M213</f>
        <v>4872.933</v>
      </c>
      <c r="M415" s="10">
        <f>Raw_Data!P213</f>
        <v>3.678E-38</v>
      </c>
    </row>
    <row r="416" spans="1:13" x14ac:dyDescent="0.4">
      <c r="A416" s="1" t="s">
        <v>2009</v>
      </c>
      <c r="B416" s="18">
        <f t="shared" si="6"/>
        <v>1.1585166361580705</v>
      </c>
      <c r="C416" s="19">
        <f>(ABS($J416-L416))/(Raw_Data!$K556+Raw_Data!O556)</f>
        <v>0.41496016896066468</v>
      </c>
      <c r="D416" s="20">
        <f>(ABS($J416-L416))/(Raw_Data!$J556+Raw_Data!N556)</f>
        <v>5.7106823070265262</v>
      </c>
      <c r="E416" s="23">
        <f>Raw_Data!C556</f>
        <v>3</v>
      </c>
      <c r="F416" s="24">
        <f>Raw_Data!D556</f>
        <v>88920550</v>
      </c>
      <c r="G416" s="23" t="str">
        <f>Raw_Data!E556</f>
        <v>-</v>
      </c>
      <c r="H416" s="22" t="str">
        <f>Raw_Data!F556</f>
        <v>ATCTCGCTGGGGCCTCC</v>
      </c>
      <c r="I416" s="22" t="str">
        <f>Raw_Data!G556</f>
        <v>ATCTCGCTGGGGCCTCCA</v>
      </c>
      <c r="J416" s="13">
        <f>Raw_Data!I556</f>
        <v>11608.75</v>
      </c>
      <c r="K416" s="14">
        <f>Raw_Data!L556</f>
        <v>3.678E-38</v>
      </c>
      <c r="L416" s="9">
        <f>Raw_Data!M556</f>
        <v>13448.93</v>
      </c>
      <c r="M416" s="10">
        <f>Raw_Data!P556</f>
        <v>3.678E-38</v>
      </c>
    </row>
    <row r="417" spans="1:13" x14ac:dyDescent="0.4">
      <c r="A417" s="1" t="s">
        <v>1704</v>
      </c>
      <c r="B417" s="18">
        <f t="shared" si="6"/>
        <v>-1.2639132765352936</v>
      </c>
      <c r="C417" s="19">
        <f>(ABS($J417-L417))/(Raw_Data!$K126+Raw_Data!O126)</f>
        <v>2.0429790020516698</v>
      </c>
      <c r="D417" s="20">
        <f>(ABS($J417-L417))/(Raw_Data!$J126+Raw_Data!N126)</f>
        <v>8.9824622909598926</v>
      </c>
      <c r="E417" s="23" t="str">
        <f>Raw_Data!C126</f>
        <v>1,2</v>
      </c>
      <c r="F417" s="24">
        <f>Raw_Data!D126</f>
        <v>1.39863044387082E+16</v>
      </c>
      <c r="G417" s="23" t="str">
        <f>Raw_Data!E126</f>
        <v>+,+</v>
      </c>
      <c r="H417" s="22" t="str">
        <f>Raw_Data!F126</f>
        <v>ATTCAACGCTGTCGGTGA</v>
      </c>
      <c r="I417" s="22" t="str">
        <f>Raw_Data!G126</f>
        <v>AACATTCAACGCTGTCGGTGAGT</v>
      </c>
      <c r="J417" s="13">
        <f>Raw_Data!I126</f>
        <v>16246</v>
      </c>
      <c r="K417" s="14">
        <f>Raw_Data!L126</f>
        <v>3.678E-38</v>
      </c>
      <c r="L417" s="9">
        <f>Raw_Data!M126</f>
        <v>12853.73</v>
      </c>
      <c r="M417" s="10">
        <f>Raw_Data!P126</f>
        <v>3.678E-38</v>
      </c>
    </row>
    <row r="418" spans="1:13" x14ac:dyDescent="0.4">
      <c r="A418" s="1" t="s">
        <v>1570</v>
      </c>
      <c r="B418" s="18">
        <f t="shared" si="6"/>
        <v>-1.087462365591398</v>
      </c>
      <c r="C418" s="19">
        <f>(ABS($J418-L418))/(Raw_Data!$K142+Raw_Data!O142)</f>
        <v>0.23323657739841416</v>
      </c>
      <c r="D418" s="20">
        <f>(ABS($J418-L418))/(Raw_Data!$J142+Raw_Data!N142)</f>
        <v>3.0194348556373085</v>
      </c>
      <c r="E418" s="23">
        <f>Raw_Data!C142</f>
        <v>14</v>
      </c>
      <c r="F418" s="24">
        <f>Raw_Data!D142</f>
        <v>115443088</v>
      </c>
      <c r="G418" s="23" t="str">
        <f>Raw_Data!E142</f>
        <v>+</v>
      </c>
      <c r="H418" s="22" t="str">
        <f>Raw_Data!F142</f>
        <v>TAAGGTGCATCTAGTGCAGA</v>
      </c>
      <c r="I418" s="22" t="str">
        <f>Raw_Data!G142</f>
        <v>TAAGGTGCATCTAGTGCAGATAG</v>
      </c>
      <c r="J418" s="13">
        <f>Raw_Data!I142</f>
        <v>3792.5250000000001</v>
      </c>
      <c r="K418" s="14">
        <f>Raw_Data!L142</f>
        <v>3.678E-38</v>
      </c>
      <c r="L418" s="9">
        <f>Raw_Data!M142</f>
        <v>3487.5</v>
      </c>
      <c r="M418" s="10">
        <f>Raw_Data!P142</f>
        <v>3.678E-38</v>
      </c>
    </row>
    <row r="419" spans="1:13" x14ac:dyDescent="0.4">
      <c r="A419" s="1" t="s">
        <v>1791</v>
      </c>
      <c r="B419" s="18">
        <f t="shared" si="6"/>
        <v>-2.3087777321566056</v>
      </c>
      <c r="C419" s="19">
        <f>(ABS($J419-L419))/(Raw_Data!$K272+Raw_Data!O272)</f>
        <v>1.5909296995216906</v>
      </c>
      <c r="D419" s="20">
        <f>(ABS($J419-L419))/(Raw_Data!$J272+Raw_Data!N272)</f>
        <v>28.291080515061779</v>
      </c>
      <c r="E419" s="23">
        <f>Raw_Data!C272</f>
        <v>4</v>
      </c>
      <c r="F419" s="24">
        <f>Raw_Data!D272</f>
        <v>120445287</v>
      </c>
      <c r="G419" s="23" t="str">
        <f>Raw_Data!E272</f>
        <v>-</v>
      </c>
      <c r="H419" s="22" t="str">
        <f>Raw_Data!F272</f>
        <v>GTAAACATCCTTGACTGGA</v>
      </c>
      <c r="I419" s="22" t="str">
        <f>Raw_Data!G272</f>
        <v>TGTAAACATCCTTGACTGGAAG</v>
      </c>
      <c r="J419" s="13">
        <f>Raw_Data!I272</f>
        <v>11847.8</v>
      </c>
      <c r="K419" s="14">
        <f>Raw_Data!L272</f>
        <v>3.678E-38</v>
      </c>
      <c r="L419" s="9">
        <f>Raw_Data!M272</f>
        <v>5131.6329999999998</v>
      </c>
      <c r="M419" s="10">
        <f>Raw_Data!P272</f>
        <v>3.678E-38</v>
      </c>
    </row>
    <row r="420" spans="1:13" x14ac:dyDescent="0.4">
      <c r="A420" s="1" t="s">
        <v>1198</v>
      </c>
      <c r="B420" s="18">
        <f t="shared" si="6"/>
        <v>4.4021124752475247</v>
      </c>
      <c r="C420" s="19">
        <f>(ABS($J420-L420))/(Raw_Data!$K573+Raw_Data!O573)</f>
        <v>0.94703629294444169</v>
      </c>
      <c r="D420" s="20">
        <f>(ABS($J420-L420))/(Raw_Data!$J573+Raw_Data!N573)</f>
        <v>31.00517914341399</v>
      </c>
      <c r="E420" s="23" t="str">
        <f>Raw_Data!C573</f>
        <v>X</v>
      </c>
      <c r="F420" s="24">
        <f>Raw_Data!D573</f>
        <v>143436866</v>
      </c>
      <c r="G420" s="23" t="str">
        <f>Raw_Data!E573</f>
        <v>+</v>
      </c>
      <c r="H420" s="22" t="str">
        <f>Raw_Data!F573</f>
        <v>AGGCCATAGTGGCAACT</v>
      </c>
      <c r="I420" s="22" t="str">
        <f>Raw_Data!G573</f>
        <v>AGGAGGCCATAGTGGCAACTGT</v>
      </c>
      <c r="J420" s="13">
        <f>Raw_Data!I573</f>
        <v>126.25</v>
      </c>
      <c r="K420" s="14">
        <f>Raw_Data!L573</f>
        <v>1.3087710000000001E-5</v>
      </c>
      <c r="L420" s="9">
        <f>Raw_Data!M573</f>
        <v>555.76670000000001</v>
      </c>
      <c r="M420" s="10">
        <f>Raw_Data!P573</f>
        <v>3.678E-38</v>
      </c>
    </row>
    <row r="421" spans="1:13" x14ac:dyDescent="0.4">
      <c r="A421" s="1" t="s">
        <v>1718</v>
      </c>
      <c r="B421" s="18">
        <f t="shared" si="6"/>
        <v>-1.0937984224346649</v>
      </c>
      <c r="C421" s="19">
        <f>(ABS($J421-L421))/(Raw_Data!$K149+Raw_Data!O149)</f>
        <v>0.15432345928951577</v>
      </c>
      <c r="D421" s="20">
        <f>(ABS($J421-L421))/(Raw_Data!$J149+Raw_Data!N149)</f>
        <v>2.9568322004805037</v>
      </c>
      <c r="E421" s="23">
        <f>Raw_Data!C149</f>
        <v>19</v>
      </c>
      <c r="F421" s="24">
        <f>Raw_Data!D149</f>
        <v>6264856</v>
      </c>
      <c r="G421" s="23" t="str">
        <f>Raw_Data!E149</f>
        <v>+</v>
      </c>
      <c r="H421" s="22" t="str">
        <f>Raw_Data!F149</f>
        <v>CTGACCTATGAATTGACA</v>
      </c>
      <c r="I421" s="22" t="str">
        <f>Raw_Data!G149</f>
        <v>CTGACCTATGAATTGACAGCC</v>
      </c>
      <c r="J421" s="13">
        <f>Raw_Data!I149</f>
        <v>4274.2</v>
      </c>
      <c r="K421" s="14">
        <f>Raw_Data!L149</f>
        <v>3.678E-38</v>
      </c>
      <c r="L421" s="9">
        <f>Raw_Data!M149</f>
        <v>3907.6669999999999</v>
      </c>
      <c r="M421" s="10">
        <f>Raw_Data!P149</f>
        <v>3.678E-38</v>
      </c>
    </row>
    <row r="422" spans="1:13" x14ac:dyDescent="0.4">
      <c r="A422" s="1" t="s">
        <v>1605</v>
      </c>
      <c r="B422" s="18">
        <f t="shared" si="6"/>
        <v>1.3683693401420995</v>
      </c>
      <c r="C422" s="19">
        <f>(ABS($J422-L422))/(Raw_Data!$K223+Raw_Data!O223)</f>
        <v>1.3072090925452413</v>
      </c>
      <c r="D422" s="20">
        <f>(ABS($J422-L422))/(Raw_Data!$J223+Raw_Data!N223)</f>
        <v>11.086457953433019</v>
      </c>
      <c r="E422" s="23">
        <f>Raw_Data!C223</f>
        <v>16</v>
      </c>
      <c r="F422" s="24">
        <f>Raw_Data!D223</f>
        <v>24827993</v>
      </c>
      <c r="G422" s="23" t="str">
        <f>Raw_Data!E223</f>
        <v>+</v>
      </c>
      <c r="H422" s="22" t="str">
        <f>Raw_Data!F223</f>
        <v>AGATTGTGAGCTGCTGGA</v>
      </c>
      <c r="I422" s="22" t="str">
        <f>Raw_Data!G223</f>
        <v>CACTAGATTGTGAGCTGCTGGA</v>
      </c>
      <c r="J422" s="13">
        <f>Raw_Data!I223</f>
        <v>5879.6750000000002</v>
      </c>
      <c r="K422" s="14">
        <f>Raw_Data!L223</f>
        <v>3.678E-38</v>
      </c>
      <c r="L422" s="9">
        <f>Raw_Data!M223</f>
        <v>8045.567</v>
      </c>
      <c r="M422" s="10">
        <f>Raw_Data!P223</f>
        <v>3.678E-38</v>
      </c>
    </row>
    <row r="423" spans="1:13" x14ac:dyDescent="0.4">
      <c r="A423" s="1" t="s">
        <v>125</v>
      </c>
      <c r="B423" s="18">
        <f t="shared" si="6"/>
        <v>1.2962368080348385</v>
      </c>
      <c r="C423" s="19">
        <f>(ABS($J423-L423))/(Raw_Data!$K625+Raw_Data!O625)</f>
        <v>0.53597060733227631</v>
      </c>
      <c r="D423" s="20">
        <f>(ABS($J423-L423))/(Raw_Data!$J625+Raw_Data!N625)</f>
        <v>9.4148593943524972</v>
      </c>
      <c r="E423" s="23">
        <f>Raw_Data!C625</f>
        <v>0</v>
      </c>
      <c r="F423" s="24">
        <f>Raw_Data!D625</f>
        <v>0</v>
      </c>
      <c r="G423" s="23" t="str">
        <f>Raw_Data!E625</f>
        <v>+</v>
      </c>
      <c r="H423" s="22" t="str">
        <f>Raw_Data!F625</f>
        <v>CTTCCCCCCCTTCTTC</v>
      </c>
      <c r="I423" s="22" t="str">
        <f>Raw_Data!G625</f>
        <v>ACGCCCTTCCCCCCCTTCTTCA</v>
      </c>
      <c r="J423" s="13">
        <f>Raw_Data!I625</f>
        <v>7646.7</v>
      </c>
      <c r="K423" s="14">
        <f>Raw_Data!L625</f>
        <v>3.678E-38</v>
      </c>
      <c r="L423" s="9">
        <f>Raw_Data!M625</f>
        <v>9911.9339999999993</v>
      </c>
      <c r="M423" s="10">
        <f>Raw_Data!P625</f>
        <v>3.678E-38</v>
      </c>
    </row>
    <row r="424" spans="1:13" x14ac:dyDescent="0.4">
      <c r="A424" s="1" t="s">
        <v>1832</v>
      </c>
      <c r="B424" s="18">
        <f t="shared" si="6"/>
        <v>1.3171105995834704</v>
      </c>
      <c r="C424" s="19">
        <f>(ABS($J424-L424))/(Raw_Data!$K334+Raw_Data!O334)</f>
        <v>0.10946713231378935</v>
      </c>
      <c r="D424" s="20">
        <f>(ABS($J424-L424))/(Raw_Data!$J334+Raw_Data!N334)</f>
        <v>6.7412871252367896</v>
      </c>
      <c r="E424" s="23">
        <f>Raw_Data!C334</f>
        <v>12</v>
      </c>
      <c r="F424" s="24">
        <f>Raw_Data!D334</f>
        <v>110962033</v>
      </c>
      <c r="G424" s="23" t="str">
        <f>Raw_Data!E334</f>
        <v>+</v>
      </c>
      <c r="H424" s="22" t="str">
        <f>Raw_Data!F334</f>
        <v>ATCGTAGAGGAAAATCCAC</v>
      </c>
      <c r="I424" s="22" t="str">
        <f>Raw_Data!G334</f>
        <v>ATCGTAGAGGAAAATCCACGT</v>
      </c>
      <c r="J424" s="13">
        <f>Raw_Data!I334</f>
        <v>684.22500000000002</v>
      </c>
      <c r="K424" s="14">
        <f>Raw_Data!L334</f>
        <v>3.678E-38</v>
      </c>
      <c r="L424" s="9">
        <f>Raw_Data!M334</f>
        <v>901.2</v>
      </c>
      <c r="M424" s="10">
        <f>Raw_Data!P334</f>
        <v>3.678E-38</v>
      </c>
    </row>
    <row r="425" spans="1:13" x14ac:dyDescent="0.4">
      <c r="A425" s="1" t="s">
        <v>1644</v>
      </c>
      <c r="B425" s="18">
        <f t="shared" si="6"/>
        <v>1.9236111111111112</v>
      </c>
      <c r="C425" s="19">
        <f>(ABS($J425-L425))/(Raw_Data!$K287+Raw_Data!O287)</f>
        <v>1.0012306856578297</v>
      </c>
      <c r="D425" s="20">
        <f>(ABS($J425-L425))/(Raw_Data!$J287+Raw_Data!N287)</f>
        <v>23.463179391354544</v>
      </c>
      <c r="E425" s="23">
        <f>Raw_Data!C287</f>
        <v>14</v>
      </c>
      <c r="F425" s="24">
        <f>Raw_Data!D287</f>
        <v>45567177</v>
      </c>
      <c r="G425" s="23" t="str">
        <f>Raw_Data!E287</f>
        <v>-</v>
      </c>
      <c r="H425" s="22" t="str">
        <f>Raw_Data!F287</f>
        <v>TGAGGGGCATGAGGAT</v>
      </c>
      <c r="I425" s="22" t="str">
        <f>Raw_Data!G287</f>
        <v>ACTTGAGGGGCATGAGGAT</v>
      </c>
      <c r="J425" s="13">
        <f>Raw_Data!I287</f>
        <v>144</v>
      </c>
      <c r="K425" s="14">
        <f>Raw_Data!L287</f>
        <v>3.850419E-8</v>
      </c>
      <c r="L425" s="9">
        <f>Raw_Data!M287</f>
        <v>277</v>
      </c>
      <c r="M425" s="10">
        <f>Raw_Data!P287</f>
        <v>2.5076089999999999E-14</v>
      </c>
    </row>
    <row r="426" spans="1:13" x14ac:dyDescent="0.4">
      <c r="A426" s="1" t="s">
        <v>1846</v>
      </c>
      <c r="B426" s="18">
        <f t="shared" si="6"/>
        <v>-1.0412456551612643</v>
      </c>
      <c r="C426" s="19">
        <f>(ABS($J426-L426))/(Raw_Data!$K408+Raw_Data!O408)</f>
        <v>9.3362831291671514E-2</v>
      </c>
      <c r="D426" s="20">
        <f>(ABS($J426-L426))/(Raw_Data!$J408+Raw_Data!N408)</f>
        <v>1.2147253518477892</v>
      </c>
      <c r="E426" s="23">
        <f>Raw_Data!C408</f>
        <v>2</v>
      </c>
      <c r="F426" s="24">
        <f>Raw_Data!D408</f>
        <v>10397981</v>
      </c>
      <c r="G426" s="23" t="str">
        <f>Raw_Data!E408</f>
        <v>+</v>
      </c>
      <c r="H426" s="22" t="str">
        <f>Raw_Data!F408</f>
        <v>GTGCCTGCATGTATATGC</v>
      </c>
      <c r="I426" s="22" t="str">
        <f>Raw_Data!G408</f>
        <v>TAAGTGCCTGCATGTATATGCG</v>
      </c>
      <c r="J426" s="13">
        <f>Raw_Data!I408</f>
        <v>1288.125</v>
      </c>
      <c r="K426" s="14">
        <f>Raw_Data!L408</f>
        <v>3.678E-38</v>
      </c>
      <c r="L426" s="9">
        <f>Raw_Data!M408</f>
        <v>1237.0999999999999</v>
      </c>
      <c r="M426" s="10">
        <f>Raw_Data!P408</f>
        <v>3.678E-38</v>
      </c>
    </row>
    <row r="427" spans="1:13" x14ac:dyDescent="0.4">
      <c r="A427" s="1" t="s">
        <v>87</v>
      </c>
      <c r="B427" s="18">
        <f t="shared" si="6"/>
        <v>1.1538509598113178</v>
      </c>
      <c r="C427" s="19">
        <f>(ABS($J427-L427))/(Raw_Data!$K577+Raw_Data!O577)</f>
        <v>0.28793217779475816</v>
      </c>
      <c r="D427" s="20">
        <f>(ABS($J427-L427))/(Raw_Data!$J577+Raw_Data!N577)</f>
        <v>4.7610535955428421</v>
      </c>
      <c r="E427" s="23" t="str">
        <f>Raw_Data!C577</f>
        <v>7,13</v>
      </c>
      <c r="F427" s="24">
        <f>Raw_Data!D577</f>
        <v>8603318058494220</v>
      </c>
      <c r="G427" s="23" t="str">
        <f>Raw_Data!E577</f>
        <v>+,-</v>
      </c>
      <c r="H427" s="22" t="str">
        <f>Raw_Data!F577</f>
        <v>TGGAAGACTAGTGATTTTGTT</v>
      </c>
      <c r="I427" s="22" t="str">
        <f>Raw_Data!G577</f>
        <v>TGGAAGACTAGTGATTTTGTTGT</v>
      </c>
      <c r="J427" s="13">
        <f>Raw_Data!I577</f>
        <v>6402.3</v>
      </c>
      <c r="K427" s="14">
        <f>Raw_Data!L577</f>
        <v>3.678E-38</v>
      </c>
      <c r="L427" s="9">
        <f>Raw_Data!M577</f>
        <v>7387.3</v>
      </c>
      <c r="M427" s="10">
        <f>Raw_Data!P577</f>
        <v>3.678E-38</v>
      </c>
    </row>
    <row r="428" spans="1:13" x14ac:dyDescent="0.4">
      <c r="A428" s="1" t="s">
        <v>1995</v>
      </c>
      <c r="B428" s="18">
        <f t="shared" si="6"/>
        <v>1.1807740805604203</v>
      </c>
      <c r="C428" s="19">
        <f>(ABS($J428-L428))/(Raw_Data!$K546+Raw_Data!O546)</f>
        <v>0.84920038881578197</v>
      </c>
      <c r="D428" s="20">
        <f>(ABS($J428-L428))/(Raw_Data!$J546+Raw_Data!N546)</f>
        <v>4.8240665878405213</v>
      </c>
      <c r="E428" s="23">
        <f>Raw_Data!C546</f>
        <v>8</v>
      </c>
      <c r="F428" s="24">
        <f>Raw_Data!D546</f>
        <v>66993220</v>
      </c>
      <c r="G428" s="23" t="str">
        <f>Raw_Data!E546</f>
        <v>-</v>
      </c>
      <c r="H428" s="22" t="str">
        <f>Raw_Data!F546</f>
        <v>CAAGTCTTGGGGAGAGTT</v>
      </c>
      <c r="I428" s="22" t="str">
        <f>Raw_Data!G546</f>
        <v>CCAAGTCTTGGGGAGAGTTGAG</v>
      </c>
      <c r="J428" s="13">
        <f>Raw_Data!I546</f>
        <v>85.65</v>
      </c>
      <c r="K428" s="14">
        <f>Raw_Data!L546</f>
        <v>0.231043</v>
      </c>
      <c r="L428" s="9">
        <f>Raw_Data!M546</f>
        <v>101.13330000000001</v>
      </c>
      <c r="M428" s="10">
        <f>Raw_Data!P546</f>
        <v>0.26454270000000002</v>
      </c>
    </row>
    <row r="429" spans="1:13" x14ac:dyDescent="0.4">
      <c r="A429" s="1" t="s">
        <v>1185</v>
      </c>
      <c r="B429" s="18">
        <f t="shared" si="6"/>
        <v>2.6189368861517068</v>
      </c>
      <c r="C429" s="19">
        <f>(ABS($J429-L429))/(Raw_Data!$K564+Raw_Data!O564)</f>
        <v>1.0844524415240999</v>
      </c>
      <c r="D429" s="20">
        <f>(ABS($J429-L429))/(Raw_Data!$J564+Raw_Data!N564)</f>
        <v>28.863161183128145</v>
      </c>
      <c r="E429" s="23">
        <f>Raw_Data!C564</f>
        <v>11</v>
      </c>
      <c r="F429" s="24">
        <f>Raw_Data!D564</f>
        <v>65548323</v>
      </c>
      <c r="G429" s="23" t="str">
        <f>Raw_Data!E564</f>
        <v>-</v>
      </c>
      <c r="H429" s="22" t="str">
        <f>Raw_Data!F564</f>
        <v>GGGGCTAGGGCTAACAGC</v>
      </c>
      <c r="I429" s="22" t="str">
        <f>Raw_Data!G564</f>
        <v>TGCGGGGCTAGGGCTAACAGCA</v>
      </c>
      <c r="J429" s="13">
        <f>Raw_Data!I564</f>
        <v>2013.425</v>
      </c>
      <c r="K429" s="14">
        <f>Raw_Data!L564</f>
        <v>3.678E-38</v>
      </c>
      <c r="L429" s="9">
        <f>Raw_Data!M564</f>
        <v>5273.0330000000004</v>
      </c>
      <c r="M429" s="10">
        <f>Raw_Data!P564</f>
        <v>3.678E-38</v>
      </c>
    </row>
    <row r="430" spans="1:13" x14ac:dyDescent="0.4">
      <c r="A430" s="1" t="s">
        <v>1550</v>
      </c>
      <c r="B430" s="18">
        <f t="shared" si="6"/>
        <v>-5.1189023113621586</v>
      </c>
      <c r="C430" s="19">
        <f>(ABS($J430-L430))/(Raw_Data!$K100+Raw_Data!O100)</f>
        <v>1.3119658109004244</v>
      </c>
      <c r="D430" s="20">
        <f>(ABS($J430-L430))/(Raw_Data!$J100+Raw_Data!N100)</f>
        <v>32.796577942502786</v>
      </c>
      <c r="E430" s="23">
        <f>Raw_Data!C100</f>
        <v>18</v>
      </c>
      <c r="F430" s="24">
        <f>Raw_Data!D100</f>
        <v>61807503</v>
      </c>
      <c r="G430" s="23" t="str">
        <f>Raw_Data!E100</f>
        <v>-</v>
      </c>
      <c r="H430" s="22" t="str">
        <f>Raw_Data!F100</f>
        <v>TTCCTGGAAATACTGTTCTTG</v>
      </c>
      <c r="I430" s="22" t="str">
        <f>Raw_Data!G100</f>
        <v>ATTCCTGGAAATACTGTTCTTG</v>
      </c>
      <c r="J430" s="13">
        <f>Raw_Data!I100</f>
        <v>1308.05</v>
      </c>
      <c r="K430" s="14">
        <f>Raw_Data!L100</f>
        <v>3.678E-38</v>
      </c>
      <c r="L430" s="9">
        <f>Raw_Data!M100</f>
        <v>255.5333</v>
      </c>
      <c r="M430" s="10">
        <f>Raw_Data!P100</f>
        <v>2.239512E-29</v>
      </c>
    </row>
    <row r="431" spans="1:13" x14ac:dyDescent="0.4">
      <c r="A431" s="1" t="s">
        <v>1871</v>
      </c>
      <c r="B431" s="18">
        <f t="shared" si="6"/>
        <v>-1.3184039087947881</v>
      </c>
      <c r="C431" s="19">
        <f>(ABS($J431-L431))/(Raw_Data!$K438+Raw_Data!O438)</f>
        <v>0.52014549934842125</v>
      </c>
      <c r="D431" s="20">
        <f>(ABS($J431-L431))/(Raw_Data!$J438+Raw_Data!N438)</f>
        <v>6.9419609454458735</v>
      </c>
      <c r="E431" s="23">
        <f>Raw_Data!C438</f>
        <v>12</v>
      </c>
      <c r="F431" s="24">
        <f>Raw_Data!D438</f>
        <v>110953576</v>
      </c>
      <c r="G431" s="23" t="str">
        <f>Raw_Data!E438</f>
        <v>+</v>
      </c>
      <c r="H431" s="22" t="str">
        <f>Raw_Data!F438</f>
        <v>AACATACACGGGAAACCT</v>
      </c>
      <c r="I431" s="22" t="str">
        <f>Raw_Data!G438</f>
        <v>TGAAACATACACGGGAAACCTC</v>
      </c>
      <c r="J431" s="13">
        <f>Raw_Data!I438</f>
        <v>1133.3</v>
      </c>
      <c r="K431" s="14">
        <f>Raw_Data!L438</f>
        <v>3.678E-38</v>
      </c>
      <c r="L431" s="9">
        <f>Raw_Data!M438</f>
        <v>859.6</v>
      </c>
      <c r="M431" s="10">
        <f>Raw_Data!P438</f>
        <v>3.678E-38</v>
      </c>
    </row>
    <row r="432" spans="1:13" x14ac:dyDescent="0.4">
      <c r="A432" s="1" t="s">
        <v>1608</v>
      </c>
      <c r="B432" s="18">
        <f t="shared" si="6"/>
        <v>1.3710598591549297</v>
      </c>
      <c r="C432" s="19">
        <f>(ABS($J432-L432))/(Raw_Data!$K226+Raw_Data!O226)</f>
        <v>0.94185192689921526</v>
      </c>
      <c r="D432" s="20">
        <f>(ABS($J432-L432))/(Raw_Data!$J226+Raw_Data!N226)</f>
        <v>11.935737328896458</v>
      </c>
      <c r="E432" s="23">
        <f>Raw_Data!C226</f>
        <v>7</v>
      </c>
      <c r="F432" s="24">
        <f>Raw_Data!D226</f>
        <v>3218968</v>
      </c>
      <c r="G432" s="23" t="str">
        <f>Raw_Data!E226</f>
        <v>+</v>
      </c>
      <c r="H432" s="22" t="str">
        <f>Raw_Data!F226</f>
        <v>AAGTGCTTCCACTTTGTGT</v>
      </c>
      <c r="I432" s="22" t="str">
        <f>Raw_Data!G226</f>
        <v>AAAGTGCTTCCACTTTGTGTGC</v>
      </c>
      <c r="J432" s="13">
        <f>Raw_Data!I226</f>
        <v>198.8</v>
      </c>
      <c r="K432" s="14">
        <f>Raw_Data!L226</f>
        <v>6.5927799999999999E-22</v>
      </c>
      <c r="L432" s="9">
        <f>Raw_Data!M226</f>
        <v>272.56670000000003</v>
      </c>
      <c r="M432" s="10">
        <f>Raw_Data!P226</f>
        <v>1.1209890000000001E-15</v>
      </c>
    </row>
    <row r="433" spans="1:13" x14ac:dyDescent="0.4">
      <c r="A433" s="1" t="s">
        <v>1631</v>
      </c>
      <c r="B433" s="18">
        <f t="shared" si="6"/>
        <v>-6.2872754491017959</v>
      </c>
      <c r="C433" s="19">
        <f>(ABS($J433-L433))/(Raw_Data!$K255+Raw_Data!O255)</f>
        <v>2.3603606647669548</v>
      </c>
      <c r="D433" s="20">
        <f>(ABS($J433-L433))/(Raw_Data!$J255+Raw_Data!N255)</f>
        <v>38.579242259509066</v>
      </c>
      <c r="E433" s="23">
        <f>Raw_Data!C255</f>
        <v>11</v>
      </c>
      <c r="F433" s="24">
        <f>Raw_Data!D255</f>
        <v>86926555</v>
      </c>
      <c r="G433" s="23" t="str">
        <f>Raw_Data!E255</f>
        <v>+</v>
      </c>
      <c r="H433" s="22" t="str">
        <f>Raw_Data!F255</f>
        <v>CAGTGCAATAGTATTGTCAAAG</v>
      </c>
      <c r="I433" s="22" t="str">
        <f>Raw_Data!G255</f>
        <v>CAGTGCAATAGTATTGTCAAAGC</v>
      </c>
      <c r="J433" s="13">
        <f>Raw_Data!I255</f>
        <v>1049.9749999999999</v>
      </c>
      <c r="K433" s="14">
        <f>Raw_Data!L255</f>
        <v>3.678E-38</v>
      </c>
      <c r="L433" s="9">
        <f>Raw_Data!M255</f>
        <v>167</v>
      </c>
      <c r="M433" s="10">
        <f>Raw_Data!P255</f>
        <v>2.1905219999999998E-6</v>
      </c>
    </row>
    <row r="434" spans="1:13" x14ac:dyDescent="0.4">
      <c r="A434" s="1" t="s">
        <v>1547</v>
      </c>
      <c r="B434" s="18">
        <f t="shared" si="6"/>
        <v>-1.0029179259878191</v>
      </c>
      <c r="C434" s="19">
        <f>(ABS($J434-L434))/(Raw_Data!$K89+Raw_Data!O89)</f>
        <v>2.3354196589774712E-2</v>
      </c>
      <c r="D434" s="20">
        <f>(ABS($J434-L434))/(Raw_Data!$J89+Raw_Data!N89)</f>
        <v>0.10407057987568084</v>
      </c>
      <c r="E434" s="23">
        <f>Raw_Data!C89</f>
        <v>7</v>
      </c>
      <c r="F434" s="24">
        <f>Raw_Data!D89</f>
        <v>108623895</v>
      </c>
      <c r="G434" s="23" t="str">
        <f>Raw_Data!E89</f>
        <v>+</v>
      </c>
      <c r="H434" s="22" t="str">
        <f>Raw_Data!F89</f>
        <v>TCTACAGTGCACGTGTCT</v>
      </c>
      <c r="I434" s="22" t="str">
        <f>Raw_Data!G89</f>
        <v>TCTACAGTGCACGTGTCTCCAG</v>
      </c>
      <c r="J434" s="13">
        <f>Raw_Data!I89</f>
        <v>15363.8</v>
      </c>
      <c r="K434" s="14">
        <f>Raw_Data!L89</f>
        <v>3.678E-38</v>
      </c>
      <c r="L434" s="9">
        <f>Raw_Data!M89</f>
        <v>15319.1</v>
      </c>
      <c r="M434" s="10">
        <f>Raw_Data!P89</f>
        <v>3.678E-38</v>
      </c>
    </row>
    <row r="435" spans="1:13" x14ac:dyDescent="0.4">
      <c r="A435" s="1" t="s">
        <v>1250</v>
      </c>
      <c r="B435" s="18">
        <f t="shared" si="6"/>
        <v>-1.4533726006099383</v>
      </c>
      <c r="C435" s="19">
        <f>(ABS($J435-L435))/(Raw_Data!$K65+Raw_Data!O65)</f>
        <v>0.48380328632080544</v>
      </c>
      <c r="D435" s="20">
        <f>(ABS($J435-L435))/(Raw_Data!$J65+Raw_Data!N65)</f>
        <v>9.5289008448851895</v>
      </c>
      <c r="E435" s="23">
        <f>Raw_Data!C65</f>
        <v>12</v>
      </c>
      <c r="F435" s="24">
        <f>Raw_Data!D65</f>
        <v>110831097</v>
      </c>
      <c r="G435" s="23" t="str">
        <f>Raw_Data!E65</f>
        <v>+</v>
      </c>
      <c r="H435" s="22" t="str">
        <f>Raw_Data!F65</f>
        <v>TCGGATCCGTCTGAGCTT</v>
      </c>
      <c r="I435" s="22" t="str">
        <f>Raw_Data!G65</f>
        <v>TCGGATCCGTCTGAGCTTGGCT</v>
      </c>
      <c r="J435" s="13">
        <f>Raw_Data!I65</f>
        <v>2430.4749999999999</v>
      </c>
      <c r="K435" s="14">
        <f>Raw_Data!L65</f>
        <v>3.678E-38</v>
      </c>
      <c r="L435" s="9">
        <f>Raw_Data!M65</f>
        <v>1672.3</v>
      </c>
      <c r="M435" s="10">
        <f>Raw_Data!P65</f>
        <v>3.678E-38</v>
      </c>
    </row>
    <row r="436" spans="1:13" x14ac:dyDescent="0.4">
      <c r="A436" s="1" t="s">
        <v>1713</v>
      </c>
      <c r="B436" s="18">
        <f t="shared" si="6"/>
        <v>-5.4051486612442492</v>
      </c>
      <c r="C436" s="19">
        <f>(ABS($J436-L436))/(Raw_Data!$K137+Raw_Data!O137)</f>
        <v>2.6455961210314767</v>
      </c>
      <c r="D436" s="20">
        <f>(ABS($J436-L436))/(Raw_Data!$J137+Raw_Data!N137)</f>
        <v>37.138473982577572</v>
      </c>
      <c r="E436" s="23">
        <f>Raw_Data!C137</f>
        <v>3</v>
      </c>
      <c r="F436" s="24">
        <f>Raw_Data!D137</f>
        <v>157207248</v>
      </c>
      <c r="G436" s="23" t="str">
        <f>Raw_Data!E137</f>
        <v>+</v>
      </c>
      <c r="H436" s="22" t="str">
        <f>Raw_Data!F137</f>
        <v>CAAAGAATTCTCCTTTTGG</v>
      </c>
      <c r="I436" s="22" t="str">
        <f>Raw_Data!G137</f>
        <v>CAAAGAATTCTCCTTTTGGGCT</v>
      </c>
      <c r="J436" s="13">
        <f>Raw_Data!I137</f>
        <v>2509.25</v>
      </c>
      <c r="K436" s="14">
        <f>Raw_Data!L137</f>
        <v>3.678E-38</v>
      </c>
      <c r="L436" s="9">
        <f>Raw_Data!M137</f>
        <v>464.23329999999999</v>
      </c>
      <c r="M436" s="10">
        <f>Raw_Data!P137</f>
        <v>3.678E-38</v>
      </c>
    </row>
    <row r="437" spans="1:13" x14ac:dyDescent="0.4">
      <c r="A437" s="1" t="s">
        <v>1848</v>
      </c>
      <c r="B437" s="18">
        <f t="shared" si="6"/>
        <v>-1.0963095816242312</v>
      </c>
      <c r="C437" s="19">
        <f>(ABS($J437-L437))/(Raw_Data!$K410+Raw_Data!O410)</f>
        <v>0.36801180720003746</v>
      </c>
      <c r="D437" s="20">
        <f>(ABS($J437-L437))/(Raw_Data!$J410+Raw_Data!N410)</f>
        <v>2.4895039440042832</v>
      </c>
      <c r="E437" s="23">
        <f>Raw_Data!C410</f>
        <v>2</v>
      </c>
      <c r="F437" s="24">
        <f>Raw_Data!D410</f>
        <v>10402882</v>
      </c>
      <c r="G437" s="23" t="str">
        <f>Raw_Data!E410</f>
        <v>+</v>
      </c>
      <c r="H437" s="22" t="str">
        <f>Raw_Data!F410</f>
        <v>GTAAGTGCCTGCATGTATATG</v>
      </c>
      <c r="I437" s="22" t="str">
        <f>Raw_Data!G410</f>
        <v>GTAAGTGCCTGCATGTATATG</v>
      </c>
      <c r="J437" s="13">
        <f>Raw_Data!I410</f>
        <v>81.2</v>
      </c>
      <c r="K437" s="14">
        <f>Raw_Data!L410</f>
        <v>0.28530850000000002</v>
      </c>
      <c r="L437" s="9">
        <f>Raw_Data!M410</f>
        <v>74.066670000000002</v>
      </c>
      <c r="M437" s="10">
        <f>Raw_Data!P410</f>
        <v>0.71507529999999997</v>
      </c>
    </row>
    <row r="438" spans="1:13" x14ac:dyDescent="0.4">
      <c r="A438" s="1" t="s">
        <v>59</v>
      </c>
      <c r="B438" s="18">
        <f t="shared" si="6"/>
        <v>-1.363888677414181</v>
      </c>
      <c r="C438" s="19">
        <f>(ABS($J438-L438))/(Raw_Data!$K490+Raw_Data!O490)</f>
        <v>0.40618763372562688</v>
      </c>
      <c r="D438" s="20">
        <f>(ABS($J438-L438))/(Raw_Data!$J490+Raw_Data!N490)</f>
        <v>9.0745411966810785</v>
      </c>
      <c r="E438" s="23">
        <f>Raw_Data!C490</f>
        <v>2</v>
      </c>
      <c r="F438" s="24">
        <f>Raw_Data!D490</f>
        <v>10390010</v>
      </c>
      <c r="G438" s="23" t="str">
        <f>Raw_Data!E490</f>
        <v>+</v>
      </c>
      <c r="H438" s="22" t="str">
        <f>Raw_Data!F490</f>
        <v>ACTTGTGTGTGCATGTATATGT</v>
      </c>
      <c r="I438" s="22" t="str">
        <f>Raw_Data!G490</f>
        <v>ACTTGTGTGTGCATGTATATGT</v>
      </c>
      <c r="J438" s="13">
        <f>Raw_Data!I490</f>
        <v>1845.25</v>
      </c>
      <c r="K438" s="14">
        <f>Raw_Data!L490</f>
        <v>3.678E-38</v>
      </c>
      <c r="L438" s="9">
        <f>Raw_Data!M490</f>
        <v>1352.933</v>
      </c>
      <c r="M438" s="10">
        <f>Raw_Data!P490</f>
        <v>3.678E-38</v>
      </c>
    </row>
    <row r="439" spans="1:13" x14ac:dyDescent="0.4">
      <c r="A439" s="1" t="s">
        <v>28</v>
      </c>
      <c r="B439" s="18">
        <f t="shared" si="6"/>
        <v>2.6480484081176692</v>
      </c>
      <c r="C439" s="19">
        <f>(ABS($J439-L439))/(Raw_Data!$K428+Raw_Data!O428)</f>
        <v>0.68976376185644117</v>
      </c>
      <c r="D439" s="20">
        <f>(ABS($J439-L439))/(Raw_Data!$J428+Raw_Data!N428)</f>
        <v>22.439866785545973</v>
      </c>
      <c r="E439" s="23">
        <f>Raw_Data!C428</f>
        <v>12</v>
      </c>
      <c r="F439" s="24">
        <f>Raw_Data!D428</f>
        <v>110973119</v>
      </c>
      <c r="G439" s="23" t="str">
        <f>Raw_Data!E428</f>
        <v>+</v>
      </c>
      <c r="H439" s="22" t="str">
        <f>Raw_Data!F428</f>
        <v>AGGCTGGCCGTGATGAAT</v>
      </c>
      <c r="I439" s="22" t="str">
        <f>Raw_Data!G428</f>
        <v>AGAGGCTGGCCGTGATGAATTC</v>
      </c>
      <c r="J439" s="13">
        <f>Raw_Data!I428</f>
        <v>268.55</v>
      </c>
      <c r="K439" s="14">
        <f>Raw_Data!L428</f>
        <v>3.678E-38</v>
      </c>
      <c r="L439" s="9">
        <f>Raw_Data!M428</f>
        <v>711.13340000000005</v>
      </c>
      <c r="M439" s="10">
        <f>Raw_Data!P428</f>
        <v>3.678E-38</v>
      </c>
    </row>
    <row r="440" spans="1:13" x14ac:dyDescent="0.4">
      <c r="A440" s="1" t="s">
        <v>1805</v>
      </c>
      <c r="B440" s="18">
        <f t="shared" si="6"/>
        <v>-2.6656954528085595</v>
      </c>
      <c r="C440" s="19">
        <f>(ABS($J440-L440))/(Raw_Data!$K289+Raw_Data!O289)</f>
        <v>0.70401391901714139</v>
      </c>
      <c r="D440" s="20">
        <f>(ABS($J440-L440))/(Raw_Data!$J289+Raw_Data!N289)</f>
        <v>20.868927242708018</v>
      </c>
      <c r="E440" s="23">
        <f>Raw_Data!C289</f>
        <v>12</v>
      </c>
      <c r="F440" s="24">
        <f>Raw_Data!D289</f>
        <v>110951750</v>
      </c>
      <c r="G440" s="23" t="str">
        <f>Raw_Data!E289</f>
        <v>+</v>
      </c>
      <c r="H440" s="22" t="str">
        <f>Raw_Data!F289</f>
        <v>ACACACCCAGCTAACCTT</v>
      </c>
      <c r="I440" s="22" t="str">
        <f>Raw_Data!G289</f>
        <v>AACACACCCAGCTAACCTTTTT</v>
      </c>
      <c r="J440" s="13">
        <f>Raw_Data!I289</f>
        <v>1395.2249999999999</v>
      </c>
      <c r="K440" s="14">
        <f>Raw_Data!L289</f>
        <v>3.678E-38</v>
      </c>
      <c r="L440" s="9">
        <f>Raw_Data!M289</f>
        <v>523.4</v>
      </c>
      <c r="M440" s="10">
        <f>Raw_Data!P289</f>
        <v>3.678E-38</v>
      </c>
    </row>
    <row r="441" spans="1:13" x14ac:dyDescent="0.4">
      <c r="A441" s="1" t="s">
        <v>21</v>
      </c>
      <c r="B441" s="18">
        <f t="shared" si="6"/>
        <v>-1.6371145328995822</v>
      </c>
      <c r="C441" s="19">
        <f>(ABS($J441-L441))/(Raw_Data!$K415+Raw_Data!O415)</f>
        <v>0.49152044500598185</v>
      </c>
      <c r="D441" s="20">
        <f>(ABS($J441-L441))/(Raw_Data!$J415+Raw_Data!N415)</f>
        <v>11.253768579644406</v>
      </c>
      <c r="E441" s="23">
        <f>Raw_Data!C415</f>
        <v>2</v>
      </c>
      <c r="F441" s="24">
        <f>Raw_Data!D415</f>
        <v>10427394</v>
      </c>
      <c r="G441" s="23" t="str">
        <f>Raw_Data!E415</f>
        <v>+</v>
      </c>
      <c r="H441" s="22" t="str">
        <f>Raw_Data!F415</f>
        <v>ATATACATACACACACCTATAT</v>
      </c>
      <c r="I441" s="22" t="str">
        <f>Raw_Data!G415</f>
        <v>ATATACATACACACACCTATAT</v>
      </c>
      <c r="J441" s="13">
        <f>Raw_Data!I415</f>
        <v>178.5</v>
      </c>
      <c r="K441" s="14">
        <f>Raw_Data!L415</f>
        <v>1.507237E-20</v>
      </c>
      <c r="L441" s="9">
        <f>Raw_Data!M415</f>
        <v>109.0333</v>
      </c>
      <c r="M441" s="10">
        <f>Raw_Data!P415</f>
        <v>0.1648954</v>
      </c>
    </row>
    <row r="442" spans="1:13" x14ac:dyDescent="0.4">
      <c r="A442" s="1" t="s">
        <v>1816</v>
      </c>
      <c r="B442" s="18">
        <f t="shared" si="6"/>
        <v>1.1530137408833567</v>
      </c>
      <c r="C442" s="19">
        <f>(ABS($J442-L442))/(Raw_Data!$K315+Raw_Data!O315)</f>
        <v>0.92345641529807665</v>
      </c>
      <c r="D442" s="20">
        <f>(ABS($J442-L442))/(Raw_Data!$J315+Raw_Data!N315)</f>
        <v>4.6218203522700181</v>
      </c>
      <c r="E442" s="23">
        <f>Raw_Data!C315</f>
        <v>4</v>
      </c>
      <c r="F442" s="24">
        <f>Raw_Data!D315</f>
        <v>149442581</v>
      </c>
      <c r="G442" s="23" t="str">
        <f>Raw_Data!E315</f>
        <v>+</v>
      </c>
      <c r="H442" s="22" t="str">
        <f>Raw_Data!F315</f>
        <v>GGCAGTGTCTTAGCTGGT</v>
      </c>
      <c r="I442" s="22" t="str">
        <f>Raw_Data!G315</f>
        <v>TGGCAGTGTCTTAGCTGGTTGT</v>
      </c>
      <c r="J442" s="13">
        <f>Raw_Data!I315</f>
        <v>5025.1499999999996</v>
      </c>
      <c r="K442" s="14">
        <f>Raw_Data!L315</f>
        <v>3.678E-38</v>
      </c>
      <c r="L442" s="9">
        <f>Raw_Data!M315</f>
        <v>5794.067</v>
      </c>
      <c r="M442" s="10">
        <f>Raw_Data!P315</f>
        <v>3.678E-38</v>
      </c>
    </row>
    <row r="443" spans="1:13" x14ac:dyDescent="0.4">
      <c r="A443" s="1" t="s">
        <v>1796</v>
      </c>
      <c r="B443" s="18">
        <f t="shared" si="6"/>
        <v>1.5191621859278375</v>
      </c>
      <c r="C443" s="19">
        <f>(ABS($J443-L443))/(Raw_Data!$K277+Raw_Data!O277)</f>
        <v>1.5225236676276235</v>
      </c>
      <c r="D443" s="20">
        <f>(ABS($J443-L443))/(Raw_Data!$J277+Raw_Data!N277)</f>
        <v>15.173598900759382</v>
      </c>
      <c r="E443" s="23">
        <f>Raw_Data!C277</f>
        <v>14</v>
      </c>
      <c r="F443" s="24">
        <f>Raw_Data!D277</f>
        <v>70843363</v>
      </c>
      <c r="G443" s="23" t="str">
        <f>Raw_Data!E277</f>
        <v>+</v>
      </c>
      <c r="H443" s="22" t="str">
        <f>Raw_Data!F277</f>
        <v>AAAAGCTGGGTTGAGAGG</v>
      </c>
      <c r="I443" s="22" t="str">
        <f>Raw_Data!G277</f>
        <v>AAAAGCTGGGTTGAGAGGGCGA</v>
      </c>
      <c r="J443" s="13">
        <f>Raw_Data!I277</f>
        <v>10405.65</v>
      </c>
      <c r="K443" s="14">
        <f>Raw_Data!L277</f>
        <v>3.678E-38</v>
      </c>
      <c r="L443" s="9">
        <f>Raw_Data!M277</f>
        <v>15807.87</v>
      </c>
      <c r="M443" s="10">
        <f>Raw_Data!P277</f>
        <v>3.678E-38</v>
      </c>
    </row>
    <row r="444" spans="1:13" x14ac:dyDescent="0.4">
      <c r="A444" s="1" t="s">
        <v>1761</v>
      </c>
      <c r="B444" s="18">
        <f t="shared" si="6"/>
        <v>-1.3294715928256906</v>
      </c>
      <c r="C444" s="19">
        <f>(ABS($J444-L444))/(Raw_Data!$K207+Raw_Data!O207)</f>
        <v>1.2717580709817509</v>
      </c>
      <c r="D444" s="20">
        <f>(ABS($J444-L444))/(Raw_Data!$J207+Raw_Data!N207)</f>
        <v>11.152964141953616</v>
      </c>
      <c r="E444" s="23" t="str">
        <f>Raw_Data!C207</f>
        <v>X</v>
      </c>
      <c r="F444" s="24">
        <f>Raw_Data!D207</f>
        <v>93438222</v>
      </c>
      <c r="G444" s="23" t="str">
        <f>Raw_Data!E207</f>
        <v>+</v>
      </c>
      <c r="H444" s="22" t="str">
        <f>Raw_Data!F207</f>
        <v>TGTCAGTTTGTCAAATACCC</v>
      </c>
      <c r="I444" s="22" t="str">
        <f>Raw_Data!G207</f>
        <v>TGTCAGTTTGTCAAATACCCCA</v>
      </c>
      <c r="J444" s="13">
        <f>Raw_Data!I207</f>
        <v>16119.75</v>
      </c>
      <c r="K444" s="14">
        <f>Raw_Data!L207</f>
        <v>3.678E-38</v>
      </c>
      <c r="L444" s="9">
        <f>Raw_Data!M207</f>
        <v>12124.93</v>
      </c>
      <c r="M444" s="10">
        <f>Raw_Data!P207</f>
        <v>3.678E-38</v>
      </c>
    </row>
    <row r="445" spans="1:13" x14ac:dyDescent="0.4">
      <c r="A445" s="1" t="s">
        <v>1862</v>
      </c>
      <c r="B445" s="18">
        <f t="shared" si="6"/>
        <v>1.6785464709993012</v>
      </c>
      <c r="C445" s="19">
        <f>(ABS($J445-L445))/(Raw_Data!$K432+Raw_Data!O432)</f>
        <v>0.42090395431245792</v>
      </c>
      <c r="D445" s="20">
        <f>(ABS($J445-L445))/(Raw_Data!$J432+Raw_Data!N432)</f>
        <v>16.759352270883603</v>
      </c>
      <c r="E445" s="23">
        <f>Raw_Data!C432</f>
        <v>1</v>
      </c>
      <c r="F445" s="24">
        <f>Raw_Data!D432</f>
        <v>160435819</v>
      </c>
      <c r="G445" s="23" t="str">
        <f>Raw_Data!E432</f>
        <v>+</v>
      </c>
      <c r="H445" s="22" t="str">
        <f>Raw_Data!F432</f>
        <v>TTGAAAGGCTGTTTCTTG</v>
      </c>
      <c r="I445" s="22" t="str">
        <f>Raw_Data!G432</f>
        <v>TTGAAAGGCTGTTTCTTGGTC</v>
      </c>
      <c r="J445" s="13">
        <f>Raw_Data!I432</f>
        <v>71.55</v>
      </c>
      <c r="K445" s="14">
        <f>Raw_Data!L432</f>
        <v>0.5890917</v>
      </c>
      <c r="L445" s="9">
        <f>Raw_Data!M432</f>
        <v>120.1</v>
      </c>
      <c r="M445" s="10">
        <f>Raw_Data!P432</f>
        <v>0.1071115</v>
      </c>
    </row>
    <row r="446" spans="1:13" x14ac:dyDescent="0.4">
      <c r="A446" s="1" t="s">
        <v>8</v>
      </c>
      <c r="B446" s="18">
        <f t="shared" si="6"/>
        <v>1.6003819736229852</v>
      </c>
      <c r="C446" s="19">
        <f>(ABS($J446-L446))/(Raw_Data!$K400+Raw_Data!O400)</f>
        <v>1.0999196999226113</v>
      </c>
      <c r="D446" s="20">
        <f>(ABS($J446-L446))/(Raw_Data!$J400+Raw_Data!N400)</f>
        <v>17.377380162202606</v>
      </c>
      <c r="E446" s="23" t="str">
        <f>Raw_Data!C400</f>
        <v>2,2,2</v>
      </c>
      <c r="F446" s="24">
        <f>Raw_Data!D400</f>
        <v>1.03903551039363E+23</v>
      </c>
      <c r="G446" s="23" t="str">
        <f>Raw_Data!E400</f>
        <v>+,+,+</v>
      </c>
      <c r="H446" s="22" t="str">
        <f>Raw_Data!F400</f>
        <v>CATACACACACACATACACAC</v>
      </c>
      <c r="I446" s="22" t="str">
        <f>Raw_Data!G400</f>
        <v>CATACACACACACATACACAC</v>
      </c>
      <c r="J446" s="13">
        <f>Raw_Data!I400</f>
        <v>7199.45</v>
      </c>
      <c r="K446" s="14">
        <f>Raw_Data!L400</f>
        <v>3.678E-38</v>
      </c>
      <c r="L446" s="9">
        <f>Raw_Data!M400</f>
        <v>11521.87</v>
      </c>
      <c r="M446" s="10">
        <f>Raw_Data!P400</f>
        <v>3.678E-38</v>
      </c>
    </row>
    <row r="447" spans="1:13" x14ac:dyDescent="0.4">
      <c r="A447" s="1" t="s">
        <v>1786</v>
      </c>
      <c r="B447" s="18">
        <f t="shared" si="6"/>
        <v>-2.2244297923543881</v>
      </c>
      <c r="C447" s="19">
        <f>(ABS($J447-L447))/(Raw_Data!$K263+Raw_Data!O263)</f>
        <v>1.4144924621793593</v>
      </c>
      <c r="D447" s="20">
        <f>(ABS($J447-L447))/(Raw_Data!$J263+Raw_Data!N263)</f>
        <v>21.86864546332075</v>
      </c>
      <c r="E447" s="23">
        <f>Raw_Data!C263</f>
        <v>3</v>
      </c>
      <c r="F447" s="24">
        <f>Raw_Data!D263</f>
        <v>127248582</v>
      </c>
      <c r="G447" s="23" t="str">
        <f>Raw_Data!E263</f>
        <v>+</v>
      </c>
      <c r="H447" s="22" t="str">
        <f>Raw_Data!F263</f>
        <v>GTGCTTCCATGTTTGAGTG</v>
      </c>
      <c r="I447" s="22" t="str">
        <f>Raw_Data!G263</f>
        <v>TAAGTGCTTCCATGTTTGAGTGT</v>
      </c>
      <c r="J447" s="13">
        <f>Raw_Data!I263</f>
        <v>230.52500000000001</v>
      </c>
      <c r="K447" s="14">
        <f>Raw_Data!L263</f>
        <v>7.0596219999999999E-31</v>
      </c>
      <c r="L447" s="9">
        <f>Raw_Data!M263</f>
        <v>103.63330000000001</v>
      </c>
      <c r="M447" s="10">
        <f>Raw_Data!P263</f>
        <v>0.2603085</v>
      </c>
    </row>
    <row r="448" spans="1:13" x14ac:dyDescent="0.4">
      <c r="A448" s="1" t="s">
        <v>61</v>
      </c>
      <c r="B448" s="18">
        <f t="shared" si="6"/>
        <v>1.1934538550302396</v>
      </c>
      <c r="C448" s="19">
        <f>(ABS($J448-L448))/(Raw_Data!$K492+Raw_Data!O492)</f>
        <v>0.15734045382767842</v>
      </c>
      <c r="D448" s="20">
        <f>(ABS($J448-L448))/(Raw_Data!$J492+Raw_Data!N492)</f>
        <v>5.2554798273945753</v>
      </c>
      <c r="E448" s="23">
        <f>Raw_Data!C492</f>
        <v>2</v>
      </c>
      <c r="F448" s="24">
        <f>Raw_Data!D492</f>
        <v>10388911</v>
      </c>
      <c r="G448" s="23" t="str">
        <f>Raw_Data!E492</f>
        <v>+</v>
      </c>
      <c r="H448" s="22" t="str">
        <f>Raw_Data!F492</f>
        <v>CATATACATACACACACACGTAT</v>
      </c>
      <c r="I448" s="22" t="str">
        <f>Raw_Data!G492</f>
        <v>CATATACATACACACACACGTAT</v>
      </c>
      <c r="J448" s="13">
        <f>Raw_Data!I492</f>
        <v>3054.7750000000001</v>
      </c>
      <c r="K448" s="14">
        <f>Raw_Data!L492</f>
        <v>3.678E-38</v>
      </c>
      <c r="L448" s="9">
        <f>Raw_Data!M492</f>
        <v>3645.7330000000002</v>
      </c>
      <c r="M448" s="10">
        <f>Raw_Data!P492</f>
        <v>3.678E-38</v>
      </c>
    </row>
    <row r="449" spans="1:13" x14ac:dyDescent="0.4">
      <c r="A449" s="1" t="s">
        <v>1539</v>
      </c>
      <c r="B449" s="18">
        <f t="shared" si="6"/>
        <v>-1.1928803031090573</v>
      </c>
      <c r="C449" s="19">
        <f>(ABS($J449-L449))/(Raw_Data!$K67+Raw_Data!O67)</f>
        <v>2.0013187818929294</v>
      </c>
      <c r="D449" s="20">
        <f>(ABS($J449-L449))/(Raw_Data!$J67+Raw_Data!N67)</f>
        <v>6.3824218583975512</v>
      </c>
      <c r="E449" s="23" t="str">
        <f>Raw_Data!C67</f>
        <v>9,1</v>
      </c>
      <c r="F449" s="24">
        <f>Raw_Data!D67</f>
        <v>1.12021169130098E+17</v>
      </c>
      <c r="G449" s="23" t="str">
        <f>Raw_Data!E67</f>
        <v>-,+</v>
      </c>
      <c r="H449" s="22" t="str">
        <f>Raw_Data!F67</f>
        <v>ACAGTGAACCGGTCTCTTT</v>
      </c>
      <c r="I449" s="22" t="str">
        <f>Raw_Data!G67</f>
        <v>TCACAGTGAACCGGTCTCTTT</v>
      </c>
      <c r="J449" s="13">
        <f>Raw_Data!I67</f>
        <v>9937.25</v>
      </c>
      <c r="K449" s="14">
        <f>Raw_Data!L67</f>
        <v>3.678E-38</v>
      </c>
      <c r="L449" s="9">
        <f>Raw_Data!M67</f>
        <v>8330.4670000000006</v>
      </c>
      <c r="M449" s="10">
        <f>Raw_Data!P67</f>
        <v>3.678E-38</v>
      </c>
    </row>
    <row r="450" spans="1:13" x14ac:dyDescent="0.4">
      <c r="A450" s="1" t="s">
        <v>1955</v>
      </c>
      <c r="B450" s="18">
        <f t="shared" si="6"/>
        <v>1.417840708802063</v>
      </c>
      <c r="C450" s="19">
        <f>(ABS($J450-L450))/(Raw_Data!$K524+Raw_Data!O524)</f>
        <v>0.75739544992373098</v>
      </c>
      <c r="D450" s="20">
        <f>(ABS($J450-L450))/(Raw_Data!$J524+Raw_Data!N524)</f>
        <v>13.582220440351612</v>
      </c>
      <c r="E450" s="23">
        <f>Raw_Data!C524</f>
        <v>16</v>
      </c>
      <c r="F450" s="24">
        <f>Raw_Data!D524</f>
        <v>28600048</v>
      </c>
      <c r="G450" s="23" t="str">
        <f>Raw_Data!E524</f>
        <v>-</v>
      </c>
      <c r="H450" s="22" t="str">
        <f>Raw_Data!F524</f>
        <v>AGGCTAGGCTCACAACC</v>
      </c>
      <c r="I450" s="22" t="str">
        <f>Raw_Data!G524</f>
        <v>AAAGGCTAGGCTCACAACCAAA</v>
      </c>
      <c r="J450" s="13">
        <f>Raw_Data!I524</f>
        <v>12680.55</v>
      </c>
      <c r="K450" s="14">
        <f>Raw_Data!L524</f>
        <v>3.678E-38</v>
      </c>
      <c r="L450" s="9">
        <f>Raw_Data!M524</f>
        <v>17979</v>
      </c>
      <c r="M450" s="10">
        <f>Raw_Data!P524</f>
        <v>3.678E-38</v>
      </c>
    </row>
    <row r="451" spans="1:13" x14ac:dyDescent="0.4">
      <c r="A451" s="1" t="s">
        <v>1200</v>
      </c>
      <c r="B451" s="18">
        <f t="shared" si="6"/>
        <v>1.9529646383578967</v>
      </c>
      <c r="C451" s="19">
        <f>(ABS($J451-L451))/(Raw_Data!$K574+Raw_Data!O574)</f>
        <v>0.66491676899592744</v>
      </c>
      <c r="D451" s="20">
        <f>(ABS($J451-L451))/(Raw_Data!$J574+Raw_Data!N574)</f>
        <v>21.763440774215074</v>
      </c>
      <c r="E451" s="23" t="str">
        <f>Raw_Data!C574</f>
        <v>X</v>
      </c>
      <c r="F451" s="24">
        <f>Raw_Data!D574</f>
        <v>143436827</v>
      </c>
      <c r="G451" s="23" t="str">
        <f>Raw_Data!E574</f>
        <v>+</v>
      </c>
      <c r="H451" s="22" t="str">
        <f>Raw_Data!F574</f>
        <v>GGTGCTCACATGTCCTC</v>
      </c>
      <c r="I451" s="22" t="str">
        <f>Raw_Data!G574</f>
        <v>GGTGCTCACATGTCCTCCT</v>
      </c>
      <c r="J451" s="13">
        <f>Raw_Data!I574</f>
        <v>2055.9</v>
      </c>
      <c r="K451" s="14">
        <f>Raw_Data!L574</f>
        <v>3.678E-38</v>
      </c>
      <c r="L451" s="9">
        <f>Raw_Data!M574</f>
        <v>4015.1</v>
      </c>
      <c r="M451" s="10">
        <f>Raw_Data!P574</f>
        <v>3.678E-38</v>
      </c>
    </row>
    <row r="452" spans="1:13" x14ac:dyDescent="0.4">
      <c r="A452" s="1" t="s">
        <v>1921</v>
      </c>
      <c r="B452" s="18">
        <f t="shared" ref="B452:B515" si="7">IF($J452&gt;L452,(-1)*$J452/L452,L452/$J452)</f>
        <v>-1.1095649621344732</v>
      </c>
      <c r="C452" s="19">
        <f>(ABS($J452-L452))/(Raw_Data!$K507+Raw_Data!O507)</f>
        <v>0.27973911703907506</v>
      </c>
      <c r="D452" s="20">
        <f>(ABS($J452-L452))/(Raw_Data!$J507+Raw_Data!N507)</f>
        <v>2.781089957405674</v>
      </c>
      <c r="E452" s="23">
        <f>Raw_Data!C507</f>
        <v>7</v>
      </c>
      <c r="F452" s="24">
        <f>Raw_Data!D507</f>
        <v>149763005</v>
      </c>
      <c r="G452" s="23" t="str">
        <f>Raw_Data!E507</f>
        <v>-</v>
      </c>
      <c r="H452" s="22" t="str">
        <f>Raw_Data!F507</f>
        <v>TGTATGCCCTAACCGCT</v>
      </c>
      <c r="I452" s="22" t="str">
        <f>Raw_Data!G507</f>
        <v>CTGTATGCCCTAACCGCTCAGT</v>
      </c>
      <c r="J452" s="13">
        <f>Raw_Data!I507</f>
        <v>79.075000000000003</v>
      </c>
      <c r="K452" s="14">
        <f>Raw_Data!L507</f>
        <v>0.32041399999999998</v>
      </c>
      <c r="L452" s="9">
        <f>Raw_Data!M507</f>
        <v>71.266670000000005</v>
      </c>
      <c r="M452" s="10">
        <f>Raw_Data!P507</f>
        <v>0.7609785</v>
      </c>
    </row>
    <row r="453" spans="1:13" x14ac:dyDescent="0.4">
      <c r="A453" s="1" t="s">
        <v>1798</v>
      </c>
      <c r="B453" s="18">
        <f t="shared" si="7"/>
        <v>1.0136864446432514</v>
      </c>
      <c r="C453" s="19">
        <f>(ABS($J453-L453))/(Raw_Data!$K282+Raw_Data!O282)</f>
        <v>7.0997916541097397E-2</v>
      </c>
      <c r="D453" s="20">
        <f>(ABS($J453-L453))/(Raw_Data!$J282+Raw_Data!N282)</f>
        <v>0.4899206049700478</v>
      </c>
      <c r="E453" s="23">
        <f>Raw_Data!C282</f>
        <v>11</v>
      </c>
      <c r="F453" s="24">
        <f>Raw_Data!D282</f>
        <v>69825596</v>
      </c>
      <c r="G453" s="23" t="str">
        <f>Raw_Data!E282</f>
        <v>+</v>
      </c>
      <c r="H453" s="22" t="str">
        <f>Raw_Data!F282</f>
        <v>ACTGCCCCAGGTGCTGCT</v>
      </c>
      <c r="I453" s="22" t="str">
        <f>Raw_Data!G282</f>
        <v>CCACTGCCCCAGGTGCTGCT</v>
      </c>
      <c r="J453" s="13">
        <f>Raw_Data!I282</f>
        <v>6678.7250000000004</v>
      </c>
      <c r="K453" s="14">
        <f>Raw_Data!L282</f>
        <v>3.678E-38</v>
      </c>
      <c r="L453" s="9">
        <f>Raw_Data!M282</f>
        <v>6770.1329999999998</v>
      </c>
      <c r="M453" s="10">
        <f>Raw_Data!P282</f>
        <v>3.678E-38</v>
      </c>
    </row>
    <row r="454" spans="1:13" x14ac:dyDescent="0.4">
      <c r="A454" s="1" t="s">
        <v>1755</v>
      </c>
      <c r="B454" s="18">
        <f t="shared" si="7"/>
        <v>-1.1571870828154491</v>
      </c>
      <c r="C454" s="19">
        <f>(ABS($J454-L454))/(Raw_Data!$K198+Raw_Data!O198)</f>
        <v>1.324902824324635</v>
      </c>
      <c r="D454" s="20">
        <f>(ABS($J454-L454))/(Raw_Data!$J198+Raw_Data!N198)</f>
        <v>5.5183534351379437</v>
      </c>
      <c r="E454" s="23" t="str">
        <f>Raw_Data!C198</f>
        <v>5,11</v>
      </c>
      <c r="F454" s="24">
        <f>Raw_Data!D198</f>
        <v>4861520435430340</v>
      </c>
      <c r="G454" s="23" t="str">
        <f>Raw_Data!E198</f>
        <v>+,+</v>
      </c>
      <c r="H454" s="22" t="str">
        <f>Raw_Data!F198</f>
        <v>TTGTGCTTGATCTAACCAT</v>
      </c>
      <c r="I454" s="22" t="str">
        <f>Raw_Data!G198</f>
        <v>TTGTGCTTGATCTAACCATGT</v>
      </c>
      <c r="J454" s="13">
        <f>Raw_Data!I198</f>
        <v>10055.030000000001</v>
      </c>
      <c r="K454" s="14">
        <f>Raw_Data!L198</f>
        <v>3.678E-38</v>
      </c>
      <c r="L454" s="9">
        <f>Raw_Data!M198</f>
        <v>8689.2000000000007</v>
      </c>
      <c r="M454" s="10">
        <f>Raw_Data!P198</f>
        <v>3.678E-38</v>
      </c>
    </row>
    <row r="455" spans="1:13" x14ac:dyDescent="0.4">
      <c r="A455" s="1" t="s">
        <v>1323</v>
      </c>
      <c r="B455" s="18">
        <f t="shared" si="7"/>
        <v>-1.2074009869400606</v>
      </c>
      <c r="C455" s="19">
        <f>(ABS($J455-L455))/(Raw_Data!$K363+Raw_Data!O363)</f>
        <v>1.2445343616948779</v>
      </c>
      <c r="D455" s="20">
        <f>(ABS($J455-L455))/(Raw_Data!$J363+Raw_Data!N363)</f>
        <v>7.1767350354503483</v>
      </c>
      <c r="E455" s="23">
        <f>Raw_Data!C363</f>
        <v>9</v>
      </c>
      <c r="F455" s="24">
        <f>Raw_Data!D363</f>
        <v>108471119</v>
      </c>
      <c r="G455" s="23" t="str">
        <f>Raw_Data!E363</f>
        <v>+</v>
      </c>
      <c r="H455" s="22" t="str">
        <f>Raw_Data!F363</f>
        <v>CGATCACTCCCGTTGA</v>
      </c>
      <c r="I455" s="22" t="str">
        <f>Raw_Data!G363</f>
        <v>AATGACACGATCACTCCCGTTGA</v>
      </c>
      <c r="J455" s="13">
        <f>Raw_Data!I363</f>
        <v>11352.95</v>
      </c>
      <c r="K455" s="14">
        <f>Raw_Data!L363</f>
        <v>3.678E-38</v>
      </c>
      <c r="L455" s="9">
        <f>Raw_Data!M363</f>
        <v>9402.7999999999993</v>
      </c>
      <c r="M455" s="10">
        <f>Raw_Data!P363</f>
        <v>3.678E-38</v>
      </c>
    </row>
    <row r="456" spans="1:13" x14ac:dyDescent="0.4">
      <c r="A456" s="1" t="s">
        <v>90</v>
      </c>
      <c r="B456" s="18">
        <f t="shared" si="7"/>
        <v>1.0519371243354079</v>
      </c>
      <c r="C456" s="19">
        <f>(ABS($J456-L456))/(Raw_Data!$K583+Raw_Data!O583)</f>
        <v>0.34885213488966077</v>
      </c>
      <c r="D456" s="20">
        <f>(ABS($J456-L456))/(Raw_Data!$J583+Raw_Data!N583)</f>
        <v>1.808360615167361</v>
      </c>
      <c r="E456" s="23" t="str">
        <f>Raw_Data!C583</f>
        <v>MT</v>
      </c>
      <c r="F456" s="24">
        <f>Raw_Data!D583</f>
        <v>16189</v>
      </c>
      <c r="G456" s="23" t="str">
        <f>Raw_Data!E583</f>
        <v>-</v>
      </c>
      <c r="H456" s="22" t="str">
        <f>Raw_Data!F583</f>
        <v>GAATTGATCAGGACATAG</v>
      </c>
      <c r="I456" s="22" t="str">
        <f>Raw_Data!G583</f>
        <v>GAATTGATCAGGACATAGGG</v>
      </c>
      <c r="J456" s="13">
        <f>Raw_Data!I583</f>
        <v>15996.65</v>
      </c>
      <c r="K456" s="14">
        <f>Raw_Data!L583</f>
        <v>3.678E-38</v>
      </c>
      <c r="L456" s="9">
        <f>Raw_Data!M583</f>
        <v>16827.47</v>
      </c>
      <c r="M456" s="10">
        <f>Raw_Data!P583</f>
        <v>3.678E-38</v>
      </c>
    </row>
    <row r="457" spans="1:13" x14ac:dyDescent="0.4">
      <c r="A457" s="1" t="s">
        <v>1202</v>
      </c>
      <c r="B457" s="18">
        <f t="shared" si="7"/>
        <v>-1.4520774786309449</v>
      </c>
      <c r="C457" s="19">
        <f>(ABS($J457-L457))/(Raw_Data!$K575+Raw_Data!O575)</f>
        <v>0.19653585741000401</v>
      </c>
      <c r="D457" s="20">
        <f>(ABS($J457-L457))/(Raw_Data!$J575+Raw_Data!N575)</f>
        <v>8.9579152185112498</v>
      </c>
      <c r="E457" s="23">
        <f>Raw_Data!C575</f>
        <v>12</v>
      </c>
      <c r="F457" s="24">
        <f>Raw_Data!D575</f>
        <v>110801953</v>
      </c>
      <c r="G457" s="23" t="str">
        <f>Raw_Data!E575</f>
        <v>+</v>
      </c>
      <c r="H457" s="22" t="str">
        <f>Raw_Data!F575</f>
        <v>CGTGGGCCTGACGTGGAGCTGG</v>
      </c>
      <c r="I457" s="22" t="str">
        <f>Raw_Data!G575</f>
        <v>CGTGGGCCTGACGTGGAGCTGG</v>
      </c>
      <c r="J457" s="13">
        <f>Raw_Data!I575</f>
        <v>521.92499999999995</v>
      </c>
      <c r="K457" s="14">
        <f>Raw_Data!L575</f>
        <v>3.678E-38</v>
      </c>
      <c r="L457" s="9">
        <f>Raw_Data!M575</f>
        <v>359.43329999999997</v>
      </c>
      <c r="M457" s="10">
        <f>Raw_Data!P575</f>
        <v>1.1965520000000001E-29</v>
      </c>
    </row>
    <row r="458" spans="1:13" x14ac:dyDescent="0.4">
      <c r="A458" s="1" t="s">
        <v>1814</v>
      </c>
      <c r="B458" s="18">
        <f t="shared" si="7"/>
        <v>2.2887235378031381</v>
      </c>
      <c r="C458" s="19">
        <f>(ABS($J458-L458))/(Raw_Data!$K314+Raw_Data!O314)</f>
        <v>2.3494625740950674</v>
      </c>
      <c r="D458" s="20">
        <f>(ABS($J458-L458))/(Raw_Data!$J314+Raw_Data!N314)</f>
        <v>28.810147961337936</v>
      </c>
      <c r="E458" s="23">
        <f>Raw_Data!C314</f>
        <v>14</v>
      </c>
      <c r="F458" s="24">
        <f>Raw_Data!D314</f>
        <v>35707809</v>
      </c>
      <c r="G458" s="23" t="str">
        <f>Raw_Data!E314</f>
        <v>+</v>
      </c>
      <c r="H458" s="22" t="str">
        <f>Raw_Data!F314</f>
        <v>TGTCTGCCCGAGTGCCT</v>
      </c>
      <c r="I458" s="22" t="str">
        <f>Raw_Data!G314</f>
        <v>TGTCTGCCCGAGTGCCTGCCTCT</v>
      </c>
      <c r="J458" s="13">
        <f>Raw_Data!I314</f>
        <v>4381.25</v>
      </c>
      <c r="K458" s="14">
        <f>Raw_Data!L314</f>
        <v>3.678E-38</v>
      </c>
      <c r="L458" s="9">
        <f>Raw_Data!M314</f>
        <v>10027.469999999999</v>
      </c>
      <c r="M458" s="10">
        <f>Raw_Data!P314</f>
        <v>3.678E-38</v>
      </c>
    </row>
    <row r="459" spans="1:13" x14ac:dyDescent="0.4">
      <c r="A459" s="1" t="s">
        <v>1192</v>
      </c>
      <c r="B459" s="18">
        <f t="shared" si="7"/>
        <v>5.5982087451244897</v>
      </c>
      <c r="C459" s="19">
        <f>(ABS($J459-L459))/(Raw_Data!$K570+Raw_Data!O570)</f>
        <v>1.4030313949311004</v>
      </c>
      <c r="D459" s="20">
        <f>(ABS($J459-L459))/(Raw_Data!$J570+Raw_Data!N570)</f>
        <v>50.379770555530349</v>
      </c>
      <c r="E459" s="23">
        <f>Raw_Data!C570</f>
        <v>4</v>
      </c>
      <c r="F459" s="24">
        <f>Raw_Data!D570</f>
        <v>108690273</v>
      </c>
      <c r="G459" s="23" t="str">
        <f>Raw_Data!E570</f>
        <v>+</v>
      </c>
      <c r="H459" s="22" t="str">
        <f>Raw_Data!F570</f>
        <v>CAGGGTGAAACTGACAC</v>
      </c>
      <c r="I459" s="22" t="str">
        <f>Raw_Data!G570</f>
        <v>GCAGCAGGGTGAAACTGACACA</v>
      </c>
      <c r="J459" s="13">
        <f>Raw_Data!I570</f>
        <v>852.47500000000002</v>
      </c>
      <c r="K459" s="14">
        <f>Raw_Data!L570</f>
        <v>3.678E-38</v>
      </c>
      <c r="L459" s="9">
        <f>Raw_Data!M570</f>
        <v>4772.3329999999996</v>
      </c>
      <c r="M459" s="10">
        <f>Raw_Data!P570</f>
        <v>3.678E-38</v>
      </c>
    </row>
    <row r="460" spans="1:13" x14ac:dyDescent="0.4">
      <c r="A460" s="1" t="s">
        <v>114</v>
      </c>
      <c r="B460" s="18">
        <f t="shared" si="7"/>
        <v>1.6150468294180866</v>
      </c>
      <c r="C460" s="19">
        <f>(ABS($J460-L460))/(Raw_Data!$K609+Raw_Data!O609)</f>
        <v>1.6624839241090998</v>
      </c>
      <c r="D460" s="20">
        <f>(ABS($J460-L460))/(Raw_Data!$J609+Raw_Data!N609)</f>
        <v>17.116244730970326</v>
      </c>
      <c r="E460" s="23" t="str">
        <f>Raw_Data!C609</f>
        <v>14,X</v>
      </c>
      <c r="F460" s="24">
        <f>Raw_Data!D609</f>
        <v>1.1544369750095E+16</v>
      </c>
      <c r="G460" s="23" t="str">
        <f>Raw_Data!E609</f>
        <v>+,-</v>
      </c>
      <c r="H460" s="22" t="str">
        <f>Raw_Data!F609</f>
        <v>TATTGCACTTGTCCCGGC</v>
      </c>
      <c r="I460" s="22" t="str">
        <f>Raw_Data!G609</f>
        <v>TATTGCACTTGTCCCGGCCTG</v>
      </c>
      <c r="J460" s="13">
        <f>Raw_Data!I609</f>
        <v>8304.0750000000007</v>
      </c>
      <c r="K460" s="14">
        <f>Raw_Data!L609</f>
        <v>3.678E-38</v>
      </c>
      <c r="L460" s="9">
        <f>Raw_Data!M609</f>
        <v>13411.47</v>
      </c>
      <c r="M460" s="10">
        <f>Raw_Data!P609</f>
        <v>3.678E-38</v>
      </c>
    </row>
    <row r="461" spans="1:13" x14ac:dyDescent="0.4">
      <c r="A461" s="1" t="s">
        <v>1653</v>
      </c>
      <c r="B461" s="18">
        <f t="shared" si="7"/>
        <v>-1.9344635122300764</v>
      </c>
      <c r="C461" s="19">
        <f>(ABS($J461-L461))/(Raw_Data!$K300+Raw_Data!O300)</f>
        <v>0.88839446369446073</v>
      </c>
      <c r="D461" s="20">
        <f>(ABS($J461-L461))/(Raw_Data!$J300+Raw_Data!N300)</f>
        <v>21.411090352342608</v>
      </c>
      <c r="E461" s="23">
        <f>Raw_Data!C300</f>
        <v>11</v>
      </c>
      <c r="F461" s="24">
        <f>Raw_Data!D300</f>
        <v>119876117</v>
      </c>
      <c r="G461" s="23" t="str">
        <f>Raw_Data!E300</f>
        <v>-</v>
      </c>
      <c r="H461" s="22" t="str">
        <f>Raw_Data!F300</f>
        <v>CAGCATCAGTGATTTTGTT</v>
      </c>
      <c r="I461" s="22" t="str">
        <f>Raw_Data!G300</f>
        <v>TCCAGCATCAGTGATTTTGTTG</v>
      </c>
      <c r="J461" s="13">
        <f>Raw_Data!I300</f>
        <v>6927.25</v>
      </c>
      <c r="K461" s="14">
        <f>Raw_Data!L300</f>
        <v>3.678E-38</v>
      </c>
      <c r="L461" s="9">
        <f>Raw_Data!M300</f>
        <v>3580.9670000000001</v>
      </c>
      <c r="M461" s="10">
        <f>Raw_Data!P300</f>
        <v>3.678E-38</v>
      </c>
    </row>
    <row r="462" spans="1:13" x14ac:dyDescent="0.4">
      <c r="A462" s="1" t="s">
        <v>1227</v>
      </c>
      <c r="B462" s="18">
        <f t="shared" si="7"/>
        <v>1.2195347029967458</v>
      </c>
      <c r="C462" s="19">
        <f>(ABS($J462-L462))/(Raw_Data!$K15+Raw_Data!O15)</f>
        <v>0.94445716167607141</v>
      </c>
      <c r="D462" s="20">
        <f>(ABS($J462-L462))/(Raw_Data!$J15+Raw_Data!N15)</f>
        <v>7.4385199595209306</v>
      </c>
      <c r="E462" s="23">
        <f>Raw_Data!C15</f>
        <v>13</v>
      </c>
      <c r="F462" s="24">
        <f>Raw_Data!D15</f>
        <v>48631415</v>
      </c>
      <c r="G462" s="23" t="str">
        <f>Raw_Data!E15</f>
        <v>-</v>
      </c>
      <c r="H462" s="22" t="str">
        <f>Raw_Data!F15</f>
        <v>TATACGACCTGCTGCCTT</v>
      </c>
      <c r="I462" s="22" t="str">
        <f>Raw_Data!G15</f>
        <v>CTATACGACCTGCTGCCTTTCT</v>
      </c>
      <c r="J462" s="13">
        <f>Raw_Data!I15</f>
        <v>13794.63</v>
      </c>
      <c r="K462" s="14">
        <f>Raw_Data!L15</f>
        <v>3.678E-38</v>
      </c>
      <c r="L462" s="9">
        <f>Raw_Data!M15</f>
        <v>16823.03</v>
      </c>
      <c r="M462" s="10">
        <f>Raw_Data!P15</f>
        <v>3.678E-38</v>
      </c>
    </row>
    <row r="463" spans="1:13" x14ac:dyDescent="0.4">
      <c r="A463" s="1" t="s">
        <v>1714</v>
      </c>
      <c r="B463" s="18">
        <f t="shared" si="7"/>
        <v>-2.7989306143611725</v>
      </c>
      <c r="C463" s="19">
        <f>(ABS($J463-L463))/(Raw_Data!$K139+Raw_Data!O139)</f>
        <v>1.5077591580257361</v>
      </c>
      <c r="D463" s="20">
        <f>(ABS($J463-L463))/(Raw_Data!$J139+Raw_Data!N139)</f>
        <v>26.811826471591086</v>
      </c>
      <c r="E463" s="23">
        <f>Raw_Data!C139</f>
        <v>18</v>
      </c>
      <c r="F463" s="24">
        <f>Raw_Data!D139</f>
        <v>24587633</v>
      </c>
      <c r="G463" s="23" t="str">
        <f>Raw_Data!E139</f>
        <v>-</v>
      </c>
      <c r="H463" s="22" t="str">
        <f>Raw_Data!F139</f>
        <v>TCGTGTCTTGTGTTGCAG</v>
      </c>
      <c r="I463" s="22" t="str">
        <f>Raw_Data!G139</f>
        <v>TCGTGTCTTGTGTTGCAGCCGG</v>
      </c>
      <c r="J463" s="13">
        <f>Raw_Data!I139</f>
        <v>2424.9</v>
      </c>
      <c r="K463" s="14">
        <f>Raw_Data!L139</f>
        <v>3.678E-38</v>
      </c>
      <c r="L463" s="9">
        <f>Raw_Data!M139</f>
        <v>866.36659999999995</v>
      </c>
      <c r="M463" s="10">
        <f>Raw_Data!P139</f>
        <v>3.678E-38</v>
      </c>
    </row>
    <row r="464" spans="1:13" x14ac:dyDescent="0.4">
      <c r="A464" s="1" t="s">
        <v>39</v>
      </c>
      <c r="B464" s="18">
        <f t="shared" si="7"/>
        <v>-1.3463006724566191</v>
      </c>
      <c r="C464" s="19">
        <f>(ABS($J464-L464))/(Raw_Data!$K454+Raw_Data!O454)</f>
        <v>0.56696076751984947</v>
      </c>
      <c r="D464" s="20">
        <f>(ABS($J464-L464))/(Raw_Data!$J454+Raw_Data!N454)</f>
        <v>9.5409150040512998</v>
      </c>
      <c r="E464" s="23" t="str">
        <f>Raw_Data!C454</f>
        <v>X</v>
      </c>
      <c r="F464" s="24">
        <f>Raw_Data!D454</f>
        <v>6825604</v>
      </c>
      <c r="G464" s="23" t="str">
        <f>Raw_Data!E454</f>
        <v>-</v>
      </c>
      <c r="H464" s="22" t="str">
        <f>Raw_Data!F454</f>
        <v>CATGCCTTGAGTGTAGGAC</v>
      </c>
      <c r="I464" s="22" t="str">
        <f>Raw_Data!G454</f>
        <v>CATGCCTTGAGTGTAGGACCGT</v>
      </c>
      <c r="J464" s="13">
        <f>Raw_Data!I454</f>
        <v>3299.2</v>
      </c>
      <c r="K464" s="14">
        <f>Raw_Data!L454</f>
        <v>3.678E-38</v>
      </c>
      <c r="L464" s="9">
        <f>Raw_Data!M454</f>
        <v>2450.567</v>
      </c>
      <c r="M464" s="10">
        <f>Raw_Data!P454</f>
        <v>3.678E-38</v>
      </c>
    </row>
    <row r="465" spans="1:13" x14ac:dyDescent="0.4">
      <c r="A465" s="1" t="s">
        <v>145</v>
      </c>
      <c r="B465" s="18">
        <f t="shared" si="7"/>
        <v>1.2555099559203526</v>
      </c>
      <c r="C465" s="19">
        <f>(ABS($J465-L465))/(Raw_Data!$K645+Raw_Data!O645)</f>
        <v>0.75799606942288056</v>
      </c>
      <c r="D465" s="20">
        <f>(ABS($J465-L465))/(Raw_Data!$J645+Raw_Data!N645)</f>
        <v>7.7732349901190689</v>
      </c>
      <c r="E465" s="23">
        <f>Raw_Data!C645</f>
        <v>0</v>
      </c>
      <c r="F465" s="24">
        <f>Raw_Data!D645</f>
        <v>0</v>
      </c>
      <c r="G465" s="23" t="str">
        <f>Raw_Data!E645</f>
        <v>+</v>
      </c>
      <c r="H465" s="22" t="str">
        <f>Raw_Data!F645</f>
        <v>TTTCAGTGGAGTGAAGCTC</v>
      </c>
      <c r="I465" s="22" t="str">
        <f>Raw_Data!G645</f>
        <v>GATTTCAGTGGAGTGAAGCTCA</v>
      </c>
      <c r="J465" s="13">
        <f>Raw_Data!I645</f>
        <v>164.47499999999999</v>
      </c>
      <c r="K465" s="14">
        <f>Raw_Data!L645</f>
        <v>7.1082189999999996E-12</v>
      </c>
      <c r="L465" s="9">
        <f>Raw_Data!M645</f>
        <v>206.5</v>
      </c>
      <c r="M465" s="10">
        <f>Raw_Data!P645</f>
        <v>9.0675980000000004E-8</v>
      </c>
    </row>
    <row r="466" spans="1:13" x14ac:dyDescent="0.4">
      <c r="A466" s="1" t="s">
        <v>1617</v>
      </c>
      <c r="B466" s="18">
        <f t="shared" si="7"/>
        <v>1.1584386676206375</v>
      </c>
      <c r="C466" s="19">
        <f>(ABS($J466-L466))/(Raw_Data!$K235+Raw_Data!O235)</f>
        <v>5.7643732463203153E-2</v>
      </c>
      <c r="D466" s="20">
        <f>(ABS($J466-L466))/(Raw_Data!$J235+Raw_Data!N235)</f>
        <v>2.7390428528133195</v>
      </c>
      <c r="E466" s="23">
        <f>Raw_Data!C235</f>
        <v>7</v>
      </c>
      <c r="F466" s="24">
        <f>Raw_Data!D235</f>
        <v>3220655</v>
      </c>
      <c r="G466" s="23" t="str">
        <f>Raw_Data!E235</f>
        <v>+</v>
      </c>
      <c r="H466" s="22" t="str">
        <f>Raw_Data!F235</f>
        <v>TCAAAATGGAGGCCCTA</v>
      </c>
      <c r="I466" s="22" t="str">
        <f>Raw_Data!G235</f>
        <v>ACTCAAAATGGAGGCCCTATCT</v>
      </c>
      <c r="J466" s="13">
        <f>Raw_Data!I235</f>
        <v>314.47500000000002</v>
      </c>
      <c r="K466" s="14">
        <f>Raw_Data!L235</f>
        <v>3.678E-38</v>
      </c>
      <c r="L466" s="9">
        <f>Raw_Data!M235</f>
        <v>364.3</v>
      </c>
      <c r="M466" s="10">
        <f>Raw_Data!P235</f>
        <v>3.678E-38</v>
      </c>
    </row>
    <row r="467" spans="1:13" x14ac:dyDescent="0.4">
      <c r="A467" s="1" t="s">
        <v>1804</v>
      </c>
      <c r="B467" s="18">
        <f t="shared" si="7"/>
        <v>1.350653838369378</v>
      </c>
      <c r="C467" s="19">
        <f>(ABS($J467-L467))/(Raw_Data!$K288+Raw_Data!O288)</f>
        <v>0.73448569198958413</v>
      </c>
      <c r="D467" s="20">
        <f>(ABS($J467-L467))/(Raw_Data!$J288+Raw_Data!N288)</f>
        <v>11.300888441730097</v>
      </c>
      <c r="E467" s="23">
        <f>Raw_Data!C288</f>
        <v>8</v>
      </c>
      <c r="F467" s="24">
        <f>Raw_Data!D288</f>
        <v>107832301</v>
      </c>
      <c r="G467" s="23" t="str">
        <f>Raw_Data!E288</f>
        <v>-</v>
      </c>
      <c r="H467" s="22" t="str">
        <f>Raw_Data!F288</f>
        <v>CTGGCCCTCTCTGCCCTT</v>
      </c>
      <c r="I467" s="22" t="str">
        <f>Raw_Data!G288</f>
        <v>CTGGCCCTCTCTGCCCTTCCGT</v>
      </c>
      <c r="J467" s="13">
        <f>Raw_Data!I288</f>
        <v>10128.65</v>
      </c>
      <c r="K467" s="14">
        <f>Raw_Data!L288</f>
        <v>3.678E-38</v>
      </c>
      <c r="L467" s="9">
        <f>Raw_Data!M288</f>
        <v>13680.3</v>
      </c>
      <c r="M467" s="10">
        <f>Raw_Data!P288</f>
        <v>3.678E-38</v>
      </c>
    </row>
    <row r="468" spans="1:13" x14ac:dyDescent="0.4">
      <c r="A468" s="1" t="s">
        <v>1628</v>
      </c>
      <c r="B468" s="18">
        <f t="shared" si="7"/>
        <v>5.2574248700096939</v>
      </c>
      <c r="C468" s="19">
        <f>(ABS($J468-L468))/(Raw_Data!$K250+Raw_Data!O250)</f>
        <v>3.1423283710706751</v>
      </c>
      <c r="D468" s="20">
        <f>(ABS($J468-L468))/(Raw_Data!$J250+Raw_Data!N250)</f>
        <v>37.989257664316419</v>
      </c>
      <c r="E468" s="23">
        <f>Raw_Data!C250</f>
        <v>6</v>
      </c>
      <c r="F468" s="24">
        <f>Raw_Data!D250</f>
        <v>31013089</v>
      </c>
      <c r="G468" s="23" t="str">
        <f>Raw_Data!E250</f>
        <v>-</v>
      </c>
      <c r="H468" s="22" t="str">
        <f>Raw_Data!F250</f>
        <v>GCTGGTTTCATATGGTGG</v>
      </c>
      <c r="I468" s="22" t="str">
        <f>Raw_Data!G250</f>
        <v>GCTGGTTTCATATGGTGGTTTA</v>
      </c>
      <c r="J468" s="13">
        <f>Raw_Data!I250</f>
        <v>283.67500000000001</v>
      </c>
      <c r="K468" s="14">
        <f>Raw_Data!L250</f>
        <v>3.678E-38</v>
      </c>
      <c r="L468" s="9">
        <f>Raw_Data!M250</f>
        <v>1491.4</v>
      </c>
      <c r="M468" s="10">
        <f>Raw_Data!P250</f>
        <v>3.678E-38</v>
      </c>
    </row>
    <row r="469" spans="1:13" x14ac:dyDescent="0.4">
      <c r="A469" s="1" t="s">
        <v>84</v>
      </c>
      <c r="B469" s="18">
        <f t="shared" si="7"/>
        <v>1.028637852689422</v>
      </c>
      <c r="C469" s="19">
        <f>(ABS($J469-L469))/(Raw_Data!$K565+Raw_Data!O565)</f>
        <v>2.7944859738974412E-2</v>
      </c>
      <c r="D469" s="20">
        <f>(ABS($J469-L469))/(Raw_Data!$J565+Raw_Data!N565)</f>
        <v>0.74302638209761618</v>
      </c>
      <c r="E469" s="23">
        <f>Raw_Data!C565</f>
        <v>11</v>
      </c>
      <c r="F469" s="24">
        <f>Raw_Data!D565</f>
        <v>65548266</v>
      </c>
      <c r="G469" s="23" t="str">
        <f>Raw_Data!E565</f>
        <v>-</v>
      </c>
      <c r="H469" s="22" t="str">
        <f>Raw_Data!F565</f>
        <v>TTGCCACTAACCTCAACC</v>
      </c>
      <c r="I469" s="22" t="str">
        <f>Raw_Data!G565</f>
        <v>CTGTTGCCACTAACCTCAACCT</v>
      </c>
      <c r="J469" s="13">
        <f>Raw_Data!I565</f>
        <v>946.3</v>
      </c>
      <c r="K469" s="14">
        <f>Raw_Data!L565</f>
        <v>3.678E-38</v>
      </c>
      <c r="L469" s="9">
        <f>Raw_Data!M565</f>
        <v>973.4</v>
      </c>
      <c r="M469" s="10">
        <f>Raw_Data!P565</f>
        <v>3.678E-38</v>
      </c>
    </row>
    <row r="470" spans="1:13" x14ac:dyDescent="0.4">
      <c r="A470" s="1" t="s">
        <v>41</v>
      </c>
      <c r="B470" s="18">
        <f t="shared" si="7"/>
        <v>-1.1355311355311355</v>
      </c>
      <c r="C470" s="19">
        <f>(ABS($J470-L470))/(Raw_Data!$K457+Raw_Data!O457)</f>
        <v>0.85194526735193743</v>
      </c>
      <c r="D470" s="20">
        <f>(ABS($J470-L470))/(Raw_Data!$J457+Raw_Data!N457)</f>
        <v>3.222912293232755</v>
      </c>
      <c r="E470" s="23">
        <f>Raw_Data!C457</f>
        <v>12</v>
      </c>
      <c r="F470" s="24">
        <f>Raw_Data!D457</f>
        <v>110824294</v>
      </c>
      <c r="G470" s="23" t="str">
        <f>Raw_Data!E457</f>
        <v>+</v>
      </c>
      <c r="H470" s="22" t="str">
        <f>Raw_Data!F457</f>
        <v>AAGGGTCACCCTCTGACT</v>
      </c>
      <c r="I470" s="22" t="str">
        <f>Raw_Data!G457</f>
        <v>CAAGGGTCACCCTCTGACTCTGT</v>
      </c>
      <c r="J470" s="13">
        <f>Raw_Data!I457</f>
        <v>62</v>
      </c>
      <c r="K470" s="14">
        <f>Raw_Data!L457</f>
        <v>0.85885990000000001</v>
      </c>
      <c r="L470" s="9">
        <f>Raw_Data!M457</f>
        <v>54.6</v>
      </c>
      <c r="M470" s="10">
        <f>Raw_Data!P457</f>
        <v>0.92679239999999996</v>
      </c>
    </row>
    <row r="471" spans="1:13" x14ac:dyDescent="0.4">
      <c r="A471" s="1" t="s">
        <v>1975</v>
      </c>
      <c r="B471" s="18">
        <f t="shared" si="7"/>
        <v>-1.0793107957745913</v>
      </c>
      <c r="C471" s="19">
        <f>(ABS($J471-L471))/(Raw_Data!$K535+Raw_Data!O535)</f>
        <v>0.13327288309692797</v>
      </c>
      <c r="D471" s="20">
        <f>(ABS($J471-L471))/(Raw_Data!$J535+Raw_Data!N535)</f>
        <v>2.2404652064161534</v>
      </c>
      <c r="E471" s="23">
        <f>Raw_Data!C535</f>
        <v>4</v>
      </c>
      <c r="F471" s="24">
        <f>Raw_Data!D535</f>
        <v>134972497</v>
      </c>
      <c r="G471" s="23" t="str">
        <f>Raw_Data!E535</f>
        <v>-</v>
      </c>
      <c r="H471" s="22" t="str">
        <f>Raw_Data!F535</f>
        <v>ACGCGGGAACCGAGTCC</v>
      </c>
      <c r="I471" s="22" t="str">
        <f>Raw_Data!G535</f>
        <v>CACGCGGGAACCGAGTCCACC</v>
      </c>
      <c r="J471" s="13">
        <f>Raw_Data!I535</f>
        <v>1477.325</v>
      </c>
      <c r="K471" s="14">
        <f>Raw_Data!L535</f>
        <v>3.678E-38</v>
      </c>
      <c r="L471" s="9">
        <f>Raw_Data!M535</f>
        <v>1368.7670000000001</v>
      </c>
      <c r="M471" s="10">
        <f>Raw_Data!P535</f>
        <v>3.678E-38</v>
      </c>
    </row>
    <row r="472" spans="1:13" x14ac:dyDescent="0.4">
      <c r="A472" s="1" t="s">
        <v>142</v>
      </c>
      <c r="B472" s="18">
        <f t="shared" si="7"/>
        <v>-1.4538595121425881</v>
      </c>
      <c r="C472" s="19">
        <f>(ABS($J472-L472))/(Raw_Data!$K642+Raw_Data!O642)</f>
        <v>0.32194064478080786</v>
      </c>
      <c r="D472" s="20">
        <f>(ABS($J472-L472))/(Raw_Data!$J642+Raw_Data!N642)</f>
        <v>11.44815793809353</v>
      </c>
      <c r="E472" s="23">
        <f>Raw_Data!C642</f>
        <v>0</v>
      </c>
      <c r="F472" s="24">
        <f>Raw_Data!D642</f>
        <v>0</v>
      </c>
      <c r="G472" s="23" t="str">
        <f>Raw_Data!E642</f>
        <v>+</v>
      </c>
      <c r="H472" s="22" t="str">
        <f>Raw_Data!F642</f>
        <v>GGTCTAGTGGTTAGGATTCG</v>
      </c>
      <c r="I472" s="22" t="str">
        <f>Raw_Data!G642</f>
        <v>TCCCTGGTGGTCTAGTGGTTAGGATTCGGC</v>
      </c>
      <c r="J472" s="13">
        <f>Raw_Data!I642</f>
        <v>5399.9250000000002</v>
      </c>
      <c r="K472" s="14">
        <f>Raw_Data!L642</f>
        <v>3.678E-38</v>
      </c>
      <c r="L472" s="9">
        <f>Raw_Data!M642</f>
        <v>3714.2</v>
      </c>
      <c r="M472" s="10">
        <f>Raw_Data!P642</f>
        <v>3.678E-38</v>
      </c>
    </row>
    <row r="473" spans="1:13" x14ac:dyDescent="0.4">
      <c r="A473" s="1" t="s">
        <v>1477</v>
      </c>
      <c r="B473" s="18">
        <f t="shared" si="7"/>
        <v>-3.4754424823296568</v>
      </c>
      <c r="C473" s="19">
        <f>(ABS($J473-L473))/(Raw_Data!$K85+Raw_Data!O85)</f>
        <v>0.74561009930939237</v>
      </c>
      <c r="D473" s="20">
        <f>(ABS($J473-L473))/(Raw_Data!$J85+Raw_Data!N85)</f>
        <v>23.739379223010797</v>
      </c>
      <c r="E473" s="23">
        <f>Raw_Data!C85</f>
        <v>3</v>
      </c>
      <c r="F473" s="24">
        <f>Raw_Data!D85</f>
        <v>118136818</v>
      </c>
      <c r="G473" s="23" t="str">
        <f>Raw_Data!E85</f>
        <v>+</v>
      </c>
      <c r="H473" s="22" t="str">
        <f>Raw_Data!F85</f>
        <v>TATTGCTTAAGAATACGCG</v>
      </c>
      <c r="I473" s="22" t="str">
        <f>Raw_Data!G85</f>
        <v>TTATTGCTTAAGAATACGCGTAG</v>
      </c>
      <c r="J473" s="13">
        <f>Raw_Data!I85</f>
        <v>1674.7</v>
      </c>
      <c r="K473" s="14">
        <f>Raw_Data!L85</f>
        <v>3.678E-38</v>
      </c>
      <c r="L473" s="9">
        <f>Raw_Data!M85</f>
        <v>481.86669999999998</v>
      </c>
      <c r="M473" s="10">
        <f>Raw_Data!P85</f>
        <v>3.678E-38</v>
      </c>
    </row>
    <row r="474" spans="1:13" x14ac:dyDescent="0.4">
      <c r="A474" s="1" t="s">
        <v>1319</v>
      </c>
      <c r="B474" s="18">
        <f t="shared" si="7"/>
        <v>-4.2356887059976529</v>
      </c>
      <c r="C474" s="19">
        <f>(ABS($J474-L474))/(Raw_Data!$K355+Raw_Data!O355)</f>
        <v>1.1218964329428365</v>
      </c>
      <c r="D474" s="20">
        <f>(ABS($J474-L474))/(Raw_Data!$J355+Raw_Data!N355)</f>
        <v>31.114850237994645</v>
      </c>
      <c r="E474" s="23">
        <f>Raw_Data!C355</f>
        <v>12</v>
      </c>
      <c r="F474" s="24">
        <f>Raw_Data!D355</f>
        <v>110948399</v>
      </c>
      <c r="G474" s="23" t="str">
        <f>Raw_Data!E355</f>
        <v>+</v>
      </c>
      <c r="H474" s="22" t="str">
        <f>Raw_Data!F355</f>
        <v>TAGTAGACCGTATAGCGTACG</v>
      </c>
      <c r="I474" s="22" t="str">
        <f>Raw_Data!G355</f>
        <v>TAGTAGACCGTATAGCGTACG</v>
      </c>
      <c r="J474" s="13">
        <f>Raw_Data!I355</f>
        <v>2491.15</v>
      </c>
      <c r="K474" s="14">
        <f>Raw_Data!L355</f>
        <v>3.678E-38</v>
      </c>
      <c r="L474" s="9">
        <f>Raw_Data!M355</f>
        <v>588.13340000000005</v>
      </c>
      <c r="M474" s="10">
        <f>Raw_Data!P355</f>
        <v>3.678E-38</v>
      </c>
    </row>
    <row r="475" spans="1:13" x14ac:dyDescent="0.4">
      <c r="A475" s="1" t="s">
        <v>1808</v>
      </c>
      <c r="B475" s="18">
        <f t="shared" si="7"/>
        <v>-2.2288606767365793</v>
      </c>
      <c r="C475" s="19">
        <f>(ABS($J475-L475))/(Raw_Data!$K292+Raw_Data!O292)</f>
        <v>0.62114298829743841</v>
      </c>
      <c r="D475" s="20">
        <f>(ABS($J475-L475))/(Raw_Data!$J292+Raw_Data!N292)</f>
        <v>16.611788840153419</v>
      </c>
      <c r="E475" s="23">
        <f>Raw_Data!C292</f>
        <v>7</v>
      </c>
      <c r="F475" s="24">
        <f>Raw_Data!D292</f>
        <v>19766834</v>
      </c>
      <c r="G475" s="23" t="str">
        <f>Raw_Data!E292</f>
        <v>+</v>
      </c>
      <c r="H475" s="22" t="str">
        <f>Raw_Data!F292</f>
        <v>GGGCCTGTGTCTTAGGC</v>
      </c>
      <c r="I475" s="22" t="str">
        <f>Raw_Data!G292</f>
        <v>TCTCTGGGCCTGTGTCTTAGGC</v>
      </c>
      <c r="J475" s="13">
        <f>Raw_Data!I292</f>
        <v>1887.325</v>
      </c>
      <c r="K475" s="14">
        <f>Raw_Data!L292</f>
        <v>3.678E-38</v>
      </c>
      <c r="L475" s="9">
        <f>Raw_Data!M292</f>
        <v>846.76670000000001</v>
      </c>
      <c r="M475" s="10">
        <f>Raw_Data!P292</f>
        <v>3.678E-38</v>
      </c>
    </row>
    <row r="476" spans="1:13" x14ac:dyDescent="0.4">
      <c r="A476" s="1" t="s">
        <v>1492</v>
      </c>
      <c r="B476" s="18">
        <f t="shared" si="7"/>
        <v>-1.2247648275933498</v>
      </c>
      <c r="C476" s="19">
        <f>(ABS($J476-L476))/(Raw_Data!$K108+Raw_Data!O108)</f>
        <v>2.2005149344725283</v>
      </c>
      <c r="D476" s="20">
        <f>(ABS($J476-L476))/(Raw_Data!$J108+Raw_Data!N108)</f>
        <v>7.6415964704422814</v>
      </c>
      <c r="E476" s="23">
        <f>Raw_Data!C108</f>
        <v>1</v>
      </c>
      <c r="F476" s="24">
        <f>Raw_Data!D108</f>
        <v>94746957</v>
      </c>
      <c r="G476" s="23" t="str">
        <f>Raw_Data!E108</f>
        <v>+</v>
      </c>
      <c r="H476" s="22" t="str">
        <f>Raw_Data!F108</f>
        <v>TCTGGCTCCGTGTCTTCA</v>
      </c>
      <c r="I476" s="22" t="str">
        <f>Raw_Data!G108</f>
        <v>TCTGGCTCCGTGTCTTCACTCCC</v>
      </c>
      <c r="J476" s="13">
        <f>Raw_Data!I108</f>
        <v>15372.55</v>
      </c>
      <c r="K476" s="14">
        <f>Raw_Data!L108</f>
        <v>3.678E-38</v>
      </c>
      <c r="L476" s="9">
        <f>Raw_Data!M108</f>
        <v>12551.43</v>
      </c>
      <c r="M476" s="10">
        <f>Raw_Data!P108</f>
        <v>3.678E-38</v>
      </c>
    </row>
    <row r="477" spans="1:13" x14ac:dyDescent="0.4">
      <c r="A477" s="1" t="s">
        <v>1253</v>
      </c>
      <c r="B477" s="18">
        <f t="shared" si="7"/>
        <v>2.6767315587339424</v>
      </c>
      <c r="C477" s="19">
        <f>(ABS($J477-L477))/(Raw_Data!$K70+Raw_Data!O70)</f>
        <v>0.45758004235425342</v>
      </c>
      <c r="D477" s="20">
        <f>(ABS($J477-L477))/(Raw_Data!$J70+Raw_Data!N70)</f>
        <v>23.647556268520585</v>
      </c>
      <c r="E477" s="23" t="str">
        <f>Raw_Data!C70</f>
        <v>6,2</v>
      </c>
      <c r="F477" s="24">
        <f>Raw_Data!D70</f>
        <v>2897262394081590</v>
      </c>
      <c r="G477" s="23" t="str">
        <f>Raw_Data!E70</f>
        <v>+,-</v>
      </c>
      <c r="H477" s="22" t="str">
        <f>Raw_Data!F70</f>
        <v>TTTTTGCGGTCTGGGCTT</v>
      </c>
      <c r="I477" s="22" t="str">
        <f>Raw_Data!G70</f>
        <v>CTTTTTGCGGTCTGGGCTTGC</v>
      </c>
      <c r="J477" s="13">
        <f>Raw_Data!I70</f>
        <v>377.55</v>
      </c>
      <c r="K477" s="14">
        <f>Raw_Data!L70</f>
        <v>3.678E-38</v>
      </c>
      <c r="L477" s="9">
        <f>Raw_Data!M70</f>
        <v>1010.6</v>
      </c>
      <c r="M477" s="10">
        <f>Raw_Data!P70</f>
        <v>3.678E-38</v>
      </c>
    </row>
    <row r="478" spans="1:13" x14ac:dyDescent="0.4">
      <c r="A478" s="1" t="s">
        <v>1574</v>
      </c>
      <c r="B478" s="18">
        <f t="shared" si="7"/>
        <v>-2.6141389316291983</v>
      </c>
      <c r="C478" s="19">
        <f>(ABS($J478-L478))/(Raw_Data!$K148+Raw_Data!O148)</f>
        <v>1.5017413949111238</v>
      </c>
      <c r="D478" s="20">
        <f>(ABS($J478-L478))/(Raw_Data!$J148+Raw_Data!N148)</f>
        <v>26.131498049673187</v>
      </c>
      <c r="E478" s="23">
        <f>Raw_Data!C148</f>
        <v>9</v>
      </c>
      <c r="F478" s="24">
        <f>Raw_Data!D148</f>
        <v>108470697</v>
      </c>
      <c r="G478" s="23" t="str">
        <f>Raw_Data!E148</f>
        <v>+</v>
      </c>
      <c r="H478" s="22" t="str">
        <f>Raw_Data!F148</f>
        <v>CTGCACTTGGATTTCGTT</v>
      </c>
      <c r="I478" s="22" t="str">
        <f>Raw_Data!G148</f>
        <v>GCTGCACTTGGATTTCGTTCCC</v>
      </c>
      <c r="J478" s="13">
        <f>Raw_Data!I148</f>
        <v>1308.7249999999999</v>
      </c>
      <c r="K478" s="14">
        <f>Raw_Data!L148</f>
        <v>3.678E-38</v>
      </c>
      <c r="L478" s="9">
        <f>Raw_Data!M148</f>
        <v>500.63330000000002</v>
      </c>
      <c r="M478" s="10">
        <f>Raw_Data!P148</f>
        <v>3.678E-38</v>
      </c>
    </row>
    <row r="479" spans="1:13" x14ac:dyDescent="0.4">
      <c r="A479" s="1" t="s">
        <v>1675</v>
      </c>
      <c r="B479" s="18">
        <f t="shared" si="7"/>
        <v>-4.1387987012987013</v>
      </c>
      <c r="C479" s="19">
        <f>(ABS($J479-L479))/(Raw_Data!$K350+Raw_Data!O350)</f>
        <v>1.2719078033338505</v>
      </c>
      <c r="D479" s="20">
        <f>(ABS($J479-L479))/(Raw_Data!$J350+Raw_Data!N350)</f>
        <v>32.22530793072022</v>
      </c>
      <c r="E479" s="23" t="str">
        <f>Raw_Data!C350</f>
        <v>X</v>
      </c>
      <c r="F479" s="24">
        <f>Raw_Data!D350</f>
        <v>102539653</v>
      </c>
      <c r="G479" s="23" t="str">
        <f>Raw_Data!E350</f>
        <v>-</v>
      </c>
      <c r="H479" s="22" t="str">
        <f>Raw_Data!F350</f>
        <v>ATTCCTAGAAATTGTTCACA</v>
      </c>
      <c r="I479" s="22" t="str">
        <f>Raw_Data!G350</f>
        <v>ATTCCTAGAAATTGTTCACAAT</v>
      </c>
      <c r="J479" s="13">
        <f>Raw_Data!I350</f>
        <v>382.42500000000001</v>
      </c>
      <c r="K479" s="14">
        <f>Raw_Data!L350</f>
        <v>3.678E-38</v>
      </c>
      <c r="L479" s="9">
        <f>Raw_Data!M350</f>
        <v>92.4</v>
      </c>
      <c r="M479" s="10">
        <f>Raw_Data!P350</f>
        <v>0.40842970000000001</v>
      </c>
    </row>
    <row r="480" spans="1:13" x14ac:dyDescent="0.4">
      <c r="A480" s="1" t="s">
        <v>80</v>
      </c>
      <c r="B480" s="18">
        <f t="shared" si="7"/>
        <v>2.9670588582038961</v>
      </c>
      <c r="C480" s="19">
        <f>(ABS($J480-L480))/(Raw_Data!$K560+Raw_Data!O560)</f>
        <v>2.1350758415127902</v>
      </c>
      <c r="D480" s="20">
        <f>(ABS($J480-L480))/(Raw_Data!$J560+Raw_Data!N560)</f>
        <v>35.88916981793195</v>
      </c>
      <c r="E480" s="23" t="str">
        <f>Raw_Data!C560</f>
        <v>X</v>
      </c>
      <c r="F480" s="24">
        <f>Raw_Data!D560</f>
        <v>64033608</v>
      </c>
      <c r="G480" s="23" t="str">
        <f>Raw_Data!E560</f>
        <v>-</v>
      </c>
      <c r="H480" s="22" t="str">
        <f>Raw_Data!F560</f>
        <v>TACTCACATGGTTGCTAATCA</v>
      </c>
      <c r="I480" s="22" t="str">
        <f>Raw_Data!G560</f>
        <v>TACTCACATGGTTGCTAATCA</v>
      </c>
      <c r="J480" s="13">
        <f>Raw_Data!I560</f>
        <v>1696.45</v>
      </c>
      <c r="K480" s="14">
        <f>Raw_Data!L560</f>
        <v>3.678E-38</v>
      </c>
      <c r="L480" s="9">
        <f>Raw_Data!M560</f>
        <v>5033.4669999999996</v>
      </c>
      <c r="M480" s="10">
        <f>Raw_Data!P560</f>
        <v>3.678E-38</v>
      </c>
    </row>
    <row r="481" spans="1:13" x14ac:dyDescent="0.4">
      <c r="A481" s="1" t="s">
        <v>1712</v>
      </c>
      <c r="B481" s="18">
        <f t="shared" si="7"/>
        <v>-1.0326667629223216</v>
      </c>
      <c r="C481" s="19">
        <f>(ABS($J481-L481))/(Raw_Data!$K136+Raw_Data!O136)</f>
        <v>0.18103926045254368</v>
      </c>
      <c r="D481" s="20">
        <f>(ABS($J481-L481))/(Raw_Data!$J136+Raw_Data!N136)</f>
        <v>1.2040486327165547</v>
      </c>
      <c r="E481" s="23">
        <f>Raw_Data!C136</f>
        <v>16</v>
      </c>
      <c r="F481" s="24">
        <f>Raw_Data!D136</f>
        <v>18327553</v>
      </c>
      <c r="G481" s="23" t="str">
        <f>Raw_Data!E136</f>
        <v>-</v>
      </c>
      <c r="H481" s="22" t="str">
        <f>Raw_Data!F136</f>
        <v>TGGAGAGAAAGGCAGTTC</v>
      </c>
      <c r="I481" s="22" t="str">
        <f>Raw_Data!G136</f>
        <v>TGGAGAGAAAGGCAGTTCCTGA</v>
      </c>
      <c r="J481" s="13">
        <f>Raw_Data!I136</f>
        <v>9297.9249999999993</v>
      </c>
      <c r="K481" s="14">
        <f>Raw_Data!L136</f>
        <v>3.678E-38</v>
      </c>
      <c r="L481" s="9">
        <f>Raw_Data!M136</f>
        <v>9003.7999999999993</v>
      </c>
      <c r="M481" s="10">
        <f>Raw_Data!P136</f>
        <v>3.678E-38</v>
      </c>
    </row>
    <row r="482" spans="1:13" x14ac:dyDescent="0.4">
      <c r="A482" s="1" t="s">
        <v>95</v>
      </c>
      <c r="B482" s="18">
        <f t="shared" si="7"/>
        <v>-3.177846071619455</v>
      </c>
      <c r="C482" s="19">
        <f>(ABS($J482-L482))/(Raw_Data!$K588+Raw_Data!O588)</f>
        <v>0.99537589605205068</v>
      </c>
      <c r="D482" s="20">
        <f>(ABS($J482-L482))/(Raw_Data!$J588+Raw_Data!N588)</f>
        <v>24.122809743892397</v>
      </c>
      <c r="E482" s="23">
        <f>Raw_Data!C588</f>
        <v>13</v>
      </c>
      <c r="F482" s="24">
        <f>Raw_Data!D588</f>
        <v>58124518</v>
      </c>
      <c r="G482" s="23" t="str">
        <f>Raw_Data!E588</f>
        <v>-</v>
      </c>
      <c r="H482" s="22" t="str">
        <f>Raw_Data!F588</f>
        <v>CCCTGGCCCGAGGGAC</v>
      </c>
      <c r="I482" s="22" t="str">
        <f>Raw_Data!G588</f>
        <v>CTGCCCTGGCCCGAGGGACCGA</v>
      </c>
      <c r="J482" s="13">
        <f>Raw_Data!I588</f>
        <v>594.57500000000005</v>
      </c>
      <c r="K482" s="14">
        <f>Raw_Data!L588</f>
        <v>3.678E-38</v>
      </c>
      <c r="L482" s="9">
        <f>Raw_Data!M588</f>
        <v>187.1</v>
      </c>
      <c r="M482" s="10">
        <f>Raw_Data!P588</f>
        <v>1.147105E-8</v>
      </c>
    </row>
    <row r="483" spans="1:13" x14ac:dyDescent="0.4">
      <c r="A483" s="1" t="s">
        <v>1493</v>
      </c>
      <c r="B483" s="18">
        <f t="shared" si="7"/>
        <v>-1.0663956997246336</v>
      </c>
      <c r="C483" s="19">
        <f>(ABS($J483-L483))/(Raw_Data!$K109+Raw_Data!O109)</f>
        <v>1.0283964271092332</v>
      </c>
      <c r="D483" s="20">
        <f>(ABS($J483-L483))/(Raw_Data!$J109+Raw_Data!N109)</f>
        <v>2.4277305250485766</v>
      </c>
      <c r="E483" s="23">
        <f>Raw_Data!C109</f>
        <v>7</v>
      </c>
      <c r="F483" s="24">
        <f>Raw_Data!D109</f>
        <v>52377131</v>
      </c>
      <c r="G483" s="23" t="str">
        <f>Raw_Data!E109</f>
        <v>+</v>
      </c>
      <c r="H483" s="22" t="str">
        <f>Raw_Data!F109</f>
        <v>TCTCCCAACCCTTGTACC</v>
      </c>
      <c r="I483" s="22" t="str">
        <f>Raw_Data!G109</f>
        <v>TCTCCCAACCCTTGTACCAGTG</v>
      </c>
      <c r="J483" s="13">
        <f>Raw_Data!I109</f>
        <v>17775.43</v>
      </c>
      <c r="K483" s="14">
        <f>Raw_Data!L109</f>
        <v>3.678E-38</v>
      </c>
      <c r="L483" s="9">
        <f>Raw_Data!M109</f>
        <v>16668.7</v>
      </c>
      <c r="M483" s="10">
        <f>Raw_Data!P109</f>
        <v>3.678E-38</v>
      </c>
    </row>
    <row r="484" spans="1:13" x14ac:dyDescent="0.4">
      <c r="A484" s="1" t="s">
        <v>1629</v>
      </c>
      <c r="B484" s="18">
        <f t="shared" si="7"/>
        <v>-4.6524429705157742</v>
      </c>
      <c r="C484" s="19">
        <f>(ABS($J484-L484))/(Raw_Data!$K252+Raw_Data!O252)</f>
        <v>2.7893512050768674</v>
      </c>
      <c r="D484" s="20">
        <f>(ABS($J484-L484))/(Raw_Data!$J252+Raw_Data!N252)</f>
        <v>37.352289071084599</v>
      </c>
      <c r="E484" s="23">
        <f>Raw_Data!C252</f>
        <v>1</v>
      </c>
      <c r="F484" s="24">
        <f>Raw_Data!D252</f>
        <v>196863755</v>
      </c>
      <c r="G484" s="23" t="str">
        <f>Raw_Data!E252</f>
        <v>+</v>
      </c>
      <c r="H484" s="22" t="str">
        <f>Raw_Data!F252</f>
        <v>ACCGATTTCTCCTGGTG</v>
      </c>
      <c r="I484" s="22" t="str">
        <f>Raw_Data!G252</f>
        <v>TGACCGATTTCTCCTGGTGTTC</v>
      </c>
      <c r="J484" s="13">
        <f>Raw_Data!I252</f>
        <v>1381</v>
      </c>
      <c r="K484" s="14">
        <f>Raw_Data!L252</f>
        <v>3.678E-38</v>
      </c>
      <c r="L484" s="9">
        <f>Raw_Data!M252</f>
        <v>296.83330000000001</v>
      </c>
      <c r="M484" s="10">
        <f>Raw_Data!P252</f>
        <v>3.1930840000000001E-22</v>
      </c>
    </row>
    <row r="485" spans="1:13" x14ac:dyDescent="0.4">
      <c r="A485" s="1" t="s">
        <v>1556</v>
      </c>
      <c r="B485" s="18">
        <f t="shared" si="7"/>
        <v>1.4261924648881623</v>
      </c>
      <c r="C485" s="19">
        <f>(ABS($J485-L485))/(Raw_Data!$K111+Raw_Data!O111)</f>
        <v>1.1770671643923019</v>
      </c>
      <c r="D485" s="20">
        <f>(ABS($J485-L485))/(Raw_Data!$J111+Raw_Data!N111)</f>
        <v>13.952102986985338</v>
      </c>
      <c r="E485" s="23">
        <f>Raw_Data!C111</f>
        <v>15</v>
      </c>
      <c r="F485" s="24">
        <f>Raw_Data!D111</f>
        <v>73085271</v>
      </c>
      <c r="G485" s="23" t="str">
        <f>Raw_Data!E111</f>
        <v>-</v>
      </c>
      <c r="H485" s="22" t="str">
        <f>Raw_Data!F111</f>
        <v>CTAGACTGAGGCTCCTTGA</v>
      </c>
      <c r="I485" s="22" t="str">
        <f>Raw_Data!G111</f>
        <v>CTAGACTGAGGCTCCTTGAGG</v>
      </c>
      <c r="J485" s="13">
        <f>Raw_Data!I111</f>
        <v>8410.625</v>
      </c>
      <c r="K485" s="14">
        <f>Raw_Data!L111</f>
        <v>3.678E-38</v>
      </c>
      <c r="L485" s="9">
        <f>Raw_Data!M111</f>
        <v>11995.17</v>
      </c>
      <c r="M485" s="10">
        <f>Raw_Data!P111</f>
        <v>3.678E-38</v>
      </c>
    </row>
    <row r="486" spans="1:13" x14ac:dyDescent="0.4">
      <c r="A486" s="1" t="s">
        <v>1657</v>
      </c>
      <c r="B486" s="18">
        <f t="shared" si="7"/>
        <v>-1.4895759728887858</v>
      </c>
      <c r="C486" s="19">
        <f>(ABS($J486-L486))/(Raw_Data!$K304+Raw_Data!O304)</f>
        <v>0.59292296840386072</v>
      </c>
      <c r="D486" s="20">
        <f>(ABS($J486-L486))/(Raw_Data!$J304+Raw_Data!N304)</f>
        <v>12.045247132516126</v>
      </c>
      <c r="E486" s="23">
        <f>Raw_Data!C304</f>
        <v>11</v>
      </c>
      <c r="F486" s="24">
        <f>Raw_Data!D304</f>
        <v>49883263</v>
      </c>
      <c r="G486" s="23" t="str">
        <f>Raw_Data!E304</f>
        <v>+</v>
      </c>
      <c r="H486" s="22" t="str">
        <f>Raw_Data!F304</f>
        <v>CCGTCTCAGTTACTTTATAGC</v>
      </c>
      <c r="I486" s="22" t="str">
        <f>Raw_Data!G304</f>
        <v>TCCGTCTCAGTTACTTTATAGC</v>
      </c>
      <c r="J486" s="13">
        <f>Raw_Data!I304</f>
        <v>5230.1499999999996</v>
      </c>
      <c r="K486" s="14">
        <f>Raw_Data!L304</f>
        <v>3.678E-38</v>
      </c>
      <c r="L486" s="9">
        <f>Raw_Data!M304</f>
        <v>3511.1669999999999</v>
      </c>
      <c r="M486" s="10">
        <f>Raw_Data!P304</f>
        <v>3.678E-38</v>
      </c>
    </row>
    <row r="487" spans="1:13" x14ac:dyDescent="0.4">
      <c r="A487" s="1" t="s">
        <v>1854</v>
      </c>
      <c r="B487" s="18">
        <f t="shared" si="7"/>
        <v>1.1198535856573706</v>
      </c>
      <c r="C487" s="19">
        <f>(ABS($J487-L487))/(Raw_Data!$K421+Raw_Data!O421)</f>
        <v>0.1584608310077715</v>
      </c>
      <c r="D487" s="20">
        <f>(ABS($J487-L487))/(Raw_Data!$J421+Raw_Data!N421)</f>
        <v>2.9095684284031393</v>
      </c>
      <c r="E487" s="23" t="str">
        <f>Raw_Data!C421</f>
        <v>X</v>
      </c>
      <c r="F487" s="24">
        <f>Raw_Data!D421</f>
        <v>64067193</v>
      </c>
      <c r="G487" s="23" t="str">
        <f>Raw_Data!E421</f>
        <v>-</v>
      </c>
      <c r="H487" s="22" t="str">
        <f>Raw_Data!F421</f>
        <v>TTCTTGGACTGGCACTG</v>
      </c>
      <c r="I487" s="22" t="str">
        <f>Raw_Data!G421</f>
        <v>TTCTTGGACTGGCACTGGTGAGT</v>
      </c>
      <c r="J487" s="13">
        <f>Raw_Data!I421</f>
        <v>100.4</v>
      </c>
      <c r="K487" s="14">
        <f>Raw_Data!L421</f>
        <v>2.3464450000000001E-2</v>
      </c>
      <c r="L487" s="9">
        <f>Raw_Data!M421</f>
        <v>112.4333</v>
      </c>
      <c r="M487" s="10">
        <f>Raw_Data!P421</f>
        <v>4.8362160000000001E-2</v>
      </c>
    </row>
    <row r="488" spans="1:13" x14ac:dyDescent="0.4">
      <c r="A488" s="1" t="s">
        <v>148</v>
      </c>
      <c r="B488" s="18">
        <f t="shared" si="7"/>
        <v>1.6754482817027505</v>
      </c>
      <c r="C488" s="19">
        <f>(ABS($J488-L488))/(Raw_Data!$K648+Raw_Data!O648)</f>
        <v>0.8523515651502952</v>
      </c>
      <c r="D488" s="20">
        <f>(ABS($J488-L488))/(Raw_Data!$J648+Raw_Data!N648)</f>
        <v>17.577853119896044</v>
      </c>
      <c r="E488" s="23">
        <f>Raw_Data!C648</f>
        <v>0</v>
      </c>
      <c r="F488" s="24">
        <f>Raw_Data!D648</f>
        <v>0</v>
      </c>
      <c r="G488" s="23" t="str">
        <f>Raw_Data!E648</f>
        <v>+</v>
      </c>
      <c r="H488" s="22" t="str">
        <f>Raw_Data!F648</f>
        <v>GGCTGGAGAGATGGCT</v>
      </c>
      <c r="I488" s="22" t="str">
        <f>Raw_Data!G648</f>
        <v>GGGCTGGAGAGATGGCTCAGCCGTT</v>
      </c>
      <c r="J488" s="13">
        <f>Raw_Data!I648</f>
        <v>4132.7250000000004</v>
      </c>
      <c r="K488" s="14">
        <f>Raw_Data!L648</f>
        <v>3.678E-38</v>
      </c>
      <c r="L488" s="9">
        <f>Raw_Data!M648</f>
        <v>6924.1670000000004</v>
      </c>
      <c r="M488" s="10">
        <f>Raw_Data!P648</f>
        <v>3.678E-38</v>
      </c>
    </row>
    <row r="489" spans="1:13" x14ac:dyDescent="0.4">
      <c r="A489" s="1" t="s">
        <v>0</v>
      </c>
      <c r="B489" s="18">
        <f t="shared" si="7"/>
        <v>1.4658612893815635</v>
      </c>
      <c r="C489" s="19">
        <f>(ABS($J489-L489))/(Raw_Data!$K392+Raw_Data!O392)</f>
        <v>1.0141211552734384</v>
      </c>
      <c r="D489" s="20">
        <f>(ABS($J489-L489))/(Raw_Data!$J392+Raw_Data!N392)</f>
        <v>12.929586045738082</v>
      </c>
      <c r="E489" s="23" t="str">
        <f>Raw_Data!C392</f>
        <v>2,2,2,2,2,2,2,2,2,2,2,2,2,2,2,2,2,2,2,2,2</v>
      </c>
      <c r="F489" s="24">
        <f>Raw_Data!D392</f>
        <v>1.04295931039589E+167</v>
      </c>
      <c r="G489" s="23" t="str">
        <f>Raw_Data!E392</f>
        <v>+,+,+,+,+,+,+,+,+,+,+,+,+,+,+,+,+,+,+,+,+</v>
      </c>
      <c r="H489" s="22" t="str">
        <f>Raw_Data!F392</f>
        <v>TACATACACGCACACATAAGA</v>
      </c>
      <c r="I489" s="22" t="str">
        <f>Raw_Data!G392</f>
        <v>TATACATACACGCACACATAAGA,TATACATACACGCACACATAAGA,TATACATACACGCACACATAAGA,TATACATACACGCACACATAAGA,TATACATACACGCACACATAAGA,TATACATACACGCACACATAAGA,TATACATACACGCACACATAAGA,TATACATACACGCACACATAAGA,AATACATACACGCACACATAAGA,TATACATACACGCACACATAAGA,TATACATACACGCACACATAAGA,TATACATACACGCACACATAAGA,TATACATACACGCACACATAAGA,TATACATACACGCACACATAAGA,TATACATACACGCACACATAAGA,TATACATACACGCACACATAAGA,TATACATACACGCACACATAAGA</v>
      </c>
      <c r="J489" s="13">
        <f>Raw_Data!I392</f>
        <v>4113.6000000000004</v>
      </c>
      <c r="K489" s="14">
        <f>Raw_Data!L392</f>
        <v>3.678E-38</v>
      </c>
      <c r="L489" s="9">
        <f>Raw_Data!M392</f>
        <v>6029.9669999999996</v>
      </c>
      <c r="M489" s="10">
        <f>Raw_Data!P392</f>
        <v>3.678E-38</v>
      </c>
    </row>
    <row r="490" spans="1:13" x14ac:dyDescent="0.4">
      <c r="A490" s="1" t="s">
        <v>33</v>
      </c>
      <c r="B490" s="18">
        <f t="shared" si="7"/>
        <v>-3.85657179626013</v>
      </c>
      <c r="C490" s="19">
        <f>(ABS($J490-L490))/(Raw_Data!$K447+Raw_Data!O447)</f>
        <v>1.5421627960565423</v>
      </c>
      <c r="D490" s="20">
        <f>(ABS($J490-L490))/(Raw_Data!$J447+Raw_Data!N447)</f>
        <v>31.832356661839963</v>
      </c>
      <c r="E490" s="23" t="str">
        <f>Raw_Data!C447</f>
        <v>X</v>
      </c>
      <c r="F490" s="24">
        <f>Raw_Data!D447</f>
        <v>50407186</v>
      </c>
      <c r="G490" s="23" t="str">
        <f>Raw_Data!E447</f>
        <v>-</v>
      </c>
      <c r="H490" s="22" t="str">
        <f>Raw_Data!F447</f>
        <v>GTATTGTTTCCACTGCCTG</v>
      </c>
      <c r="I490" s="22" t="str">
        <f>Raw_Data!G447</f>
        <v>GAGTATTGTTTCCACTGCCTGG</v>
      </c>
      <c r="J490" s="13">
        <f>Raw_Data!I447</f>
        <v>3546.375</v>
      </c>
      <c r="K490" s="14">
        <f>Raw_Data!L447</f>
        <v>3.678E-38</v>
      </c>
      <c r="L490" s="9">
        <f>Raw_Data!M447</f>
        <v>919.56669999999997</v>
      </c>
      <c r="M490" s="10">
        <f>Raw_Data!P447</f>
        <v>3.678E-38</v>
      </c>
    </row>
    <row r="491" spans="1:13" x14ac:dyDescent="0.4">
      <c r="A491" s="1" t="s">
        <v>1692</v>
      </c>
      <c r="B491" s="18">
        <f t="shared" si="7"/>
        <v>-3.3044277876272887</v>
      </c>
      <c r="C491" s="19">
        <f>(ABS($J491-L491))/(Raw_Data!$K377+Raw_Data!O377)</f>
        <v>1.9702973179283485</v>
      </c>
      <c r="D491" s="20">
        <f>(ABS($J491-L491))/(Raw_Data!$J377+Raw_Data!N377)</f>
        <v>33.955041995020252</v>
      </c>
      <c r="E491" s="23" t="str">
        <f>Raw_Data!C377</f>
        <v>X,X</v>
      </c>
      <c r="F491" s="24">
        <f>Raw_Data!D377</f>
        <v>5040140550401530</v>
      </c>
      <c r="G491" s="23" t="str">
        <f>Raw_Data!E377</f>
        <v>-,-</v>
      </c>
      <c r="H491" s="22" t="str">
        <f>Raw_Data!F377</f>
        <v>TTTTGCGATGTGTTCCTA</v>
      </c>
      <c r="I491" s="22" t="str">
        <f>Raw_Data!G377</f>
        <v>TTTTGCGATGTGTTCCTAATAT</v>
      </c>
      <c r="J491" s="13">
        <f>Raw_Data!I377</f>
        <v>8385.4249999999993</v>
      </c>
      <c r="K491" s="14">
        <f>Raw_Data!L377</f>
        <v>3.678E-38</v>
      </c>
      <c r="L491" s="9">
        <f>Raw_Data!M377</f>
        <v>2537.6329999999998</v>
      </c>
      <c r="M491" s="10">
        <f>Raw_Data!P377</f>
        <v>3.678E-38</v>
      </c>
    </row>
    <row r="492" spans="1:13" x14ac:dyDescent="0.4">
      <c r="A492" s="1" t="s">
        <v>1688</v>
      </c>
      <c r="B492" s="18">
        <f t="shared" si="7"/>
        <v>1.7509192765769741</v>
      </c>
      <c r="C492" s="19">
        <f>(ABS($J492-L492))/(Raw_Data!$K369+Raw_Data!O369)</f>
        <v>0.47782826269514916</v>
      </c>
      <c r="D492" s="20">
        <f>(ABS($J492-L492))/(Raw_Data!$J369+Raw_Data!N369)</f>
        <v>17.878140374468305</v>
      </c>
      <c r="E492" s="23">
        <f>Raw_Data!C369</f>
        <v>12</v>
      </c>
      <c r="F492" s="24">
        <f>Raw_Data!D369</f>
        <v>110829938</v>
      </c>
      <c r="G492" s="23" t="str">
        <f>Raw_Data!E369</f>
        <v>+</v>
      </c>
      <c r="H492" s="22" t="str">
        <f>Raw_Data!F369</f>
        <v>ACGGTGAGCCTGTCATTA</v>
      </c>
      <c r="I492" s="22" t="str">
        <f>Raw_Data!G369</f>
        <v>TACGGTGAGCCTGTCATTATTC</v>
      </c>
      <c r="J492" s="13">
        <f>Raw_Data!I369</f>
        <v>113.35</v>
      </c>
      <c r="K492" s="14">
        <f>Raw_Data!L369</f>
        <v>1.4491090000000001E-3</v>
      </c>
      <c r="L492" s="9">
        <f>Raw_Data!M369</f>
        <v>198.4667</v>
      </c>
      <c r="M492" s="10">
        <f>Raw_Data!P369</f>
        <v>3.9596759999999997E-5</v>
      </c>
    </row>
    <row r="493" spans="1:13" x14ac:dyDescent="0.4">
      <c r="A493" s="1" t="s">
        <v>1540</v>
      </c>
      <c r="B493" s="18">
        <f t="shared" si="7"/>
        <v>-1.3093008555552288</v>
      </c>
      <c r="C493" s="19">
        <f>(ABS($J493-L493))/(Raw_Data!$K68+Raw_Data!O68)</f>
        <v>2.2295880711395468</v>
      </c>
      <c r="D493" s="20">
        <f>(ABS($J493-L493))/(Raw_Data!$J68+Raw_Data!N68)</f>
        <v>7.7843349457573465</v>
      </c>
      <c r="E493" s="23">
        <f>Raw_Data!C68</f>
        <v>0</v>
      </c>
      <c r="F493" s="24">
        <f>Raw_Data!D68</f>
        <v>0</v>
      </c>
      <c r="G493" s="23" t="str">
        <f>Raw_Data!E68</f>
        <v>+</v>
      </c>
      <c r="H493" s="22" t="str">
        <f>Raw_Data!F68</f>
        <v>CAGTGAACCGGTCTCTTTC</v>
      </c>
      <c r="I493" s="22" t="str">
        <f>Raw_Data!G68</f>
        <v>TCACAGTGAACCGGTCTCTTTC</v>
      </c>
      <c r="J493" s="13">
        <f>Raw_Data!I68</f>
        <v>4453.3249999999998</v>
      </c>
      <c r="K493" s="14">
        <f>Raw_Data!L68</f>
        <v>3.678E-38</v>
      </c>
      <c r="L493" s="9">
        <f>Raw_Data!M68</f>
        <v>3401.3</v>
      </c>
      <c r="M493" s="10">
        <f>Raw_Data!P68</f>
        <v>3.678E-38</v>
      </c>
    </row>
    <row r="494" spans="1:13" x14ac:dyDescent="0.4">
      <c r="A494" s="1" t="s">
        <v>1329</v>
      </c>
      <c r="B494" s="18">
        <f t="shared" si="7"/>
        <v>1.0968357045183441</v>
      </c>
      <c r="C494" s="19">
        <f>(ABS($J494-L494))/(Raw_Data!$K371+Raw_Data!O371)</f>
        <v>0.25243819157434072</v>
      </c>
      <c r="D494" s="20">
        <f>(ABS($J494-L494))/(Raw_Data!$J371+Raw_Data!N371)</f>
        <v>2.6487231879984376</v>
      </c>
      <c r="E494" s="23">
        <f>Raw_Data!C371</f>
        <v>12</v>
      </c>
      <c r="F494" s="24">
        <f>Raw_Data!D371</f>
        <v>110832737</v>
      </c>
      <c r="G494" s="23" t="str">
        <f>Raw_Data!E371</f>
        <v>+</v>
      </c>
      <c r="H494" s="22" t="str">
        <f>Raw_Data!F371</f>
        <v>CTCGACTCATGGTTTGAA</v>
      </c>
      <c r="I494" s="22" t="str">
        <f>Raw_Data!G371</f>
        <v>GCTCGACTCATGGTTTGAACCA</v>
      </c>
      <c r="J494" s="13">
        <f>Raw_Data!I371</f>
        <v>1718.55</v>
      </c>
      <c r="K494" s="14">
        <f>Raw_Data!L371</f>
        <v>3.678E-38</v>
      </c>
      <c r="L494" s="9">
        <f>Raw_Data!M371</f>
        <v>1884.9670000000001</v>
      </c>
      <c r="M494" s="10">
        <f>Raw_Data!P371</f>
        <v>3.678E-38</v>
      </c>
    </row>
    <row r="495" spans="1:13" x14ac:dyDescent="0.4">
      <c r="A495" s="1" t="s">
        <v>1504</v>
      </c>
      <c r="B495" s="18">
        <f t="shared" si="7"/>
        <v>-2.4443007676612898</v>
      </c>
      <c r="C495" s="19">
        <f>(ABS($J495-L495))/(Raw_Data!$K13+Raw_Data!O13)</f>
        <v>1.3777086379596706</v>
      </c>
      <c r="D495" s="20">
        <f>(ABS($J495-L495))/(Raw_Data!$J13+Raw_Data!N13)</f>
        <v>26.170537164679111</v>
      </c>
      <c r="E495" s="23" t="str">
        <f>Raw_Data!C13</f>
        <v>15,13</v>
      </c>
      <c r="F495" s="24">
        <f>Raw_Data!D13</f>
        <v>8553709348633570</v>
      </c>
      <c r="G495" s="23" t="str">
        <f>Raw_Data!E13</f>
        <v>+,-</v>
      </c>
      <c r="H495" s="22" t="str">
        <f>Raw_Data!F13</f>
        <v>CTATACAATCTACTGTCTTTCC</v>
      </c>
      <c r="I495" s="22" t="str">
        <f>Raw_Data!G13</f>
        <v>CTATACAATCTACTGTCTTTCC,CTATACAATCTACTGTCTTTCC</v>
      </c>
      <c r="J495" s="13">
        <f>Raw_Data!I13</f>
        <v>6712.375</v>
      </c>
      <c r="K495" s="14">
        <f>Raw_Data!L13</f>
        <v>3.678E-38</v>
      </c>
      <c r="L495" s="9">
        <f>Raw_Data!M13</f>
        <v>2746.1329999999998</v>
      </c>
      <c r="M495" s="10">
        <f>Raw_Data!P13</f>
        <v>3.678E-38</v>
      </c>
    </row>
    <row r="496" spans="1:13" x14ac:dyDescent="0.4">
      <c r="A496" s="1" t="s">
        <v>1776</v>
      </c>
      <c r="B496" s="18">
        <f t="shared" si="7"/>
        <v>-1.4509315070911033</v>
      </c>
      <c r="C496" s="19">
        <f>(ABS($J496-L496))/(Raw_Data!$K249+Raw_Data!O249)</f>
        <v>0.80183097201300702</v>
      </c>
      <c r="D496" s="20">
        <f>(ABS($J496-L496))/(Raw_Data!$J249+Raw_Data!N249)</f>
        <v>12.95376720359817</v>
      </c>
      <c r="E496" s="23" t="str">
        <f>Raw_Data!C249</f>
        <v>6,1</v>
      </c>
      <c r="F496" s="24">
        <f>Raw_Data!D249</f>
        <v>3.10130481968632E+16</v>
      </c>
      <c r="G496" s="23" t="str">
        <f>Raw_Data!E249</f>
        <v>-,+</v>
      </c>
      <c r="H496" s="22" t="str">
        <f>Raw_Data!F249</f>
        <v>TAGCACCATTTGAAATCAG</v>
      </c>
      <c r="I496" s="22" t="str">
        <f>Raw_Data!G249</f>
        <v>TAGCACCATTTGAAATCAGTGTT</v>
      </c>
      <c r="J496" s="13">
        <f>Raw_Data!I249</f>
        <v>16440.650000000001</v>
      </c>
      <c r="K496" s="14">
        <f>Raw_Data!L249</f>
        <v>3.678E-38</v>
      </c>
      <c r="L496" s="9">
        <f>Raw_Data!M249</f>
        <v>11331.1</v>
      </c>
      <c r="M496" s="10">
        <f>Raw_Data!P249</f>
        <v>3.678E-38</v>
      </c>
    </row>
    <row r="497" spans="1:13" x14ac:dyDescent="0.4">
      <c r="A497" s="1" t="s">
        <v>1697</v>
      </c>
      <c r="B497" s="18">
        <f t="shared" si="7"/>
        <v>-1.3631777258508082</v>
      </c>
      <c r="C497" s="19">
        <f>(ABS($J497-L497))/(Raw_Data!$K384+Raw_Data!O384)</f>
        <v>0.28794913516324755</v>
      </c>
      <c r="D497" s="20">
        <f>(ABS($J497-L497))/(Raw_Data!$J384+Raw_Data!N384)</f>
        <v>7.7421656768677378</v>
      </c>
      <c r="E497" s="23">
        <f>Raw_Data!C384</f>
        <v>4</v>
      </c>
      <c r="F497" s="24">
        <f>Raw_Data!D384</f>
        <v>62917900</v>
      </c>
      <c r="G497" s="23" t="str">
        <f>Raw_Data!E384</f>
        <v>+</v>
      </c>
      <c r="H497" s="22" t="str">
        <f>Raw_Data!F384</f>
        <v>TATGTGCCTTTGGACTACA</v>
      </c>
      <c r="I497" s="22" t="str">
        <f>Raw_Data!G384</f>
        <v>TATGTGCCTTTGGACTACATCG</v>
      </c>
      <c r="J497" s="13">
        <f>Raw_Data!I384</f>
        <v>479.47500000000002</v>
      </c>
      <c r="K497" s="14">
        <f>Raw_Data!L384</f>
        <v>3.678E-38</v>
      </c>
      <c r="L497" s="9">
        <f>Raw_Data!M384</f>
        <v>351.73329999999999</v>
      </c>
      <c r="M497" s="10">
        <f>Raw_Data!P384</f>
        <v>8.9449960000000002E-34</v>
      </c>
    </row>
    <row r="498" spans="1:13" x14ac:dyDescent="0.4">
      <c r="A498" s="1" t="s">
        <v>1503</v>
      </c>
      <c r="B498" s="18">
        <f t="shared" si="7"/>
        <v>-1.7011735834523716</v>
      </c>
      <c r="C498" s="19">
        <f>(ABS($J498-L498))/(Raw_Data!$K12+Raw_Data!O12)</f>
        <v>0.92380955425871414</v>
      </c>
      <c r="D498" s="20">
        <f>(ABS($J498-L498))/(Raw_Data!$J12+Raw_Data!N12)</f>
        <v>13.9878413643437</v>
      </c>
      <c r="E498" s="23">
        <f>Raw_Data!C12</f>
        <v>16</v>
      </c>
      <c r="F498" s="24">
        <f>Raw_Data!D12</f>
        <v>77599961</v>
      </c>
      <c r="G498" s="23" t="str">
        <f>Raw_Data!E12</f>
        <v>+</v>
      </c>
      <c r="H498" s="22" t="str">
        <f>Raw_Data!F12</f>
        <v>CTGTACAACCTTCTAGC</v>
      </c>
      <c r="I498" s="22" t="str">
        <f>Raw_Data!G12</f>
        <v>CTGTACAACCTTCTAGCTTTCC</v>
      </c>
      <c r="J498" s="13">
        <f>Raw_Data!I12</f>
        <v>135.30000000000001</v>
      </c>
      <c r="K498" s="14">
        <f>Raw_Data!L12</f>
        <v>4.3882580000000001E-6</v>
      </c>
      <c r="L498" s="9">
        <f>Raw_Data!M12</f>
        <v>79.533330000000007</v>
      </c>
      <c r="M498" s="10">
        <f>Raw_Data!P12</f>
        <v>0.58033250000000003</v>
      </c>
    </row>
    <row r="499" spans="1:13" x14ac:dyDescent="0.4">
      <c r="A499" s="1" t="s">
        <v>120</v>
      </c>
      <c r="B499" s="18">
        <f t="shared" si="7"/>
        <v>1.4002020060648472</v>
      </c>
      <c r="C499" s="19">
        <f>(ABS($J499-L499))/(Raw_Data!$K620+Raw_Data!O620)</f>
        <v>0.34211874948403004</v>
      </c>
      <c r="D499" s="20">
        <f>(ABS($J499-L499))/(Raw_Data!$J620+Raw_Data!N620)</f>
        <v>10.79625415352846</v>
      </c>
      <c r="E499" s="23">
        <f>Raw_Data!C620</f>
        <v>0</v>
      </c>
      <c r="F499" s="24">
        <f>Raw_Data!D620</f>
        <v>0</v>
      </c>
      <c r="G499" s="23" t="str">
        <f>Raw_Data!E620</f>
        <v>+</v>
      </c>
      <c r="H499" s="22" t="str">
        <f>Raw_Data!F620</f>
        <v>TGTGGCTGGACATCTGT</v>
      </c>
      <c r="I499" s="22" t="str">
        <f>Raw_Data!G620</f>
        <v>AGAATTGTGGCTGGACATCTGT</v>
      </c>
      <c r="J499" s="13">
        <f>Raw_Data!I620</f>
        <v>214.35</v>
      </c>
      <c r="K499" s="14">
        <f>Raw_Data!L620</f>
        <v>9.4659799999999997E-22</v>
      </c>
      <c r="L499" s="9">
        <f>Raw_Data!M620</f>
        <v>300.13330000000002</v>
      </c>
      <c r="M499" s="10">
        <f>Raw_Data!P620</f>
        <v>8.142516E-22</v>
      </c>
    </row>
    <row r="500" spans="1:13" x14ac:dyDescent="0.4">
      <c r="A500" s="1" t="s">
        <v>103</v>
      </c>
      <c r="B500" s="18">
        <f t="shared" si="7"/>
        <v>1.1231677451468391</v>
      </c>
      <c r="C500" s="19">
        <f>(ABS($J500-L500))/(Raw_Data!$K596+Raw_Data!O596)</f>
        <v>0.64748071169812116</v>
      </c>
      <c r="D500" s="20">
        <f>(ABS($J500-L500))/(Raw_Data!$J596+Raw_Data!N596)</f>
        <v>3.8162684990820375</v>
      </c>
      <c r="E500" s="23" t="str">
        <f>Raw_Data!C596</f>
        <v>X</v>
      </c>
      <c r="F500" s="24">
        <f>Raw_Data!D596</f>
        <v>64054751</v>
      </c>
      <c r="G500" s="23" t="str">
        <f>Raw_Data!E596</f>
        <v>-</v>
      </c>
      <c r="H500" s="22" t="str">
        <f>Raw_Data!F596</f>
        <v>TATCTAGTTGGATGTCAAGACA</v>
      </c>
      <c r="I500" s="22" t="str">
        <f>Raw_Data!G596</f>
        <v>TATCTAGTTGGATGTCAAGACA</v>
      </c>
      <c r="J500" s="13">
        <f>Raw_Data!I596</f>
        <v>150.67500000000001</v>
      </c>
      <c r="K500" s="14">
        <f>Raw_Data!L596</f>
        <v>3.336624E-9</v>
      </c>
      <c r="L500" s="9">
        <f>Raw_Data!M596</f>
        <v>169.23330000000001</v>
      </c>
      <c r="M500" s="10">
        <f>Raw_Data!P596</f>
        <v>1.4539279999999999E-4</v>
      </c>
    </row>
    <row r="501" spans="1:13" x14ac:dyDescent="0.4">
      <c r="A501" s="1" t="s">
        <v>101</v>
      </c>
      <c r="B501" s="18">
        <f t="shared" si="7"/>
        <v>1.5986065804446512</v>
      </c>
      <c r="C501" s="19">
        <f>(ABS($J501-L501))/(Raw_Data!$K594+Raw_Data!O594)</f>
        <v>0.63039684047510403</v>
      </c>
      <c r="D501" s="20">
        <f>(ABS($J501-L501))/(Raw_Data!$J594+Raw_Data!N594)</f>
        <v>15.370980437301883</v>
      </c>
      <c r="E501" s="23">
        <f>Raw_Data!C594</f>
        <v>17</v>
      </c>
      <c r="F501" s="24">
        <f>Raw_Data!D594</f>
        <v>36097698</v>
      </c>
      <c r="G501" s="23" t="str">
        <f>Raw_Data!E594</f>
        <v>-</v>
      </c>
      <c r="H501" s="22" t="str">
        <f>Raw_Data!F594</f>
        <v>CTTCTCCCTCCTCCCA</v>
      </c>
      <c r="I501" s="22" t="str">
        <f>Raw_Data!G594</f>
        <v>TGTCCTCTTCTCCCTCCTCCCA</v>
      </c>
      <c r="J501" s="13">
        <f>Raw_Data!I594</f>
        <v>2043.175</v>
      </c>
      <c r="K501" s="14">
        <f>Raw_Data!L594</f>
        <v>3.678E-38</v>
      </c>
      <c r="L501" s="9">
        <f>Raw_Data!M594</f>
        <v>3266.2330000000002</v>
      </c>
      <c r="M501" s="10">
        <f>Raw_Data!P594</f>
        <v>3.678E-38</v>
      </c>
    </row>
    <row r="502" spans="1:13" x14ac:dyDescent="0.4">
      <c r="A502" s="1" t="s">
        <v>1685</v>
      </c>
      <c r="B502" s="18">
        <f t="shared" si="7"/>
        <v>1.063264247814963</v>
      </c>
      <c r="C502" s="19">
        <f>(ABS($J502-L502))/(Raw_Data!$K364+Raw_Data!O364)</f>
        <v>3.4632603677851037E-2</v>
      </c>
      <c r="D502" s="20">
        <f>(ABS($J502-L502))/(Raw_Data!$J364+Raw_Data!N364)</f>
        <v>1.7503732284948923</v>
      </c>
      <c r="E502" s="23">
        <f>Raw_Data!C364</f>
        <v>9</v>
      </c>
      <c r="F502" s="24">
        <f>Raw_Data!D364</f>
        <v>108471160</v>
      </c>
      <c r="G502" s="23" t="str">
        <f>Raw_Data!E364</f>
        <v>+</v>
      </c>
      <c r="H502" s="22" t="str">
        <f>Raw_Data!F364</f>
        <v>ATCGGGAATGTCGTGTCC</v>
      </c>
      <c r="I502" s="22" t="str">
        <f>Raw_Data!G364</f>
        <v>ATCGGGAATGTCGTGTCCGCC</v>
      </c>
      <c r="J502" s="13">
        <f>Raw_Data!I364</f>
        <v>1455.925</v>
      </c>
      <c r="K502" s="14">
        <f>Raw_Data!L364</f>
        <v>3.678E-38</v>
      </c>
      <c r="L502" s="9">
        <f>Raw_Data!M364</f>
        <v>1548.0329999999999</v>
      </c>
      <c r="M502" s="10">
        <f>Raw_Data!P364</f>
        <v>3.678E-38</v>
      </c>
    </row>
    <row r="503" spans="1:13" x14ac:dyDescent="0.4">
      <c r="A503" s="1" t="s">
        <v>1314</v>
      </c>
      <c r="B503" s="18">
        <f t="shared" si="7"/>
        <v>2.3477360919747925</v>
      </c>
      <c r="C503" s="19">
        <f>(ABS($J503-L503))/(Raw_Data!$K347+Raw_Data!O347)</f>
        <v>0.66511508163656385</v>
      </c>
      <c r="D503" s="20">
        <f>(ABS($J503-L503))/(Raw_Data!$J347+Raw_Data!N347)</f>
        <v>24.436591096623204</v>
      </c>
      <c r="E503" s="23">
        <f>Raw_Data!C347</f>
        <v>12</v>
      </c>
      <c r="F503" s="24">
        <f>Raw_Data!D347</f>
        <v>110971990</v>
      </c>
      <c r="G503" s="23" t="str">
        <f>Raw_Data!E347</f>
        <v>+</v>
      </c>
      <c r="H503" s="22" t="str">
        <f>Raw_Data!F347</f>
        <v>AAGTTGTTCGTGGTGGAT</v>
      </c>
      <c r="I503" s="22" t="str">
        <f>Raw_Data!G347</f>
        <v>GAAGTTGTTCGTGGTGGATTCG</v>
      </c>
      <c r="J503" s="13">
        <f>Raw_Data!I347</f>
        <v>1106.825</v>
      </c>
      <c r="K503" s="14">
        <f>Raw_Data!L347</f>
        <v>3.678E-38</v>
      </c>
      <c r="L503" s="9">
        <f>Raw_Data!M347</f>
        <v>2598.5329999999999</v>
      </c>
      <c r="M503" s="10">
        <f>Raw_Data!P347</f>
        <v>3.678E-38</v>
      </c>
    </row>
    <row r="504" spans="1:13" x14ac:dyDescent="0.4">
      <c r="A504" s="1" t="s">
        <v>1602</v>
      </c>
      <c r="B504" s="18">
        <f t="shared" si="7"/>
        <v>-1.6488816584890029</v>
      </c>
      <c r="C504" s="19">
        <f>(ABS($J504-L504))/(Raw_Data!$K217+Raw_Data!O217)</f>
        <v>0.68846833870891677</v>
      </c>
      <c r="D504" s="20">
        <f>(ABS($J504-L504))/(Raw_Data!$J217+Raw_Data!N217)</f>
        <v>12.925359914294987</v>
      </c>
      <c r="E504" s="23">
        <f>Raw_Data!C217</f>
        <v>1</v>
      </c>
      <c r="F504" s="24">
        <f>Raw_Data!D217</f>
        <v>74440933</v>
      </c>
      <c r="G504" s="23" t="str">
        <f>Raw_Data!E217</f>
        <v>+</v>
      </c>
      <c r="H504" s="22" t="str">
        <f>Raw_Data!F217</f>
        <v>CTGTTCTCCATTACTTGGCT</v>
      </c>
      <c r="I504" s="22" t="str">
        <f>Raw_Data!G217</f>
        <v>CCTGTTCTCCATTACTTGGCTC</v>
      </c>
      <c r="J504" s="13">
        <f>Raw_Data!I217</f>
        <v>2971.7249999999999</v>
      </c>
      <c r="K504" s="14">
        <f>Raw_Data!L217</f>
        <v>3.678E-38</v>
      </c>
      <c r="L504" s="9">
        <f>Raw_Data!M217</f>
        <v>1802.2670000000001</v>
      </c>
      <c r="M504" s="10">
        <f>Raw_Data!P217</f>
        <v>3.678E-38</v>
      </c>
    </row>
    <row r="505" spans="1:13" x14ac:dyDescent="0.4">
      <c r="A505" s="1" t="s">
        <v>1585</v>
      </c>
      <c r="B505" s="18">
        <f t="shared" si="7"/>
        <v>1.5868266485384093</v>
      </c>
      <c r="C505" s="19">
        <f>(ABS($J505-L505))/(Raw_Data!$K169+Raw_Data!O169)</f>
        <v>1.1345566646622585</v>
      </c>
      <c r="D505" s="20">
        <f>(ABS($J505-L505))/(Raw_Data!$J169+Raw_Data!N169)</f>
        <v>17.143977272230764</v>
      </c>
      <c r="E505" s="23">
        <f>Raw_Data!C169</f>
        <v>4</v>
      </c>
      <c r="F505" s="24">
        <f>Raw_Data!D169</f>
        <v>155429852</v>
      </c>
      <c r="G505" s="23" t="str">
        <f>Raw_Data!E169</f>
        <v>-</v>
      </c>
      <c r="H505" s="22" t="str">
        <f>Raw_Data!F169</f>
        <v>CATCTTACTGGGCAGCAT</v>
      </c>
      <c r="I505" s="22" t="str">
        <f>Raw_Data!G169</f>
        <v>CATCTTACTGGGCAGCATTGGA</v>
      </c>
      <c r="J505" s="13">
        <f>Raw_Data!I169</f>
        <v>220.65</v>
      </c>
      <c r="K505" s="14">
        <f>Raw_Data!L169</f>
        <v>1.471936E-30</v>
      </c>
      <c r="L505" s="9">
        <f>Raw_Data!M169</f>
        <v>350.13330000000002</v>
      </c>
      <c r="M505" s="10">
        <f>Raw_Data!P169</f>
        <v>1.2249089999999999E-28</v>
      </c>
    </row>
    <row r="506" spans="1:13" x14ac:dyDescent="0.4">
      <c r="A506" s="1" t="s">
        <v>53</v>
      </c>
      <c r="B506" s="18">
        <f t="shared" si="7"/>
        <v>-1.3428301886792453</v>
      </c>
      <c r="C506" s="19">
        <f>(ABS($J506-L506))/(Raw_Data!$K477+Raw_Data!O477)</f>
        <v>0.90527053788315581</v>
      </c>
      <c r="D506" s="20">
        <f>(ABS($J506-L506))/(Raw_Data!$J477+Raw_Data!N477)</f>
        <v>8.9953291617184945</v>
      </c>
      <c r="E506" s="23">
        <f>Raw_Data!C477</f>
        <v>15</v>
      </c>
      <c r="F506" s="24">
        <f>Raw_Data!D477</f>
        <v>102845356</v>
      </c>
      <c r="G506" s="23" t="str">
        <f>Raw_Data!E477</f>
        <v>+</v>
      </c>
      <c r="H506" s="22" t="str">
        <f>Raw_Data!F477</f>
        <v>TCCCCGGTGCTCGGAT</v>
      </c>
      <c r="I506" s="22" t="str">
        <f>Raw_Data!G477</f>
        <v>GGGGGTCCCCGGTGCTCGGATC</v>
      </c>
      <c r="J506" s="13">
        <f>Raw_Data!I477</f>
        <v>177.92500000000001</v>
      </c>
      <c r="K506" s="14">
        <f>Raw_Data!L477</f>
        <v>8.7654780000000002E-16</v>
      </c>
      <c r="L506" s="9">
        <f>Raw_Data!M477</f>
        <v>132.5</v>
      </c>
      <c r="M506" s="10">
        <f>Raw_Data!P477</f>
        <v>2.8965020000000001E-2</v>
      </c>
    </row>
    <row r="507" spans="1:13" x14ac:dyDescent="0.4">
      <c r="A507" s="1" t="s">
        <v>1735</v>
      </c>
      <c r="B507" s="18">
        <f t="shared" si="7"/>
        <v>-2.0034549295321038</v>
      </c>
      <c r="C507" s="19">
        <f>(ABS($J507-L507))/(Raw_Data!$K175+Raw_Data!O175)</f>
        <v>1.4460933785899348</v>
      </c>
      <c r="D507" s="20">
        <f>(ABS($J507-L507))/(Raw_Data!$J175+Raw_Data!N175)</f>
        <v>21.946945637306499</v>
      </c>
      <c r="E507" s="23">
        <f>Raw_Data!C175</f>
        <v>12</v>
      </c>
      <c r="F507" s="24">
        <f>Raw_Data!D175</f>
        <v>113369137</v>
      </c>
      <c r="G507" s="23" t="str">
        <f>Raw_Data!E175</f>
        <v>+</v>
      </c>
      <c r="H507" s="22" t="str">
        <f>Raw_Data!F175</f>
        <v>TGAAATGTTTAGGACCACTAG</v>
      </c>
      <c r="I507" s="22" t="str">
        <f>Raw_Data!G175</f>
        <v>GTGAAATGTTTAGGACCACTAG</v>
      </c>
      <c r="J507" s="13">
        <f>Raw_Data!I175</f>
        <v>9268.85</v>
      </c>
      <c r="K507" s="14">
        <f>Raw_Data!L175</f>
        <v>3.678E-38</v>
      </c>
      <c r="L507" s="9">
        <f>Raw_Data!M175</f>
        <v>4626.433</v>
      </c>
      <c r="M507" s="10">
        <f>Raw_Data!P175</f>
        <v>3.678E-38</v>
      </c>
    </row>
    <row r="508" spans="1:13" x14ac:dyDescent="0.4">
      <c r="A508" s="1" t="s">
        <v>143</v>
      </c>
      <c r="B508" s="18">
        <f t="shared" si="7"/>
        <v>1.3888359336541458</v>
      </c>
      <c r="C508" s="19">
        <f>(ABS($J508-L508))/(Raw_Data!$K643+Raw_Data!O643)</f>
        <v>0.70914393718224267</v>
      </c>
      <c r="D508" s="20">
        <f>(ABS($J508-L508))/(Raw_Data!$J643+Raw_Data!N643)</f>
        <v>11.339842278430414</v>
      </c>
      <c r="E508" s="23">
        <f>Raw_Data!C643</f>
        <v>0</v>
      </c>
      <c r="F508" s="24">
        <f>Raw_Data!D643</f>
        <v>0</v>
      </c>
      <c r="G508" s="23" t="str">
        <f>Raw_Data!E643</f>
        <v>+</v>
      </c>
      <c r="H508" s="22" t="str">
        <f>Raw_Data!F643</f>
        <v>CTCGTTGGTCTAGGGGTAT</v>
      </c>
      <c r="I508" s="22" t="str">
        <f>Raw_Data!G643</f>
        <v>GGCTCGTTGGTCTAGGGGTATGATTC</v>
      </c>
      <c r="J508" s="13">
        <f>Raw_Data!I643</f>
        <v>4976.95</v>
      </c>
      <c r="K508" s="14">
        <f>Raw_Data!L643</f>
        <v>3.678E-38</v>
      </c>
      <c r="L508" s="9">
        <f>Raw_Data!M643</f>
        <v>6912.1670000000004</v>
      </c>
      <c r="M508" s="10">
        <f>Raw_Data!P643</f>
        <v>3.678E-38</v>
      </c>
    </row>
    <row r="509" spans="1:13" x14ac:dyDescent="0.4">
      <c r="A509" s="1" t="s">
        <v>1792</v>
      </c>
      <c r="B509" s="18">
        <f t="shared" si="7"/>
        <v>-1.1707198351339221</v>
      </c>
      <c r="C509" s="19">
        <f>(ABS($J509-L509))/(Raw_Data!$K273+Raw_Data!O273)</f>
        <v>2.4940251354809018</v>
      </c>
      <c r="D509" s="20">
        <f>(ABS($J509-L509))/(Raw_Data!$J273+Raw_Data!N273)</f>
        <v>5.8705007446271313</v>
      </c>
      <c r="E509" s="23">
        <f>Raw_Data!C273</f>
        <v>4</v>
      </c>
      <c r="F509" s="24">
        <f>Raw_Data!D273</f>
        <v>120445245</v>
      </c>
      <c r="G509" s="23" t="str">
        <f>Raw_Data!E273</f>
        <v>-</v>
      </c>
      <c r="H509" s="22" t="str">
        <f>Raw_Data!F273</f>
        <v>CTTTCAGTCGGATGTTTACA</v>
      </c>
      <c r="I509" s="22" t="str">
        <f>Raw_Data!G273</f>
        <v>CTTTCAGTCGGATGTTTACAGC</v>
      </c>
      <c r="J509" s="13">
        <f>Raw_Data!I273</f>
        <v>18519.5</v>
      </c>
      <c r="K509" s="14">
        <f>Raw_Data!L273</f>
        <v>3.678E-38</v>
      </c>
      <c r="L509" s="9">
        <f>Raw_Data!M273</f>
        <v>15818.9</v>
      </c>
      <c r="M509" s="10">
        <f>Raw_Data!P273</f>
        <v>3.678E-38</v>
      </c>
    </row>
    <row r="510" spans="1:13" x14ac:dyDescent="0.4">
      <c r="A510" s="1" t="s">
        <v>68</v>
      </c>
      <c r="B510" s="18">
        <f t="shared" si="7"/>
        <v>1.4837831712844505</v>
      </c>
      <c r="C510" s="19">
        <f>(ABS($J510-L510))/(Raw_Data!$K500+Raw_Data!O500)</f>
        <v>1.2934464185286114</v>
      </c>
      <c r="D510" s="20">
        <f>(ABS($J510-L510))/(Raw_Data!$J500+Raw_Data!N500)</f>
        <v>11.174366636114893</v>
      </c>
      <c r="E510" s="23">
        <f>Raw_Data!C500</f>
        <v>5</v>
      </c>
      <c r="F510" s="24">
        <f>Raw_Data!D500</f>
        <v>24097988</v>
      </c>
      <c r="G510" s="23" t="str">
        <f>Raw_Data!E500</f>
        <v>+</v>
      </c>
      <c r="H510" s="22" t="str">
        <f>Raw_Data!F500</f>
        <v>GGTTCTCAGGGCTCCA</v>
      </c>
      <c r="I510" s="22" t="str">
        <f>Raw_Data!G500</f>
        <v>TCCGGTTCTCAGGGCTCCACC</v>
      </c>
      <c r="J510" s="13">
        <f>Raw_Data!I500</f>
        <v>1367.9</v>
      </c>
      <c r="K510" s="14">
        <f>Raw_Data!L500</f>
        <v>3.678E-38</v>
      </c>
      <c r="L510" s="9">
        <f>Raw_Data!M500</f>
        <v>2029.6669999999999</v>
      </c>
      <c r="M510" s="10">
        <f>Raw_Data!P500</f>
        <v>3.678E-38</v>
      </c>
    </row>
    <row r="511" spans="1:13" x14ac:dyDescent="0.4">
      <c r="A511" s="1" t="s">
        <v>1708</v>
      </c>
      <c r="B511" s="18">
        <f t="shared" si="7"/>
        <v>1.7789203084832905</v>
      </c>
      <c r="C511" s="19">
        <f>(ABS($J511-L511))/(Raw_Data!$K131+Raw_Data!O131)</f>
        <v>0.35589575100095583</v>
      </c>
      <c r="D511" s="20">
        <f>(ABS($J511-L511))/(Raw_Data!$J131+Raw_Data!N131)</f>
        <v>10.63745032228783</v>
      </c>
      <c r="E511" s="23">
        <f>Raw_Data!C131</f>
        <v>8</v>
      </c>
      <c r="F511" s="24">
        <f>Raw_Data!D131</f>
        <v>86702681</v>
      </c>
      <c r="G511" s="23" t="str">
        <f>Raw_Data!E131</f>
        <v>-</v>
      </c>
      <c r="H511" s="22" t="str">
        <f>Raw_Data!F131</f>
        <v>AACATTCATTGTTGTCG</v>
      </c>
      <c r="I511" s="22" t="str">
        <f>Raw_Data!G131</f>
        <v>AACATTCATTGTTGTCGGTGGGT</v>
      </c>
      <c r="J511" s="13">
        <f>Raw_Data!I131</f>
        <v>145.875</v>
      </c>
      <c r="K511" s="14">
        <f>Raw_Data!L131</f>
        <v>2.0317860000000001E-10</v>
      </c>
      <c r="L511" s="9">
        <f>Raw_Data!M131</f>
        <v>259.5</v>
      </c>
      <c r="M511" s="10">
        <f>Raw_Data!P131</f>
        <v>4.4107769999999998E-26</v>
      </c>
    </row>
    <row r="512" spans="1:13" x14ac:dyDescent="0.4">
      <c r="A512" s="1" t="s">
        <v>1836</v>
      </c>
      <c r="B512" s="18">
        <f t="shared" si="7"/>
        <v>-1.7329284321389606</v>
      </c>
      <c r="C512" s="19">
        <f>(ABS($J512-L512))/(Raw_Data!$K337+Raw_Data!O337)</f>
        <v>0.60083103045448705</v>
      </c>
      <c r="D512" s="20">
        <f>(ABS($J512-L512))/(Raw_Data!$J337+Raw_Data!N337)</f>
        <v>15.632823140453466</v>
      </c>
      <c r="E512" s="23">
        <f>Raw_Data!C337</f>
        <v>12</v>
      </c>
      <c r="F512" s="24">
        <f>Raw_Data!D337</f>
        <v>110961680</v>
      </c>
      <c r="G512" s="23" t="str">
        <f>Raw_Data!E337</f>
        <v>+</v>
      </c>
      <c r="H512" s="22" t="str">
        <f>Raw_Data!F337</f>
        <v>GTGGATATTCCTTCTATGGTT</v>
      </c>
      <c r="I512" s="22" t="str">
        <f>Raw_Data!G337</f>
        <v>GTGGATATTCCTTCTATGGTTA</v>
      </c>
      <c r="J512" s="13">
        <f>Raw_Data!I337</f>
        <v>3832.7750000000001</v>
      </c>
      <c r="K512" s="14">
        <f>Raw_Data!L337</f>
        <v>3.678E-38</v>
      </c>
      <c r="L512" s="9">
        <f>Raw_Data!M337</f>
        <v>2211.7330000000002</v>
      </c>
      <c r="M512" s="10">
        <f>Raw_Data!P337</f>
        <v>3.678E-38</v>
      </c>
    </row>
    <row r="513" spans="1:13" x14ac:dyDescent="0.4">
      <c r="A513" s="1" t="s">
        <v>1240</v>
      </c>
      <c r="B513" s="18">
        <f t="shared" si="7"/>
        <v>-1.2056820462863711</v>
      </c>
      <c r="C513" s="19">
        <f>(ABS($J513-L513))/(Raw_Data!$K30+Raw_Data!O30)</f>
        <v>1.5969595172107569</v>
      </c>
      <c r="D513" s="20">
        <f>(ABS($J513-L513))/(Raw_Data!$J30+Raw_Data!N30)</f>
        <v>7.4951068276749604</v>
      </c>
      <c r="E513" s="23" t="str">
        <f>Raw_Data!C30</f>
        <v>11,2</v>
      </c>
      <c r="F513" s="24">
        <f>Raw_Data!D30</f>
        <v>3.55959481311138E+16</v>
      </c>
      <c r="G513" s="23" t="str">
        <f>Raw_Data!E30</f>
        <v>+,+</v>
      </c>
      <c r="H513" s="22" t="str">
        <f>Raw_Data!F30</f>
        <v>AGCATTGTACAGGGCTATG</v>
      </c>
      <c r="I513" s="22" t="str">
        <f>Raw_Data!G30</f>
        <v>AGCAGCATTGTACAGGGCTATGA</v>
      </c>
      <c r="J513" s="13">
        <f>Raw_Data!I30</f>
        <v>20842.3</v>
      </c>
      <c r="K513" s="14">
        <f>Raw_Data!L30</f>
        <v>3.678E-38</v>
      </c>
      <c r="L513" s="9">
        <f>Raw_Data!M30</f>
        <v>17286.73</v>
      </c>
      <c r="M513" s="10">
        <f>Raw_Data!P30</f>
        <v>3.678E-38</v>
      </c>
    </row>
    <row r="514" spans="1:13" x14ac:dyDescent="0.4">
      <c r="A514" s="1" t="s">
        <v>7</v>
      </c>
      <c r="B514" s="18">
        <f t="shared" si="7"/>
        <v>1.3860947014297731</v>
      </c>
      <c r="C514" s="19">
        <f>(ABS($J514-L514))/(Raw_Data!$K399+Raw_Data!O399)</f>
        <v>0.79340649381071993</v>
      </c>
      <c r="D514" s="20">
        <f>(ABS($J514-L514))/(Raw_Data!$J399+Raw_Data!N399)</f>
        <v>9.8473390515406614</v>
      </c>
      <c r="E514" s="23">
        <f>Raw_Data!C399</f>
        <v>13</v>
      </c>
      <c r="F514" s="24">
        <f>Raw_Data!D399</f>
        <v>71245985</v>
      </c>
      <c r="G514" s="23" t="str">
        <f>Raw_Data!E399</f>
        <v>+</v>
      </c>
      <c r="H514" s="22" t="str">
        <f>Raw_Data!F399</f>
        <v>ACGTGTGTGTGCATGTGCATGT</v>
      </c>
      <c r="I514" s="22" t="str">
        <f>Raw_Data!G399</f>
        <v>ACGTGTGTGTGCATGTGCATGT</v>
      </c>
      <c r="J514" s="13">
        <f>Raw_Data!I399</f>
        <v>594.5</v>
      </c>
      <c r="K514" s="14">
        <f>Raw_Data!L399</f>
        <v>3.678E-38</v>
      </c>
      <c r="L514" s="9">
        <f>Raw_Data!M399</f>
        <v>824.03330000000005</v>
      </c>
      <c r="M514" s="10">
        <f>Raw_Data!P399</f>
        <v>3.678E-38</v>
      </c>
    </row>
    <row r="515" spans="1:13" x14ac:dyDescent="0.4">
      <c r="A515" s="1" t="s">
        <v>1857</v>
      </c>
      <c r="B515" s="18">
        <f t="shared" si="7"/>
        <v>-2.8638266556521419</v>
      </c>
      <c r="C515" s="19">
        <f>(ABS($J515-L515))/(Raw_Data!$K425+Raw_Data!O425)</f>
        <v>1.2890302033086507</v>
      </c>
      <c r="D515" s="20">
        <f>(ABS($J515-L515))/(Raw_Data!$J425+Raw_Data!N425)</f>
        <v>26.636486498624262</v>
      </c>
      <c r="E515" s="23">
        <f>Raw_Data!C425</f>
        <v>7</v>
      </c>
      <c r="F515" s="24">
        <f>Raw_Data!D425</f>
        <v>149840895</v>
      </c>
      <c r="G515" s="23" t="str">
        <f>Raw_Data!E425</f>
        <v>-</v>
      </c>
      <c r="H515" s="22" t="str">
        <f>Raw_Data!F425</f>
        <v>AGACGGGAGAAGAGAAGG</v>
      </c>
      <c r="I515" s="22" t="str">
        <f>Raw_Data!G425</f>
        <v>AAGACGGGAGAAGAGAAGGGAG</v>
      </c>
      <c r="J515" s="13">
        <f>Raw_Data!I425</f>
        <v>170.875</v>
      </c>
      <c r="K515" s="14">
        <f>Raw_Data!L425</f>
        <v>1.6277209999999999E-11</v>
      </c>
      <c r="L515" s="9">
        <f>Raw_Data!M425</f>
        <v>59.666670000000003</v>
      </c>
      <c r="M515" s="10">
        <f>Raw_Data!P425</f>
        <v>0.88780800000000004</v>
      </c>
    </row>
    <row r="516" spans="1:13" x14ac:dyDescent="0.4">
      <c r="A516" s="1" t="s">
        <v>1745</v>
      </c>
      <c r="B516" s="18">
        <f t="shared" ref="B516:B579" si="8">IF($J516&gt;L516,(-1)*$J516/L516,L516/$J516)</f>
        <v>1.191628788124542</v>
      </c>
      <c r="C516" s="19">
        <f>(ABS($J516-L516))/(Raw_Data!$K189+Raw_Data!O189)</f>
        <v>0.89050006874045817</v>
      </c>
      <c r="D516" s="20">
        <f>(ABS($J516-L516))/(Raw_Data!$J189+Raw_Data!N189)</f>
        <v>5.8397693474270849</v>
      </c>
      <c r="E516" s="23">
        <f>Raw_Data!C189</f>
        <v>7</v>
      </c>
      <c r="F516" s="24">
        <f>Raw_Data!D189</f>
        <v>148407328</v>
      </c>
      <c r="G516" s="23" t="str">
        <f>Raw_Data!E189</f>
        <v>-</v>
      </c>
      <c r="H516" s="22" t="str">
        <f>Raw_Data!F189</f>
        <v>CTGTGCGTGTGACAGCGG</v>
      </c>
      <c r="I516" s="22" t="str">
        <f>Raw_Data!G189</f>
        <v>CTGTGCGTGTGACAGCGGCTGA</v>
      </c>
      <c r="J516" s="13">
        <f>Raw_Data!I189</f>
        <v>3853.3249999999998</v>
      </c>
      <c r="K516" s="14">
        <f>Raw_Data!L189</f>
        <v>3.678E-38</v>
      </c>
      <c r="L516" s="9">
        <f>Raw_Data!M189</f>
        <v>4591.7330000000002</v>
      </c>
      <c r="M516" s="10">
        <f>Raw_Data!P189</f>
        <v>3.678E-38</v>
      </c>
    </row>
    <row r="517" spans="1:13" x14ac:dyDescent="0.4">
      <c r="A517" s="1" t="s">
        <v>1637</v>
      </c>
      <c r="B517" s="18">
        <f t="shared" si="8"/>
        <v>-1.0533026355925375</v>
      </c>
      <c r="C517" s="19">
        <f>(ABS($J517-L517))/(Raw_Data!$K269+Raw_Data!O269)</f>
        <v>0.12982690588780585</v>
      </c>
      <c r="D517" s="20">
        <f>(ABS($J517-L517))/(Raw_Data!$J269+Raw_Data!N269)</f>
        <v>1.161242626652695</v>
      </c>
      <c r="E517" s="23">
        <f>Raw_Data!C269</f>
        <v>4</v>
      </c>
      <c r="F517" s="24">
        <f>Raw_Data!D269</f>
        <v>120442173</v>
      </c>
      <c r="G517" s="23" t="str">
        <f>Raw_Data!E269</f>
        <v>-</v>
      </c>
      <c r="H517" s="22" t="str">
        <f>Raw_Data!F269</f>
        <v>TGGGAGAGGGTTGTTTACTCC</v>
      </c>
      <c r="I517" s="22" t="str">
        <f>Raw_Data!G269</f>
        <v>CTGGGAGAGGGTTGTTTACTCC</v>
      </c>
      <c r="J517" s="13">
        <f>Raw_Data!I269</f>
        <v>2130.5500000000002</v>
      </c>
      <c r="K517" s="14">
        <f>Raw_Data!L269</f>
        <v>3.678E-38</v>
      </c>
      <c r="L517" s="9">
        <f>Raw_Data!M269</f>
        <v>2022.7329999999999</v>
      </c>
      <c r="M517" s="10">
        <f>Raw_Data!P269</f>
        <v>3.678E-38</v>
      </c>
    </row>
    <row r="518" spans="1:13" x14ac:dyDescent="0.4">
      <c r="A518" s="1" t="s">
        <v>1721</v>
      </c>
      <c r="B518" s="18">
        <f t="shared" si="8"/>
        <v>1.0138333512989113</v>
      </c>
      <c r="C518" s="19">
        <f>(ABS($J518-L518))/(Raw_Data!$K153+Raw_Data!O153)</f>
        <v>4.9476695617388579E-2</v>
      </c>
      <c r="D518" s="20">
        <f>(ABS($J518-L518))/(Raw_Data!$J153+Raw_Data!N153)</f>
        <v>0.39640143654902149</v>
      </c>
      <c r="E518" s="23" t="str">
        <f>Raw_Data!C153</f>
        <v>19,1</v>
      </c>
      <c r="F518" s="24">
        <f>Raw_Data!D153</f>
        <v>6264657187137200</v>
      </c>
      <c r="G518" s="23" t="str">
        <f>Raw_Data!E153</f>
        <v>+,+</v>
      </c>
      <c r="H518" s="22" t="str">
        <f>Raw_Data!F153</f>
        <v>GTAACAGCAACTCCATGTG</v>
      </c>
      <c r="I518" s="22" t="str">
        <f>Raw_Data!G153</f>
        <v>TGTAACAGCAACTCCATGTGGA</v>
      </c>
      <c r="J518" s="13">
        <f>Raw_Data!I153</f>
        <v>2319.25</v>
      </c>
      <c r="K518" s="14">
        <f>Raw_Data!L153</f>
        <v>3.678E-38</v>
      </c>
      <c r="L518" s="9">
        <f>Raw_Data!M153</f>
        <v>2351.3330000000001</v>
      </c>
      <c r="M518" s="10">
        <f>Raw_Data!P153</f>
        <v>3.678E-38</v>
      </c>
    </row>
    <row r="519" spans="1:13" x14ac:dyDescent="0.4">
      <c r="A519" s="1" t="s">
        <v>1527</v>
      </c>
      <c r="B519" s="18">
        <f t="shared" si="8"/>
        <v>1.628611462227362</v>
      </c>
      <c r="C519" s="19">
        <f>(ABS($J519-L519))/(Raw_Data!$K52+Raw_Data!O52)</f>
        <v>1.4314022900320187</v>
      </c>
      <c r="D519" s="20">
        <f>(ABS($J519-L519))/(Raw_Data!$J52+Raw_Data!N52)</f>
        <v>15.841351041420983</v>
      </c>
      <c r="E519" s="23" t="str">
        <f>Raw_Data!C52</f>
        <v>X</v>
      </c>
      <c r="F519" s="24">
        <f>Raw_Data!D52</f>
        <v>7384267</v>
      </c>
      <c r="G519" s="23" t="str">
        <f>Raw_Data!E52</f>
        <v>+</v>
      </c>
      <c r="H519" s="22" t="str">
        <f>Raw_Data!F52</f>
        <v>GTGTTCCTGGCTGGCT</v>
      </c>
      <c r="I519" s="22" t="str">
        <f>Raw_Data!G52</f>
        <v>TATGTGTTCCTGGCTGGCTTGG</v>
      </c>
      <c r="J519" s="13">
        <f>Raw_Data!I52</f>
        <v>1859.15</v>
      </c>
      <c r="K519" s="14">
        <f>Raw_Data!L52</f>
        <v>3.678E-38</v>
      </c>
      <c r="L519" s="9">
        <f>Raw_Data!M52</f>
        <v>3027.8330000000001</v>
      </c>
      <c r="M519" s="10">
        <f>Raw_Data!P52</f>
        <v>3.678E-38</v>
      </c>
    </row>
    <row r="520" spans="1:13" x14ac:dyDescent="0.4">
      <c r="A520" s="1" t="s">
        <v>115</v>
      </c>
      <c r="B520" s="18">
        <f t="shared" si="8"/>
        <v>1.7551248882265276</v>
      </c>
      <c r="C520" s="19">
        <f>(ABS($J520-L520))/(Raw_Data!$K610+Raw_Data!O610)</f>
        <v>0.80498767215233336</v>
      </c>
      <c r="D520" s="20">
        <f>(ABS($J520-L520))/(Raw_Data!$J610+Raw_Data!N610)</f>
        <v>21.348206166126282</v>
      </c>
      <c r="E520" s="23" t="str">
        <f>Raw_Data!C610</f>
        <v>X</v>
      </c>
      <c r="F520" s="24">
        <f>Raw_Data!D610</f>
        <v>50095091</v>
      </c>
      <c r="G520" s="23" t="str">
        <f>Raw_Data!E610</f>
        <v>-</v>
      </c>
      <c r="H520" s="22" t="str">
        <f>Raw_Data!F610</f>
        <v>GGGATTGGTGGCATTAC</v>
      </c>
      <c r="I520" s="22" t="str">
        <f>Raw_Data!G610</f>
        <v>AGGTGGGGATTGGTGGCATTAC</v>
      </c>
      <c r="J520" s="13">
        <f>Raw_Data!I610</f>
        <v>251.625</v>
      </c>
      <c r="K520" s="14">
        <f>Raw_Data!L610</f>
        <v>3.678E-38</v>
      </c>
      <c r="L520" s="9">
        <f>Raw_Data!M610</f>
        <v>441.63330000000002</v>
      </c>
      <c r="M520" s="10">
        <f>Raw_Data!P610</f>
        <v>3.678E-38</v>
      </c>
    </row>
    <row r="521" spans="1:13" x14ac:dyDescent="0.4">
      <c r="A521" s="1" t="s">
        <v>1706</v>
      </c>
      <c r="B521" s="18">
        <f t="shared" si="8"/>
        <v>1.0935421652145607</v>
      </c>
      <c r="C521" s="19">
        <f>(ABS($J521-L521))/(Raw_Data!$K129+Raw_Data!O129)</f>
        <v>0.56378689482207089</v>
      </c>
      <c r="D521" s="20">
        <f>(ABS($J521-L521))/(Raw_Data!$J129+Raw_Data!N129)</f>
        <v>3.4624597877432746</v>
      </c>
      <c r="E521" s="23" t="str">
        <f>Raw_Data!C129</f>
        <v>2,1</v>
      </c>
      <c r="F521" s="24">
        <f>Raw_Data!D129</f>
        <v>3.87093641398632E+16</v>
      </c>
      <c r="G521" s="23" t="str">
        <f>Raw_Data!E129</f>
        <v>+,+</v>
      </c>
      <c r="H521" s="22" t="str">
        <f>Raw_Data!F129</f>
        <v>ATTCATTGCTGTCGGTGG</v>
      </c>
      <c r="I521" s="22" t="str">
        <f>Raw_Data!G129</f>
        <v>AACATTCATTGCTGTCGGTGGGT</v>
      </c>
      <c r="J521" s="13">
        <f>Raw_Data!I129</f>
        <v>14345.83</v>
      </c>
      <c r="K521" s="14">
        <f>Raw_Data!L129</f>
        <v>3.678E-38</v>
      </c>
      <c r="L521" s="9">
        <f>Raw_Data!M129</f>
        <v>15687.77</v>
      </c>
      <c r="M521" s="10">
        <f>Raw_Data!P129</f>
        <v>3.678E-38</v>
      </c>
    </row>
    <row r="522" spans="1:13" x14ac:dyDescent="0.4">
      <c r="A522" s="1" t="s">
        <v>1476</v>
      </c>
      <c r="B522" s="18">
        <f t="shared" si="8"/>
        <v>-3.5432979880369762</v>
      </c>
      <c r="C522" s="19">
        <f>(ABS($J522-L522))/(Raw_Data!$K83+Raw_Data!O83)</f>
        <v>1.5921001672137058</v>
      </c>
      <c r="D522" s="20">
        <f>(ABS($J522-L522))/(Raw_Data!$J83+Raw_Data!N83)</f>
        <v>29.51085813761302</v>
      </c>
      <c r="E522" s="23">
        <f>Raw_Data!C83</f>
        <v>12</v>
      </c>
      <c r="F522" s="24">
        <f>Raw_Data!D83</f>
        <v>110833540</v>
      </c>
      <c r="G522" s="23" t="str">
        <f>Raw_Data!E83</f>
        <v>+</v>
      </c>
      <c r="H522" s="22" t="str">
        <f>Raw_Data!F83</f>
        <v>ACTCCATTTGTTTTGATGAT</v>
      </c>
      <c r="I522" s="22" t="str">
        <f>Raw_Data!G83</f>
        <v>ACTCCATTTGTTTTGATGATGG</v>
      </c>
      <c r="J522" s="13">
        <f>Raw_Data!I83</f>
        <v>2606.4499999999998</v>
      </c>
      <c r="K522" s="14">
        <f>Raw_Data!L83</f>
        <v>3.678E-38</v>
      </c>
      <c r="L522" s="9">
        <f>Raw_Data!M83</f>
        <v>735.6</v>
      </c>
      <c r="M522" s="10">
        <f>Raw_Data!P83</f>
        <v>3.678E-38</v>
      </c>
    </row>
    <row r="523" spans="1:13" x14ac:dyDescent="0.4">
      <c r="A523" s="1" t="s">
        <v>1196</v>
      </c>
      <c r="B523" s="18">
        <f t="shared" si="8"/>
        <v>2.2412949207848527</v>
      </c>
      <c r="C523" s="19">
        <f>(ABS($J523-L523))/(Raw_Data!$K572+Raw_Data!O572)</f>
        <v>0.50990373047198878</v>
      </c>
      <c r="D523" s="20">
        <f>(ABS($J523-L523))/(Raw_Data!$J572+Raw_Data!N572)</f>
        <v>23.274674487846067</v>
      </c>
      <c r="E523" s="23">
        <f>Raw_Data!C572</f>
        <v>10</v>
      </c>
      <c r="F523" s="24">
        <f>Raw_Data!D572</f>
        <v>119885130</v>
      </c>
      <c r="G523" s="23" t="str">
        <f>Raw_Data!E572</f>
        <v>-</v>
      </c>
      <c r="H523" s="22" t="str">
        <f>Raw_Data!F572</f>
        <v>AGCTGGGAAGAACCAGT</v>
      </c>
      <c r="I523" s="22" t="str">
        <f>Raw_Data!G572</f>
        <v>CCAGCTGGGAAGAACCAGTGGC</v>
      </c>
      <c r="J523" s="13">
        <f>Raw_Data!I572</f>
        <v>1164.55</v>
      </c>
      <c r="K523" s="14">
        <f>Raw_Data!L572</f>
        <v>3.678E-38</v>
      </c>
      <c r="L523" s="9">
        <f>Raw_Data!M572</f>
        <v>2610.1</v>
      </c>
      <c r="M523" s="10">
        <f>Raw_Data!P572</f>
        <v>3.678E-38</v>
      </c>
    </row>
    <row r="524" spans="1:13" x14ac:dyDescent="0.4">
      <c r="A524" s="1" t="s">
        <v>1575</v>
      </c>
      <c r="B524" s="18">
        <f t="shared" si="8"/>
        <v>1.2796924740224638</v>
      </c>
      <c r="C524" s="19">
        <f>(ABS($J524-L524))/(Raw_Data!$K151+Raw_Data!O151)</f>
        <v>0.97705082477139171</v>
      </c>
      <c r="D524" s="20">
        <f>(ABS($J524-L524))/(Raw_Data!$J151+Raw_Data!N151)</f>
        <v>7.7385000531454757</v>
      </c>
      <c r="E524" s="23">
        <f>Raw_Data!C151</f>
        <v>11</v>
      </c>
      <c r="F524" s="24">
        <f>Raw_Data!D151</f>
        <v>79525476</v>
      </c>
      <c r="G524" s="23" t="str">
        <f>Raw_Data!E151</f>
        <v>+</v>
      </c>
      <c r="H524" s="22" t="str">
        <f>Raw_Data!F151</f>
        <v>TCTTTGCGGGCAAGAT</v>
      </c>
      <c r="I524" s="22" t="str">
        <f>Raw_Data!G151</f>
        <v>TGGGTCTTTGCGGGCAAGATGA</v>
      </c>
      <c r="J524" s="13">
        <f>Raw_Data!I151</f>
        <v>4162.25</v>
      </c>
      <c r="K524" s="14">
        <f>Raw_Data!L151</f>
        <v>3.678E-38</v>
      </c>
      <c r="L524" s="9">
        <f>Raw_Data!M151</f>
        <v>5326.4</v>
      </c>
      <c r="M524" s="10">
        <f>Raw_Data!P151</f>
        <v>3.678E-38</v>
      </c>
    </row>
    <row r="525" spans="1:13" x14ac:dyDescent="0.4">
      <c r="A525" s="1" t="s">
        <v>1810</v>
      </c>
      <c r="B525" s="18">
        <f t="shared" si="8"/>
        <v>2.8759662548960532</v>
      </c>
      <c r="C525" s="19">
        <f>(ABS($J525-L525))/(Raw_Data!$K306+Raw_Data!O306)</f>
        <v>0.57329531358557517</v>
      </c>
      <c r="D525" s="20">
        <f>(ABS($J525-L525))/(Raw_Data!$J306+Raw_Data!N306)</f>
        <v>30.338916253853316</v>
      </c>
      <c r="E525" s="23">
        <f>Raw_Data!C306</f>
        <v>12</v>
      </c>
      <c r="F525" s="24">
        <f>Raw_Data!D306</f>
        <v>110849765</v>
      </c>
      <c r="G525" s="23" t="str">
        <f>Raw_Data!E306</f>
        <v>+</v>
      </c>
      <c r="H525" s="22" t="str">
        <f>Raw_Data!F306</f>
        <v>TCGATCGGTCGGTCGG</v>
      </c>
      <c r="I525" s="22" t="str">
        <f>Raw_Data!G306</f>
        <v>TCGGTCGATCGGTCGGTCGGT</v>
      </c>
      <c r="J525" s="13">
        <f>Raw_Data!I306</f>
        <v>82.974999999999994</v>
      </c>
      <c r="K525" s="14">
        <f>Raw_Data!L306</f>
        <v>0.36169220000000002</v>
      </c>
      <c r="L525" s="9">
        <f>Raw_Data!M306</f>
        <v>238.63329999999999</v>
      </c>
      <c r="M525" s="10">
        <f>Raw_Data!P306</f>
        <v>2.5060010000000001E-11</v>
      </c>
    </row>
    <row r="526" spans="1:13" x14ac:dyDescent="0.4">
      <c r="A526" s="1" t="s">
        <v>10</v>
      </c>
      <c r="B526" s="18">
        <f t="shared" si="8"/>
        <v>1.9477666856420865</v>
      </c>
      <c r="C526" s="19">
        <f>(ABS($J526-L526))/(Raw_Data!$K402+Raw_Data!O402)</f>
        <v>1.7157664613139287</v>
      </c>
      <c r="D526" s="20">
        <f>(ABS($J526-L526))/(Raw_Data!$J402+Raw_Data!N402)</f>
        <v>20.395395978610306</v>
      </c>
      <c r="E526" s="23">
        <f>Raw_Data!C402</f>
        <v>2</v>
      </c>
      <c r="F526" s="24">
        <f>Raw_Data!D402</f>
        <v>10436268</v>
      </c>
      <c r="G526" s="23" t="str">
        <f>Raw_Data!E402</f>
        <v>+</v>
      </c>
      <c r="H526" s="22" t="str">
        <f>Raw_Data!F402</f>
        <v>ATACAGACACATGCACACAC</v>
      </c>
      <c r="I526" s="22" t="str">
        <f>Raw_Data!G402</f>
        <v>ATACAGACACATGCACACACA</v>
      </c>
      <c r="J526" s="13">
        <f>Raw_Data!I402</f>
        <v>1800.575</v>
      </c>
      <c r="K526" s="14">
        <f>Raw_Data!L402</f>
        <v>3.678E-38</v>
      </c>
      <c r="L526" s="9">
        <f>Raw_Data!M402</f>
        <v>3507.1</v>
      </c>
      <c r="M526" s="10">
        <f>Raw_Data!P402</f>
        <v>3.678E-38</v>
      </c>
    </row>
    <row r="527" spans="1:13" x14ac:dyDescent="0.4">
      <c r="A527" s="1" t="s">
        <v>1999</v>
      </c>
      <c r="B527" s="18">
        <f t="shared" si="8"/>
        <v>-1.1850758353677979</v>
      </c>
      <c r="C527" s="19">
        <f>(ABS($J527-L527))/(Raw_Data!$K550+Raw_Data!O550)</f>
        <v>0.64972728098173071</v>
      </c>
      <c r="D527" s="20">
        <f>(ABS($J527-L527))/(Raw_Data!$J550+Raw_Data!N550)</f>
        <v>4.4407438237483552</v>
      </c>
      <c r="E527" s="23">
        <f>Raw_Data!C550</f>
        <v>13</v>
      </c>
      <c r="F527" s="24">
        <f>Raw_Data!D550</f>
        <v>62862166</v>
      </c>
      <c r="G527" s="23" t="str">
        <f>Raw_Data!E550</f>
        <v>+</v>
      </c>
      <c r="H527" s="22" t="str">
        <f>Raw_Data!F550</f>
        <v>TGCACTGAAGGCACACA</v>
      </c>
      <c r="I527" s="22" t="str">
        <f>Raw_Data!G550</f>
        <v>TGCACTGAAGGCACACAGC</v>
      </c>
      <c r="J527" s="13">
        <f>Raw_Data!I550</f>
        <v>93.7</v>
      </c>
      <c r="K527" s="14">
        <f>Raw_Data!L550</f>
        <v>7.8043050000000003E-2</v>
      </c>
      <c r="L527" s="9">
        <f>Raw_Data!M550</f>
        <v>79.066670000000002</v>
      </c>
      <c r="M527" s="10">
        <f>Raw_Data!P550</f>
        <v>0.64262180000000002</v>
      </c>
    </row>
    <row r="528" spans="1:13" x14ac:dyDescent="0.4">
      <c r="A528" s="1" t="s">
        <v>1565</v>
      </c>
      <c r="B528" s="18">
        <f t="shared" si="8"/>
        <v>2.066272554782544</v>
      </c>
      <c r="C528" s="19">
        <f>(ABS($J528-L528))/(Raw_Data!$K128+Raw_Data!O128)</f>
        <v>0.57637380344327493</v>
      </c>
      <c r="D528" s="20">
        <f>(ABS($J528-L528))/(Raw_Data!$J128+Raw_Data!N128)</f>
        <v>21.738804610513661</v>
      </c>
      <c r="E528" s="23">
        <f>Raw_Data!C128</f>
        <v>2</v>
      </c>
      <c r="F528" s="24">
        <f>Raw_Data!D128</f>
        <v>38708307</v>
      </c>
      <c r="G528" s="23" t="str">
        <f>Raw_Data!E128</f>
        <v>+</v>
      </c>
      <c r="H528" s="22" t="str">
        <f>Raw_Data!F128</f>
        <v>CGACCGTTGACTGTACCT</v>
      </c>
      <c r="I528" s="22" t="str">
        <f>Raw_Data!G128</f>
        <v>ACCGACCGTTGACTGTACCTTG</v>
      </c>
      <c r="J528" s="13">
        <f>Raw_Data!I128</f>
        <v>1343.95</v>
      </c>
      <c r="K528" s="14">
        <f>Raw_Data!L128</f>
        <v>3.678E-38</v>
      </c>
      <c r="L528" s="9">
        <f>Raw_Data!M128</f>
        <v>2776.9670000000001</v>
      </c>
      <c r="M528" s="10">
        <f>Raw_Data!P128</f>
        <v>3.678E-38</v>
      </c>
    </row>
    <row r="529" spans="1:13" x14ac:dyDescent="0.4">
      <c r="A529" s="1" t="s">
        <v>12</v>
      </c>
      <c r="B529" s="18">
        <f t="shared" si="8"/>
        <v>1.3817620964229087</v>
      </c>
      <c r="C529" s="19">
        <f>(ABS($J529-L529))/(Raw_Data!$K404+Raw_Data!O404)</f>
        <v>0.95007300878439971</v>
      </c>
      <c r="D529" s="20">
        <f>(ABS($J529-L529))/(Raw_Data!$J404+Raw_Data!N404)</f>
        <v>11.303282142416426</v>
      </c>
      <c r="E529" s="23">
        <f>Raw_Data!C404</f>
        <v>13</v>
      </c>
      <c r="F529" s="24">
        <f>Raw_Data!D404</f>
        <v>17839385</v>
      </c>
      <c r="G529" s="23" t="str">
        <f>Raw_Data!E404</f>
        <v>+</v>
      </c>
      <c r="H529" s="22" t="str">
        <f>Raw_Data!F404</f>
        <v>ATACACACACACATACACACTA</v>
      </c>
      <c r="I529" s="22" t="str">
        <f>Raw_Data!G404</f>
        <v>ATACACACACACATACACACTA</v>
      </c>
      <c r="J529" s="13">
        <f>Raw_Data!I404</f>
        <v>7174.125</v>
      </c>
      <c r="K529" s="14">
        <f>Raw_Data!L404</f>
        <v>3.678E-38</v>
      </c>
      <c r="L529" s="9">
        <f>Raw_Data!M404</f>
        <v>9912.9339999999993</v>
      </c>
      <c r="M529" s="10">
        <f>Raw_Data!P404</f>
        <v>3.678E-38</v>
      </c>
    </row>
    <row r="530" spans="1:13" x14ac:dyDescent="0.4">
      <c r="A530" s="1" t="s">
        <v>1864</v>
      </c>
      <c r="B530" s="18">
        <f t="shared" si="8"/>
        <v>-1.0038542289399748</v>
      </c>
      <c r="C530" s="19">
        <f>(ABS($J530-L530))/(Raw_Data!$K433+Raw_Data!O433)</f>
        <v>2.0946878759820483E-2</v>
      </c>
      <c r="D530" s="20">
        <f>(ABS($J530-L530))/(Raw_Data!$J433+Raw_Data!N433)</f>
        <v>0.13131399732598575</v>
      </c>
      <c r="E530" s="23">
        <f>Raw_Data!C433</f>
        <v>1</v>
      </c>
      <c r="F530" s="24">
        <f>Raw_Data!D433</f>
        <v>160435781</v>
      </c>
      <c r="G530" s="23" t="str">
        <f>Raw_Data!E433</f>
        <v>+</v>
      </c>
      <c r="H530" s="22" t="str">
        <f>Raw_Data!F433</f>
        <v>CCCAGATAATAGCACTCTCA</v>
      </c>
      <c r="I530" s="22" t="str">
        <f>Raw_Data!G433</f>
        <v>CCCAGATAATAGCACTCTCAA</v>
      </c>
      <c r="J530" s="13">
        <f>Raw_Data!I433</f>
        <v>147.6</v>
      </c>
      <c r="K530" s="14">
        <f>Raw_Data!L433</f>
        <v>8.5191370000000007E-9</v>
      </c>
      <c r="L530" s="9">
        <f>Raw_Data!M433</f>
        <v>147.0333</v>
      </c>
      <c r="M530" s="10">
        <f>Raw_Data!P433</f>
        <v>3.8080309999999999E-3</v>
      </c>
    </row>
    <row r="531" spans="1:13" x14ac:dyDescent="0.4">
      <c r="A531" s="1" t="s">
        <v>161</v>
      </c>
      <c r="B531" s="18">
        <f t="shared" si="8"/>
        <v>-1.9821919197350091</v>
      </c>
      <c r="C531" s="19">
        <f>(ABS($J531-L531))/(Raw_Data!$K661+Raw_Data!O661)</f>
        <v>0.76597147009484945</v>
      </c>
      <c r="D531" s="20">
        <f>(ABS($J531-L531))/(Raw_Data!$J661+Raw_Data!N661)</f>
        <v>15.083807874801531</v>
      </c>
      <c r="E531" s="23">
        <f>Raw_Data!C661</f>
        <v>0</v>
      </c>
      <c r="F531" s="24">
        <f>Raw_Data!D661</f>
        <v>0</v>
      </c>
      <c r="G531" s="23" t="str">
        <f>Raw_Data!E661</f>
        <v>+</v>
      </c>
      <c r="H531" s="22" t="str">
        <f>Raw_Data!F661</f>
        <v>GTGCAGTGCTGCATCTC</v>
      </c>
      <c r="I531" s="22" t="str">
        <f>Raw_Data!G661</f>
        <v>GGTGCAGTGCTGCATCTCTGG</v>
      </c>
      <c r="J531" s="13">
        <f>Raw_Data!I661</f>
        <v>291.25</v>
      </c>
      <c r="K531" s="14">
        <f>Raw_Data!L661</f>
        <v>3.678E-38</v>
      </c>
      <c r="L531" s="9">
        <f>Raw_Data!M661</f>
        <v>146.9333</v>
      </c>
      <c r="M531" s="10">
        <f>Raw_Data!P661</f>
        <v>1.6702880000000001E-5</v>
      </c>
    </row>
    <row r="532" spans="1:13" x14ac:dyDescent="0.4">
      <c r="A532" s="1" t="s">
        <v>4</v>
      </c>
      <c r="B532" s="18">
        <f t="shared" si="8"/>
        <v>-1.2273150278504081</v>
      </c>
      <c r="C532" s="19">
        <f>(ABS($J532-L532))/(Raw_Data!$K396+Raw_Data!O396)</f>
        <v>0.42317738890090384</v>
      </c>
      <c r="D532" s="20">
        <f>(ABS($J532-L532))/(Raw_Data!$J396+Raw_Data!N396)</f>
        <v>5.9743896571183317</v>
      </c>
      <c r="E532" s="23">
        <f>Raw_Data!C396</f>
        <v>2</v>
      </c>
      <c r="F532" s="24">
        <f>Raw_Data!D396</f>
        <v>10433643</v>
      </c>
      <c r="G532" s="23" t="str">
        <f>Raw_Data!E396</f>
        <v>+</v>
      </c>
      <c r="H532" s="22" t="str">
        <f>Raw_Data!F396</f>
        <v>TATACATACACGCACACATAG</v>
      </c>
      <c r="I532" s="22" t="str">
        <f>Raw_Data!G396</f>
        <v>TATACATACACGCACACATAG</v>
      </c>
      <c r="J532" s="13">
        <f>Raw_Data!I396</f>
        <v>2979.2249999999999</v>
      </c>
      <c r="K532" s="14">
        <f>Raw_Data!L396</f>
        <v>3.678E-38</v>
      </c>
      <c r="L532" s="9">
        <f>Raw_Data!M396</f>
        <v>2427.433</v>
      </c>
      <c r="M532" s="10">
        <f>Raw_Data!P396</f>
        <v>3.678E-38</v>
      </c>
    </row>
    <row r="533" spans="1:13" x14ac:dyDescent="0.4">
      <c r="A533" s="1" t="s">
        <v>1679</v>
      </c>
      <c r="B533" s="18">
        <f t="shared" si="8"/>
        <v>-1.4645085803432139</v>
      </c>
      <c r="C533" s="19">
        <f>(ABS($J533-L533))/(Raw_Data!$K356+Raw_Data!O356)</f>
        <v>0.56450073564257086</v>
      </c>
      <c r="D533" s="20">
        <f>(ABS($J533-L533))/(Raw_Data!$J356+Raw_Data!N356)</f>
        <v>9.6618122347260638</v>
      </c>
      <c r="E533" s="23">
        <f>Raw_Data!C356</f>
        <v>12</v>
      </c>
      <c r="F533" s="24">
        <f>Raw_Data!D356</f>
        <v>110948434</v>
      </c>
      <c r="G533" s="23" t="str">
        <f>Raw_Data!E356</f>
        <v>+</v>
      </c>
      <c r="H533" s="22" t="str">
        <f>Raw_Data!F356</f>
        <v>GTAACACGGTCCACTAACC</v>
      </c>
      <c r="I533" s="22" t="str">
        <f>Raw_Data!G356</f>
        <v>TATGTAACACGGTCCACTAACC</v>
      </c>
      <c r="J533" s="13">
        <f>Raw_Data!I356</f>
        <v>93.875</v>
      </c>
      <c r="K533" s="14">
        <f>Raw_Data!L356</f>
        <v>8.0892969999999995E-2</v>
      </c>
      <c r="L533" s="9">
        <f>Raw_Data!M356</f>
        <v>64.099999999999994</v>
      </c>
      <c r="M533" s="10">
        <f>Raw_Data!P356</f>
        <v>0.84689369999999997</v>
      </c>
    </row>
    <row r="534" spans="1:13" x14ac:dyDescent="0.4">
      <c r="A534" s="1" t="s">
        <v>1190</v>
      </c>
      <c r="B534" s="18">
        <f t="shared" si="8"/>
        <v>2.8233366061899678</v>
      </c>
      <c r="C534" s="19">
        <f>(ABS($J534-L534))/(Raw_Data!$K568+Raw_Data!O568)</f>
        <v>0.7284165732802762</v>
      </c>
      <c r="D534" s="20">
        <f>(ABS($J534-L534))/(Raw_Data!$J568+Raw_Data!N568)</f>
        <v>33.353506565957716</v>
      </c>
      <c r="E534" s="23">
        <f>Raw_Data!C568</f>
        <v>3</v>
      </c>
      <c r="F534" s="24">
        <f>Raw_Data!D568</f>
        <v>121996553</v>
      </c>
      <c r="G534" s="23" t="str">
        <f>Raw_Data!E568</f>
        <v>-</v>
      </c>
      <c r="H534" s="22" t="str">
        <f>Raw_Data!F568</f>
        <v>CGGCTCTGGGTCTGTGGGGA</v>
      </c>
      <c r="I534" s="22" t="str">
        <f>Raw_Data!G568</f>
        <v>CGGCTCTGGGTCTGTGGGGA</v>
      </c>
      <c r="J534" s="13">
        <f>Raw_Data!I568</f>
        <v>234.25</v>
      </c>
      <c r="K534" s="14">
        <f>Raw_Data!L568</f>
        <v>2.4414360000000001E-33</v>
      </c>
      <c r="L534" s="9">
        <f>Raw_Data!M568</f>
        <v>661.36659999999995</v>
      </c>
      <c r="M534" s="10">
        <f>Raw_Data!P568</f>
        <v>3.678E-38</v>
      </c>
    </row>
    <row r="535" spans="1:13" x14ac:dyDescent="0.4">
      <c r="A535" s="1" t="s">
        <v>1807</v>
      </c>
      <c r="B535" s="18">
        <f t="shared" si="8"/>
        <v>-1.1128107074569789</v>
      </c>
      <c r="C535" s="19">
        <f>(ABS($J535-L535))/(Raw_Data!$K290+Raw_Data!O290)</f>
        <v>0.109354404341308</v>
      </c>
      <c r="D535" s="20">
        <f>(ABS($J535-L535))/(Raw_Data!$J290+Raw_Data!N290)</f>
        <v>2.6111459345859243</v>
      </c>
      <c r="E535" s="23">
        <f>Raw_Data!C290</f>
        <v>15</v>
      </c>
      <c r="F535" s="24">
        <f>Raw_Data!D290</f>
        <v>82028556</v>
      </c>
      <c r="G535" s="23" t="str">
        <f>Raw_Data!E290</f>
        <v>+</v>
      </c>
      <c r="H535" s="22" t="str">
        <f>Raw_Data!F290</f>
        <v>GTGCATTGTAGTTGCATTG</v>
      </c>
      <c r="I535" s="22" t="str">
        <f>Raw_Data!G290</f>
        <v>GTGCATTGTAGTTGCATTGCA</v>
      </c>
      <c r="J535" s="13">
        <f>Raw_Data!I290</f>
        <v>174.6</v>
      </c>
      <c r="K535" s="14">
        <f>Raw_Data!L290</f>
        <v>1.32689E-15</v>
      </c>
      <c r="L535" s="9">
        <f>Raw_Data!M290</f>
        <v>156.9</v>
      </c>
      <c r="M535" s="10">
        <f>Raw_Data!P290</f>
        <v>2.1063380000000001E-5</v>
      </c>
    </row>
    <row r="536" spans="1:13" x14ac:dyDescent="0.4">
      <c r="A536" s="1" t="s">
        <v>1908</v>
      </c>
      <c r="B536" s="18">
        <f t="shared" si="8"/>
        <v>1.0433297095822331</v>
      </c>
      <c r="C536" s="19">
        <f>(ABS($J536-L536))/(Raw_Data!$K487+Raw_Data!O487)</f>
        <v>4.0753772426260472E-2</v>
      </c>
      <c r="D536" s="20">
        <f>(ABS($J536-L536))/(Raw_Data!$J487+Raw_Data!N487)</f>
        <v>1.3126252198588424</v>
      </c>
      <c r="E536" s="23" t="str">
        <f>Raw_Data!C487</f>
        <v>2,2,2</v>
      </c>
      <c r="F536" s="24">
        <f>Raw_Data!D487</f>
        <v>1.04318111039608E+23</v>
      </c>
      <c r="G536" s="23" t="str">
        <f>Raw_Data!E487</f>
        <v>+,+,+</v>
      </c>
      <c r="H536" s="22" t="str">
        <f>Raw_Data!F487</f>
        <v>GTTGTGTGTGCATGTTCA</v>
      </c>
      <c r="I536" s="22" t="str">
        <f>Raw_Data!G487</f>
        <v>AGTTGTGTGTGCATGTTCATGT</v>
      </c>
      <c r="J536" s="13">
        <f>Raw_Data!I487</f>
        <v>1287.8</v>
      </c>
      <c r="K536" s="14">
        <f>Raw_Data!L487</f>
        <v>3.678E-38</v>
      </c>
      <c r="L536" s="9">
        <f>Raw_Data!M487</f>
        <v>1343.6</v>
      </c>
      <c r="M536" s="10">
        <f>Raw_Data!P487</f>
        <v>3.678E-38</v>
      </c>
    </row>
    <row r="537" spans="1:13" x14ac:dyDescent="0.4">
      <c r="A537" s="1" t="s">
        <v>1890</v>
      </c>
      <c r="B537" s="18">
        <f t="shared" si="8"/>
        <v>-1.5458961411314298</v>
      </c>
      <c r="C537" s="19">
        <f>(ABS($J537-L537))/(Raw_Data!$K460+Raw_Data!O460)</f>
        <v>0.9623584732766387</v>
      </c>
      <c r="D537" s="20">
        <f>(ABS($J537-L537))/(Raw_Data!$J460+Raw_Data!N460)</f>
        <v>11.31054259203802</v>
      </c>
      <c r="E537" s="23" t="str">
        <f>Raw_Data!C460</f>
        <v>X</v>
      </c>
      <c r="F537" s="24">
        <f>Raw_Data!D460</f>
        <v>50402652</v>
      </c>
      <c r="G537" s="23" t="str">
        <f>Raw_Data!E460</f>
        <v>-</v>
      </c>
      <c r="H537" s="22" t="str">
        <f>Raw_Data!F460</f>
        <v>TCGGGGATCATCATGTC</v>
      </c>
      <c r="I537" s="22" t="str">
        <f>Raw_Data!G460</f>
        <v>CTCGGGGATCATCATGTCACGA</v>
      </c>
      <c r="J537" s="13">
        <f>Raw_Data!I460</f>
        <v>106.1</v>
      </c>
      <c r="K537" s="14">
        <f>Raw_Data!L460</f>
        <v>3.7139320000000001E-3</v>
      </c>
      <c r="L537" s="9">
        <f>Raw_Data!M460</f>
        <v>68.633330000000001</v>
      </c>
      <c r="M537" s="10">
        <f>Raw_Data!P460</f>
        <v>0.75879359999999996</v>
      </c>
    </row>
    <row r="538" spans="1:13" x14ac:dyDescent="0.4">
      <c r="A538" s="1" t="s">
        <v>9</v>
      </c>
      <c r="B538" s="18">
        <f t="shared" si="8"/>
        <v>1.4368547751226968</v>
      </c>
      <c r="C538" s="19">
        <f>(ABS($J538-L538))/(Raw_Data!$K401+Raw_Data!O401)</f>
        <v>0.39017739138033219</v>
      </c>
      <c r="D538" s="20">
        <f>(ABS($J538-L538))/(Raw_Data!$J401+Raw_Data!N401)</f>
        <v>13.228068178562454</v>
      </c>
      <c r="E538" s="23" t="str">
        <f>Raw_Data!C401</f>
        <v>2,2,2</v>
      </c>
      <c r="F538" s="24">
        <f>Raw_Data!D401</f>
        <v>1.03935891038858E+23</v>
      </c>
      <c r="G538" s="23" t="str">
        <f>Raw_Data!E401</f>
        <v>+,+,+</v>
      </c>
      <c r="H538" s="22" t="str">
        <f>Raw_Data!F401</f>
        <v>TACGTGTGTGTGCATGTGC</v>
      </c>
      <c r="I538" s="22" t="str">
        <f>Raw_Data!G401</f>
        <v>TACGTGTGTGTGCATGTGCATG</v>
      </c>
      <c r="J538" s="13">
        <f>Raw_Data!I401</f>
        <v>310.72500000000002</v>
      </c>
      <c r="K538" s="14">
        <f>Raw_Data!L401</f>
        <v>3.678E-38</v>
      </c>
      <c r="L538" s="9">
        <f>Raw_Data!M401</f>
        <v>446.4667</v>
      </c>
      <c r="M538" s="10">
        <f>Raw_Data!P401</f>
        <v>3.678E-38</v>
      </c>
    </row>
    <row r="539" spans="1:13" x14ac:dyDescent="0.4">
      <c r="A539" s="1" t="s">
        <v>1610</v>
      </c>
      <c r="B539" s="18">
        <f t="shared" si="8"/>
        <v>1.8428590550127157</v>
      </c>
      <c r="C539" s="19">
        <f>(ABS($J539-L539))/(Raw_Data!$K228+Raw_Data!O228)</f>
        <v>0.54987154120583814</v>
      </c>
      <c r="D539" s="20">
        <f>(ABS($J539-L539))/(Raw_Data!$J228+Raw_Data!N228)</f>
        <v>24.830402475705874</v>
      </c>
      <c r="E539" s="23">
        <f>Raw_Data!C228</f>
        <v>7</v>
      </c>
      <c r="F539" s="24">
        <f>Raw_Data!D228</f>
        <v>3219529</v>
      </c>
      <c r="G539" s="23" t="str">
        <f>Raw_Data!E228</f>
        <v>+</v>
      </c>
      <c r="H539" s="22" t="str">
        <f>Raw_Data!F228</f>
        <v>AAGTGCATCCATTTTGTTT</v>
      </c>
      <c r="I539" s="22" t="str">
        <f>Raw_Data!G228</f>
        <v>AAAGTGCATCCATTTTGTTTGT</v>
      </c>
      <c r="J539" s="13">
        <f>Raw_Data!I228</f>
        <v>186.77500000000001</v>
      </c>
      <c r="K539" s="14">
        <f>Raw_Data!L228</f>
        <v>2.8753179999999998E-16</v>
      </c>
      <c r="L539" s="9">
        <f>Raw_Data!M228</f>
        <v>344.2</v>
      </c>
      <c r="M539" s="10">
        <f>Raw_Data!P228</f>
        <v>7.8170870000000004E-22</v>
      </c>
    </row>
    <row r="540" spans="1:13" x14ac:dyDescent="0.4">
      <c r="A540" s="1" t="s">
        <v>1669</v>
      </c>
      <c r="B540" s="18">
        <f t="shared" si="8"/>
        <v>-2.7148167817312796</v>
      </c>
      <c r="C540" s="19">
        <f>(ABS($J540-L540))/(Raw_Data!$K324+Raw_Data!O324)</f>
        <v>1.6352683164358139</v>
      </c>
      <c r="D540" s="20">
        <f>(ABS($J540-L540))/(Raw_Data!$J324+Raw_Data!N324)</f>
        <v>22.503650658038385</v>
      </c>
      <c r="E540" s="23" t="str">
        <f>Raw_Data!C324</f>
        <v>X</v>
      </c>
      <c r="F540" s="24">
        <f>Raw_Data!D324</f>
        <v>6819169</v>
      </c>
      <c r="G540" s="23" t="str">
        <f>Raw_Data!E324</f>
        <v>-</v>
      </c>
      <c r="H540" s="22" t="str">
        <f>Raw_Data!F324</f>
        <v>ATCCTTGGAACCTAGGTG</v>
      </c>
      <c r="I540" s="22" t="str">
        <f>Raw_Data!G324</f>
        <v>AATCCTTGGAACCTAGGTGTGAAT</v>
      </c>
      <c r="J540" s="13">
        <f>Raw_Data!I324</f>
        <v>511.2</v>
      </c>
      <c r="K540" s="14">
        <f>Raw_Data!L324</f>
        <v>3.678E-38</v>
      </c>
      <c r="L540" s="9">
        <f>Raw_Data!M324</f>
        <v>188.3</v>
      </c>
      <c r="M540" s="10">
        <f>Raw_Data!P324</f>
        <v>6.9476489999999997E-8</v>
      </c>
    </row>
    <row r="541" spans="1:13" x14ac:dyDescent="0.4">
      <c r="A541" s="1" t="s">
        <v>121</v>
      </c>
      <c r="B541" s="18">
        <f t="shared" si="8"/>
        <v>-1.3576219996820853</v>
      </c>
      <c r="C541" s="19">
        <f>(ABS($J541-L541))/(Raw_Data!$K621+Raw_Data!O621)</f>
        <v>1.6275356637423637</v>
      </c>
      <c r="D541" s="20">
        <f>(ABS($J541-L541))/(Raw_Data!$J621+Raw_Data!N621)</f>
        <v>10.81927359960666</v>
      </c>
      <c r="E541" s="23">
        <f>Raw_Data!C621</f>
        <v>0</v>
      </c>
      <c r="F541" s="24">
        <f>Raw_Data!D621</f>
        <v>0</v>
      </c>
      <c r="G541" s="23" t="str">
        <f>Raw_Data!E621</f>
        <v>+</v>
      </c>
      <c r="H541" s="22" t="str">
        <f>Raw_Data!F621</f>
        <v>AGAATTCTCGCCTGCC</v>
      </c>
      <c r="I541" s="22" t="str">
        <f>Raw_Data!G621</f>
        <v>TAGAATTCTCGCCTGCCAC</v>
      </c>
      <c r="J541" s="13">
        <f>Raw_Data!I621</f>
        <v>8540.7999999999993</v>
      </c>
      <c r="K541" s="14">
        <f>Raw_Data!L621</f>
        <v>3.678E-38</v>
      </c>
      <c r="L541" s="9">
        <f>Raw_Data!M621</f>
        <v>6291</v>
      </c>
      <c r="M541" s="10">
        <f>Raw_Data!P621</f>
        <v>3.678E-38</v>
      </c>
    </row>
    <row r="542" spans="1:13" x14ac:dyDescent="0.4">
      <c r="A542" s="1" t="s">
        <v>29</v>
      </c>
      <c r="B542" s="18">
        <f t="shared" si="8"/>
        <v>-2.109252494149719</v>
      </c>
      <c r="C542" s="19">
        <f>(ABS($J542-L542))/(Raw_Data!$K429+Raw_Data!O429)</f>
        <v>1.5793904529985328</v>
      </c>
      <c r="D542" s="20">
        <f>(ABS($J542-L542))/(Raw_Data!$J429+Raw_Data!N429)</f>
        <v>19.850780477309801</v>
      </c>
      <c r="E542" s="23">
        <f>Raw_Data!C429</f>
        <v>12</v>
      </c>
      <c r="F542" s="24">
        <f>Raw_Data!D429</f>
        <v>110973155</v>
      </c>
      <c r="G542" s="23" t="str">
        <f>Raw_Data!E429</f>
        <v>+</v>
      </c>
      <c r="H542" s="22" t="str">
        <f>Raw_Data!F429</f>
        <v>GTCATACACGGCTCTCCT</v>
      </c>
      <c r="I542" s="22" t="str">
        <f>Raw_Data!G429</f>
        <v>AGTCATACACGGCTCTCCTCTC</v>
      </c>
      <c r="J542" s="13">
        <f>Raw_Data!I429</f>
        <v>188.07499999999999</v>
      </c>
      <c r="K542" s="14">
        <f>Raw_Data!L429</f>
        <v>1.5730570000000001E-21</v>
      </c>
      <c r="L542" s="9">
        <f>Raw_Data!M429</f>
        <v>89.166659999999993</v>
      </c>
      <c r="M542" s="10">
        <f>Raw_Data!P429</f>
        <v>0.45667760000000002</v>
      </c>
    </row>
    <row r="543" spans="1:13" x14ac:dyDescent="0.4">
      <c r="A543" s="1" t="s">
        <v>1716</v>
      </c>
      <c r="B543" s="18">
        <f t="shared" si="8"/>
        <v>-2.4434330864532359</v>
      </c>
      <c r="C543" s="19">
        <f>(ABS($J543-L543))/(Raw_Data!$K145+Raw_Data!O145)</f>
        <v>1.372033218606449</v>
      </c>
      <c r="D543" s="20">
        <f>(ABS($J543-L543))/(Raw_Data!$J145+Raw_Data!N145)</f>
        <v>26.53920918537246</v>
      </c>
      <c r="E543" s="23">
        <f>Raw_Data!C145</f>
        <v>9</v>
      </c>
      <c r="F543" s="24">
        <f>Raw_Data!D145</f>
        <v>67084529</v>
      </c>
      <c r="G543" s="23" t="str">
        <f>Raw_Data!E145</f>
        <v>-</v>
      </c>
      <c r="H543" s="22" t="str">
        <f>Raw_Data!F145</f>
        <v>TGATATGTTTGATATATTAGGT</v>
      </c>
      <c r="I543" s="22" t="str">
        <f>Raw_Data!G145</f>
        <v>TGATATGTTTGATATATTAGGT</v>
      </c>
      <c r="J543" s="13">
        <f>Raw_Data!I145</f>
        <v>6630.8249999999998</v>
      </c>
      <c r="K543" s="14">
        <f>Raw_Data!L145</f>
        <v>3.678E-38</v>
      </c>
      <c r="L543" s="9">
        <f>Raw_Data!M145</f>
        <v>2713.7330000000002</v>
      </c>
      <c r="M543" s="10">
        <f>Raw_Data!P145</f>
        <v>3.678E-38</v>
      </c>
    </row>
    <row r="544" spans="1:13" x14ac:dyDescent="0.4">
      <c r="A544" s="1" t="s">
        <v>147</v>
      </c>
      <c r="B544" s="18">
        <f t="shared" si="8"/>
        <v>-2.8864909290149767</v>
      </c>
      <c r="C544" s="19">
        <f>(ABS($J544-L544))/(Raw_Data!$K647+Raw_Data!O647)</f>
        <v>2.5178240410086605</v>
      </c>
      <c r="D544" s="20">
        <f>(ABS($J544-L544))/(Raw_Data!$J647+Raw_Data!N647)</f>
        <v>28.730921694458207</v>
      </c>
      <c r="E544" s="23">
        <f>Raw_Data!C647</f>
        <v>0</v>
      </c>
      <c r="F544" s="24">
        <f>Raw_Data!D647</f>
        <v>0</v>
      </c>
      <c r="G544" s="23" t="str">
        <f>Raw_Data!E647</f>
        <v>+</v>
      </c>
      <c r="H544" s="22" t="str">
        <f>Raw_Data!F647</f>
        <v>CCCGGCTAGCTCAGTC</v>
      </c>
      <c r="I544" s="22" t="str">
        <f>Raw_Data!G647</f>
        <v>GCCCGGCTAGCTCAGTCGGTAGA</v>
      </c>
      <c r="J544" s="13">
        <f>Raw_Data!I647</f>
        <v>2370.6750000000002</v>
      </c>
      <c r="K544" s="14">
        <f>Raw_Data!L647</f>
        <v>3.678E-38</v>
      </c>
      <c r="L544" s="9">
        <f>Raw_Data!M647</f>
        <v>821.3</v>
      </c>
      <c r="M544" s="10">
        <f>Raw_Data!P647</f>
        <v>3.678E-38</v>
      </c>
    </row>
    <row r="545" spans="1:13" x14ac:dyDescent="0.4">
      <c r="A545" s="1" t="s">
        <v>1682</v>
      </c>
      <c r="B545" s="18">
        <f t="shared" si="8"/>
        <v>-1.6502132388667854</v>
      </c>
      <c r="C545" s="19">
        <f>(ABS($J545-L545))/(Raw_Data!$K360+Raw_Data!O360)</f>
        <v>0.36589907758832746</v>
      </c>
      <c r="D545" s="20">
        <f>(ABS($J545-L545))/(Raw_Data!$J360+Raw_Data!N360)</f>
        <v>12.653839154390544</v>
      </c>
      <c r="E545" s="23" t="str">
        <f>Raw_Data!C360</f>
        <v>X</v>
      </c>
      <c r="F545" s="24">
        <f>Raw_Data!D360</f>
        <v>100768292</v>
      </c>
      <c r="G545" s="23" t="str">
        <f>Raw_Data!E360</f>
        <v>-</v>
      </c>
      <c r="H545" s="22" t="str">
        <f>Raw_Data!F360</f>
        <v>ACAGACATTAATTGGGCG</v>
      </c>
      <c r="I545" s="22" t="str">
        <f>Raw_Data!G360</f>
        <v>ATCAACAGACATTAATTGGGCGC</v>
      </c>
      <c r="J545" s="13">
        <f>Raw_Data!I360</f>
        <v>1891.75</v>
      </c>
      <c r="K545" s="14">
        <f>Raw_Data!L360</f>
        <v>3.678E-38</v>
      </c>
      <c r="L545" s="9">
        <f>Raw_Data!M360</f>
        <v>1146.367</v>
      </c>
      <c r="M545" s="10">
        <f>Raw_Data!P360</f>
        <v>3.678E-38</v>
      </c>
    </row>
    <row r="546" spans="1:13" x14ac:dyDescent="0.4">
      <c r="A546" s="1" t="s">
        <v>1210</v>
      </c>
      <c r="B546" s="18">
        <f t="shared" si="8"/>
        <v>1.0501937197530178</v>
      </c>
      <c r="C546" s="19">
        <f>(ABS($J546-L546))/(Raw_Data!$K607+Raw_Data!O607)</f>
        <v>0.18617703368335611</v>
      </c>
      <c r="D546" s="20">
        <f>(ABS($J546-L546))/(Raw_Data!$J607+Raw_Data!N607)</f>
        <v>1.7790818036633216</v>
      </c>
      <c r="E546" s="23" t="str">
        <f>Raw_Data!C607</f>
        <v>7,3,13</v>
      </c>
      <c r="F546" s="24">
        <f>Raw_Data!D607</f>
        <v>8.6650164880195296E+23</v>
      </c>
      <c r="G546" s="23" t="str">
        <f>Raw_Data!E607</f>
        <v>+,+,+</v>
      </c>
      <c r="H546" s="22" t="str">
        <f>Raw_Data!F607</f>
        <v>TCTTTGGTTATCTAGCTGTATG</v>
      </c>
      <c r="I546" s="22" t="str">
        <f>Raw_Data!G607</f>
        <v>TCTTTGGTTATCTAGCTGTATGA</v>
      </c>
      <c r="J546" s="13">
        <f>Raw_Data!I607</f>
        <v>7190.8</v>
      </c>
      <c r="K546" s="14">
        <f>Raw_Data!L607</f>
        <v>3.678E-38</v>
      </c>
      <c r="L546" s="9">
        <f>Raw_Data!M607</f>
        <v>7551.7330000000002</v>
      </c>
      <c r="M546" s="10">
        <f>Raw_Data!P607</f>
        <v>3.678E-38</v>
      </c>
    </row>
    <row r="547" spans="1:13" x14ac:dyDescent="0.4">
      <c r="A547" s="1" t="s">
        <v>1337</v>
      </c>
      <c r="B547" s="18">
        <f t="shared" si="8"/>
        <v>-2.1452720232535776</v>
      </c>
      <c r="C547" s="19">
        <f>(ABS($J547-L547))/(Raw_Data!$K381+Raw_Data!O381)</f>
        <v>1.2479968942133974</v>
      </c>
      <c r="D547" s="20">
        <f>(ABS($J547-L547))/(Raw_Data!$J381+Raw_Data!N381)</f>
        <v>19.451629934291642</v>
      </c>
      <c r="E547" s="23" t="str">
        <f>Raw_Data!C381</f>
        <v>X</v>
      </c>
      <c r="F547" s="24">
        <f>Raw_Data!D381</f>
        <v>69507632</v>
      </c>
      <c r="G547" s="23" t="str">
        <f>Raw_Data!E381</f>
        <v>-</v>
      </c>
      <c r="H547" s="22" t="str">
        <f>Raw_Data!F381</f>
        <v>GTTTGCAGAGGAAACTGA</v>
      </c>
      <c r="I547" s="22" t="str">
        <f>Raw_Data!G381</f>
        <v>TGTTTGCAGAGGAAACTGAGAC</v>
      </c>
      <c r="J547" s="13">
        <f>Raw_Data!I381</f>
        <v>225.32499999999999</v>
      </c>
      <c r="K547" s="14">
        <f>Raw_Data!L381</f>
        <v>1.2885770000000001E-35</v>
      </c>
      <c r="L547" s="9">
        <f>Raw_Data!M381</f>
        <v>105.0333</v>
      </c>
      <c r="M547" s="10">
        <f>Raw_Data!P381</f>
        <v>0.10117279999999999</v>
      </c>
    </row>
    <row r="548" spans="1:13" x14ac:dyDescent="0.4">
      <c r="A548" s="1" t="s">
        <v>1654</v>
      </c>
      <c r="B548" s="18">
        <f t="shared" si="8"/>
        <v>1.1328380965764373</v>
      </c>
      <c r="C548" s="19">
        <f>(ABS($J548-L548))/(Raw_Data!$K301+Raw_Data!O301)</f>
        <v>0.23439369862020176</v>
      </c>
      <c r="D548" s="20">
        <f>(ABS($J548-L548))/(Raw_Data!$J301+Raw_Data!N301)</f>
        <v>3.8071933084210525</v>
      </c>
      <c r="E548" s="23">
        <f>Raw_Data!C301</f>
        <v>11</v>
      </c>
      <c r="F548" s="24">
        <f>Raw_Data!D301</f>
        <v>119876152</v>
      </c>
      <c r="G548" s="23" t="str">
        <f>Raw_Data!E301</f>
        <v>-</v>
      </c>
      <c r="H548" s="22" t="str">
        <f>Raw_Data!F301</f>
        <v>ACAATATCCTGGTGCTGAGT</v>
      </c>
      <c r="I548" s="22" t="str">
        <f>Raw_Data!G301</f>
        <v>AACAATATCCTGGTGCTGAGTG</v>
      </c>
      <c r="J548" s="13">
        <f>Raw_Data!I301</f>
        <v>2846.45</v>
      </c>
      <c r="K548" s="14">
        <f>Raw_Data!L301</f>
        <v>3.678E-38</v>
      </c>
      <c r="L548" s="9">
        <f>Raw_Data!M301</f>
        <v>3224.567</v>
      </c>
      <c r="M548" s="10">
        <f>Raw_Data!P301</f>
        <v>3.678E-38</v>
      </c>
    </row>
    <row r="549" spans="1:13" x14ac:dyDescent="0.4">
      <c r="A549" s="1" t="s">
        <v>1985</v>
      </c>
      <c r="B549" s="18">
        <f t="shared" si="8"/>
        <v>6.4153846153846157</v>
      </c>
      <c r="C549" s="19">
        <f>(ABS($J549-L549))/(Raw_Data!$K540+Raw_Data!O540)</f>
        <v>1.0808765435006968</v>
      </c>
      <c r="D549" s="20">
        <f>(ABS($J549-L549))/(Raw_Data!$J540+Raw_Data!N540)</f>
        <v>48.138313252258833</v>
      </c>
      <c r="E549" s="23">
        <f>Raw_Data!C540</f>
        <v>6</v>
      </c>
      <c r="F549" s="24">
        <f>Raw_Data!D540</f>
        <v>85286355</v>
      </c>
      <c r="G549" s="23" t="str">
        <f>Raw_Data!E540</f>
        <v>-</v>
      </c>
      <c r="H549" s="22" t="str">
        <f>Raw_Data!F540</f>
        <v>GTGGGAGGTGGGGTGG</v>
      </c>
      <c r="I549" s="22" t="str">
        <f>Raw_Data!G540</f>
        <v>GGTGGGAGGTGGGGTGGGCA</v>
      </c>
      <c r="J549" s="13">
        <f>Raw_Data!I540</f>
        <v>136.5</v>
      </c>
      <c r="K549" s="14">
        <f>Raw_Data!L540</f>
        <v>4.6112790000000001E-7</v>
      </c>
      <c r="L549" s="9">
        <f>Raw_Data!M540</f>
        <v>875.7</v>
      </c>
      <c r="M549" s="10">
        <f>Raw_Data!P540</f>
        <v>3.678E-38</v>
      </c>
    </row>
    <row r="550" spans="1:13" x14ac:dyDescent="0.4">
      <c r="A550" s="1" t="s">
        <v>1883</v>
      </c>
      <c r="B550" s="18">
        <f t="shared" si="8"/>
        <v>1.0757714368429625</v>
      </c>
      <c r="C550" s="19">
        <f>(ABS($J550-L550))/(Raw_Data!$K446+Raw_Data!O446)</f>
        <v>0.21039364692235649</v>
      </c>
      <c r="D550" s="20">
        <f>(ABS($J550-L550))/(Raw_Data!$J446+Raw_Data!N446)</f>
        <v>2.2601896792051202</v>
      </c>
      <c r="E550" s="23" t="str">
        <f>Raw_Data!C446</f>
        <v>X</v>
      </c>
      <c r="F550" s="24">
        <f>Raw_Data!D446</f>
        <v>50407227</v>
      </c>
      <c r="G550" s="23" t="str">
        <f>Raw_Data!E446</f>
        <v>-</v>
      </c>
      <c r="H550" s="22" t="str">
        <f>Raw_Data!F446</f>
        <v>AGCAGCGGGAACAGTAC</v>
      </c>
      <c r="I550" s="22" t="str">
        <f>Raw_Data!G446</f>
        <v>TAGCAGCGGGAACAGTACTGCAG</v>
      </c>
      <c r="J550" s="13">
        <f>Raw_Data!I446</f>
        <v>2763.35</v>
      </c>
      <c r="K550" s="14">
        <f>Raw_Data!L446</f>
        <v>3.678E-38</v>
      </c>
      <c r="L550" s="9">
        <f>Raw_Data!M446</f>
        <v>2972.7330000000002</v>
      </c>
      <c r="M550" s="10">
        <f>Raw_Data!P446</f>
        <v>3.678E-38</v>
      </c>
    </row>
    <row r="551" spans="1:13" x14ac:dyDescent="0.4">
      <c r="A551" s="1" t="s">
        <v>1244</v>
      </c>
      <c r="B551" s="18">
        <f t="shared" si="8"/>
        <v>-2.2162601655551102</v>
      </c>
      <c r="C551" s="19">
        <f>(ABS($J551-L551))/(Raw_Data!$K36+Raw_Data!O36)</f>
        <v>1.4101232585353558</v>
      </c>
      <c r="D551" s="20">
        <f>(ABS($J551-L551))/(Raw_Data!$J36+Raw_Data!N36)</f>
        <v>22.275056203098938</v>
      </c>
      <c r="E551" s="23">
        <f>Raw_Data!C36</f>
        <v>19</v>
      </c>
      <c r="F551" s="24">
        <f>Raw_Data!D36</f>
        <v>34895213</v>
      </c>
      <c r="G551" s="23" t="str">
        <f>Raw_Data!E36</f>
        <v>-</v>
      </c>
      <c r="H551" s="22" t="str">
        <f>Raw_Data!F36</f>
        <v>AGCATTGTACAGGGCTATC</v>
      </c>
      <c r="I551" s="22" t="str">
        <f>Raw_Data!G36</f>
        <v>AGCAGCATTGTACAGGGCTATCA</v>
      </c>
      <c r="J551" s="13">
        <f>Raw_Data!I36</f>
        <v>4880.5749999999998</v>
      </c>
      <c r="K551" s="14">
        <f>Raw_Data!L36</f>
        <v>3.678E-38</v>
      </c>
      <c r="L551" s="9">
        <f>Raw_Data!M36</f>
        <v>2202.1669999999999</v>
      </c>
      <c r="M551" s="10">
        <f>Raw_Data!P36</f>
        <v>3.678E-38</v>
      </c>
    </row>
    <row r="552" spans="1:13" x14ac:dyDescent="0.4">
      <c r="A552" s="1" t="s">
        <v>1619</v>
      </c>
      <c r="B552" s="18">
        <f t="shared" si="8"/>
        <v>4.570632401888691</v>
      </c>
      <c r="C552" s="19">
        <f>(ABS($J552-L552))/(Raw_Data!$K237+Raw_Data!O237)</f>
        <v>0.81575118289138326</v>
      </c>
      <c r="D552" s="20">
        <f>(ABS($J552-L552))/(Raw_Data!$J237+Raw_Data!N237)</f>
        <v>37.663416476603672</v>
      </c>
      <c r="E552" s="23">
        <f>Raw_Data!C237</f>
        <v>7</v>
      </c>
      <c r="F552" s="24">
        <f>Raw_Data!D237</f>
        <v>3220779</v>
      </c>
      <c r="G552" s="23" t="str">
        <f>Raw_Data!E237</f>
        <v>+</v>
      </c>
      <c r="H552" s="22" t="str">
        <f>Raw_Data!F237</f>
        <v>AAATGTGGGGCACACTT</v>
      </c>
      <c r="I552" s="22" t="str">
        <f>Raw_Data!G237</f>
        <v>ACTCAAATGTGGGGCACACTTC</v>
      </c>
      <c r="J552" s="13">
        <f>Raw_Data!I237</f>
        <v>645.95000000000005</v>
      </c>
      <c r="K552" s="14">
        <f>Raw_Data!L237</f>
        <v>3.678E-38</v>
      </c>
      <c r="L552" s="9">
        <f>Raw_Data!M237</f>
        <v>2952.4</v>
      </c>
      <c r="M552" s="10">
        <f>Raw_Data!P237</f>
        <v>3.678E-38</v>
      </c>
    </row>
    <row r="553" spans="1:13" x14ac:dyDescent="0.4">
      <c r="A553" s="1" t="s">
        <v>1937</v>
      </c>
      <c r="B553" s="18">
        <f t="shared" si="8"/>
        <v>2.6921587697423108</v>
      </c>
      <c r="C553" s="19">
        <f>(ABS($J553-L553))/(Raw_Data!$K515+Raw_Data!O515)</f>
        <v>0.58997355610854807</v>
      </c>
      <c r="D553" s="20">
        <f>(ABS($J553-L553))/(Raw_Data!$J515+Raw_Data!N515)</f>
        <v>29.990818597467094</v>
      </c>
      <c r="E553" s="23">
        <f>Raw_Data!C515</f>
        <v>12</v>
      </c>
      <c r="F553" s="24">
        <f>Raw_Data!D515</f>
        <v>70864931</v>
      </c>
      <c r="G553" s="23" t="str">
        <f>Raw_Data!E515</f>
        <v>-</v>
      </c>
      <c r="H553" s="22" t="str">
        <f>Raw_Data!F515</f>
        <v>AGCCTCGCTGGCAGGCA</v>
      </c>
      <c r="I553" s="22" t="str">
        <f>Raw_Data!G515</f>
        <v>CAGCCTCGCTGGCAGGCAGCT</v>
      </c>
      <c r="J553" s="13">
        <f>Raw_Data!I515</f>
        <v>120.3</v>
      </c>
      <c r="K553" s="14">
        <f>Raw_Data!L515</f>
        <v>1.097053E-3</v>
      </c>
      <c r="L553" s="9">
        <f>Raw_Data!M515</f>
        <v>323.86669999999998</v>
      </c>
      <c r="M553" s="10">
        <f>Raw_Data!P515</f>
        <v>6.628059E-22</v>
      </c>
    </row>
    <row r="554" spans="1:13" x14ac:dyDescent="0.4">
      <c r="A554" s="1" t="s">
        <v>20</v>
      </c>
      <c r="B554" s="18">
        <f t="shared" si="8"/>
        <v>-1.8987985782436778</v>
      </c>
      <c r="C554" s="19">
        <f>(ABS($J554-L554))/(Raw_Data!$K414+Raw_Data!O414)</f>
        <v>0.79206897801483434</v>
      </c>
      <c r="D554" s="20">
        <f>(ABS($J554-L554))/(Raw_Data!$J414+Raw_Data!N414)</f>
        <v>16.226546205026217</v>
      </c>
      <c r="E554" s="23">
        <f>Raw_Data!C414</f>
        <v>2</v>
      </c>
      <c r="F554" s="24">
        <f>Raw_Data!D414</f>
        <v>10427357</v>
      </c>
      <c r="G554" s="23" t="str">
        <f>Raw_Data!E414</f>
        <v>+</v>
      </c>
      <c r="H554" s="22" t="str">
        <f>Raw_Data!F414</f>
        <v>ATAAGTGTGAGCATGTATATGT</v>
      </c>
      <c r="I554" s="22" t="str">
        <f>Raw_Data!G414</f>
        <v>ATAAGTGTGAGCATGTATATGT</v>
      </c>
      <c r="J554" s="13">
        <f>Raw_Data!I414</f>
        <v>3125.6750000000002</v>
      </c>
      <c r="K554" s="14">
        <f>Raw_Data!L414</f>
        <v>3.678E-38</v>
      </c>
      <c r="L554" s="9">
        <f>Raw_Data!M414</f>
        <v>1646.133</v>
      </c>
      <c r="M554" s="10">
        <f>Raw_Data!P414</f>
        <v>3.678E-38</v>
      </c>
    </row>
    <row r="555" spans="1:13" x14ac:dyDescent="0.4">
      <c r="A555" s="1" t="s">
        <v>1623</v>
      </c>
      <c r="B555" s="18">
        <f t="shared" si="8"/>
        <v>1.0390824129141885</v>
      </c>
      <c r="C555" s="19">
        <f>(ABS($J555-L555))/(Raw_Data!$K241+Raw_Data!O241)</f>
        <v>7.0821856856710358E-2</v>
      </c>
      <c r="D555" s="20">
        <f>(ABS($J555-L555))/(Raw_Data!$J241+Raw_Data!N241)</f>
        <v>1.1034808343370597</v>
      </c>
      <c r="E555" s="23">
        <f>Raw_Data!C241</f>
        <v>2</v>
      </c>
      <c r="F555" s="24">
        <f>Raw_Data!D241</f>
        <v>10433312</v>
      </c>
      <c r="G555" s="23" t="str">
        <f>Raw_Data!E241</f>
        <v>+</v>
      </c>
      <c r="H555" s="22" t="str">
        <f>Raw_Data!F241</f>
        <v>ATGTATGTGTGCATGAACAT</v>
      </c>
      <c r="I555" s="22" t="str">
        <f>Raw_Data!G241</f>
        <v>ATGTATGTGTGCATGAACATGT</v>
      </c>
      <c r="J555" s="13">
        <f>Raw_Data!I241</f>
        <v>117.7</v>
      </c>
      <c r="K555" s="14">
        <f>Raw_Data!L241</f>
        <v>6.9185259999999995E-4</v>
      </c>
      <c r="L555" s="9">
        <f>Raw_Data!M241</f>
        <v>122.3</v>
      </c>
      <c r="M555" s="10">
        <f>Raw_Data!P241</f>
        <v>3.0364769999999999E-2</v>
      </c>
    </row>
    <row r="556" spans="1:13" x14ac:dyDescent="0.4">
      <c r="A556" s="1" t="s">
        <v>1251</v>
      </c>
      <c r="B556" s="18">
        <f t="shared" si="8"/>
        <v>-4.8628804750644896</v>
      </c>
      <c r="C556" s="19">
        <f>(ABS($J556-L556))/(Raw_Data!$K69+Raw_Data!O69)</f>
        <v>1.4471952299393829</v>
      </c>
      <c r="D556" s="20">
        <f>(ABS($J556-L556))/(Raw_Data!$J69+Raw_Data!N69)</f>
        <v>29.360345768964912</v>
      </c>
      <c r="E556" s="23">
        <f>Raw_Data!C69</f>
        <v>2</v>
      </c>
      <c r="F556" s="24">
        <f>Raw_Data!D69</f>
        <v>94081555</v>
      </c>
      <c r="G556" s="23" t="str">
        <f>Raw_Data!E69</f>
        <v>-</v>
      </c>
      <c r="H556" s="22" t="str">
        <f>Raw_Data!F69</f>
        <v>AAGCCCTTACCCCAAAAA</v>
      </c>
      <c r="I556" s="22" t="str">
        <f>Raw_Data!G69</f>
        <v>AAGCCCTTACCCCAAAAAGCAT</v>
      </c>
      <c r="J556" s="13">
        <f>Raw_Data!I69</f>
        <v>551.77499999999998</v>
      </c>
      <c r="K556" s="14">
        <f>Raw_Data!L69</f>
        <v>3.678E-38</v>
      </c>
      <c r="L556" s="9">
        <f>Raw_Data!M69</f>
        <v>113.4667</v>
      </c>
      <c r="M556" s="10">
        <f>Raw_Data!P69</f>
        <v>1.6196189999999999E-2</v>
      </c>
    </row>
    <row r="557" spans="1:13" x14ac:dyDescent="0.4">
      <c r="A557" s="1" t="s">
        <v>82</v>
      </c>
      <c r="B557" s="18">
        <f t="shared" si="8"/>
        <v>1.1999699931802683</v>
      </c>
      <c r="C557" s="19">
        <f>(ABS($J557-L557))/(Raw_Data!$K562+Raw_Data!O562)</f>
        <v>0.25394684179907495</v>
      </c>
      <c r="D557" s="20">
        <f>(ABS($J557-L557))/(Raw_Data!$J562+Raw_Data!N562)</f>
        <v>5.7594124020235755</v>
      </c>
      <c r="E557" s="23" t="str">
        <f>Raw_Data!C562</f>
        <v>X</v>
      </c>
      <c r="F557" s="24">
        <f>Raw_Data!D562</f>
        <v>64030463</v>
      </c>
      <c r="G557" s="23" t="str">
        <f>Raw_Data!E562</f>
        <v>-</v>
      </c>
      <c r="H557" s="22" t="str">
        <f>Raw_Data!F562</f>
        <v>GAAAGACATCATGCTGAATA</v>
      </c>
      <c r="I557" s="22" t="str">
        <f>Raw_Data!G562</f>
        <v>GAAAGACATCATGCTGAATAGA</v>
      </c>
      <c r="J557" s="13">
        <f>Raw_Data!I562</f>
        <v>109.97499999999999</v>
      </c>
      <c r="K557" s="14">
        <f>Raw_Data!L562</f>
        <v>4.5215289999999998E-3</v>
      </c>
      <c r="L557" s="9">
        <f>Raw_Data!M562</f>
        <v>131.9667</v>
      </c>
      <c r="M557" s="10">
        <f>Raw_Data!P562</f>
        <v>5.3215859999999997E-2</v>
      </c>
    </row>
    <row r="558" spans="1:13" x14ac:dyDescent="0.4">
      <c r="A558" s="1" t="s">
        <v>1569</v>
      </c>
      <c r="B558" s="18">
        <f t="shared" si="8"/>
        <v>-2.1210819828395167</v>
      </c>
      <c r="C558" s="19">
        <f>(ABS($J558-L558))/(Raw_Data!$K141+Raw_Data!O141)</f>
        <v>1.2181633817555084</v>
      </c>
      <c r="D558" s="20">
        <f>(ABS($J558-L558))/(Raw_Data!$J141+Raw_Data!N141)</f>
        <v>19.155639388770055</v>
      </c>
      <c r="E558" s="23" t="str">
        <f>Raw_Data!C141</f>
        <v>X</v>
      </c>
      <c r="F558" s="24">
        <f>Raw_Data!D141</f>
        <v>6825178</v>
      </c>
      <c r="G558" s="23" t="str">
        <f>Raw_Data!E141</f>
        <v>-</v>
      </c>
      <c r="H558" s="22" t="str">
        <f>Raw_Data!F141</f>
        <v>ATCCCTTGCATGGTGGAG</v>
      </c>
      <c r="I558" s="22" t="str">
        <f>Raw_Data!G141</f>
        <v>CATCCCTTGCATGGTGGAGGG</v>
      </c>
      <c r="J558" s="13">
        <f>Raw_Data!I141</f>
        <v>787.27499999999998</v>
      </c>
      <c r="K558" s="14">
        <f>Raw_Data!L141</f>
        <v>3.678E-38</v>
      </c>
      <c r="L558" s="9">
        <f>Raw_Data!M141</f>
        <v>371.16669999999999</v>
      </c>
      <c r="M558" s="10">
        <f>Raw_Data!P141</f>
        <v>3.678E-38</v>
      </c>
    </row>
    <row r="559" spans="1:13" x14ac:dyDescent="0.4">
      <c r="A559" s="1" t="s">
        <v>1650</v>
      </c>
      <c r="B559" s="18">
        <f t="shared" si="8"/>
        <v>-3.0478309929789367</v>
      </c>
      <c r="C559" s="19">
        <f>(ABS($J559-L559))/(Raw_Data!$K297+Raw_Data!O297)</f>
        <v>1.5503265998590292</v>
      </c>
      <c r="D559" s="20">
        <f>(ABS($J559-L559))/(Raw_Data!$J297+Raw_Data!N297)</f>
        <v>27.414041910830978</v>
      </c>
      <c r="E559" s="23">
        <f>Raw_Data!C297</f>
        <v>6</v>
      </c>
      <c r="F559" s="24">
        <f>Raw_Data!D297</f>
        <v>30691313</v>
      </c>
      <c r="G559" s="23" t="str">
        <f>Raw_Data!E297</f>
        <v>+</v>
      </c>
      <c r="H559" s="22" t="str">
        <f>Raw_Data!F297</f>
        <v>TCAAGAGCAATAACGAAAA</v>
      </c>
      <c r="I559" s="22" t="str">
        <f>Raw_Data!G297</f>
        <v>TCAAGAGCAATAACGAAAAATGT</v>
      </c>
      <c r="J559" s="13">
        <f>Raw_Data!I297</f>
        <v>3646.4250000000002</v>
      </c>
      <c r="K559" s="14">
        <f>Raw_Data!L297</f>
        <v>3.678E-38</v>
      </c>
      <c r="L559" s="9">
        <f>Raw_Data!M297</f>
        <v>1196.4000000000001</v>
      </c>
      <c r="M559" s="10">
        <f>Raw_Data!P297</f>
        <v>3.678E-38</v>
      </c>
    </row>
    <row r="560" spans="1:13" x14ac:dyDescent="0.4">
      <c r="A560" s="1" t="s">
        <v>1891</v>
      </c>
      <c r="B560" s="18">
        <f t="shared" si="8"/>
        <v>-2.0362776025236591</v>
      </c>
      <c r="C560" s="19">
        <f>(ABS($J560-L560))/(Raw_Data!$K461+Raw_Data!O461)</f>
        <v>0.74407637063963872</v>
      </c>
      <c r="D560" s="20">
        <f>(ABS($J560-L560))/(Raw_Data!$J461+Raw_Data!N461)</f>
        <v>17.711023065790492</v>
      </c>
      <c r="E560" s="23">
        <f>Raw_Data!C461</f>
        <v>12</v>
      </c>
      <c r="F560" s="24">
        <f>Raw_Data!D461</f>
        <v>110955513</v>
      </c>
      <c r="G560" s="23" t="str">
        <f>Raw_Data!E461</f>
        <v>+</v>
      </c>
      <c r="H560" s="22" t="str">
        <f>Raw_Data!F461</f>
        <v>AACATTCGCGGTGCACT</v>
      </c>
      <c r="I560" s="22" t="str">
        <f>Raw_Data!G461</f>
        <v>AAACATTCGCGGTGCACTTCTT</v>
      </c>
      <c r="J560" s="13">
        <f>Raw_Data!I461</f>
        <v>129.1</v>
      </c>
      <c r="K560" s="14">
        <f>Raw_Data!L461</f>
        <v>4.5755809999999998E-4</v>
      </c>
      <c r="L560" s="9">
        <f>Raw_Data!M461</f>
        <v>63.4</v>
      </c>
      <c r="M560" s="10">
        <f>Raw_Data!P461</f>
        <v>0.8560449</v>
      </c>
    </row>
    <row r="561" spans="1:13" x14ac:dyDescent="0.4">
      <c r="A561" s="1" t="s">
        <v>75</v>
      </c>
      <c r="B561" s="18">
        <f t="shared" si="8"/>
        <v>-1.5023317788141239</v>
      </c>
      <c r="C561" s="19">
        <f>(ABS($J561-L561))/(Raw_Data!$K531+Raw_Data!O531)</f>
        <v>0.30427255977240736</v>
      </c>
      <c r="D561" s="20">
        <f>(ABS($J561-L561))/(Raw_Data!$J531+Raw_Data!N531)</f>
        <v>10.673593649636459</v>
      </c>
      <c r="E561" s="23">
        <f>Raw_Data!C531</f>
        <v>0</v>
      </c>
      <c r="F561" s="24">
        <f>Raw_Data!D531</f>
        <v>0</v>
      </c>
      <c r="G561" s="23" t="str">
        <f>Raw_Data!E531</f>
        <v>+</v>
      </c>
      <c r="H561" s="22" t="str">
        <f>Raw_Data!F531</f>
        <v>GCGTGTGCTTGCTGTGG</v>
      </c>
      <c r="I561" s="22" t="str">
        <f>Raw_Data!G531</f>
        <v>GCGTGTGCTTGCTGTGGG</v>
      </c>
      <c r="J561" s="13">
        <f>Raw_Data!I531</f>
        <v>451</v>
      </c>
      <c r="K561" s="14">
        <f>Raw_Data!L531</f>
        <v>3.678E-38</v>
      </c>
      <c r="L561" s="9">
        <f>Raw_Data!M531</f>
        <v>300.2</v>
      </c>
      <c r="M561" s="10">
        <f>Raw_Data!P531</f>
        <v>1.8504429999999999E-23</v>
      </c>
    </row>
    <row r="562" spans="1:13" x14ac:dyDescent="0.4">
      <c r="A562" s="1" t="s">
        <v>2001</v>
      </c>
      <c r="B562" s="18">
        <f t="shared" si="8"/>
        <v>2.763861640318876</v>
      </c>
      <c r="C562" s="19">
        <f>(ABS($J562-L562))/(Raw_Data!$K552+Raw_Data!O552)</f>
        <v>1.3846492285029635</v>
      </c>
      <c r="D562" s="20">
        <f>(ABS($J562-L562))/(Raw_Data!$J552+Raw_Data!N552)</f>
        <v>22.971208889355321</v>
      </c>
      <c r="E562" s="23">
        <f>Raw_Data!C552</f>
        <v>17</v>
      </c>
      <c r="F562" s="24">
        <f>Raw_Data!D552</f>
        <v>39981094</v>
      </c>
      <c r="G562" s="23" t="str">
        <f>Raw_Data!E552</f>
        <v>+</v>
      </c>
      <c r="H562" s="22" t="str">
        <f>Raw_Data!F552</f>
        <v>TCCGTGCACACCCCCG</v>
      </c>
      <c r="I562" s="22" t="str">
        <f>Raw_Data!G552</f>
        <v>CTCCGTGCACACCCCCGCGTG</v>
      </c>
      <c r="J562" s="13">
        <f>Raw_Data!I552</f>
        <v>370.05</v>
      </c>
      <c r="K562" s="14">
        <f>Raw_Data!L552</f>
        <v>3.678E-38</v>
      </c>
      <c r="L562" s="9">
        <f>Raw_Data!M552</f>
        <v>1022.7670000000001</v>
      </c>
      <c r="M562" s="10">
        <f>Raw_Data!P552</f>
        <v>3.678E-38</v>
      </c>
    </row>
    <row r="563" spans="1:13" x14ac:dyDescent="0.4">
      <c r="A563" s="1" t="s">
        <v>1591</v>
      </c>
      <c r="B563" s="18">
        <f t="shared" si="8"/>
        <v>1.3041782674011018</v>
      </c>
      <c r="C563" s="19">
        <f>(ABS($J563-L563))/(Raw_Data!$K182+Raw_Data!O182)</f>
        <v>0.37578907514989646</v>
      </c>
      <c r="D563" s="20">
        <f>(ABS($J563-L563))/(Raw_Data!$J182+Raw_Data!N182)</f>
        <v>7.8416080646960253</v>
      </c>
      <c r="E563" s="23">
        <f>Raw_Data!C182</f>
        <v>14</v>
      </c>
      <c r="F563" s="24">
        <f>Raw_Data!D182</f>
        <v>55594569</v>
      </c>
      <c r="G563" s="23" t="str">
        <f>Raw_Data!E182</f>
        <v>-</v>
      </c>
      <c r="H563" s="22" t="str">
        <f>Raw_Data!F182</f>
        <v>ATAAGACGAACAAAAG</v>
      </c>
      <c r="I563" s="22" t="str">
        <f>Raw_Data!G182</f>
        <v>ATAAGACGAACAAAAGGTTTGT</v>
      </c>
      <c r="J563" s="13">
        <f>Raw_Data!I182</f>
        <v>149.77500000000001</v>
      </c>
      <c r="K563" s="14">
        <f>Raw_Data!L182</f>
        <v>2.484193E-9</v>
      </c>
      <c r="L563" s="9">
        <f>Raw_Data!M182</f>
        <v>195.33330000000001</v>
      </c>
      <c r="M563" s="10">
        <f>Raw_Data!P182</f>
        <v>5.5974570000000001E-6</v>
      </c>
    </row>
    <row r="564" spans="1:13" x14ac:dyDescent="0.4">
      <c r="A564" s="1" t="s">
        <v>89</v>
      </c>
      <c r="B564" s="18">
        <f t="shared" si="8"/>
        <v>-1.8812801130430008</v>
      </c>
      <c r="C564" s="19">
        <f>(ABS($J564-L564))/(Raw_Data!$K580+Raw_Data!O580)</f>
        <v>0.9092745633805962</v>
      </c>
      <c r="D564" s="20">
        <f>(ABS($J564-L564))/(Raw_Data!$J580+Raw_Data!N580)</f>
        <v>17.166726620357018</v>
      </c>
      <c r="E564" s="23">
        <f>Raw_Data!C580</f>
        <v>0</v>
      </c>
      <c r="F564" s="24">
        <f>Raw_Data!D580</f>
        <v>0</v>
      </c>
      <c r="G564" s="23" t="str">
        <f>Raw_Data!E580</f>
        <v>+</v>
      </c>
      <c r="H564" s="22" t="str">
        <f>Raw_Data!F580</f>
        <v>GATTGCTGTGCGTGCGGAATCGAC</v>
      </c>
      <c r="I564" s="22" t="str">
        <f>Raw_Data!G580</f>
        <v>GATTGCTGTGCGTGCGGAATCGAC</v>
      </c>
      <c r="J564" s="13">
        <f>Raw_Data!I580</f>
        <v>243.375</v>
      </c>
      <c r="K564" s="14">
        <f>Raw_Data!L580</f>
        <v>3.678E-38</v>
      </c>
      <c r="L564" s="9">
        <f>Raw_Data!M580</f>
        <v>129.36670000000001</v>
      </c>
      <c r="M564" s="10">
        <f>Raw_Data!P580</f>
        <v>3.4253520000000003E-2</v>
      </c>
    </row>
    <row r="565" spans="1:13" x14ac:dyDescent="0.4">
      <c r="A565" s="1" t="s">
        <v>81</v>
      </c>
      <c r="B565" s="18">
        <f t="shared" si="8"/>
        <v>-1.0975950782997763</v>
      </c>
      <c r="C565" s="19">
        <f>(ABS($J565-L565))/(Raw_Data!$K561+Raw_Data!O561)</f>
        <v>0.20231166291375619</v>
      </c>
      <c r="D565" s="20">
        <f>(ABS($J565-L565))/(Raw_Data!$J561+Raw_Data!N561)</f>
        <v>2.5754731712443166</v>
      </c>
      <c r="E565" s="23" t="str">
        <f>Raw_Data!C561</f>
        <v>X</v>
      </c>
      <c r="F565" s="24">
        <f>Raw_Data!D561</f>
        <v>64029957</v>
      </c>
      <c r="G565" s="23" t="str">
        <f>Raw_Data!E561</f>
        <v>-</v>
      </c>
      <c r="H565" s="22" t="str">
        <f>Raw_Data!F561</f>
        <v>AGACACCAAGCTGAGTA</v>
      </c>
      <c r="I565" s="22" t="str">
        <f>Raw_Data!G561</f>
        <v>GAAAGACACCAAGCTGAGTAGA</v>
      </c>
      <c r="J565" s="13">
        <f>Raw_Data!I561</f>
        <v>98.125</v>
      </c>
      <c r="K565" s="14">
        <f>Raw_Data!L561</f>
        <v>3.5312299999999998E-2</v>
      </c>
      <c r="L565" s="9">
        <f>Raw_Data!M561</f>
        <v>89.4</v>
      </c>
      <c r="M565" s="10">
        <f>Raw_Data!P561</f>
        <v>0.4911739</v>
      </c>
    </row>
    <row r="566" spans="1:13" x14ac:dyDescent="0.4">
      <c r="A566" s="1" t="s">
        <v>1479</v>
      </c>
      <c r="B566" s="18">
        <f t="shared" si="8"/>
        <v>1.4960362278761059</v>
      </c>
      <c r="C566" s="19">
        <f>(ABS($J566-L566))/(Raw_Data!$K86+Raw_Data!O86)</f>
        <v>0.21504367072164374</v>
      </c>
      <c r="D566" s="20">
        <f>(ABS($J566-L566))/(Raw_Data!$J86+Raw_Data!N86)</f>
        <v>12.173852903595723</v>
      </c>
      <c r="E566" s="23" t="str">
        <f>Raw_Data!C86</f>
        <v>9,8</v>
      </c>
      <c r="F566" s="24">
        <f>Raw_Data!D86</f>
        <v>1.22592015968482E+16</v>
      </c>
      <c r="G566" s="23" t="str">
        <f>Raw_Data!E86</f>
        <v>+,+</v>
      </c>
      <c r="H566" s="22" t="str">
        <f>Raw_Data!F86</f>
        <v>AGCTGGTGTTGTGAATC</v>
      </c>
      <c r="I566" s="22" t="str">
        <f>Raw_Data!G86</f>
        <v>AGCTGGTGTTGTGAATCAGGCCG</v>
      </c>
      <c r="J566" s="13">
        <f>Raw_Data!I86</f>
        <v>361.6</v>
      </c>
      <c r="K566" s="14">
        <f>Raw_Data!L86</f>
        <v>3.678E-38</v>
      </c>
      <c r="L566" s="9">
        <f>Raw_Data!M86</f>
        <v>540.96669999999995</v>
      </c>
      <c r="M566" s="10">
        <f>Raw_Data!P86</f>
        <v>3.678E-38</v>
      </c>
    </row>
    <row r="567" spans="1:13" x14ac:dyDescent="0.4">
      <c r="A567" s="1" t="s">
        <v>131</v>
      </c>
      <c r="B567" s="18">
        <f t="shared" si="8"/>
        <v>-1.5973531544597537</v>
      </c>
      <c r="C567" s="19">
        <f>(ABS($J567-L567))/(Raw_Data!$K631+Raw_Data!O631)</f>
        <v>0.45855166144608972</v>
      </c>
      <c r="D567" s="20">
        <f>(ABS($J567-L567))/(Raw_Data!$J631+Raw_Data!N631)</f>
        <v>11.035371239489328</v>
      </c>
      <c r="E567" s="23">
        <f>Raw_Data!C631</f>
        <v>0</v>
      </c>
      <c r="F567" s="24">
        <f>Raw_Data!D631</f>
        <v>0</v>
      </c>
      <c r="G567" s="23" t="str">
        <f>Raw_Data!E631</f>
        <v>+</v>
      </c>
      <c r="H567" s="22" t="str">
        <f>Raw_Data!F631</f>
        <v>TCAGCAAGTATACTGCCCTA</v>
      </c>
      <c r="I567" s="22" t="str">
        <f>Raw_Data!G631</f>
        <v>AATCAGCAAGTATACTGCCCTA</v>
      </c>
      <c r="J567" s="13">
        <f>Raw_Data!I631</f>
        <v>1321.65</v>
      </c>
      <c r="K567" s="14">
        <f>Raw_Data!L631</f>
        <v>3.678E-38</v>
      </c>
      <c r="L567" s="9">
        <f>Raw_Data!M631</f>
        <v>827.4</v>
      </c>
      <c r="M567" s="10">
        <f>Raw_Data!P631</f>
        <v>3.678E-38</v>
      </c>
    </row>
    <row r="568" spans="1:13" x14ac:dyDescent="0.4">
      <c r="A568" s="1" t="s">
        <v>149</v>
      </c>
      <c r="B568" s="18">
        <f t="shared" si="8"/>
        <v>1.1177489450148013</v>
      </c>
      <c r="C568" s="19">
        <f>(ABS($J568-L568))/(Raw_Data!$K649+Raw_Data!O649)</f>
        <v>0.32524554342275924</v>
      </c>
      <c r="D568" s="20">
        <f>(ABS($J568-L568))/(Raw_Data!$J649+Raw_Data!N649)</f>
        <v>3.8290657530161454</v>
      </c>
      <c r="E568" s="23">
        <f>Raw_Data!C649</f>
        <v>0</v>
      </c>
      <c r="F568" s="24">
        <f>Raw_Data!D649</f>
        <v>0</v>
      </c>
      <c r="G568" s="23" t="str">
        <f>Raw_Data!E649</f>
        <v>+</v>
      </c>
      <c r="H568" s="22" t="str">
        <f>Raw_Data!F649</f>
        <v>CTACGGCCATACCACC</v>
      </c>
      <c r="I568" s="22" t="str">
        <f>Raw_Data!G649</f>
        <v>GTCTACGGCCATACCACCCTGA</v>
      </c>
      <c r="J568" s="13">
        <f>Raw_Data!I649</f>
        <v>3175.4</v>
      </c>
      <c r="K568" s="14">
        <f>Raw_Data!L649</f>
        <v>3.678E-38</v>
      </c>
      <c r="L568" s="9">
        <f>Raw_Data!M649</f>
        <v>3549.3</v>
      </c>
      <c r="M568" s="10">
        <f>Raw_Data!P649</f>
        <v>3.678E-38</v>
      </c>
    </row>
    <row r="569" spans="1:13" x14ac:dyDescent="0.4">
      <c r="A569" s="1" t="s">
        <v>1731</v>
      </c>
      <c r="B569" s="18">
        <f t="shared" si="8"/>
        <v>1.3230632722604518</v>
      </c>
      <c r="C569" s="19">
        <f>(ABS($J569-L569))/(Raw_Data!$K170+Raw_Data!O170)</f>
        <v>0.4597060803862536</v>
      </c>
      <c r="D569" s="20">
        <f>(ABS($J569-L569))/(Raw_Data!$J170+Raw_Data!N170)</f>
        <v>9.2848820471373052</v>
      </c>
      <c r="E569" s="23">
        <f>Raw_Data!C170</f>
        <v>6</v>
      </c>
      <c r="F569" s="24">
        <f>Raw_Data!D170</f>
        <v>124668365</v>
      </c>
      <c r="G569" s="23" t="str">
        <f>Raw_Data!E170</f>
        <v>-</v>
      </c>
      <c r="H569" s="22" t="str">
        <f>Raw_Data!F170</f>
        <v>ACTGCCGGGTAATGATGG</v>
      </c>
      <c r="I569" s="22" t="str">
        <f>Raw_Data!G170</f>
        <v>TAATACTGCCGGGTAATGATGGA</v>
      </c>
      <c r="J569" s="13">
        <f>Raw_Data!I170</f>
        <v>2648.4749999999999</v>
      </c>
      <c r="K569" s="14">
        <f>Raw_Data!L170</f>
        <v>3.678E-38</v>
      </c>
      <c r="L569" s="9">
        <f>Raw_Data!M170</f>
        <v>3504.1</v>
      </c>
      <c r="M569" s="10">
        <f>Raw_Data!P170</f>
        <v>3.678E-38</v>
      </c>
    </row>
    <row r="570" spans="1:13" x14ac:dyDescent="0.4">
      <c r="A570" s="1" t="s">
        <v>1913</v>
      </c>
      <c r="B570" s="18">
        <f t="shared" si="8"/>
        <v>1.4333257003282194</v>
      </c>
      <c r="C570" s="19">
        <f>(ABS($J570-L570))/(Raw_Data!$K489+Raw_Data!O489)</f>
        <v>0.41033921833161729</v>
      </c>
      <c r="D570" s="20">
        <f>(ABS($J570-L570))/(Raw_Data!$J489+Raw_Data!N489)</f>
        <v>10.490726508219801</v>
      </c>
      <c r="E570" s="23">
        <f>Raw_Data!C489</f>
        <v>2</v>
      </c>
      <c r="F570" s="24">
        <f>Raw_Data!D489</f>
        <v>10430945</v>
      </c>
      <c r="G570" s="23" t="str">
        <f>Raw_Data!E489</f>
        <v>+</v>
      </c>
      <c r="H570" s="22" t="str">
        <f>Raw_Data!F489</f>
        <v>AGTTGTGTGTGGATGTGTG</v>
      </c>
      <c r="I570" s="22" t="str">
        <f>Raw_Data!G489</f>
        <v>ATAGTTGTGTGTGGATGTGTGT</v>
      </c>
      <c r="J570" s="13">
        <f>Raw_Data!I489</f>
        <v>1310.0999999999999</v>
      </c>
      <c r="K570" s="14">
        <f>Raw_Data!L489</f>
        <v>3.678E-38</v>
      </c>
      <c r="L570" s="9">
        <f>Raw_Data!M489</f>
        <v>1877.8</v>
      </c>
      <c r="M570" s="10">
        <f>Raw_Data!P489</f>
        <v>3.678E-38</v>
      </c>
    </row>
    <row r="571" spans="1:13" x14ac:dyDescent="0.4">
      <c r="A571" s="1" t="s">
        <v>1746</v>
      </c>
      <c r="B571" s="18">
        <f t="shared" si="8"/>
        <v>1.2342025316455696</v>
      </c>
      <c r="C571" s="19">
        <f>(ABS($J571-L571))/(Raw_Data!$K190+Raw_Data!O190)</f>
        <v>0.2959651560912045</v>
      </c>
      <c r="D571" s="20">
        <f>(ABS($J571-L571))/(Raw_Data!$J190+Raw_Data!N190)</f>
        <v>6.8655050113886658</v>
      </c>
      <c r="E571" s="23">
        <f>Raw_Data!C190</f>
        <v>7</v>
      </c>
      <c r="F571" s="24">
        <f>Raw_Data!D190</f>
        <v>71350716</v>
      </c>
      <c r="G571" s="23" t="str">
        <f>Raw_Data!E190</f>
        <v>+</v>
      </c>
      <c r="H571" s="22" t="str">
        <f>Raw_Data!F190</f>
        <v>TCCCTTTGTCATCCTTTG</v>
      </c>
      <c r="I571" s="22" t="str">
        <f>Raw_Data!G190</f>
        <v>TTCCCTTTGTCATCCTTTGCCT</v>
      </c>
      <c r="J571" s="13">
        <f>Raw_Data!I190</f>
        <v>327.85</v>
      </c>
      <c r="K571" s="14">
        <f>Raw_Data!L190</f>
        <v>3.678E-38</v>
      </c>
      <c r="L571" s="9">
        <f>Raw_Data!M190</f>
        <v>404.63330000000002</v>
      </c>
      <c r="M571" s="10">
        <f>Raw_Data!P190</f>
        <v>3.678E-38</v>
      </c>
    </row>
    <row r="572" spans="1:13" x14ac:dyDescent="0.4">
      <c r="A572" s="1" t="s">
        <v>1661</v>
      </c>
      <c r="B572" s="18">
        <f t="shared" si="8"/>
        <v>1.5796952875539492</v>
      </c>
      <c r="C572" s="19">
        <f>(ABS($J572-L572))/(Raw_Data!$K309+Raw_Data!O309)</f>
        <v>1.1498271633424035</v>
      </c>
      <c r="D572" s="20">
        <f>(ABS($J572-L572))/(Raw_Data!$J309+Raw_Data!N309)</f>
        <v>15.838334393776982</v>
      </c>
      <c r="E572" s="23">
        <f>Raw_Data!C309</f>
        <v>12</v>
      </c>
      <c r="F572" s="24">
        <f>Raw_Data!D309</f>
        <v>109896847</v>
      </c>
      <c r="G572" s="23" t="str">
        <f>Raw_Data!E309</f>
        <v>+</v>
      </c>
      <c r="H572" s="22" t="str">
        <f>Raw_Data!F309</f>
        <v>GGGTGCTATCTGTGATTGA</v>
      </c>
      <c r="I572" s="22" t="str">
        <f>Raw_Data!G309</f>
        <v>AGGGGTGCTATCTGTGATTGAG</v>
      </c>
      <c r="J572" s="13">
        <f>Raw_Data!I309</f>
        <v>3562.375</v>
      </c>
      <c r="K572" s="14">
        <f>Raw_Data!L309</f>
        <v>3.678E-38</v>
      </c>
      <c r="L572" s="9">
        <f>Raw_Data!M309</f>
        <v>5627.4669999999996</v>
      </c>
      <c r="M572" s="10">
        <f>Raw_Data!P309</f>
        <v>3.678E-38</v>
      </c>
    </row>
    <row r="573" spans="1:13" x14ac:dyDescent="0.4">
      <c r="A573" s="1" t="s">
        <v>1618</v>
      </c>
      <c r="B573" s="18">
        <f t="shared" si="8"/>
        <v>-1.3501788908765653</v>
      </c>
      <c r="C573" s="19">
        <f>(ABS($J573-L573))/(Raw_Data!$K236+Raw_Data!O236)</f>
        <v>0.54494911511538502</v>
      </c>
      <c r="D573" s="20">
        <f>(ABS($J573-L573))/(Raw_Data!$J236+Raw_Data!N236)</f>
        <v>8.6443591416581906</v>
      </c>
      <c r="E573" s="23">
        <f>Raw_Data!C236</f>
        <v>7</v>
      </c>
      <c r="F573" s="24">
        <f>Raw_Data!D236</f>
        <v>3220815</v>
      </c>
      <c r="G573" s="23" t="str">
        <f>Raw_Data!E236</f>
        <v>+</v>
      </c>
      <c r="H573" s="22" t="str">
        <f>Raw_Data!F236</f>
        <v>AAAGTGCTACTACTTTTGAGTCT</v>
      </c>
      <c r="I573" s="22" t="str">
        <f>Raw_Data!G236</f>
        <v>AAAGTGCTACTACTTTTGAGTCT</v>
      </c>
      <c r="J573" s="13">
        <f>Raw_Data!I236</f>
        <v>150.94999999999999</v>
      </c>
      <c r="K573" s="14">
        <f>Raw_Data!L236</f>
        <v>1.6156090000000001E-10</v>
      </c>
      <c r="L573" s="9">
        <f>Raw_Data!M236</f>
        <v>111.8</v>
      </c>
      <c r="M573" s="10">
        <f>Raw_Data!P236</f>
        <v>9.2660309999999996E-2</v>
      </c>
    </row>
    <row r="574" spans="1:13" x14ac:dyDescent="0.4">
      <c r="A574" s="1" t="s">
        <v>25</v>
      </c>
      <c r="B574" s="18">
        <f t="shared" si="8"/>
        <v>-1.0574910625744933</v>
      </c>
      <c r="C574" s="19">
        <f>(ABS($J574-L574))/(Raw_Data!$K422+Raw_Data!O422)</f>
        <v>5.5163985358879064E-2</v>
      </c>
      <c r="D574" s="20">
        <f>(ABS($J574-L574))/(Raw_Data!$J422+Raw_Data!N422)</f>
        <v>1.9568058767410197</v>
      </c>
      <c r="E574" s="23" t="str">
        <f>Raw_Data!C422</f>
        <v>X</v>
      </c>
      <c r="F574" s="24">
        <f>Raw_Data!D422</f>
        <v>64067158</v>
      </c>
      <c r="G574" s="23" t="str">
        <f>Raw_Data!E422</f>
        <v>-</v>
      </c>
      <c r="H574" s="22" t="str">
        <f>Raw_Data!F422</f>
        <v>AACCAGTACCTTTCTGAGAAG</v>
      </c>
      <c r="I574" s="22" t="str">
        <f>Raw_Data!G422</f>
        <v>AACCAGTACCTTTCTGAGAAGA</v>
      </c>
      <c r="J574" s="13">
        <f>Raw_Data!I422</f>
        <v>299.97500000000002</v>
      </c>
      <c r="K574" s="14">
        <f>Raw_Data!L422</f>
        <v>3.678E-38</v>
      </c>
      <c r="L574" s="9">
        <f>Raw_Data!M422</f>
        <v>283.66669999999999</v>
      </c>
      <c r="M574" s="10">
        <f>Raw_Data!P422</f>
        <v>4.8148489999999999E-16</v>
      </c>
    </row>
    <row r="575" spans="1:13" x14ac:dyDescent="0.4">
      <c r="A575" s="1" t="s">
        <v>1659</v>
      </c>
      <c r="B575" s="18">
        <f t="shared" si="8"/>
        <v>1.1574266430981843</v>
      </c>
      <c r="C575" s="19">
        <f>(ABS($J575-L575))/(Raw_Data!$K307+Raw_Data!O307)</f>
        <v>0.28391713169117277</v>
      </c>
      <c r="D575" s="20">
        <f>(ABS($J575-L575))/(Raw_Data!$J307+Raw_Data!N307)</f>
        <v>4.5872111213926763</v>
      </c>
      <c r="E575" s="23">
        <f>Raw_Data!C307</f>
        <v>0</v>
      </c>
      <c r="F575" s="24">
        <f>Raw_Data!D307</f>
        <v>0</v>
      </c>
      <c r="G575" s="23" t="str">
        <f>Raw_Data!E307</f>
        <v>+</v>
      </c>
      <c r="H575" s="22" t="str">
        <f>Raw_Data!F307</f>
        <v>GATCGGTCGGTCGGTCA</v>
      </c>
      <c r="I575" s="22" t="str">
        <f>Raw_Data!G307</f>
        <v>TCGATCGGTCGGTCGGTCAGT</v>
      </c>
      <c r="J575" s="13">
        <f>Raw_Data!I307</f>
        <v>311.14999999999998</v>
      </c>
      <c r="K575" s="14">
        <f>Raw_Data!L307</f>
        <v>3.678E-38</v>
      </c>
      <c r="L575" s="9">
        <f>Raw_Data!M307</f>
        <v>360.13330000000002</v>
      </c>
      <c r="M575" s="10">
        <f>Raw_Data!P307</f>
        <v>3.678E-38</v>
      </c>
    </row>
    <row r="576" spans="1:13" x14ac:dyDescent="0.4">
      <c r="A576" s="1" t="s">
        <v>1474</v>
      </c>
      <c r="B576" s="18">
        <f t="shared" si="8"/>
        <v>-5.3507364451401731</v>
      </c>
      <c r="C576" s="19">
        <f>(ABS($J576-L576))/(Raw_Data!$K80+Raw_Data!O80)</f>
        <v>3.4013873175527105</v>
      </c>
      <c r="D576" s="20">
        <f>(ABS($J576-L576))/(Raw_Data!$J80+Raw_Data!N80)</f>
        <v>46.357271211937643</v>
      </c>
      <c r="E576" s="23" t="str">
        <f>Raw_Data!C80</f>
        <v>10,9</v>
      </c>
      <c r="F576" s="24">
        <f>Raw_Data!D80</f>
        <v>9.15349091060564E+16</v>
      </c>
      <c r="G576" s="23" t="str">
        <f>Raw_Data!E80</f>
        <v>-,+</v>
      </c>
      <c r="H576" s="22" t="str">
        <f>Raw_Data!F80</f>
        <v>TATGGCTTTTTATTCCTATG</v>
      </c>
      <c r="I576" s="22" t="str">
        <f>Raw_Data!G80</f>
        <v>TATGGCTTTTTATTCCTATGTGA</v>
      </c>
      <c r="J576" s="13">
        <f>Raw_Data!I80</f>
        <v>7519.9250000000002</v>
      </c>
      <c r="K576" s="14">
        <f>Raw_Data!L80</f>
        <v>3.678E-38</v>
      </c>
      <c r="L576" s="9">
        <f>Raw_Data!M80</f>
        <v>1405.4</v>
      </c>
      <c r="M576" s="10">
        <f>Raw_Data!P80</f>
        <v>3.678E-38</v>
      </c>
    </row>
    <row r="577" spans="1:13" x14ac:dyDescent="0.4">
      <c r="A577" s="1" t="s">
        <v>24</v>
      </c>
      <c r="B577" s="18">
        <f t="shared" si="8"/>
        <v>1.1864349204551887</v>
      </c>
      <c r="C577" s="19">
        <f>(ABS($J577-L577))/(Raw_Data!$K418+Raw_Data!O418)</f>
        <v>0.19963780258494879</v>
      </c>
      <c r="D577" s="20">
        <f>(ABS($J577-L577))/(Raw_Data!$J418+Raw_Data!N418)</f>
        <v>5.1120725264151163</v>
      </c>
      <c r="E577" s="23">
        <f>Raw_Data!C418</f>
        <v>9</v>
      </c>
      <c r="F577" s="24">
        <f>Raw_Data!D418</f>
        <v>115291015</v>
      </c>
      <c r="G577" s="23" t="str">
        <f>Raw_Data!E418</f>
        <v>+</v>
      </c>
      <c r="H577" s="22" t="str">
        <f>Raw_Data!F418</f>
        <v>ATAAGTGTGTGCATGTATATGT</v>
      </c>
      <c r="I577" s="22" t="str">
        <f>Raw_Data!G418</f>
        <v>ATAAGTGTGTGCATGTATATGT</v>
      </c>
      <c r="J577" s="13">
        <f>Raw_Data!I418</f>
        <v>441.57499999999999</v>
      </c>
      <c r="K577" s="14">
        <f>Raw_Data!L418</f>
        <v>3.678E-38</v>
      </c>
      <c r="L577" s="9">
        <f>Raw_Data!M418</f>
        <v>523.9</v>
      </c>
      <c r="M577" s="10">
        <f>Raw_Data!P418</f>
        <v>3.678E-38</v>
      </c>
    </row>
    <row r="578" spans="1:13" x14ac:dyDescent="0.4">
      <c r="A578" s="1" t="s">
        <v>2007</v>
      </c>
      <c r="B578" s="18">
        <f t="shared" si="8"/>
        <v>5.5941583644175834</v>
      </c>
      <c r="C578" s="19">
        <f>(ABS($J578-L578))/(Raw_Data!$K555+Raw_Data!O555)</f>
        <v>1.1680549159043314</v>
      </c>
      <c r="D578" s="20">
        <f>(ABS($J578-L578))/(Raw_Data!$J555+Raw_Data!N555)</f>
        <v>41.743954014056904</v>
      </c>
      <c r="E578" s="23">
        <f>Raw_Data!C555</f>
        <v>14</v>
      </c>
      <c r="F578" s="24">
        <f>Raw_Data!D555</f>
        <v>60847732</v>
      </c>
      <c r="G578" s="23" t="str">
        <f>Raw_Data!E555</f>
        <v>-</v>
      </c>
      <c r="H578" s="22" t="str">
        <f>Raw_Data!F555</f>
        <v>TCTCGGCTACAGAAAAATG</v>
      </c>
      <c r="I578" s="22" t="str">
        <f>Raw_Data!G555</f>
        <v>ATCTCGGCTACAGAAAAATGTT</v>
      </c>
      <c r="J578" s="13">
        <f>Raw_Data!I555</f>
        <v>529.47500000000002</v>
      </c>
      <c r="K578" s="14">
        <f>Raw_Data!L555</f>
        <v>3.678E-38</v>
      </c>
      <c r="L578" s="9">
        <f>Raw_Data!M555</f>
        <v>2961.9670000000001</v>
      </c>
      <c r="M578" s="10">
        <f>Raw_Data!P555</f>
        <v>3.678E-38</v>
      </c>
    </row>
    <row r="579" spans="1:13" x14ac:dyDescent="0.4">
      <c r="A579" s="1" t="s">
        <v>1915</v>
      </c>
      <c r="B579" s="18">
        <f t="shared" si="8"/>
        <v>-1.0301072030350746</v>
      </c>
      <c r="C579" s="19">
        <f>(ABS($J579-L579))/(Raw_Data!$K499+Raw_Data!O499)</f>
        <v>3.2163179194183933E-2</v>
      </c>
      <c r="D579" s="20">
        <f>(ABS($J579-L579))/(Raw_Data!$J499+Raw_Data!N499)</f>
        <v>0.77605998007734966</v>
      </c>
      <c r="E579" s="23">
        <f>Raw_Data!C499</f>
        <v>2</v>
      </c>
      <c r="F579" s="24">
        <f>Raw_Data!D499</f>
        <v>94101537</v>
      </c>
      <c r="G579" s="23" t="str">
        <f>Raw_Data!E499</f>
        <v>-</v>
      </c>
      <c r="H579" s="22" t="str">
        <f>Raw_Data!F499</f>
        <v>CCCTGAGTGTATGTGGTG</v>
      </c>
      <c r="I579" s="22" t="str">
        <f>Raw_Data!G499</f>
        <v>ATCCCTGAGTGTATGTGGTGAA</v>
      </c>
      <c r="J579" s="13">
        <f>Raw_Data!I499</f>
        <v>166.22499999999999</v>
      </c>
      <c r="K579" s="14">
        <f>Raw_Data!L499</f>
        <v>2.7412800000000002E-13</v>
      </c>
      <c r="L579" s="9">
        <f>Raw_Data!M499</f>
        <v>161.36670000000001</v>
      </c>
      <c r="M579" s="10">
        <f>Raw_Data!P499</f>
        <v>1.4296160000000001E-3</v>
      </c>
    </row>
    <row r="580" spans="1:13" x14ac:dyDescent="0.4">
      <c r="A580" s="1" t="s">
        <v>1624</v>
      </c>
      <c r="B580" s="18">
        <f t="shared" ref="B580:B643" si="9">IF($J580&gt;L580,(-1)*$J580/L580,L580/$J580)</f>
        <v>-2.0557383948255494</v>
      </c>
      <c r="C580" s="19">
        <f>(ABS($J580-L580))/(Raw_Data!$K242+Raw_Data!O242)</f>
        <v>0.44169035987074484</v>
      </c>
      <c r="D580" s="20">
        <f>(ABS($J580-L580))/(Raw_Data!$J242+Raw_Data!N242)</f>
        <v>14.590552976545238</v>
      </c>
      <c r="E580" s="23">
        <f>Raw_Data!C242</f>
        <v>2</v>
      </c>
      <c r="F580" s="24">
        <f>Raw_Data!D242</f>
        <v>10430652</v>
      </c>
      <c r="G580" s="23" t="str">
        <f>Raw_Data!E242</f>
        <v>+</v>
      </c>
      <c r="H580" s="22" t="str">
        <f>Raw_Data!F242</f>
        <v>TGTATGTGTGCATGTAC</v>
      </c>
      <c r="I580" s="22" t="str">
        <f>Raw_Data!G242</f>
        <v>ATGTATGTGTGCATGTACATGT</v>
      </c>
      <c r="J580" s="13">
        <f>Raw_Data!I242</f>
        <v>448.42500000000001</v>
      </c>
      <c r="K580" s="14">
        <f>Raw_Data!L242</f>
        <v>3.678E-38</v>
      </c>
      <c r="L580" s="9">
        <f>Raw_Data!M242</f>
        <v>218.13329999999999</v>
      </c>
      <c r="M580" s="10">
        <f>Raw_Data!P242</f>
        <v>1.860824E-18</v>
      </c>
    </row>
    <row r="581" spans="1:13" x14ac:dyDescent="0.4">
      <c r="A581" s="1" t="s">
        <v>1710</v>
      </c>
      <c r="B581" s="18">
        <f t="shared" si="9"/>
        <v>3.3386763818049334</v>
      </c>
      <c r="C581" s="19">
        <f>(ABS($J581-L581))/(Raw_Data!$K133+Raw_Data!O133)</f>
        <v>0.76109426314418049</v>
      </c>
      <c r="D581" s="20">
        <f>(ABS($J581-L581))/(Raw_Data!$J133+Raw_Data!N133)</f>
        <v>34.406981567027749</v>
      </c>
      <c r="E581" s="23">
        <f>Raw_Data!C133</f>
        <v>6</v>
      </c>
      <c r="F581" s="24">
        <f>Raw_Data!D133</f>
        <v>30119733</v>
      </c>
      <c r="G581" s="23" t="str">
        <f>Raw_Data!E133</f>
        <v>-</v>
      </c>
      <c r="H581" s="22" t="str">
        <f>Raw_Data!F133</f>
        <v>ATGGCACTGGTAGAATTCA</v>
      </c>
      <c r="I581" s="22" t="str">
        <f>Raw_Data!G133</f>
        <v>TATGGCACTGGTAGAATTCACT</v>
      </c>
      <c r="J581" s="13">
        <f>Raw_Data!I133</f>
        <v>240.17500000000001</v>
      </c>
      <c r="K581" s="14">
        <f>Raw_Data!L133</f>
        <v>3.678E-38</v>
      </c>
      <c r="L581" s="9">
        <f>Raw_Data!M133</f>
        <v>801.86659999999995</v>
      </c>
      <c r="M581" s="10">
        <f>Raw_Data!P133</f>
        <v>3.678E-38</v>
      </c>
    </row>
    <row r="582" spans="1:13" x14ac:dyDescent="0.4">
      <c r="A582" s="1" t="s">
        <v>1874</v>
      </c>
      <c r="B582" s="18">
        <f t="shared" si="9"/>
        <v>-2.8867684478371505</v>
      </c>
      <c r="C582" s="19">
        <f>(ABS($J582-L582))/(Raw_Data!$K440+Raw_Data!O440)</f>
        <v>0.65618734445140958</v>
      </c>
      <c r="D582" s="20">
        <f>(ABS($J582-L582))/(Raw_Data!$J440+Raw_Data!N440)</f>
        <v>22.535928698327496</v>
      </c>
      <c r="E582" s="23">
        <f>Raw_Data!C440</f>
        <v>12</v>
      </c>
      <c r="F582" s="24">
        <f>Raw_Data!D440</f>
        <v>110977374</v>
      </c>
      <c r="G582" s="23" t="str">
        <f>Raw_Data!E440</f>
        <v>+</v>
      </c>
      <c r="H582" s="22" t="str">
        <f>Raw_Data!F440</f>
        <v>ATTACATGGCCAATCTC</v>
      </c>
      <c r="I582" s="22" t="str">
        <f>Raw_Data!G440</f>
        <v>TGAGTATTACATGGCCAATCTC</v>
      </c>
      <c r="J582" s="13">
        <f>Raw_Data!I440</f>
        <v>226.9</v>
      </c>
      <c r="K582" s="14">
        <f>Raw_Data!L440</f>
        <v>3.8374199999999999E-25</v>
      </c>
      <c r="L582" s="9">
        <f>Raw_Data!M440</f>
        <v>78.599999999999994</v>
      </c>
      <c r="M582" s="10">
        <f>Raw_Data!P440</f>
        <v>0.66167929999999997</v>
      </c>
    </row>
    <row r="583" spans="1:13" x14ac:dyDescent="0.4">
      <c r="A583" s="1" t="s">
        <v>1188</v>
      </c>
      <c r="B583" s="18">
        <f t="shared" si="9"/>
        <v>1.2113465854763223</v>
      </c>
      <c r="C583" s="19">
        <f>(ABS($J583-L583))/(Raw_Data!$K567+Raw_Data!O567)</f>
        <v>8.1686805612124921E-2</v>
      </c>
      <c r="D583" s="20">
        <f>(ABS($J583-L583))/(Raw_Data!$J567+Raw_Data!N567)</f>
        <v>4.7329550336431527</v>
      </c>
      <c r="E583" s="23">
        <f>Raw_Data!C567</f>
        <v>14</v>
      </c>
      <c r="F583" s="24">
        <f>Raw_Data!D567</f>
        <v>80138266</v>
      </c>
      <c r="G583" s="23" t="str">
        <f>Raw_Data!E567</f>
        <v>+</v>
      </c>
      <c r="H583" s="22" t="str">
        <f>Raw_Data!F567</f>
        <v>CAGAGTGCAAACAATTT</v>
      </c>
      <c r="I583" s="22" t="str">
        <f>Raw_Data!G567</f>
        <v>GCAGAGTGCAAACAATTTTGAC</v>
      </c>
      <c r="J583" s="13">
        <f>Raw_Data!I567</f>
        <v>496.77499999999998</v>
      </c>
      <c r="K583" s="14">
        <f>Raw_Data!L567</f>
        <v>3.678E-38</v>
      </c>
      <c r="L583" s="9">
        <f>Raw_Data!M567</f>
        <v>601.76670000000001</v>
      </c>
      <c r="M583" s="10">
        <f>Raw_Data!P567</f>
        <v>3.678E-38</v>
      </c>
    </row>
    <row r="584" spans="1:13" x14ac:dyDescent="0.4">
      <c r="A584" s="1" t="s">
        <v>1558</v>
      </c>
      <c r="B584" s="18">
        <f t="shared" si="9"/>
        <v>-1.7107864898442278</v>
      </c>
      <c r="C584" s="19">
        <f>(ABS($J584-L584))/(Raw_Data!$K116+Raw_Data!O116)</f>
        <v>0.92175931638351916</v>
      </c>
      <c r="D584" s="20">
        <f>(ABS($J584-L584))/(Raw_Data!$J116+Raw_Data!N116)</f>
        <v>14.024111035571647</v>
      </c>
      <c r="E584" s="23">
        <f>Raw_Data!C116</f>
        <v>12</v>
      </c>
      <c r="F584" s="24">
        <f>Raw_Data!D116</f>
        <v>110976683</v>
      </c>
      <c r="G584" s="23" t="str">
        <f>Raw_Data!E116</f>
        <v>+</v>
      </c>
      <c r="H584" s="22" t="str">
        <f>Raw_Data!F116</f>
        <v>AATCATACACGGTTGACCTAT</v>
      </c>
      <c r="I584" s="22" t="str">
        <f>Raw_Data!G116</f>
        <v>AATCATACACGGTTGACCTATT</v>
      </c>
      <c r="J584" s="13">
        <f>Raw_Data!I116</f>
        <v>123.97499999999999</v>
      </c>
      <c r="K584" s="14">
        <f>Raw_Data!L116</f>
        <v>1.7329179999999999E-5</v>
      </c>
      <c r="L584" s="9">
        <f>Raw_Data!M116</f>
        <v>72.466669999999993</v>
      </c>
      <c r="M584" s="10">
        <f>Raw_Data!P116</f>
        <v>0.74239239999999995</v>
      </c>
    </row>
    <row r="585" spans="1:13" x14ac:dyDescent="0.4">
      <c r="A585" s="1" t="s">
        <v>150</v>
      </c>
      <c r="B585" s="18">
        <f t="shared" si="9"/>
        <v>1.8976467247625577</v>
      </c>
      <c r="C585" s="19">
        <f>(ABS($J585-L585))/(Raw_Data!$K650+Raw_Data!O650)</f>
        <v>0.33024524052008897</v>
      </c>
      <c r="D585" s="20">
        <f>(ABS($J585-L585))/(Raw_Data!$J650+Raw_Data!N650)</f>
        <v>13.610258541980601</v>
      </c>
      <c r="E585" s="23">
        <f>Raw_Data!C650</f>
        <v>0</v>
      </c>
      <c r="F585" s="24">
        <f>Raw_Data!D650</f>
        <v>0</v>
      </c>
      <c r="G585" s="23" t="str">
        <f>Raw_Data!E650</f>
        <v>+</v>
      </c>
      <c r="H585" s="22" t="str">
        <f>Raw_Data!F650</f>
        <v>GACCTCGTGGCGCAAT</v>
      </c>
      <c r="I585" s="22" t="str">
        <f>Raw_Data!G650</f>
        <v>GACCTCGTGGCGCAATGG</v>
      </c>
      <c r="J585" s="13">
        <f>Raw_Data!I650</f>
        <v>510.65</v>
      </c>
      <c r="K585" s="14">
        <f>Raw_Data!L650</f>
        <v>3.678E-38</v>
      </c>
      <c r="L585" s="9">
        <f>Raw_Data!M650</f>
        <v>969.03330000000005</v>
      </c>
      <c r="M585" s="10">
        <f>Raw_Data!P650</f>
        <v>3.678E-38</v>
      </c>
    </row>
    <row r="586" spans="1:13" x14ac:dyDescent="0.4">
      <c r="A586" s="1" t="s">
        <v>1674</v>
      </c>
      <c r="B586" s="18">
        <f t="shared" si="9"/>
        <v>-3.0199284129623329</v>
      </c>
      <c r="C586" s="19">
        <f>(ABS($J586-L586))/(Raw_Data!$K348+Raw_Data!O348)</f>
        <v>0.74792374230534997</v>
      </c>
      <c r="D586" s="20">
        <f>(ABS($J586-L586))/(Raw_Data!$J348+Raw_Data!N348)</f>
        <v>25.80723382126331</v>
      </c>
      <c r="E586" s="23">
        <f>Raw_Data!C348</f>
        <v>12</v>
      </c>
      <c r="F586" s="24">
        <f>Raw_Data!D348</f>
        <v>110972028</v>
      </c>
      <c r="G586" s="23" t="str">
        <f>Raw_Data!E348</f>
        <v>+</v>
      </c>
      <c r="H586" s="22" t="str">
        <f>Raw_Data!F348</f>
        <v>CATTCACGGACAACACTTT</v>
      </c>
      <c r="I586" s="22" t="str">
        <f>Raw_Data!G348</f>
        <v>TCATTCACGGACAACACTTTTT</v>
      </c>
      <c r="J586" s="13">
        <f>Raw_Data!I348</f>
        <v>693.27499999999998</v>
      </c>
      <c r="K586" s="14">
        <f>Raw_Data!L348</f>
        <v>3.678E-38</v>
      </c>
      <c r="L586" s="9">
        <f>Raw_Data!M348</f>
        <v>229.5667</v>
      </c>
      <c r="M586" s="10">
        <f>Raw_Data!P348</f>
        <v>2.5028710000000002E-11</v>
      </c>
    </row>
    <row r="587" spans="1:13" x14ac:dyDescent="0.4">
      <c r="A587" s="1" t="s">
        <v>1313</v>
      </c>
      <c r="B587" s="18">
        <f t="shared" si="9"/>
        <v>-2.9018264840182648</v>
      </c>
      <c r="C587" s="19">
        <f>(ABS($J587-L587))/(Raw_Data!$K346+Raw_Data!O346)</f>
        <v>0.90104536947322111</v>
      </c>
      <c r="D587" s="20">
        <f>(ABS($J587-L587))/(Raw_Data!$J346+Raw_Data!N346)</f>
        <v>22.638665563450704</v>
      </c>
      <c r="E587" s="23">
        <f>Raw_Data!C346</f>
        <v>12</v>
      </c>
      <c r="F587" s="24">
        <f>Raw_Data!D346</f>
        <v>110965079</v>
      </c>
      <c r="G587" s="23" t="str">
        <f>Raw_Data!E346</f>
        <v>+</v>
      </c>
      <c r="H587" s="22" t="str">
        <f>Raw_Data!F346</f>
        <v>TATACAAGGGCAAGCTCTC</v>
      </c>
      <c r="I587" s="22" t="str">
        <f>Raw_Data!G346</f>
        <v>TATACAAGGGCAAGCTCTCTGT</v>
      </c>
      <c r="J587" s="13">
        <f>Raw_Data!I346</f>
        <v>254.2</v>
      </c>
      <c r="K587" s="14">
        <f>Raw_Data!L346</f>
        <v>5.7060140000000003E-38</v>
      </c>
      <c r="L587" s="9">
        <f>Raw_Data!M346</f>
        <v>87.6</v>
      </c>
      <c r="M587" s="10">
        <f>Raw_Data!P346</f>
        <v>0.37258079999999999</v>
      </c>
    </row>
    <row r="588" spans="1:13" x14ac:dyDescent="0.4">
      <c r="A588" s="1" t="s">
        <v>1945</v>
      </c>
      <c r="B588" s="18">
        <f t="shared" si="9"/>
        <v>1.5434124153358602</v>
      </c>
      <c r="C588" s="19">
        <f>(ABS($J588-L588))/(Raw_Data!$K519+Raw_Data!O519)</f>
        <v>0.35728935429759984</v>
      </c>
      <c r="D588" s="20">
        <f>(ABS($J588-L588))/(Raw_Data!$J519+Raw_Data!N519)</f>
        <v>13.544086469678875</v>
      </c>
      <c r="E588" s="23">
        <f>Raw_Data!C519</f>
        <v>14</v>
      </c>
      <c r="F588" s="24">
        <f>Raw_Data!D519</f>
        <v>51427187</v>
      </c>
      <c r="G588" s="23" t="str">
        <f>Raw_Data!E519</f>
        <v>-</v>
      </c>
      <c r="H588" s="22" t="str">
        <f>Raw_Data!F519</f>
        <v>TCAATGGCTGAGGTGAG</v>
      </c>
      <c r="I588" s="22" t="str">
        <f>Raw_Data!G519</f>
        <v>TCAATGGCTGAGGTGAGGCAC</v>
      </c>
      <c r="J588" s="13">
        <f>Raw_Data!I519</f>
        <v>2011.625</v>
      </c>
      <c r="K588" s="14">
        <f>Raw_Data!L519</f>
        <v>3.678E-38</v>
      </c>
      <c r="L588" s="9">
        <f>Raw_Data!M519</f>
        <v>3104.7669999999998</v>
      </c>
      <c r="M588" s="10">
        <f>Raw_Data!P519</f>
        <v>3.678E-38</v>
      </c>
    </row>
    <row r="589" spans="1:13" x14ac:dyDescent="0.4">
      <c r="A589" s="1" t="s">
        <v>1888</v>
      </c>
      <c r="B589" s="18">
        <f t="shared" si="9"/>
        <v>1.3592887323943663</v>
      </c>
      <c r="C589" s="19">
        <f>(ABS($J589-L589))/(Raw_Data!$K458+Raw_Data!O458)</f>
        <v>0.6403296918059358</v>
      </c>
      <c r="D589" s="20">
        <f>(ABS($J589-L589))/(Raw_Data!$J458+Raw_Data!N458)</f>
        <v>8.7190971844142062</v>
      </c>
      <c r="E589" s="23">
        <f>Raw_Data!C458</f>
        <v>12</v>
      </c>
      <c r="F589" s="24">
        <f>Raw_Data!D458</f>
        <v>110980631</v>
      </c>
      <c r="G589" s="23" t="str">
        <f>Raw_Data!E458</f>
        <v>+</v>
      </c>
      <c r="H589" s="22" t="str">
        <f>Raw_Data!F458</f>
        <v>AGGGATTCTGATGTTGGT</v>
      </c>
      <c r="I589" s="22" t="str">
        <f>Raw_Data!G458</f>
        <v>AAGGGATTCTGATGTTGGTCACACT</v>
      </c>
      <c r="J589" s="13">
        <f>Raw_Data!I458</f>
        <v>994</v>
      </c>
      <c r="K589" s="14">
        <f>Raw_Data!L458</f>
        <v>3.678E-38</v>
      </c>
      <c r="L589" s="9">
        <f>Raw_Data!M458</f>
        <v>1351.133</v>
      </c>
      <c r="M589" s="10">
        <f>Raw_Data!P458</f>
        <v>3.678E-38</v>
      </c>
    </row>
    <row r="590" spans="1:13" x14ac:dyDescent="0.4">
      <c r="A590" s="1" t="s">
        <v>1498</v>
      </c>
      <c r="B590" s="18">
        <f t="shared" si="9"/>
        <v>1.3589559472947257</v>
      </c>
      <c r="C590" s="19">
        <f>(ABS($J590-L590))/(Raw_Data!$K115+Raw_Data!O115)</f>
        <v>0.24083679585408047</v>
      </c>
      <c r="D590" s="20">
        <f>(ABS($J590-L590))/(Raw_Data!$J115+Raw_Data!N115)</f>
        <v>9.1686716449062757</v>
      </c>
      <c r="E590" s="23">
        <f>Raw_Data!C115</f>
        <v>12</v>
      </c>
      <c r="F590" s="24">
        <f>Raw_Data!D115</f>
        <v>110976647</v>
      </c>
      <c r="G590" s="23" t="str">
        <f>Raw_Data!E115</f>
        <v>+</v>
      </c>
      <c r="H590" s="22" t="str">
        <f>Raw_Data!F115</f>
        <v>TAGGTTATCCGTGTTGCCT</v>
      </c>
      <c r="I590" s="22" t="str">
        <f>Raw_Data!G115</f>
        <v>TAGGTTATCCGTGTTGCCTTCG</v>
      </c>
      <c r="J590" s="13">
        <f>Raw_Data!I115</f>
        <v>2785.3</v>
      </c>
      <c r="K590" s="14">
        <f>Raw_Data!L115</f>
        <v>3.678E-38</v>
      </c>
      <c r="L590" s="9">
        <f>Raw_Data!M115</f>
        <v>3785.1</v>
      </c>
      <c r="M590" s="10">
        <f>Raw_Data!P115</f>
        <v>3.678E-38</v>
      </c>
    </row>
    <row r="591" spans="1:13" x14ac:dyDescent="0.4">
      <c r="A591" s="1" t="s">
        <v>135</v>
      </c>
      <c r="B591" s="18">
        <f t="shared" si="9"/>
        <v>-1.7839762601860762</v>
      </c>
      <c r="C591" s="19">
        <f>(ABS($J591-L591))/(Raw_Data!$K635+Raw_Data!O635)</f>
        <v>1.4615495753100274</v>
      </c>
      <c r="D591" s="20">
        <f>(ABS($J591-L591))/(Raw_Data!$J635+Raw_Data!N635)</f>
        <v>17.660285910893137</v>
      </c>
      <c r="E591" s="23">
        <f>Raw_Data!C635</f>
        <v>0</v>
      </c>
      <c r="F591" s="24">
        <f>Raw_Data!D635</f>
        <v>0</v>
      </c>
      <c r="G591" s="23" t="str">
        <f>Raw_Data!E635</f>
        <v>+</v>
      </c>
      <c r="H591" s="22" t="str">
        <f>Raw_Data!F635</f>
        <v>TTGTACATGGTAGGCTTTCA</v>
      </c>
      <c r="I591" s="22" t="str">
        <f>Raw_Data!G635</f>
        <v>TTGTACATGGTAGGCTTTCATT</v>
      </c>
      <c r="J591" s="13">
        <f>Raw_Data!I635</f>
        <v>224.9</v>
      </c>
      <c r="K591" s="14">
        <f>Raw_Data!L635</f>
        <v>1.073831E-29</v>
      </c>
      <c r="L591" s="9">
        <f>Raw_Data!M635</f>
        <v>126.0667</v>
      </c>
      <c r="M591" s="10">
        <f>Raw_Data!P635</f>
        <v>4.3731069999999997E-2</v>
      </c>
    </row>
    <row r="592" spans="1:13" x14ac:dyDescent="0.4">
      <c r="A592" s="1" t="s">
        <v>1564</v>
      </c>
      <c r="B592" s="18">
        <f t="shared" si="9"/>
        <v>-4.6459186260719658</v>
      </c>
      <c r="C592" s="19">
        <f>(ABS($J592-L592))/(Raw_Data!$K127+Raw_Data!O127)</f>
        <v>1.6680530171013057</v>
      </c>
      <c r="D592" s="20">
        <f>(ABS($J592-L592))/(Raw_Data!$J127+Raw_Data!N127)</f>
        <v>29.84239780671399</v>
      </c>
      <c r="E592" s="23">
        <f>Raw_Data!C127</f>
        <v>1</v>
      </c>
      <c r="F592" s="24">
        <f>Raw_Data!D127</f>
        <v>139863084</v>
      </c>
      <c r="G592" s="23" t="str">
        <f>Raw_Data!E127</f>
        <v>+</v>
      </c>
      <c r="H592" s="22" t="str">
        <f>Raw_Data!F127</f>
        <v>CATCGACCGTTGATTGTA</v>
      </c>
      <c r="I592" s="22" t="str">
        <f>Raw_Data!G127</f>
        <v>ACCATCGACCGTTGATTGTACC</v>
      </c>
      <c r="J592" s="13">
        <f>Raw_Data!I127</f>
        <v>1559.325</v>
      </c>
      <c r="K592" s="14">
        <f>Raw_Data!L127</f>
        <v>3.678E-38</v>
      </c>
      <c r="L592" s="9">
        <f>Raw_Data!M127</f>
        <v>335.63330000000002</v>
      </c>
      <c r="M592" s="10">
        <f>Raw_Data!P127</f>
        <v>3.678E-38</v>
      </c>
    </row>
    <row r="593" spans="1:13" x14ac:dyDescent="0.4">
      <c r="A593" s="1" t="s">
        <v>1831</v>
      </c>
      <c r="B593" s="18">
        <f t="shared" si="9"/>
        <v>1.4165083807973964</v>
      </c>
      <c r="C593" s="19">
        <f>(ABS($J593-L593))/(Raw_Data!$K333+Raw_Data!O333)</f>
        <v>0.23980342341282171</v>
      </c>
      <c r="D593" s="20">
        <f>(ABS($J593-L593))/(Raw_Data!$J333+Raw_Data!N333)</f>
        <v>10.287183008227034</v>
      </c>
      <c r="E593" s="23">
        <f>Raw_Data!C333</f>
        <v>1</v>
      </c>
      <c r="F593" s="24">
        <f>Raw_Data!D333</f>
        <v>74947257</v>
      </c>
      <c r="G593" s="23" t="str">
        <f>Raw_Data!E333</f>
        <v>-</v>
      </c>
      <c r="H593" s="22" t="str">
        <f>Raw_Data!F333</f>
        <v>TTTGTTCGTTCGGCTCGC</v>
      </c>
      <c r="I593" s="22" t="str">
        <f>Raw_Data!G333</f>
        <v>TTTGTTCGTTCGGCTCGCGTGA</v>
      </c>
      <c r="J593" s="13">
        <f>Raw_Data!I333</f>
        <v>460.875</v>
      </c>
      <c r="K593" s="14">
        <f>Raw_Data!L333</f>
        <v>3.678E-38</v>
      </c>
      <c r="L593" s="9">
        <f>Raw_Data!M333</f>
        <v>652.83330000000001</v>
      </c>
      <c r="M593" s="10">
        <f>Raw_Data!P333</f>
        <v>3.678E-38</v>
      </c>
    </row>
    <row r="594" spans="1:13" x14ac:dyDescent="0.4">
      <c r="A594" s="1" t="s">
        <v>160</v>
      </c>
      <c r="B594" s="18">
        <f t="shared" si="9"/>
        <v>1.3988108596939262</v>
      </c>
      <c r="C594" s="19">
        <f>(ABS($J594-L594))/(Raw_Data!$K660+Raw_Data!O660)</f>
        <v>0.48588051415362532</v>
      </c>
      <c r="D594" s="20">
        <f>(ABS($J594-L594))/(Raw_Data!$J660+Raw_Data!N660)</f>
        <v>11.345502033149284</v>
      </c>
      <c r="E594" s="23">
        <f>Raw_Data!C660</f>
        <v>0</v>
      </c>
      <c r="F594" s="24">
        <f>Raw_Data!D660</f>
        <v>0</v>
      </c>
      <c r="G594" s="23" t="str">
        <f>Raw_Data!E660</f>
        <v>+</v>
      </c>
      <c r="H594" s="22" t="str">
        <f>Raw_Data!F660</f>
        <v>GGGGATGTAGCTCAGTGGT</v>
      </c>
      <c r="I594" s="22" t="str">
        <f>Raw_Data!G660</f>
        <v>GGGGATGTAGCTCAGTGGTAGA</v>
      </c>
      <c r="J594" s="13">
        <f>Raw_Data!I660</f>
        <v>3925.5250000000001</v>
      </c>
      <c r="K594" s="14">
        <f>Raw_Data!L660</f>
        <v>3.678E-38</v>
      </c>
      <c r="L594" s="9">
        <f>Raw_Data!M660</f>
        <v>5491.067</v>
      </c>
      <c r="M594" s="10">
        <f>Raw_Data!P660</f>
        <v>3.678E-38</v>
      </c>
    </row>
    <row r="595" spans="1:13" x14ac:dyDescent="0.4">
      <c r="A595" s="1" t="s">
        <v>1663</v>
      </c>
      <c r="B595" s="18">
        <f t="shared" si="9"/>
        <v>-1.2894264610778052</v>
      </c>
      <c r="C595" s="19">
        <f>(ABS($J595-L595))/(Raw_Data!$K312+Raw_Data!O312)</f>
        <v>1.2535744046221839</v>
      </c>
      <c r="D595" s="20">
        <f>(ABS($J595-L595))/(Raw_Data!$J312+Raw_Data!N312)</f>
        <v>7.8094636755262741</v>
      </c>
      <c r="E595" s="23">
        <f>Raw_Data!C312</f>
        <v>12</v>
      </c>
      <c r="F595" s="24">
        <f>Raw_Data!D312</f>
        <v>110075236</v>
      </c>
      <c r="G595" s="23" t="str">
        <f>Raw_Data!E312</f>
        <v>+</v>
      </c>
      <c r="H595" s="22" t="str">
        <f>Raw_Data!F312</f>
        <v>CTGAACTAGGGGTCTGGAG</v>
      </c>
      <c r="I595" s="22" t="str">
        <f>Raw_Data!G312</f>
        <v>CCTGAACTAGGGGTCTGGAGAC</v>
      </c>
      <c r="J595" s="13">
        <f>Raw_Data!I312</f>
        <v>5329.5</v>
      </c>
      <c r="K595" s="14">
        <f>Raw_Data!L312</f>
        <v>3.678E-38</v>
      </c>
      <c r="L595" s="9">
        <f>Raw_Data!M312</f>
        <v>4133.2330000000002</v>
      </c>
      <c r="M595" s="10">
        <f>Raw_Data!P312</f>
        <v>3.678E-38</v>
      </c>
    </row>
    <row r="596" spans="1:13" x14ac:dyDescent="0.4">
      <c r="A596" s="1" t="s">
        <v>154</v>
      </c>
      <c r="B596" s="18">
        <f t="shared" si="9"/>
        <v>5.5509597306632861</v>
      </c>
      <c r="C596" s="19">
        <f>(ABS($J596-L596))/(Raw_Data!$K654+Raw_Data!O654)</f>
        <v>1.3333430690371568</v>
      </c>
      <c r="D596" s="20">
        <f>(ABS($J596-L596))/(Raw_Data!$J654+Raw_Data!N654)</f>
        <v>46.465654923551419</v>
      </c>
      <c r="E596" s="23">
        <f>Raw_Data!C654</f>
        <v>0</v>
      </c>
      <c r="F596" s="24">
        <f>Raw_Data!D654</f>
        <v>0</v>
      </c>
      <c r="G596" s="23" t="str">
        <f>Raw_Data!E654</f>
        <v>+</v>
      </c>
      <c r="H596" s="22" t="str">
        <f>Raw_Data!F654</f>
        <v>ATACAAGGATAATTTCTTTT</v>
      </c>
      <c r="I596" s="22" t="str">
        <f>Raw_Data!G654</f>
        <v>CATACAAGGATAATTTCTTTTT</v>
      </c>
      <c r="J596" s="13">
        <f>Raw_Data!I654</f>
        <v>571.77499999999998</v>
      </c>
      <c r="K596" s="14">
        <f>Raw_Data!L654</f>
        <v>3.678E-38</v>
      </c>
      <c r="L596" s="9">
        <f>Raw_Data!M654</f>
        <v>3173.9</v>
      </c>
      <c r="M596" s="10">
        <f>Raw_Data!P654</f>
        <v>3.678E-38</v>
      </c>
    </row>
    <row r="597" spans="1:13" x14ac:dyDescent="0.4">
      <c r="A597" s="1" t="s">
        <v>126</v>
      </c>
      <c r="B597" s="18">
        <f t="shared" si="9"/>
        <v>1.0687571490782406</v>
      </c>
      <c r="C597" s="19">
        <f>(ABS($J597-L597))/(Raw_Data!$K626+Raw_Data!O626)</f>
        <v>5.4451176905421048E-2</v>
      </c>
      <c r="D597" s="20">
        <f>(ABS($J597-L597))/(Raw_Data!$J626+Raw_Data!N626)</f>
        <v>1.9511417895827616</v>
      </c>
      <c r="E597" s="23">
        <f>Raw_Data!C626</f>
        <v>0</v>
      </c>
      <c r="F597" s="24">
        <f>Raw_Data!D626</f>
        <v>0</v>
      </c>
      <c r="G597" s="23" t="str">
        <f>Raw_Data!E626</f>
        <v>+</v>
      </c>
      <c r="H597" s="22" t="str">
        <f>Raw_Data!F626</f>
        <v>AGGTCACGTCTCTGCAGT</v>
      </c>
      <c r="I597" s="22" t="str">
        <f>Raw_Data!G626</f>
        <v>CAGGTCACGTCTCTGCAGTTAC</v>
      </c>
      <c r="J597" s="13">
        <f>Raw_Data!I626</f>
        <v>172.22499999999999</v>
      </c>
      <c r="K597" s="14">
        <f>Raw_Data!L626</f>
        <v>3.759844E-15</v>
      </c>
      <c r="L597" s="9">
        <f>Raw_Data!M626</f>
        <v>184.0667</v>
      </c>
      <c r="M597" s="10">
        <f>Raw_Data!P626</f>
        <v>1.3063199999999999E-4</v>
      </c>
    </row>
    <row r="598" spans="1:13" x14ac:dyDescent="0.4">
      <c r="A598" s="1" t="s">
        <v>65</v>
      </c>
      <c r="B598" s="18">
        <f t="shared" si="9"/>
        <v>-1.7341203034687604</v>
      </c>
      <c r="C598" s="19">
        <f>(ABS($J598-L598))/(Raw_Data!$K496+Raw_Data!O496)</f>
        <v>0.43133804197784631</v>
      </c>
      <c r="D598" s="20">
        <f>(ABS($J598-L598))/(Raw_Data!$J496+Raw_Data!N496)</f>
        <v>13.18418505452442</v>
      </c>
      <c r="E598" s="23">
        <f>Raw_Data!C496</f>
        <v>2</v>
      </c>
      <c r="F598" s="24">
        <f>Raw_Data!D496</f>
        <v>10439297</v>
      </c>
      <c r="G598" s="23" t="str">
        <f>Raw_Data!E496</f>
        <v>+</v>
      </c>
      <c r="H598" s="22" t="str">
        <f>Raw_Data!F496</f>
        <v>TGCATATACACACATGCATAC</v>
      </c>
      <c r="I598" s="22" t="str">
        <f>Raw_Data!G496</f>
        <v>TGCATATACACACATGCATAC</v>
      </c>
      <c r="J598" s="13">
        <f>Raw_Data!I496</f>
        <v>170.17500000000001</v>
      </c>
      <c r="K598" s="14">
        <f>Raw_Data!L496</f>
        <v>5.5638480000000002E-15</v>
      </c>
      <c r="L598" s="9">
        <f>Raw_Data!M496</f>
        <v>98.133330000000001</v>
      </c>
      <c r="M598" s="10">
        <f>Raw_Data!P496</f>
        <v>0.1003771</v>
      </c>
    </row>
    <row r="599" spans="1:13" x14ac:dyDescent="0.4">
      <c r="A599" s="1" t="s">
        <v>123</v>
      </c>
      <c r="B599" s="18">
        <f t="shared" si="9"/>
        <v>1.0441909141829546</v>
      </c>
      <c r="C599" s="19">
        <f>(ABS($J599-L599))/(Raw_Data!$K623+Raw_Data!O623)</f>
        <v>4.1658227563862449E-2</v>
      </c>
      <c r="D599" s="20">
        <f>(ABS($J599-L599))/(Raw_Data!$J623+Raw_Data!N623)</f>
        <v>1.1524989005514163</v>
      </c>
      <c r="E599" s="23">
        <f>Raw_Data!C623</f>
        <v>0</v>
      </c>
      <c r="F599" s="24">
        <f>Raw_Data!D623</f>
        <v>0</v>
      </c>
      <c r="G599" s="23" t="str">
        <f>Raw_Data!E623</f>
        <v>+</v>
      </c>
      <c r="H599" s="22" t="str">
        <f>Raw_Data!F623</f>
        <v>GTAAAGGCTGGGCTTAGAC</v>
      </c>
      <c r="I599" s="22" t="str">
        <f>Raw_Data!G623</f>
        <v>GTAAAGGCTGGGCTTAGACGTGG</v>
      </c>
      <c r="J599" s="13">
        <f>Raw_Data!I623</f>
        <v>848.02499999999998</v>
      </c>
      <c r="K599" s="14">
        <f>Raw_Data!L623</f>
        <v>3.678E-38</v>
      </c>
      <c r="L599" s="9">
        <f>Raw_Data!M623</f>
        <v>885.5</v>
      </c>
      <c r="M599" s="10">
        <f>Raw_Data!P623</f>
        <v>3.678E-38</v>
      </c>
    </row>
    <row r="600" spans="1:13" x14ac:dyDescent="0.4">
      <c r="A600" s="1" t="s">
        <v>1523</v>
      </c>
      <c r="B600" s="18">
        <f t="shared" si="9"/>
        <v>-1.2780330882352942</v>
      </c>
      <c r="C600" s="19">
        <f>(ABS($J600-L600))/(Raw_Data!$K48+Raw_Data!O48)</f>
        <v>0.32038911867467168</v>
      </c>
      <c r="D600" s="20">
        <f>(ABS($J600-L600))/(Raw_Data!$J48+Raw_Data!N48)</f>
        <v>6.4615959052492959</v>
      </c>
      <c r="E600" s="23">
        <f>Raw_Data!C48</f>
        <v>0</v>
      </c>
      <c r="F600" s="24">
        <f>Raw_Data!D48</f>
        <v>0</v>
      </c>
      <c r="G600" s="23" t="str">
        <f>Raw_Data!E48</f>
        <v>+</v>
      </c>
      <c r="H600" s="22" t="str">
        <f>Raw_Data!F48</f>
        <v>GAATGAGTAACTGCTAGATCCT</v>
      </c>
      <c r="I600" s="22" t="str">
        <f>Raw_Data!G48</f>
        <v>GAATGAGTAACTGCTAGATCCT</v>
      </c>
      <c r="J600" s="13">
        <f>Raw_Data!I48</f>
        <v>139.05000000000001</v>
      </c>
      <c r="K600" s="14">
        <f>Raw_Data!L48</f>
        <v>2.9294129999999999E-8</v>
      </c>
      <c r="L600" s="9">
        <f>Raw_Data!M48</f>
        <v>108.8</v>
      </c>
      <c r="M600" s="10">
        <f>Raw_Data!P48</f>
        <v>0.13916819999999999</v>
      </c>
    </row>
    <row r="601" spans="1:13" x14ac:dyDescent="0.4">
      <c r="A601" s="1" t="s">
        <v>27</v>
      </c>
      <c r="B601" s="18">
        <f t="shared" si="9"/>
        <v>1.4179615112994353</v>
      </c>
      <c r="C601" s="19">
        <f>(ABS($J601-L601))/(Raw_Data!$K426+Raw_Data!O426)</f>
        <v>0.33001027668998034</v>
      </c>
      <c r="D601" s="20">
        <f>(ABS($J601-L601))/(Raw_Data!$J426+Raw_Data!N426)</f>
        <v>9.9862860855021065</v>
      </c>
      <c r="E601" s="23">
        <f>Raw_Data!C426</f>
        <v>7</v>
      </c>
      <c r="F601" s="24">
        <f>Raw_Data!D426</f>
        <v>149840858</v>
      </c>
      <c r="G601" s="23" t="str">
        <f>Raw_Data!E426</f>
        <v>-</v>
      </c>
      <c r="H601" s="22" t="str">
        <f>Raw_Data!F426</f>
        <v>TCCTCCCCTCCCGTCTT</v>
      </c>
      <c r="I601" s="22" t="str">
        <f>Raw_Data!G426</f>
        <v>TCACTCCTCCCCTCCCGTCTT</v>
      </c>
      <c r="J601" s="13">
        <f>Raw_Data!I426</f>
        <v>283.2</v>
      </c>
      <c r="K601" s="14">
        <f>Raw_Data!L426</f>
        <v>3.678E-38</v>
      </c>
      <c r="L601" s="9">
        <f>Raw_Data!M426</f>
        <v>401.56670000000003</v>
      </c>
      <c r="M601" s="10">
        <f>Raw_Data!P426</f>
        <v>3.678E-38</v>
      </c>
    </row>
    <row r="602" spans="1:13" x14ac:dyDescent="0.4">
      <c r="A602" s="1" t="s">
        <v>11</v>
      </c>
      <c r="B602" s="18">
        <f t="shared" si="9"/>
        <v>1.341498135803864</v>
      </c>
      <c r="C602" s="19">
        <f>(ABS($J602-L602))/(Raw_Data!$K403+Raw_Data!O403)</f>
        <v>0.839010565992653</v>
      </c>
      <c r="D602" s="20">
        <f>(ABS($J602-L602))/(Raw_Data!$J403+Raw_Data!N403)</f>
        <v>8.704128958181478</v>
      </c>
      <c r="E602" s="23">
        <f>Raw_Data!C403</f>
        <v>2</v>
      </c>
      <c r="F602" s="24">
        <f>Raw_Data!D403</f>
        <v>10436527</v>
      </c>
      <c r="G602" s="23" t="str">
        <f>Raw_Data!E403</f>
        <v>+</v>
      </c>
      <c r="H602" s="22" t="str">
        <f>Raw_Data!F403</f>
        <v>TGTGTGCATGTGCTTGTGTGT</v>
      </c>
      <c r="I602" s="22" t="str">
        <f>Raw_Data!G403</f>
        <v>TGTGTGCATGTGCTTGTGTGTA</v>
      </c>
      <c r="J602" s="13">
        <f>Raw_Data!I403</f>
        <v>1106.375</v>
      </c>
      <c r="K602" s="14">
        <f>Raw_Data!L403</f>
        <v>3.678E-38</v>
      </c>
      <c r="L602" s="9">
        <f>Raw_Data!M403</f>
        <v>1484.2</v>
      </c>
      <c r="M602" s="10">
        <f>Raw_Data!P403</f>
        <v>3.678E-38</v>
      </c>
    </row>
    <row r="603" spans="1:13" x14ac:dyDescent="0.4">
      <c r="A603" s="1" t="s">
        <v>1528</v>
      </c>
      <c r="B603" s="18">
        <f t="shared" si="9"/>
        <v>-1.0251102816423483</v>
      </c>
      <c r="C603" s="19">
        <f>(ABS($J603-L603))/(Raw_Data!$K53+Raw_Data!O53)</f>
        <v>2.2498085230530079E-2</v>
      </c>
      <c r="D603" s="20">
        <f>(ABS($J603-L603))/(Raw_Data!$J53+Raw_Data!N53)</f>
        <v>0.85226847378295878</v>
      </c>
      <c r="E603" s="23">
        <f>Raw_Data!C53</f>
        <v>8</v>
      </c>
      <c r="F603" s="24">
        <f>Raw_Data!D53</f>
        <v>86535513</v>
      </c>
      <c r="G603" s="23" t="str">
        <f>Raw_Data!E53</f>
        <v>-</v>
      </c>
      <c r="H603" s="22" t="str">
        <f>Raw_Data!F53</f>
        <v>TCTGAGTCCCGGTCGC</v>
      </c>
      <c r="I603" s="22" t="str">
        <f>Raw_Data!G53</f>
        <v>TCTGAGTCCCGGTCGCGCGG</v>
      </c>
      <c r="J603" s="13">
        <f>Raw_Data!I53</f>
        <v>302.10000000000002</v>
      </c>
      <c r="K603" s="14">
        <f>Raw_Data!L53</f>
        <v>3.678E-38</v>
      </c>
      <c r="L603" s="9">
        <f>Raw_Data!M53</f>
        <v>294.7</v>
      </c>
      <c r="M603" s="10">
        <f>Raw_Data!P53</f>
        <v>6.8205809999999998E-18</v>
      </c>
    </row>
    <row r="604" spans="1:13" x14ac:dyDescent="0.4">
      <c r="A604" s="1" t="s">
        <v>31</v>
      </c>
      <c r="B604" s="18">
        <f t="shared" si="9"/>
        <v>-1.4236667429617762</v>
      </c>
      <c r="C604" s="19">
        <f>(ABS($J604-L604))/(Raw_Data!$K444+Raw_Data!O444)</f>
        <v>0.52927239485607858</v>
      </c>
      <c r="D604" s="20">
        <f>(ABS($J604-L604))/(Raw_Data!$J444+Raw_Data!N444)</f>
        <v>9.3249609860458591</v>
      </c>
      <c r="E604" s="23" t="str">
        <f>Raw_Data!C444</f>
        <v>X</v>
      </c>
      <c r="F604" s="24">
        <f>Raw_Data!D444</f>
        <v>6818418</v>
      </c>
      <c r="G604" s="23" t="str">
        <f>Raw_Data!E444</f>
        <v>-</v>
      </c>
      <c r="H604" s="22" t="str">
        <f>Raw_Data!F444</f>
        <v>TGCACCCGGGCAAGGAT</v>
      </c>
      <c r="I604" s="22" t="str">
        <f>Raw_Data!G444</f>
        <v>AATGCACCCGGGCAAGGATTTG</v>
      </c>
      <c r="J604" s="13">
        <f>Raw_Data!I444</f>
        <v>622</v>
      </c>
      <c r="K604" s="14">
        <f>Raw_Data!L444</f>
        <v>3.678E-38</v>
      </c>
      <c r="L604" s="9">
        <f>Raw_Data!M444</f>
        <v>436.9</v>
      </c>
      <c r="M604" s="10">
        <f>Raw_Data!P444</f>
        <v>3.678E-38</v>
      </c>
    </row>
    <row r="605" spans="1:13" x14ac:dyDescent="0.4">
      <c r="A605" s="1" t="s">
        <v>1515</v>
      </c>
      <c r="B605" s="18">
        <f t="shared" si="9"/>
        <v>-1.6831435043682828</v>
      </c>
      <c r="C605" s="19">
        <f>(ABS($J605-L605))/(Raw_Data!$K40+Raw_Data!O40)</f>
        <v>0.60913223413094708</v>
      </c>
      <c r="D605" s="20">
        <f>(ABS($J605-L605))/(Raw_Data!$J40+Raw_Data!N40)</f>
        <v>14.862643430798263</v>
      </c>
      <c r="E605" s="23">
        <f>Raw_Data!C40</f>
        <v>2</v>
      </c>
      <c r="F605" s="24">
        <f>Raw_Data!D40</f>
        <v>74564170</v>
      </c>
      <c r="G605" s="23" t="str">
        <f>Raw_Data!E40</f>
        <v>+</v>
      </c>
      <c r="H605" s="22" t="str">
        <f>Raw_Data!F40</f>
        <v>AGATTCGATTCTAGGG</v>
      </c>
      <c r="I605" s="22" t="str">
        <f>Raw_Data!G40</f>
        <v>CAGATTCGATTCTAGGGGAATA</v>
      </c>
      <c r="J605" s="13">
        <f>Raw_Data!I40</f>
        <v>393.57499999999999</v>
      </c>
      <c r="K605" s="14">
        <f>Raw_Data!L40</f>
        <v>3.678E-38</v>
      </c>
      <c r="L605" s="9">
        <f>Raw_Data!M40</f>
        <v>233.83330000000001</v>
      </c>
      <c r="M605" s="10">
        <f>Raw_Data!P40</f>
        <v>2.3857770000000001E-10</v>
      </c>
    </row>
    <row r="606" spans="1:13" x14ac:dyDescent="0.4">
      <c r="A606" s="1" t="s">
        <v>1643</v>
      </c>
      <c r="B606" s="18">
        <f t="shared" si="9"/>
        <v>-2.3355072463768116</v>
      </c>
      <c r="C606" s="19">
        <f>(ABS($J606-L606))/(Raw_Data!$K285+Raw_Data!O285)</f>
        <v>0.521393142560439</v>
      </c>
      <c r="D606" s="20">
        <f>(ABS($J606-L606))/(Raw_Data!$J285+Raw_Data!N285)</f>
        <v>17.625285849047224</v>
      </c>
      <c r="E606" s="23" t="str">
        <f>Raw_Data!C285</f>
        <v>X</v>
      </c>
      <c r="F606" s="24">
        <f>Raw_Data!D285</f>
        <v>102574504</v>
      </c>
      <c r="G606" s="23" t="str">
        <f>Raw_Data!E285</f>
        <v>-</v>
      </c>
      <c r="H606" s="22" t="str">
        <f>Raw_Data!F285</f>
        <v>CCTAGTAGGTGCTCAGTAAGTG</v>
      </c>
      <c r="I606" s="22" t="str">
        <f>Raw_Data!G285</f>
        <v>CCTAGTAGGTGCTCAGTAAGTGT</v>
      </c>
      <c r="J606" s="13">
        <f>Raw_Data!I285</f>
        <v>161.15</v>
      </c>
      <c r="K606" s="14">
        <f>Raw_Data!L285</f>
        <v>1.563869E-16</v>
      </c>
      <c r="L606" s="9">
        <f>Raw_Data!M285</f>
        <v>69</v>
      </c>
      <c r="M606" s="10">
        <f>Raw_Data!P285</f>
        <v>0.79383170000000003</v>
      </c>
    </row>
    <row r="607" spans="1:13" x14ac:dyDescent="0.4">
      <c r="A607" s="1" t="s">
        <v>1213</v>
      </c>
      <c r="B607" s="18">
        <f t="shared" si="9"/>
        <v>-3.6120911528150135</v>
      </c>
      <c r="C607" s="19">
        <f>(ABS($J607-L607))/(Raw_Data!$K608+Raw_Data!O608)</f>
        <v>1.6264874035410886</v>
      </c>
      <c r="D607" s="20">
        <f>(ABS($J607-L607))/(Raw_Data!$J608+Raw_Data!N608)</f>
        <v>32.493151262387499</v>
      </c>
      <c r="E607" s="23" t="str">
        <f>Raw_Data!C608</f>
        <v>3,7,13</v>
      </c>
      <c r="F607" s="24">
        <f>Raw_Data!D608</f>
        <v>8.8019573866502006E+23</v>
      </c>
      <c r="G607" s="23" t="str">
        <f>Raw_Data!E608</f>
        <v>+,+,+</v>
      </c>
      <c r="H607" s="22" t="str">
        <f>Raw_Data!F608</f>
        <v>TAAAGCTAGATAACCGAAAGT</v>
      </c>
      <c r="I607" s="22" t="str">
        <f>Raw_Data!G608</f>
        <v>ATAAAGCTAGATAACCGAAAGT</v>
      </c>
      <c r="J607" s="13">
        <f>Raw_Data!I608</f>
        <v>3368.2750000000001</v>
      </c>
      <c r="K607" s="14">
        <f>Raw_Data!L608</f>
        <v>3.678E-38</v>
      </c>
      <c r="L607" s="9">
        <f>Raw_Data!M608</f>
        <v>932.5</v>
      </c>
      <c r="M607" s="10">
        <f>Raw_Data!P608</f>
        <v>3.678E-38</v>
      </c>
    </row>
    <row r="608" spans="1:13" x14ac:dyDescent="0.4">
      <c r="A608" s="1" t="s">
        <v>5</v>
      </c>
      <c r="B608" s="18">
        <f t="shared" si="9"/>
        <v>-2.065763367651765</v>
      </c>
      <c r="C608" s="19">
        <f>(ABS($J608-L608))/(Raw_Data!$K397+Raw_Data!O397)</f>
        <v>0.66192248372851736</v>
      </c>
      <c r="D608" s="20">
        <f>(ABS($J608-L608))/(Raw_Data!$J397+Raw_Data!N397)</f>
        <v>17.538137517099557</v>
      </c>
      <c r="E608" s="23">
        <f>Raw_Data!C397</f>
        <v>2</v>
      </c>
      <c r="F608" s="24">
        <f>Raw_Data!D397</f>
        <v>10433603</v>
      </c>
      <c r="G608" s="23" t="str">
        <f>Raw_Data!E397</f>
        <v>+</v>
      </c>
      <c r="H608" s="22" t="str">
        <f>Raw_Data!F397</f>
        <v>GTGTGTGCGTACATGTA</v>
      </c>
      <c r="I608" s="22" t="str">
        <f>Raw_Data!G397</f>
        <v>TGTGTGTGCGTACATGTACATG</v>
      </c>
      <c r="J608" s="13">
        <f>Raw_Data!I397</f>
        <v>174.07499999999999</v>
      </c>
      <c r="K608" s="14">
        <f>Raw_Data!L397</f>
        <v>2.8280520000000002E-19</v>
      </c>
      <c r="L608" s="9">
        <f>Raw_Data!M397</f>
        <v>84.266670000000005</v>
      </c>
      <c r="M608" s="10">
        <f>Raw_Data!P397</f>
        <v>0.54638370000000003</v>
      </c>
    </row>
    <row r="609" spans="1:13" x14ac:dyDescent="0.4">
      <c r="A609" s="1" t="s">
        <v>107</v>
      </c>
      <c r="B609" s="18">
        <f t="shared" si="9"/>
        <v>-1.9078014184397163</v>
      </c>
      <c r="C609" s="19">
        <f>(ABS($J609-L609))/(Raw_Data!$K600+Raw_Data!O600)</f>
        <v>0.58105498590289095</v>
      </c>
      <c r="D609" s="20">
        <f>(ABS($J609-L609))/(Raw_Data!$J600+Raw_Data!N600)</f>
        <v>15.07974889861873</v>
      </c>
      <c r="E609" s="23" t="str">
        <f>Raw_Data!C600</f>
        <v>X</v>
      </c>
      <c r="F609" s="24">
        <f>Raw_Data!D600</f>
        <v>64055151</v>
      </c>
      <c r="G609" s="23" t="str">
        <f>Raw_Data!E600</f>
        <v>-</v>
      </c>
      <c r="H609" s="22" t="str">
        <f>Raw_Data!F600</f>
        <v>AACTGTGTCTTTTCTGAATA</v>
      </c>
      <c r="I609" s="22" t="str">
        <f>Raw_Data!G600</f>
        <v>AACTGTGTCTTTTCTGAATAGA</v>
      </c>
      <c r="J609" s="13">
        <f>Raw_Data!I600</f>
        <v>215.2</v>
      </c>
      <c r="K609" s="14">
        <f>Raw_Data!L600</f>
        <v>1.2159650000000001E-35</v>
      </c>
      <c r="L609" s="9">
        <f>Raw_Data!M600</f>
        <v>112.8</v>
      </c>
      <c r="M609" s="10">
        <f>Raw_Data!P600</f>
        <v>0.15942390000000001</v>
      </c>
    </row>
    <row r="610" spans="1:13" x14ac:dyDescent="0.4">
      <c r="A610" s="1" t="s">
        <v>1666</v>
      </c>
      <c r="B610" s="18">
        <f t="shared" si="9"/>
        <v>-3.0719975467827076</v>
      </c>
      <c r="C610" s="19">
        <f>(ABS($J610-L610))/(Raw_Data!$K317+Raw_Data!O317)</f>
        <v>0.93127827243795391</v>
      </c>
      <c r="D610" s="20">
        <f>(ABS($J610-L610))/(Raw_Data!$J317+Raw_Data!N317)</f>
        <v>25.12292521283954</v>
      </c>
      <c r="E610" s="23">
        <f>Raw_Data!C317</f>
        <v>9</v>
      </c>
      <c r="F610" s="24">
        <f>Raw_Data!D317</f>
        <v>50911738</v>
      </c>
      <c r="G610" s="23" t="str">
        <f>Raw_Data!E317</f>
        <v>-</v>
      </c>
      <c r="H610" s="22" t="str">
        <f>Raw_Data!F317</f>
        <v>AGGCAGTGTAATTAGCTGAT</v>
      </c>
      <c r="I610" s="22" t="str">
        <f>Raw_Data!G317</f>
        <v>AGGCAGTGTAATTAGCTGATTGT</v>
      </c>
      <c r="J610" s="13">
        <f>Raw_Data!I317</f>
        <v>378.67500000000001</v>
      </c>
      <c r="K610" s="14">
        <f>Raw_Data!L317</f>
        <v>3.678E-38</v>
      </c>
      <c r="L610" s="9">
        <f>Raw_Data!M317</f>
        <v>123.2667</v>
      </c>
      <c r="M610" s="10">
        <f>Raw_Data!P317</f>
        <v>6.2338159999999997E-2</v>
      </c>
    </row>
    <row r="611" spans="1:13" x14ac:dyDescent="0.4">
      <c r="A611" s="1" t="s">
        <v>94</v>
      </c>
      <c r="B611" s="18">
        <f t="shared" si="9"/>
        <v>-1.3183022542590954</v>
      </c>
      <c r="C611" s="19">
        <f>(ABS($J611-L611))/(Raw_Data!$K587+Raw_Data!O587)</f>
        <v>0.27579604553143999</v>
      </c>
      <c r="D611" s="20">
        <f>(ABS($J611-L611))/(Raw_Data!$J587+Raw_Data!N587)</f>
        <v>7.6311307520399456</v>
      </c>
      <c r="E611" s="23">
        <f>Raw_Data!C587</f>
        <v>4</v>
      </c>
      <c r="F611" s="24">
        <f>Raw_Data!D587</f>
        <v>36615610</v>
      </c>
      <c r="G611" s="23" t="str">
        <f>Raw_Data!E587</f>
        <v>-</v>
      </c>
      <c r="H611" s="22" t="str">
        <f>Raw_Data!F587</f>
        <v>CAGGAACTTGTGAGTCTCCT</v>
      </c>
      <c r="I611" s="22" t="str">
        <f>Raw_Data!G587</f>
        <v>GCAGGAACTTGTGAGTCTCCT</v>
      </c>
      <c r="J611" s="13">
        <f>Raw_Data!I587</f>
        <v>654.625</v>
      </c>
      <c r="K611" s="14">
        <f>Raw_Data!L587</f>
        <v>3.678E-38</v>
      </c>
      <c r="L611" s="9">
        <f>Raw_Data!M587</f>
        <v>496.56670000000003</v>
      </c>
      <c r="M611" s="10">
        <f>Raw_Data!P587</f>
        <v>3.678E-38</v>
      </c>
    </row>
    <row r="612" spans="1:13" x14ac:dyDescent="0.4">
      <c r="A612" s="1" t="s">
        <v>1318</v>
      </c>
      <c r="B612" s="18">
        <f t="shared" si="9"/>
        <v>1.3133423717999839</v>
      </c>
      <c r="C612" s="19">
        <f>(ABS($J612-L612))/(Raw_Data!$K354+Raw_Data!O354)</f>
        <v>0.17593322973467704</v>
      </c>
      <c r="D612" s="20">
        <f>(ABS($J612-L612))/(Raw_Data!$J354+Raw_Data!N354)</f>
        <v>6.1203483872406874</v>
      </c>
      <c r="E612" s="23">
        <f>Raw_Data!C354</f>
        <v>12</v>
      </c>
      <c r="F612" s="24">
        <f>Raw_Data!D354</f>
        <v>110981973</v>
      </c>
      <c r="G612" s="23" t="str">
        <f>Raw_Data!E354</f>
        <v>+</v>
      </c>
      <c r="H612" s="22" t="str">
        <f>Raw_Data!F354</f>
        <v>AATATAACACAGATGGCCTG</v>
      </c>
      <c r="I612" s="22" t="str">
        <f>Raw_Data!G354</f>
        <v>AATATAACACAGATGGCCTGT</v>
      </c>
      <c r="J612" s="13">
        <f>Raw_Data!I354</f>
        <v>313.47500000000002</v>
      </c>
      <c r="K612" s="14">
        <f>Raw_Data!L354</f>
        <v>3.678E-38</v>
      </c>
      <c r="L612" s="9">
        <f>Raw_Data!M354</f>
        <v>411.7</v>
      </c>
      <c r="M612" s="10">
        <f>Raw_Data!P354</f>
        <v>3.678E-38</v>
      </c>
    </row>
    <row r="613" spans="1:13" x14ac:dyDescent="0.4">
      <c r="A613" s="1" t="s">
        <v>112</v>
      </c>
      <c r="B613" s="18">
        <f t="shared" si="9"/>
        <v>1.1075318131079572</v>
      </c>
      <c r="C613" s="19">
        <f>(ABS($J613-L613))/(Raw_Data!$K605+Raw_Data!O605)</f>
        <v>0.10962630308161601</v>
      </c>
      <c r="D613" s="20">
        <f>(ABS($J613-L613))/(Raw_Data!$J605+Raw_Data!N605)</f>
        <v>3.173640689197518</v>
      </c>
      <c r="E613" s="23" t="str">
        <f>Raw_Data!C605</f>
        <v>X</v>
      </c>
      <c r="F613" s="24">
        <f>Raw_Data!D605</f>
        <v>64043097</v>
      </c>
      <c r="G613" s="23" t="str">
        <f>Raw_Data!E605</f>
        <v>-</v>
      </c>
      <c r="H613" s="22" t="str">
        <f>Raw_Data!F605</f>
        <v>TAACTGCAACATCTCT</v>
      </c>
      <c r="I613" s="22" t="str">
        <f>Raw_Data!G605</f>
        <v>TAACTGCAACATCTCTCAGTAT</v>
      </c>
      <c r="J613" s="13">
        <f>Raw_Data!I605</f>
        <v>156.77500000000001</v>
      </c>
      <c r="K613" s="14">
        <f>Raw_Data!L605</f>
        <v>2.7094529999999998E-10</v>
      </c>
      <c r="L613" s="9">
        <f>Raw_Data!M605</f>
        <v>173.63329999999999</v>
      </c>
      <c r="M613" s="10">
        <f>Raw_Data!P605</f>
        <v>1.7171309999999999E-4</v>
      </c>
    </row>
    <row r="614" spans="1:13" x14ac:dyDescent="0.4">
      <c r="A614" s="1" t="s">
        <v>97</v>
      </c>
      <c r="B614" s="18">
        <f t="shared" si="9"/>
        <v>-4.5688534974661046</v>
      </c>
      <c r="C614" s="19">
        <f>(ABS($J614-L614))/(Raw_Data!$K590+Raw_Data!O590)</f>
        <v>0.92562444469595007</v>
      </c>
      <c r="D614" s="20">
        <f>(ABS($J614-L614))/(Raw_Data!$J590+Raw_Data!N590)</f>
        <v>26.80478187420713</v>
      </c>
      <c r="E614" s="23">
        <f>Raw_Data!C590</f>
        <v>15</v>
      </c>
      <c r="F614" s="24">
        <f>Raw_Data!D590</f>
        <v>35590793</v>
      </c>
      <c r="G614" s="23" t="str">
        <f>Raw_Data!E590</f>
        <v>-</v>
      </c>
      <c r="H614" s="22" t="str">
        <f>Raw_Data!F590</f>
        <v>TATACCTCAGTTTTATCAGGTG</v>
      </c>
      <c r="I614" s="22" t="str">
        <f>Raw_Data!G590</f>
        <v>TATACCTCAGTTTTATCAGGTG</v>
      </c>
      <c r="J614" s="13">
        <f>Raw_Data!I590</f>
        <v>293.625</v>
      </c>
      <c r="K614" s="14">
        <f>Raw_Data!L590</f>
        <v>3.678E-38</v>
      </c>
      <c r="L614" s="9">
        <f>Raw_Data!M590</f>
        <v>64.266670000000005</v>
      </c>
      <c r="M614" s="10">
        <f>Raw_Data!P590</f>
        <v>0.8463619</v>
      </c>
    </row>
    <row r="615" spans="1:13" x14ac:dyDescent="0.4">
      <c r="A615" s="1" t="s">
        <v>60</v>
      </c>
      <c r="B615" s="18">
        <f t="shared" si="9"/>
        <v>1.7148350380848747</v>
      </c>
      <c r="C615" s="19">
        <f>(ABS($J615-L615))/(Raw_Data!$K491+Raw_Data!O491)</f>
        <v>0.29408680549866462</v>
      </c>
      <c r="D615" s="20">
        <f>(ABS($J615-L615))/(Raw_Data!$J491+Raw_Data!N491)</f>
        <v>12.786352834011641</v>
      </c>
      <c r="E615" s="23">
        <f>Raw_Data!C491</f>
        <v>2</v>
      </c>
      <c r="F615" s="24">
        <f>Raw_Data!D491</f>
        <v>10389163</v>
      </c>
      <c r="G615" s="23" t="str">
        <f>Raw_Data!E491</f>
        <v>+</v>
      </c>
      <c r="H615" s="22" t="str">
        <f>Raw_Data!F491</f>
        <v>TGTCTTGTGTGTGCATGTTC</v>
      </c>
      <c r="I615" s="22" t="str">
        <f>Raw_Data!G491</f>
        <v>TGTCTTGTGTGTGCATGTTCAT</v>
      </c>
      <c r="J615" s="13">
        <f>Raw_Data!I491</f>
        <v>459.5</v>
      </c>
      <c r="K615" s="14">
        <f>Raw_Data!L491</f>
        <v>3.678E-38</v>
      </c>
      <c r="L615" s="9">
        <f>Raw_Data!M491</f>
        <v>787.96669999999995</v>
      </c>
      <c r="M615" s="10">
        <f>Raw_Data!P491</f>
        <v>3.678E-38</v>
      </c>
    </row>
    <row r="616" spans="1:13" x14ac:dyDescent="0.4">
      <c r="A616" s="1" t="s">
        <v>1817</v>
      </c>
      <c r="B616" s="18">
        <f t="shared" si="9"/>
        <v>-2.4995246477968496</v>
      </c>
      <c r="C616" s="19">
        <f>(ABS($J616-L616))/(Raw_Data!$K318+Raw_Data!O318)</f>
        <v>0.65543679825957413</v>
      </c>
      <c r="D616" s="20">
        <f>(ABS($J616-L616))/(Raw_Data!$J318+Raw_Data!N318)</f>
        <v>20.094367125073745</v>
      </c>
      <c r="E616" s="23">
        <f>Raw_Data!C318</f>
        <v>9</v>
      </c>
      <c r="F616" s="24">
        <f>Raw_Data!D318</f>
        <v>50911204</v>
      </c>
      <c r="G616" s="23" t="str">
        <f>Raw_Data!E318</f>
        <v>-</v>
      </c>
      <c r="H616" s="22" t="str">
        <f>Raw_Data!F318</f>
        <v>AGGCAGTGTAGTTAGCTGAT</v>
      </c>
      <c r="I616" s="22" t="str">
        <f>Raw_Data!G318</f>
        <v>AGGCAGTGTAGTTAGCTGATTGC</v>
      </c>
      <c r="J616" s="13">
        <f>Raw_Data!I318</f>
        <v>437.75</v>
      </c>
      <c r="K616" s="14">
        <f>Raw_Data!L318</f>
        <v>3.678E-38</v>
      </c>
      <c r="L616" s="9">
        <f>Raw_Data!M318</f>
        <v>175.13329999999999</v>
      </c>
      <c r="M616" s="10">
        <f>Raw_Data!P318</f>
        <v>1.00486E-7</v>
      </c>
    </row>
    <row r="617" spans="1:13" x14ac:dyDescent="0.4">
      <c r="A617" s="1" t="s">
        <v>1541</v>
      </c>
      <c r="B617" s="18">
        <f t="shared" si="9"/>
        <v>12.382316767965678</v>
      </c>
      <c r="C617" s="19">
        <f>(ABS($J617-L617))/(Raw_Data!$K71+Raw_Data!O71)</f>
        <v>1.0432923148663216</v>
      </c>
      <c r="D617" s="20">
        <f>(ABS($J617-L617))/(Raw_Data!$J71+Raw_Data!N71)</f>
        <v>54.477627826155043</v>
      </c>
      <c r="E617" s="23">
        <f>Raw_Data!C71</f>
        <v>18</v>
      </c>
      <c r="F617" s="24">
        <f>Raw_Data!D71</f>
        <v>10785483</v>
      </c>
      <c r="G617" s="23" t="str">
        <f>Raw_Data!E71</f>
        <v>+</v>
      </c>
      <c r="H617" s="22" t="str">
        <f>Raw_Data!F71</f>
        <v>TACATACTTCTTTACATTCCA</v>
      </c>
      <c r="I617" s="22" t="str">
        <f>Raw_Data!G71</f>
        <v>TACATACTTCTTTACATTCCA</v>
      </c>
      <c r="J617" s="13">
        <f>Raw_Data!I71</f>
        <v>139.85</v>
      </c>
      <c r="K617" s="14">
        <f>Raw_Data!L71</f>
        <v>1.189872E-5</v>
      </c>
      <c r="L617" s="9">
        <f>Raw_Data!M71</f>
        <v>1731.6669999999999</v>
      </c>
      <c r="M617" s="10">
        <f>Raw_Data!P71</f>
        <v>3.678E-38</v>
      </c>
    </row>
    <row r="618" spans="1:13" x14ac:dyDescent="0.4">
      <c r="A618" s="1" t="s">
        <v>3</v>
      </c>
      <c r="B618" s="18">
        <f t="shared" si="9"/>
        <v>1.5496316401706087</v>
      </c>
      <c r="C618" s="19">
        <f>(ABS($J618-L618))/(Raw_Data!$K395+Raw_Data!O395)</f>
        <v>0.35514807968082274</v>
      </c>
      <c r="D618" s="20">
        <f>(ABS($J618-L618))/(Raw_Data!$J395+Raw_Data!N395)</f>
        <v>13.267010758796971</v>
      </c>
      <c r="E618" s="23">
        <f>Raw_Data!C395</f>
        <v>2</v>
      </c>
      <c r="F618" s="24">
        <f>Raw_Data!D395</f>
        <v>10403171</v>
      </c>
      <c r="G618" s="23" t="str">
        <f>Raw_Data!E395</f>
        <v>+</v>
      </c>
      <c r="H618" s="22" t="str">
        <f>Raw_Data!F395</f>
        <v>GATGTGTGTGTGCATGTACATA</v>
      </c>
      <c r="I618" s="22" t="str">
        <f>Raw_Data!G395</f>
        <v>GATGTGTGTGTGCATGTACATA</v>
      </c>
      <c r="J618" s="13">
        <f>Raw_Data!I395</f>
        <v>2063.1999999999998</v>
      </c>
      <c r="K618" s="14">
        <f>Raw_Data!L395</f>
        <v>3.678E-38</v>
      </c>
      <c r="L618" s="9">
        <f>Raw_Data!M395</f>
        <v>3197.2</v>
      </c>
      <c r="M618" s="10">
        <f>Raw_Data!P395</f>
        <v>3.678E-38</v>
      </c>
    </row>
    <row r="619" spans="1:13" x14ac:dyDescent="0.4">
      <c r="A619" s="1" t="s">
        <v>1204</v>
      </c>
      <c r="B619" s="18">
        <f t="shared" si="9"/>
        <v>1.0097494496278436</v>
      </c>
      <c r="C619" s="19">
        <f>(ABS($J619-L619))/(Raw_Data!$K579+Raw_Data!O579)</f>
        <v>9.8717479490117513E-3</v>
      </c>
      <c r="D619" s="20">
        <f>(ABS($J619-L619))/(Raw_Data!$J579+Raw_Data!N579)</f>
        <v>0.28867948072459382</v>
      </c>
      <c r="E619" s="23">
        <f>Raw_Data!C579</f>
        <v>17</v>
      </c>
      <c r="F619" s="24">
        <f>Raw_Data!D579</f>
        <v>56382439</v>
      </c>
      <c r="G619" s="23" t="str">
        <f>Raw_Data!E579</f>
        <v>+</v>
      </c>
      <c r="H619" s="22" t="str">
        <f>Raw_Data!F579</f>
        <v>TGGAAGACTTGTGATTTTGT</v>
      </c>
      <c r="I619" s="22" t="str">
        <f>Raw_Data!G579</f>
        <v>TGGAAGACTTGTGATTTTGTTGT</v>
      </c>
      <c r="J619" s="13">
        <f>Raw_Data!I579</f>
        <v>476.95</v>
      </c>
      <c r="K619" s="14">
        <f>Raw_Data!L579</f>
        <v>3.678E-38</v>
      </c>
      <c r="L619" s="9">
        <f>Raw_Data!M579</f>
        <v>481.6</v>
      </c>
      <c r="M619" s="10">
        <f>Raw_Data!P579</f>
        <v>3.678E-38</v>
      </c>
    </row>
    <row r="620" spans="1:13" x14ac:dyDescent="0.4">
      <c r="A620" s="1" t="s">
        <v>1548</v>
      </c>
      <c r="B620" s="18">
        <f t="shared" si="9"/>
        <v>-1.8147612156295228</v>
      </c>
      <c r="C620" s="19">
        <f>(ABS($J620-L620))/(Raw_Data!$K93+Raw_Data!O93)</f>
        <v>0.58800963750929158</v>
      </c>
      <c r="D620" s="20">
        <f>(ABS($J620-L620))/(Raw_Data!$J93+Raw_Data!N93)</f>
        <v>16.131913319991892</v>
      </c>
      <c r="E620" s="23">
        <f>Raw_Data!C93</f>
        <v>6</v>
      </c>
      <c r="F620" s="24">
        <f>Raw_Data!D93</f>
        <v>124667999</v>
      </c>
      <c r="G620" s="23" t="str">
        <f>Raw_Data!E93</f>
        <v>-</v>
      </c>
      <c r="H620" s="22" t="str">
        <f>Raw_Data!F93</f>
        <v>ATCTTCCAGTGCAGTGTTG</v>
      </c>
      <c r="I620" s="22" t="str">
        <f>Raw_Data!G93</f>
        <v>CATCTTCCAGTGCAGTGTTGGA</v>
      </c>
      <c r="J620" s="13">
        <f>Raw_Data!I93</f>
        <v>125.4</v>
      </c>
      <c r="K620" s="14">
        <f>Raw_Data!L93</f>
        <v>1.3004469999999999E-3</v>
      </c>
      <c r="L620" s="9">
        <f>Raw_Data!M93</f>
        <v>69.099999999999994</v>
      </c>
      <c r="M620" s="10">
        <f>Raw_Data!P93</f>
        <v>0.78713149999999998</v>
      </c>
    </row>
    <row r="621" spans="1:13" x14ac:dyDescent="0.4">
      <c r="A621" s="1" t="s">
        <v>1505</v>
      </c>
      <c r="B621" s="18">
        <f t="shared" si="9"/>
        <v>-1.1484232181469607</v>
      </c>
      <c r="C621" s="19">
        <f>(ABS($J621-L621))/(Raw_Data!$K18+Raw_Data!O18)</f>
        <v>8.189494662481471E-2</v>
      </c>
      <c r="D621" s="20">
        <f>(ABS($J621-L621))/(Raw_Data!$J18+Raw_Data!N18)</f>
        <v>3.8136064120952642</v>
      </c>
      <c r="E621" s="23">
        <f>Raw_Data!C18</f>
        <v>13</v>
      </c>
      <c r="F621" s="24">
        <f>Raw_Data!D18</f>
        <v>48633224</v>
      </c>
      <c r="G621" s="23" t="str">
        <f>Raw_Data!E18</f>
        <v>-</v>
      </c>
      <c r="H621" s="22" t="str">
        <f>Raw_Data!F18</f>
        <v>ATACAATCTATTGCCTTC</v>
      </c>
      <c r="I621" s="22" t="str">
        <f>Raw_Data!G18</f>
        <v>CTATACAATCTATTGCCTTCCC</v>
      </c>
      <c r="J621" s="13">
        <f>Raw_Data!I18</f>
        <v>373.85</v>
      </c>
      <c r="K621" s="14">
        <f>Raw_Data!L18</f>
        <v>3.678E-38</v>
      </c>
      <c r="L621" s="9">
        <f>Raw_Data!M18</f>
        <v>325.5333</v>
      </c>
      <c r="M621" s="10">
        <f>Raw_Data!P18</f>
        <v>3.0839919999999998E-28</v>
      </c>
    </row>
    <row r="622" spans="1:13" x14ac:dyDescent="0.4">
      <c r="A622" s="1" t="s">
        <v>1800</v>
      </c>
      <c r="B622" s="18">
        <f t="shared" si="9"/>
        <v>-1.4062188227469239</v>
      </c>
      <c r="C622" s="19">
        <f>(ABS($J622-L622))/(Raw_Data!$K284+Raw_Data!O284)</f>
        <v>0.19703707216621902</v>
      </c>
      <c r="D622" s="20">
        <f>(ABS($J622-L622))/(Raw_Data!$J284+Raw_Data!N284)</f>
        <v>7.9018716276749377</v>
      </c>
      <c r="E622" s="23" t="str">
        <f>Raw_Data!C284</f>
        <v>X</v>
      </c>
      <c r="F622" s="24">
        <f>Raw_Data!D284</f>
        <v>102574466</v>
      </c>
      <c r="G622" s="23" t="str">
        <f>Raw_Data!E284</f>
        <v>-</v>
      </c>
      <c r="H622" s="22" t="str">
        <f>Raw_Data!F284</f>
        <v>TTTATTGAGCACCTCCTATCA</v>
      </c>
      <c r="I622" s="22" t="str">
        <f>Raw_Data!G284</f>
        <v>TTTATTGAGCACCTCCTATCAA</v>
      </c>
      <c r="J622" s="13">
        <f>Raw_Data!I284</f>
        <v>422.85</v>
      </c>
      <c r="K622" s="14">
        <f>Raw_Data!L284</f>
        <v>3.678E-38</v>
      </c>
      <c r="L622" s="9">
        <f>Raw_Data!M284</f>
        <v>300.7</v>
      </c>
      <c r="M622" s="10">
        <f>Raw_Data!P284</f>
        <v>3.4637099999999999E-32</v>
      </c>
    </row>
    <row r="623" spans="1:13" x14ac:dyDescent="0.4">
      <c r="A623" s="1" t="s">
        <v>100</v>
      </c>
      <c r="B623" s="18">
        <f t="shared" si="9"/>
        <v>1.9713386399450481</v>
      </c>
      <c r="C623" s="19">
        <f>(ABS($J623-L623))/(Raw_Data!$K593+Raw_Data!O593)</f>
        <v>0.88974280073528433</v>
      </c>
      <c r="D623" s="20">
        <f>(ABS($J623-L623))/(Raw_Data!$J593+Raw_Data!N593)</f>
        <v>20.532443513202015</v>
      </c>
      <c r="E623" s="23">
        <f>Raw_Data!C593</f>
        <v>17</v>
      </c>
      <c r="F623" s="24">
        <f>Raw_Data!D593</f>
        <v>36097760</v>
      </c>
      <c r="G623" s="23" t="str">
        <f>Raw_Data!E593</f>
        <v>-</v>
      </c>
      <c r="H623" s="22" t="str">
        <f>Raw_Data!F593</f>
        <v>AGAGGAGATGGCGCAG</v>
      </c>
      <c r="I623" s="22" t="str">
        <f>Raw_Data!G593</f>
        <v>GTAGAGGAGATGGCGCAGGG</v>
      </c>
      <c r="J623" s="13">
        <f>Raw_Data!I593</f>
        <v>1237.45</v>
      </c>
      <c r="K623" s="14">
        <f>Raw_Data!L593</f>
        <v>3.678E-38</v>
      </c>
      <c r="L623" s="9">
        <f>Raw_Data!M593</f>
        <v>2439.433</v>
      </c>
      <c r="M623" s="10">
        <f>Raw_Data!P593</f>
        <v>3.678E-38</v>
      </c>
    </row>
    <row r="624" spans="1:13" x14ac:dyDescent="0.4">
      <c r="A624" s="1" t="s">
        <v>1726</v>
      </c>
      <c r="B624" s="18">
        <f t="shared" si="9"/>
        <v>-2.508256739710629</v>
      </c>
      <c r="C624" s="19">
        <f>(ABS($J624-L624))/(Raw_Data!$K163+Raw_Data!O163)</f>
        <v>0.96163700362789961</v>
      </c>
      <c r="D624" s="20">
        <f>(ABS($J624-L624))/(Raw_Data!$J163+Raw_Data!N163)</f>
        <v>21.750145581686429</v>
      </c>
      <c r="E624" s="23">
        <f>Raw_Data!C163</f>
        <v>14</v>
      </c>
      <c r="F624" s="24">
        <f>Raw_Data!D163</f>
        <v>115443269</v>
      </c>
      <c r="G624" s="23" t="str">
        <f>Raw_Data!E163</f>
        <v>+</v>
      </c>
      <c r="H624" s="22" t="str">
        <f>Raw_Data!F163</f>
        <v>TGTGCAAATCTATGCAAAAC</v>
      </c>
      <c r="I624" s="22" t="str">
        <f>Raw_Data!G163</f>
        <v>TGTGCAAATCTATGCAAAACTGA</v>
      </c>
      <c r="J624" s="13">
        <f>Raw_Data!I163</f>
        <v>688.6</v>
      </c>
      <c r="K624" s="14">
        <f>Raw_Data!L163</f>
        <v>3.678E-38</v>
      </c>
      <c r="L624" s="9">
        <f>Raw_Data!M163</f>
        <v>274.5333</v>
      </c>
      <c r="M624" s="10">
        <f>Raw_Data!P163</f>
        <v>4.5915139999999999E-18</v>
      </c>
    </row>
    <row r="625" spans="1:13" x14ac:dyDescent="0.4">
      <c r="A625" s="1" t="s">
        <v>1533</v>
      </c>
      <c r="B625" s="18">
        <f t="shared" si="9"/>
        <v>1.2362556235593356</v>
      </c>
      <c r="C625" s="19">
        <f>(ABS($J625-L625))/(Raw_Data!$K58+Raw_Data!O58)</f>
        <v>0.13481279442782812</v>
      </c>
      <c r="D625" s="20">
        <f>(ABS($J625-L625))/(Raw_Data!$J58+Raw_Data!N58)</f>
        <v>6.9111084263415368</v>
      </c>
      <c r="E625" s="23">
        <f>Raw_Data!C58</f>
        <v>17</v>
      </c>
      <c r="F625" s="24">
        <f>Raw_Data!D58</f>
        <v>17967818</v>
      </c>
      <c r="G625" s="23" t="str">
        <f>Raw_Data!E58</f>
        <v>+</v>
      </c>
      <c r="H625" s="22" t="str">
        <f>Raw_Data!F58</f>
        <v>GTGAGGTTCTTGGGAGCC</v>
      </c>
      <c r="I625" s="22" t="str">
        <f>Raw_Data!G58</f>
        <v>ACAGGTGAGGTTCTTGGGAGCC</v>
      </c>
      <c r="J625" s="13">
        <f>Raw_Data!I58</f>
        <v>314.52499999999998</v>
      </c>
      <c r="K625" s="14">
        <f>Raw_Data!L58</f>
        <v>3.678E-38</v>
      </c>
      <c r="L625" s="9">
        <f>Raw_Data!M58</f>
        <v>388.83330000000001</v>
      </c>
      <c r="M625" s="10">
        <f>Raw_Data!P58</f>
        <v>1.4157549999999999E-28</v>
      </c>
    </row>
    <row r="626" spans="1:13" x14ac:dyDescent="0.4">
      <c r="A626" s="1" t="s">
        <v>1611</v>
      </c>
      <c r="B626" s="18">
        <f t="shared" si="9"/>
        <v>-1.5755000000000001</v>
      </c>
      <c r="C626" s="19">
        <f>(ABS($J626-L626))/(Raw_Data!$K229+Raw_Data!O229)</f>
        <v>0.9145262039169374</v>
      </c>
      <c r="D626" s="20">
        <f>(ABS($J626-L626))/(Raw_Data!$J229+Raw_Data!N229)</f>
        <v>12.350270407614721</v>
      </c>
      <c r="E626" s="23">
        <f>Raw_Data!C229</f>
        <v>7</v>
      </c>
      <c r="F626" s="24">
        <f>Raw_Data!D229</f>
        <v>3219494</v>
      </c>
      <c r="G626" s="23" t="str">
        <f>Raw_Data!E229</f>
        <v>+</v>
      </c>
      <c r="H626" s="22" t="str">
        <f>Raw_Data!F229</f>
        <v>GATCAAAGTGGAGGCCCT</v>
      </c>
      <c r="I626" s="22" t="str">
        <f>Raw_Data!G229</f>
        <v>GATCAAAGTGGAGGCCCTCTCC</v>
      </c>
      <c r="J626" s="13">
        <f>Raw_Data!I229</f>
        <v>157.55000000000001</v>
      </c>
      <c r="K626" s="14">
        <f>Raw_Data!L229</f>
        <v>1.825208E-11</v>
      </c>
      <c r="L626" s="9">
        <f>Raw_Data!M229</f>
        <v>100</v>
      </c>
      <c r="M626" s="10">
        <f>Raw_Data!P229</f>
        <v>0.31415759999999998</v>
      </c>
    </row>
    <row r="627" spans="1:13" x14ac:dyDescent="0.4">
      <c r="A627" s="1" t="s">
        <v>55</v>
      </c>
      <c r="B627" s="18">
        <f t="shared" si="9"/>
        <v>4.067836518174694</v>
      </c>
      <c r="C627" s="19">
        <f>(ABS($J627-L627))/(Raw_Data!$K480+Raw_Data!O480)</f>
        <v>1.2236558809890801</v>
      </c>
      <c r="D627" s="20">
        <f>(ABS($J627-L627))/(Raw_Data!$J480+Raw_Data!N480)</f>
        <v>39.864808974174998</v>
      </c>
      <c r="E627" s="23">
        <f>Raw_Data!C480</f>
        <v>12</v>
      </c>
      <c r="F627" s="24">
        <f>Raw_Data!D480</f>
        <v>110961479</v>
      </c>
      <c r="G627" s="23" t="str">
        <f>Raw_Data!E480</f>
        <v>+</v>
      </c>
      <c r="H627" s="22" t="str">
        <f>Raw_Data!F480</f>
        <v>GTCTGCTGACCATCACCT</v>
      </c>
      <c r="I627" s="22" t="str">
        <f>Raw_Data!G480</f>
        <v>TATGTCTGCTGACCATCACCTT</v>
      </c>
      <c r="J627" s="13">
        <f>Raw_Data!I480</f>
        <v>829.45</v>
      </c>
      <c r="K627" s="14">
        <f>Raw_Data!L480</f>
        <v>3.678E-38</v>
      </c>
      <c r="L627" s="9">
        <f>Raw_Data!M480</f>
        <v>3374.067</v>
      </c>
      <c r="M627" s="10">
        <f>Raw_Data!P480</f>
        <v>3.678E-38</v>
      </c>
    </row>
    <row r="628" spans="1:13" x14ac:dyDescent="0.4">
      <c r="A628" s="1" t="s">
        <v>1529</v>
      </c>
      <c r="B628" s="18">
        <f t="shared" si="9"/>
        <v>-1.1579144530717884</v>
      </c>
      <c r="C628" s="19">
        <f>(ABS($J628-L628))/(Raw_Data!$K54+Raw_Data!O54)</f>
        <v>0.10634526926154318</v>
      </c>
      <c r="D628" s="20">
        <f>(ABS($J628-L628))/(Raw_Data!$J54+Raw_Data!N54)</f>
        <v>3.6451364901981425</v>
      </c>
      <c r="E628" s="23">
        <f>Raw_Data!C54</f>
        <v>18</v>
      </c>
      <c r="F628" s="24">
        <f>Raw_Data!D54</f>
        <v>65408519</v>
      </c>
      <c r="G628" s="23" t="str">
        <f>Raw_Data!E54</f>
        <v>+</v>
      </c>
      <c r="H628" s="22" t="str">
        <f>Raw_Data!F54</f>
        <v>GAGTGTGACAATGGTGTTT</v>
      </c>
      <c r="I628" s="22" t="str">
        <f>Raw_Data!G54</f>
        <v>TGGAGTGTGACAATGGTGTTTG</v>
      </c>
      <c r="J628" s="13">
        <f>Raw_Data!I54</f>
        <v>850.02499999999998</v>
      </c>
      <c r="K628" s="14">
        <f>Raw_Data!L54</f>
        <v>3.678E-38</v>
      </c>
      <c r="L628" s="9">
        <f>Raw_Data!M54</f>
        <v>734.1</v>
      </c>
      <c r="M628" s="10">
        <f>Raw_Data!P54</f>
        <v>3.678E-38</v>
      </c>
    </row>
    <row r="629" spans="1:13" x14ac:dyDescent="0.4">
      <c r="A629" s="1" t="s">
        <v>69</v>
      </c>
      <c r="B629" s="18">
        <f t="shared" si="9"/>
        <v>-1.316044112465947</v>
      </c>
      <c r="C629" s="19">
        <f>(ABS($J629-L629))/(Raw_Data!$K501+Raw_Data!O501)</f>
        <v>0.24430752983586254</v>
      </c>
      <c r="D629" s="20">
        <f>(ABS($J629-L629))/(Raw_Data!$J501+Raw_Data!N501)</f>
        <v>7.319142886411635</v>
      </c>
      <c r="E629" s="23">
        <f>Raw_Data!C501</f>
        <v>5</v>
      </c>
      <c r="F629" s="24">
        <f>Raw_Data!D501</f>
        <v>24097949</v>
      </c>
      <c r="G629" s="23" t="str">
        <f>Raw_Data!E501</f>
        <v>+</v>
      </c>
      <c r="H629" s="22" t="str">
        <f>Raw_Data!F501</f>
        <v>GAAGCCCTGGAGGGGCT</v>
      </c>
      <c r="I629" s="22" t="str">
        <f>Raw_Data!G501</f>
        <v>AGGAAGCCCTGGAGGGGCTGGAG</v>
      </c>
      <c r="J629" s="13">
        <f>Raw_Data!I501</f>
        <v>185.65</v>
      </c>
      <c r="K629" s="14">
        <f>Raw_Data!L501</f>
        <v>2.9655689999999998E-13</v>
      </c>
      <c r="L629" s="9">
        <f>Raw_Data!M501</f>
        <v>141.0667</v>
      </c>
      <c r="M629" s="10">
        <f>Raw_Data!P501</f>
        <v>1.3111319999999999E-2</v>
      </c>
    </row>
    <row r="630" spans="1:13" x14ac:dyDescent="0.4">
      <c r="A630" s="1" t="s">
        <v>1694</v>
      </c>
      <c r="B630" s="18">
        <f t="shared" si="9"/>
        <v>-3.7764227642276422</v>
      </c>
      <c r="C630" s="19">
        <f>(ABS($J630-L630))/(Raw_Data!$K379+Raw_Data!O379)</f>
        <v>0.8680788470353844</v>
      </c>
      <c r="D630" s="20">
        <f>(ABS($J630-L630))/(Raw_Data!$J379+Raw_Data!N379)</f>
        <v>25.002741475151176</v>
      </c>
      <c r="E630" s="23" t="str">
        <f>Raw_Data!C379</f>
        <v>X</v>
      </c>
      <c r="F630" s="24">
        <f>Raw_Data!D379</f>
        <v>50401243</v>
      </c>
      <c r="G630" s="23" t="str">
        <f>Raw_Data!E379</f>
        <v>-</v>
      </c>
      <c r="H630" s="22" t="str">
        <f>Raw_Data!F379</f>
        <v>TTTTGCAGTATGTTCCTGA</v>
      </c>
      <c r="I630" s="22" t="str">
        <f>Raw_Data!G379</f>
        <v>TTTTGCAGTATGTTCCTGAATA</v>
      </c>
      <c r="J630" s="13">
        <f>Raw_Data!I379</f>
        <v>418.05</v>
      </c>
      <c r="K630" s="14">
        <f>Raw_Data!L379</f>
        <v>3.678E-38</v>
      </c>
      <c r="L630" s="9">
        <f>Raw_Data!M379</f>
        <v>110.7</v>
      </c>
      <c r="M630" s="10">
        <f>Raw_Data!P379</f>
        <v>0.1082253</v>
      </c>
    </row>
    <row r="631" spans="1:13" x14ac:dyDescent="0.4">
      <c r="A631" s="1" t="s">
        <v>1750</v>
      </c>
      <c r="B631" s="18">
        <f t="shared" si="9"/>
        <v>-1.2106698845247004</v>
      </c>
      <c r="C631" s="19">
        <f>(ABS($J631-L631))/(Raw_Data!$K194+Raw_Data!O194)</f>
        <v>0.2014337347184777</v>
      </c>
      <c r="D631" s="20">
        <f>(ABS($J631-L631))/(Raw_Data!$J194+Raw_Data!N194)</f>
        <v>6.1460685298760138</v>
      </c>
      <c r="E631" s="23">
        <f>Raw_Data!C194</f>
        <v>1</v>
      </c>
      <c r="F631" s="24">
        <f>Raw_Data!D194</f>
        <v>187137488</v>
      </c>
      <c r="G631" s="23" t="str">
        <f>Raw_Data!E194</f>
        <v>+</v>
      </c>
      <c r="H631" s="22" t="str">
        <f>Raw_Data!F194</f>
        <v>ATGACCTATGATTTGACAGAC</v>
      </c>
      <c r="I631" s="22" t="str">
        <f>Raw_Data!G194</f>
        <v>ATGACCTATGATTTGACAGAC</v>
      </c>
      <c r="J631" s="13">
        <f>Raw_Data!I194</f>
        <v>5987.65</v>
      </c>
      <c r="K631" s="14">
        <f>Raw_Data!L194</f>
        <v>3.678E-38</v>
      </c>
      <c r="L631" s="9">
        <f>Raw_Data!M194</f>
        <v>4945.7330000000002</v>
      </c>
      <c r="M631" s="10">
        <f>Raw_Data!P194</f>
        <v>3.678E-38</v>
      </c>
    </row>
    <row r="632" spans="1:13" x14ac:dyDescent="0.4">
      <c r="A632" s="1" t="s">
        <v>1743</v>
      </c>
      <c r="B632" s="18">
        <f t="shared" si="9"/>
        <v>1.7843366102268061</v>
      </c>
      <c r="C632" s="19">
        <f>(ABS($J632-L632))/(Raw_Data!$K185+Raw_Data!O185)</f>
        <v>0.41012517232362367</v>
      </c>
      <c r="D632" s="20">
        <f>(ABS($J632-L632))/(Raw_Data!$J185+Raw_Data!N185)</f>
        <v>15.078728837422519</v>
      </c>
      <c r="E632" s="23" t="str">
        <f>Raw_Data!C185</f>
        <v>X</v>
      </c>
      <c r="F632" s="24">
        <f>Raw_Data!D185</f>
        <v>50095359</v>
      </c>
      <c r="G632" s="23" t="str">
        <f>Raw_Data!E185</f>
        <v>-</v>
      </c>
      <c r="H632" s="22" t="str">
        <f>Raw_Data!F185</f>
        <v>AAAGTGCTCATAGTGCAGG</v>
      </c>
      <c r="I632" s="22" t="str">
        <f>Raw_Data!G185</f>
        <v>CAAAGTGCTCATAGTGCAGGTAG</v>
      </c>
      <c r="J632" s="13">
        <f>Raw_Data!I185</f>
        <v>1035.0250000000001</v>
      </c>
      <c r="K632" s="14">
        <f>Raw_Data!L185</f>
        <v>3.678E-38</v>
      </c>
      <c r="L632" s="9">
        <f>Raw_Data!M185</f>
        <v>1846.8330000000001</v>
      </c>
      <c r="M632" s="10">
        <f>Raw_Data!P185</f>
        <v>3.678E-38</v>
      </c>
    </row>
    <row r="633" spans="1:13" x14ac:dyDescent="0.4">
      <c r="A633" s="1" t="s">
        <v>14</v>
      </c>
      <c r="B633" s="18">
        <f t="shared" si="9"/>
        <v>1.6387726698415783</v>
      </c>
      <c r="C633" s="19">
        <f>(ABS($J633-L633))/(Raw_Data!$K406+Raw_Data!O406)</f>
        <v>0.22390003252722945</v>
      </c>
      <c r="D633" s="20">
        <f>(ABS($J633-L633))/(Raw_Data!$J406+Raw_Data!N406)</f>
        <v>11.305654571557634</v>
      </c>
      <c r="E633" s="23">
        <f>Raw_Data!C406</f>
        <v>3</v>
      </c>
      <c r="F633" s="24">
        <f>Raw_Data!D406</f>
        <v>85271317</v>
      </c>
      <c r="G633" s="23" t="str">
        <f>Raw_Data!E406</f>
        <v>+</v>
      </c>
      <c r="H633" s="22" t="str">
        <f>Raw_Data!F406</f>
        <v>TGTGTGTGTACATGTACATGTGA</v>
      </c>
      <c r="I633" s="22" t="str">
        <f>Raw_Data!G406</f>
        <v>TGTGTGTGTACATGTACATGTGA</v>
      </c>
      <c r="J633" s="13">
        <f>Raw_Data!I406</f>
        <v>257.22500000000002</v>
      </c>
      <c r="K633" s="14">
        <f>Raw_Data!L406</f>
        <v>3.678E-38</v>
      </c>
      <c r="L633" s="9">
        <f>Raw_Data!M406</f>
        <v>421.5333</v>
      </c>
      <c r="M633" s="10">
        <f>Raw_Data!P406</f>
        <v>3.678E-38</v>
      </c>
    </row>
    <row r="634" spans="1:13" x14ac:dyDescent="0.4">
      <c r="A634" s="1" t="s">
        <v>1554</v>
      </c>
      <c r="B634" s="18">
        <f t="shared" si="9"/>
        <v>-1.0669318181818181</v>
      </c>
      <c r="C634" s="19">
        <f>(ABS($J634-L634))/(Raw_Data!$K106+Raw_Data!O106)</f>
        <v>3.2641315282076366E-2</v>
      </c>
      <c r="D634" s="20">
        <f>(ABS($J634-L634))/(Raw_Data!$J106+Raw_Data!N106)</f>
        <v>1.7725677060674652</v>
      </c>
      <c r="E634" s="23">
        <f>Raw_Data!C106</f>
        <v>6</v>
      </c>
      <c r="F634" s="24">
        <f>Raw_Data!D106</f>
        <v>51219888</v>
      </c>
      <c r="G634" s="23" t="str">
        <f>Raw_Data!E106</f>
        <v>-</v>
      </c>
      <c r="H634" s="22" t="str">
        <f>Raw_Data!F106</f>
        <v>AAGTTCTGAGACACTCCGAC</v>
      </c>
      <c r="I634" s="22" t="str">
        <f>Raw_Data!G106</f>
        <v>AAAGTTCTGAGACACTCCGACT</v>
      </c>
      <c r="J634" s="13">
        <f>Raw_Data!I106</f>
        <v>234.72499999999999</v>
      </c>
      <c r="K634" s="14">
        <f>Raw_Data!L106</f>
        <v>8.557632E-26</v>
      </c>
      <c r="L634" s="9">
        <f>Raw_Data!M106</f>
        <v>220</v>
      </c>
      <c r="M634" s="10">
        <f>Raw_Data!P106</f>
        <v>3.8703220000000003E-8</v>
      </c>
    </row>
    <row r="635" spans="1:13" x14ac:dyDescent="0.4">
      <c r="A635" s="1" t="s">
        <v>1738</v>
      </c>
      <c r="B635" s="18">
        <f t="shared" si="9"/>
        <v>-2.0158697405104125</v>
      </c>
      <c r="C635" s="19">
        <f>(ABS($J635-L635))/(Raw_Data!$K178+Raw_Data!O178)</f>
        <v>0.78110019181164714</v>
      </c>
      <c r="D635" s="20">
        <f>(ABS($J635-L635))/(Raw_Data!$J178+Raw_Data!N178)</f>
        <v>16.229881790345097</v>
      </c>
      <c r="E635" s="23">
        <f>Raw_Data!C178</f>
        <v>1</v>
      </c>
      <c r="F635" s="24">
        <f>Raw_Data!D178</f>
        <v>195333719</v>
      </c>
      <c r="G635" s="23" t="str">
        <f>Raw_Data!E178</f>
        <v>-</v>
      </c>
      <c r="H635" s="22" t="str">
        <f>Raw_Data!F178</f>
        <v>CCTTCATTCCACCGGAGT</v>
      </c>
      <c r="I635" s="22" t="str">
        <f>Raw_Data!G178</f>
        <v>TCCTTCATTCCACCGGAGTCTG</v>
      </c>
      <c r="J635" s="13">
        <f>Raw_Data!I178</f>
        <v>154.55000000000001</v>
      </c>
      <c r="K635" s="14">
        <f>Raw_Data!L178</f>
        <v>1.269696E-11</v>
      </c>
      <c r="L635" s="9">
        <f>Raw_Data!M178</f>
        <v>76.666659999999993</v>
      </c>
      <c r="M635" s="10">
        <f>Raw_Data!P178</f>
        <v>0.67325950000000001</v>
      </c>
    </row>
    <row r="636" spans="1:13" x14ac:dyDescent="0.4">
      <c r="A636" s="1" t="s">
        <v>106</v>
      </c>
      <c r="B636" s="18">
        <f t="shared" si="9"/>
        <v>-2.0167844522968199</v>
      </c>
      <c r="C636" s="19">
        <f>(ABS($J636-L636))/(Raw_Data!$K599+Raw_Data!O599)</f>
        <v>0.49084731385321406</v>
      </c>
      <c r="D636" s="20">
        <f>(ABS($J636-L636))/(Raw_Data!$J599+Raw_Data!N599)</f>
        <v>13.364001258607939</v>
      </c>
      <c r="E636" s="23" t="str">
        <f>Raw_Data!C599</f>
        <v>X</v>
      </c>
      <c r="F636" s="24">
        <f>Raw_Data!D599</f>
        <v>64053737</v>
      </c>
      <c r="G636" s="23" t="str">
        <f>Raw_Data!E599</f>
        <v>-</v>
      </c>
      <c r="H636" s="22" t="str">
        <f>Raw_Data!F599</f>
        <v>TACTCCATCCTCTCTGAGTAGA</v>
      </c>
      <c r="I636" s="22" t="str">
        <f>Raw_Data!G599</f>
        <v>TACTCCATCCTCTCTGAGTAGA</v>
      </c>
      <c r="J636" s="13">
        <f>Raw_Data!I599</f>
        <v>114.15</v>
      </c>
      <c r="K636" s="14">
        <f>Raw_Data!L599</f>
        <v>6.1941899999999996E-4</v>
      </c>
      <c r="L636" s="9">
        <f>Raw_Data!M599</f>
        <v>56.6</v>
      </c>
      <c r="M636" s="10">
        <f>Raw_Data!P599</f>
        <v>0.91105309999999995</v>
      </c>
    </row>
    <row r="637" spans="1:13" x14ac:dyDescent="0.4">
      <c r="A637" s="1" t="s">
        <v>1517</v>
      </c>
      <c r="B637" s="18">
        <f t="shared" si="9"/>
        <v>2.9762984079173838</v>
      </c>
      <c r="C637" s="19">
        <f>(ABS($J637-L637))/(Raw_Data!$K42+Raw_Data!O42)</f>
        <v>0.98914585140029476</v>
      </c>
      <c r="D637" s="20">
        <f>(ABS($J637-L637))/(Raw_Data!$J42+Raw_Data!N42)</f>
        <v>30.265759292613303</v>
      </c>
      <c r="E637" s="23">
        <f>Raw_Data!C42</f>
        <v>5</v>
      </c>
      <c r="F637" s="24">
        <f>Raw_Data!D42</f>
        <v>83228012</v>
      </c>
      <c r="G637" s="23" t="str">
        <f>Raw_Data!E42</f>
        <v>-</v>
      </c>
      <c r="H637" s="22" t="str">
        <f>Raw_Data!F42</f>
        <v>TATGTGTGTGTGTATGTGTGTAA</v>
      </c>
      <c r="I637" s="22" t="str">
        <f>Raw_Data!G42</f>
        <v>TATGTGTGTGTGTATGTGTGTAA</v>
      </c>
      <c r="J637" s="13">
        <f>Raw_Data!I42</f>
        <v>929.6</v>
      </c>
      <c r="K637" s="14">
        <f>Raw_Data!L42</f>
        <v>3.678E-38</v>
      </c>
      <c r="L637" s="9">
        <f>Raw_Data!M42</f>
        <v>2766.7669999999998</v>
      </c>
      <c r="M637" s="10">
        <f>Raw_Data!P42</f>
        <v>3.678E-38</v>
      </c>
    </row>
    <row r="638" spans="1:13" x14ac:dyDescent="0.4">
      <c r="A638" s="1" t="s">
        <v>138</v>
      </c>
      <c r="B638" s="18">
        <f t="shared" si="9"/>
        <v>-1.4408876669285153</v>
      </c>
      <c r="C638" s="19">
        <f>(ABS($J638-L638))/(Raw_Data!$K638+Raw_Data!O638)</f>
        <v>0.60572499426922122</v>
      </c>
      <c r="D638" s="20">
        <f>(ABS($J638-L638))/(Raw_Data!$J638+Raw_Data!N638)</f>
        <v>11.213033450701415</v>
      </c>
      <c r="E638" s="23">
        <f>Raw_Data!C638</f>
        <v>0</v>
      </c>
      <c r="F638" s="24">
        <f>Raw_Data!D638</f>
        <v>0</v>
      </c>
      <c r="G638" s="23" t="str">
        <f>Raw_Data!E638</f>
        <v>+</v>
      </c>
      <c r="H638" s="22" t="str">
        <f>Raw_Data!F638</f>
        <v>GCCCGCGTGTTTTTCG</v>
      </c>
      <c r="I638" s="22" t="str">
        <f>Raw_Data!G638</f>
        <v>AAGTTGCCCGCGTGTTTTTCG</v>
      </c>
      <c r="J638" s="13">
        <f>Raw_Data!I638</f>
        <v>183.42500000000001</v>
      </c>
      <c r="K638" s="14">
        <f>Raw_Data!L638</f>
        <v>9.1474219999999995E-16</v>
      </c>
      <c r="L638" s="9">
        <f>Raw_Data!M638</f>
        <v>127.3</v>
      </c>
      <c r="M638" s="10">
        <f>Raw_Data!P638</f>
        <v>5.6856289999999997E-2</v>
      </c>
    </row>
    <row r="639" spans="1:13" x14ac:dyDescent="0.4">
      <c r="A639" s="1" t="s">
        <v>1511</v>
      </c>
      <c r="B639" s="18">
        <f t="shared" si="9"/>
        <v>-2.1390997830802601</v>
      </c>
      <c r="C639" s="19">
        <f>(ABS($J639-L639))/(Raw_Data!$K31+Raw_Data!O31)</f>
        <v>0.54600697392703756</v>
      </c>
      <c r="D639" s="20">
        <f>(ABS($J639-L639))/(Raw_Data!$J31+Raw_Data!N31)</f>
        <v>17.341205577453476</v>
      </c>
      <c r="E639" s="23" t="str">
        <f>Raw_Data!C31</f>
        <v>X</v>
      </c>
      <c r="F639" s="24">
        <f>Raw_Data!D31</f>
        <v>69836909</v>
      </c>
      <c r="G639" s="23" t="str">
        <f>Raw_Data!E31</f>
        <v>-</v>
      </c>
      <c r="H639" s="22" t="str">
        <f>Raw_Data!F31</f>
        <v>CAAGTGCTCAGATGCTTGT</v>
      </c>
      <c r="I639" s="22" t="str">
        <f>Raw_Data!G31</f>
        <v>CCAAGTGCTCAGATGCTTGTGGT</v>
      </c>
      <c r="J639" s="13">
        <f>Raw_Data!I31</f>
        <v>197.22499999999999</v>
      </c>
      <c r="K639" s="14">
        <f>Raw_Data!L31</f>
        <v>2.546796E-22</v>
      </c>
      <c r="L639" s="9">
        <f>Raw_Data!M31</f>
        <v>92.2</v>
      </c>
      <c r="M639" s="10">
        <f>Raw_Data!P31</f>
        <v>0.37336730000000001</v>
      </c>
    </row>
    <row r="640" spans="1:13" x14ac:dyDescent="0.4">
      <c r="A640" s="1" t="s">
        <v>1522</v>
      </c>
      <c r="B640" s="18">
        <f t="shared" si="9"/>
        <v>-1.0623964202850513</v>
      </c>
      <c r="C640" s="19">
        <f>(ABS($J640-L640))/(Raw_Data!$K47+Raw_Data!O47)</f>
        <v>3.1545683176439972E-2</v>
      </c>
      <c r="D640" s="20">
        <f>(ABS($J640-L640))/(Raw_Data!$J47+Raw_Data!N47)</f>
        <v>1.099646553444837</v>
      </c>
      <c r="E640" s="23">
        <f>Raw_Data!C47</f>
        <v>12</v>
      </c>
      <c r="F640" s="24">
        <f>Raw_Data!D47</f>
        <v>110953959</v>
      </c>
      <c r="G640" s="23" t="str">
        <f>Raw_Data!E47</f>
        <v>+</v>
      </c>
      <c r="H640" s="22" t="str">
        <f>Raw_Data!F47</f>
        <v>TAGGTCACCCGTTTTACTATC</v>
      </c>
      <c r="I640" s="22" t="str">
        <f>Raw_Data!G47</f>
        <v>TAGGTCACCCGTTTTACTATC</v>
      </c>
      <c r="J640" s="13">
        <f>Raw_Data!I47</f>
        <v>320.52499999999998</v>
      </c>
      <c r="K640" s="14">
        <f>Raw_Data!L47</f>
        <v>3.678E-38</v>
      </c>
      <c r="L640" s="9">
        <f>Raw_Data!M47</f>
        <v>301.7</v>
      </c>
      <c r="M640" s="10">
        <f>Raw_Data!P47</f>
        <v>3.678E-38</v>
      </c>
    </row>
    <row r="641" spans="1:13" x14ac:dyDescent="0.4">
      <c r="A641" s="1" t="s">
        <v>1678</v>
      </c>
      <c r="B641" s="18">
        <f t="shared" si="9"/>
        <v>-1.0960832375650145</v>
      </c>
      <c r="C641" s="19">
        <f>(ABS($J641-L641))/(Raw_Data!$K353+Raw_Data!O353)</f>
        <v>4.3963826808599588E-2</v>
      </c>
      <c r="D641" s="20">
        <f>(ABS($J641-L641))/(Raw_Data!$J353+Raw_Data!N353)</f>
        <v>1.9567923309871809</v>
      </c>
      <c r="E641" s="23">
        <f>Raw_Data!C353</f>
        <v>12</v>
      </c>
      <c r="F641" s="24">
        <f>Raw_Data!D353</f>
        <v>110981381</v>
      </c>
      <c r="G641" s="23" t="str">
        <f>Raw_Data!E353</f>
        <v>+</v>
      </c>
      <c r="H641" s="22" t="str">
        <f>Raw_Data!F353</f>
        <v>GTTACCCGAGCAACTTTG</v>
      </c>
      <c r="I641" s="22" t="str">
        <f>Raw_Data!G353</f>
        <v>AGGTTACCCGAGCAACTTTGCAT</v>
      </c>
      <c r="J641" s="13">
        <f>Raw_Data!I353</f>
        <v>1044.2750000000001</v>
      </c>
      <c r="K641" s="14">
        <f>Raw_Data!L353</f>
        <v>3.678E-38</v>
      </c>
      <c r="L641" s="9">
        <f>Raw_Data!M353</f>
        <v>952.73329999999999</v>
      </c>
      <c r="M641" s="10">
        <f>Raw_Data!P353</f>
        <v>3.678E-38</v>
      </c>
    </row>
    <row r="642" spans="1:13" x14ac:dyDescent="0.4">
      <c r="A642" s="1" t="s">
        <v>1677</v>
      </c>
      <c r="B642" s="18">
        <f t="shared" si="9"/>
        <v>-2.0401872470429976</v>
      </c>
      <c r="C642" s="19">
        <f>(ABS($J642-L642))/(Raw_Data!$K352+Raw_Data!O352)</f>
        <v>0.45272717705836285</v>
      </c>
      <c r="D642" s="20">
        <f>(ABS($J642-L642))/(Raw_Data!$J352+Raw_Data!N352)</f>
        <v>16.105076304340407</v>
      </c>
      <c r="E642" s="23">
        <f>Raw_Data!C352</f>
        <v>12</v>
      </c>
      <c r="F642" s="24">
        <f>Raw_Data!D352</f>
        <v>110981413</v>
      </c>
      <c r="G642" s="23" t="str">
        <f>Raw_Data!E352</f>
        <v>+</v>
      </c>
      <c r="H642" s="22" t="str">
        <f>Raw_Data!F352</f>
        <v>AATGTTGCTCGGTGAAC</v>
      </c>
      <c r="I642" s="22" t="str">
        <f>Raw_Data!G352</f>
        <v>GAATGTTGCTCGGTGAACCCCT</v>
      </c>
      <c r="J642" s="13">
        <f>Raw_Data!I352</f>
        <v>1221.8</v>
      </c>
      <c r="K642" s="14">
        <f>Raw_Data!L352</f>
        <v>3.678E-38</v>
      </c>
      <c r="L642" s="9">
        <f>Raw_Data!M352</f>
        <v>598.86659999999995</v>
      </c>
      <c r="M642" s="10">
        <f>Raw_Data!P352</f>
        <v>3.678E-38</v>
      </c>
    </row>
    <row r="643" spans="1:13" x14ac:dyDescent="0.4">
      <c r="A643" s="1" t="s">
        <v>1752</v>
      </c>
      <c r="B643" s="18">
        <f t="shared" si="9"/>
        <v>-1.965417106652587</v>
      </c>
      <c r="C643" s="19">
        <f>(ABS($J643-L643))/(Raw_Data!$K195+Raw_Data!O195)</f>
        <v>0.39041657031693877</v>
      </c>
      <c r="D643" s="20">
        <f>(ABS($J643-L643))/(Raw_Data!$J195+Raw_Data!N195)</f>
        <v>13.558032606011803</v>
      </c>
      <c r="E643" s="23">
        <f>Raw_Data!C195</f>
        <v>11</v>
      </c>
      <c r="F643" s="24">
        <f>Raw_Data!D195</f>
        <v>28657017</v>
      </c>
      <c r="G643" s="23" t="str">
        <f>Raw_Data!E195</f>
        <v>+</v>
      </c>
      <c r="H643" s="22" t="str">
        <f>Raw_Data!F195</f>
        <v>AATCTCAGCTGGCAACTG</v>
      </c>
      <c r="I643" s="22" t="str">
        <f>Raw_Data!G195</f>
        <v>TAATCTCAGCTGGCAACTGTGA</v>
      </c>
      <c r="J643" s="13">
        <f>Raw_Data!I195</f>
        <v>186.125</v>
      </c>
      <c r="K643" s="14">
        <f>Raw_Data!L195</f>
        <v>1.0077790000000001E-17</v>
      </c>
      <c r="L643" s="9">
        <f>Raw_Data!M195</f>
        <v>94.7</v>
      </c>
      <c r="M643" s="10">
        <f>Raw_Data!P195</f>
        <v>0.40854119999999999</v>
      </c>
    </row>
    <row r="644" spans="1:13" x14ac:dyDescent="0.4">
      <c r="A644" s="1" t="s">
        <v>1573</v>
      </c>
      <c r="B644" s="18">
        <f t="shared" ref="B644:B658" si="10">IF($J644&gt;L644,(-1)*$J644/L644,L644/$J644)</f>
        <v>-1.110215250024601</v>
      </c>
      <c r="C644" s="19">
        <f>(ABS($J644-L644))/(Raw_Data!$K146+Raw_Data!O146)</f>
        <v>5.1923289736173869E-2</v>
      </c>
      <c r="D644" s="20">
        <f>(ABS($J644-L644))/(Raw_Data!$J146+Raw_Data!N146)</f>
        <v>2.0803551006776795</v>
      </c>
      <c r="E644" s="23">
        <f>Raw_Data!C146</f>
        <v>3</v>
      </c>
      <c r="F644" s="24">
        <f>Raw_Data!D146</f>
        <v>89873951</v>
      </c>
      <c r="G644" s="23" t="str">
        <f>Raw_Data!E146</f>
        <v>+</v>
      </c>
      <c r="H644" s="22" t="str">
        <f>Raw_Data!F146</f>
        <v>TGATATGTTTGATATTGGGTT</v>
      </c>
      <c r="I644" s="22" t="str">
        <f>Raw_Data!G146</f>
        <v>TGATATGTTTGATATTGGGTT</v>
      </c>
      <c r="J644" s="13">
        <f>Raw_Data!I146</f>
        <v>804.42499999999995</v>
      </c>
      <c r="K644" s="14">
        <f>Raw_Data!L146</f>
        <v>3.678E-38</v>
      </c>
      <c r="L644" s="9">
        <f>Raw_Data!M146</f>
        <v>724.56669999999997</v>
      </c>
      <c r="M644" s="10">
        <f>Raw_Data!P146</f>
        <v>3.678E-38</v>
      </c>
    </row>
    <row r="645" spans="1:13" x14ac:dyDescent="0.4">
      <c r="A645" s="1" t="s">
        <v>71</v>
      </c>
      <c r="B645" s="18">
        <f t="shared" si="10"/>
        <v>1.4235820650613284</v>
      </c>
      <c r="C645" s="19">
        <f>(ABS($J645-L645))/(Raw_Data!$K504+Raw_Data!O504)</f>
        <v>0.46144963236099196</v>
      </c>
      <c r="D645" s="20">
        <f>(ABS($J645-L645))/(Raw_Data!$J504+Raw_Data!N504)</f>
        <v>9.9266770685824675</v>
      </c>
      <c r="E645" s="23">
        <f>Raw_Data!C504</f>
        <v>12</v>
      </c>
      <c r="F645" s="24">
        <f>Raw_Data!D504</f>
        <v>110810213</v>
      </c>
      <c r="G645" s="23" t="str">
        <f>Raw_Data!E504</f>
        <v>+</v>
      </c>
      <c r="H645" s="22" t="str">
        <f>Raw_Data!F504</f>
        <v>CACAGCTCTGGTCCTTG</v>
      </c>
      <c r="I645" s="22" t="str">
        <f>Raw_Data!G504</f>
        <v>CTCACAGCTCTGGTCCTTGGAG</v>
      </c>
      <c r="J645" s="13">
        <f>Raw_Data!I504</f>
        <v>1218.8499999999999</v>
      </c>
      <c r="K645" s="14">
        <f>Raw_Data!L504</f>
        <v>3.678E-38</v>
      </c>
      <c r="L645" s="9">
        <f>Raw_Data!M504</f>
        <v>1735.133</v>
      </c>
      <c r="M645" s="10">
        <f>Raw_Data!P504</f>
        <v>3.678E-38</v>
      </c>
    </row>
    <row r="646" spans="1:13" x14ac:dyDescent="0.4">
      <c r="A646" s="1" t="s">
        <v>1781</v>
      </c>
      <c r="B646" s="18">
        <f t="shared" si="10"/>
        <v>-2.5547495625518248</v>
      </c>
      <c r="C646" s="19">
        <f>(ABS($J646-L646))/(Raw_Data!$K259+Raw_Data!O259)</f>
        <v>0.72573206504624088</v>
      </c>
      <c r="D646" s="20">
        <f>(ABS($J646-L646))/(Raw_Data!$J259+Raw_Data!N259)</f>
        <v>22.938212477695728</v>
      </c>
      <c r="E646" s="23">
        <f>Raw_Data!C259</f>
        <v>3</v>
      </c>
      <c r="F646" s="24">
        <f>Raw_Data!D259</f>
        <v>127248192</v>
      </c>
      <c r="G646" s="23" t="str">
        <f>Raw_Data!E259</f>
        <v>+</v>
      </c>
      <c r="H646" s="22" t="str">
        <f>Raw_Data!F259</f>
        <v>AAGTGCTTCCATGTTTTAGTA</v>
      </c>
      <c r="I646" s="22" t="str">
        <f>Raw_Data!G259</f>
        <v>TAAGTGCTTCCATGTTTTAGTAG</v>
      </c>
      <c r="J646" s="13">
        <f>Raw_Data!I259</f>
        <v>2054.6999999999998</v>
      </c>
      <c r="K646" s="14">
        <f>Raw_Data!L259</f>
        <v>3.678E-38</v>
      </c>
      <c r="L646" s="9">
        <f>Raw_Data!M259</f>
        <v>804.26670000000001</v>
      </c>
      <c r="M646" s="10">
        <f>Raw_Data!P259</f>
        <v>3.678E-38</v>
      </c>
    </row>
    <row r="647" spans="1:13" x14ac:dyDescent="0.4">
      <c r="A647" s="1" t="s">
        <v>1671</v>
      </c>
      <c r="B647" s="18">
        <f t="shared" si="10"/>
        <v>-2.3997879227608134</v>
      </c>
      <c r="C647" s="19">
        <f>(ABS($J647-L647))/(Raw_Data!$K332+Raw_Data!O332)</f>
        <v>0.45114715365706243</v>
      </c>
      <c r="D647" s="20">
        <f>(ABS($J647-L647))/(Raw_Data!$J332+Raw_Data!N332)</f>
        <v>16.266579678025984</v>
      </c>
      <c r="E647" s="23" t="str">
        <f>Raw_Data!C332</f>
        <v>X</v>
      </c>
      <c r="F647" s="24">
        <f>Raw_Data!D332</f>
        <v>100768436</v>
      </c>
      <c r="G647" s="23" t="str">
        <f>Raw_Data!E332</f>
        <v>-</v>
      </c>
      <c r="H647" s="22" t="str">
        <f>Raw_Data!F332</f>
        <v>GGTTGTATTATCATTGTCCG</v>
      </c>
      <c r="I647" s="22" t="str">
        <f>Raw_Data!G332</f>
        <v>GGTTGTATTATCATTGTCCGAG</v>
      </c>
      <c r="J647" s="13">
        <f>Raw_Data!I332</f>
        <v>169.82499999999999</v>
      </c>
      <c r="K647" s="14">
        <f>Raw_Data!L332</f>
        <v>2.3146080000000001E-13</v>
      </c>
      <c r="L647" s="9">
        <f>Raw_Data!M332</f>
        <v>70.766670000000005</v>
      </c>
      <c r="M647" s="10">
        <f>Raw_Data!P332</f>
        <v>0.7635961</v>
      </c>
    </row>
    <row r="648" spans="1:13" x14ac:dyDescent="0.4">
      <c r="A648" s="1" t="s">
        <v>58</v>
      </c>
      <c r="B648" s="18">
        <f t="shared" si="10"/>
        <v>1.3786467922728356</v>
      </c>
      <c r="C648" s="19">
        <f>(ABS($J648-L648))/(Raw_Data!$K484+Raw_Data!O484)</f>
        <v>0.12530134288475644</v>
      </c>
      <c r="D648" s="20">
        <f>(ABS($J648-L648))/(Raw_Data!$J484+Raw_Data!N484)</f>
        <v>5.6482643693364496</v>
      </c>
      <c r="E648" s="23">
        <f>Raw_Data!C484</f>
        <v>12</v>
      </c>
      <c r="F648" s="24">
        <f>Raw_Data!D484</f>
        <v>110955312</v>
      </c>
      <c r="G648" s="23" t="str">
        <f>Raw_Data!E484</f>
        <v>+</v>
      </c>
      <c r="H648" s="22" t="str">
        <f>Raw_Data!F484</f>
        <v>AGCGGGCACAGCTGTGA</v>
      </c>
      <c r="I648" s="22" t="str">
        <f>Raw_Data!G484</f>
        <v>AGCGGGCACAGCTGTGAGAGCC</v>
      </c>
      <c r="J648" s="13">
        <f>Raw_Data!I484</f>
        <v>209.65</v>
      </c>
      <c r="K648" s="14">
        <f>Raw_Data!L484</f>
        <v>3.2041749999999999E-16</v>
      </c>
      <c r="L648" s="9">
        <f>Raw_Data!M484</f>
        <v>289.0333</v>
      </c>
      <c r="M648" s="10">
        <f>Raw_Data!P484</f>
        <v>3.678E-38</v>
      </c>
    </row>
    <row r="649" spans="1:13" x14ac:dyDescent="0.4">
      <c r="A649" s="1" t="s">
        <v>40</v>
      </c>
      <c r="B649" s="18">
        <f t="shared" si="10"/>
        <v>3.4565613382899629</v>
      </c>
      <c r="C649" s="19">
        <f>(ABS($J649-L649))/(Raw_Data!$K456+Raw_Data!O456)</f>
        <v>0.73772848122145174</v>
      </c>
      <c r="D649" s="20">
        <f>(ABS($J649-L649))/(Raw_Data!$J456+Raw_Data!N456)</f>
        <v>31.726768266270049</v>
      </c>
      <c r="E649" s="23">
        <f>Raw_Data!C456</f>
        <v>12</v>
      </c>
      <c r="F649" s="24">
        <f>Raw_Data!D456</f>
        <v>110824331</v>
      </c>
      <c r="G649" s="23" t="str">
        <f>Raw_Data!E456</f>
        <v>+</v>
      </c>
      <c r="H649" s="22" t="str">
        <f>Raw_Data!F456</f>
        <v>GGTCAGAGGTCGATCCT</v>
      </c>
      <c r="I649" s="22" t="str">
        <f>Raw_Data!G456</f>
        <v>AGGTCAGAGGTCGATCCTGG</v>
      </c>
      <c r="J649" s="13">
        <f>Raw_Data!I456</f>
        <v>484.2</v>
      </c>
      <c r="K649" s="14">
        <f>Raw_Data!L456</f>
        <v>3.678E-38</v>
      </c>
      <c r="L649" s="9">
        <f>Raw_Data!M456</f>
        <v>1673.6669999999999</v>
      </c>
      <c r="M649" s="10">
        <f>Raw_Data!P456</f>
        <v>3.678E-38</v>
      </c>
    </row>
    <row r="650" spans="1:13" x14ac:dyDescent="0.4">
      <c r="A650" s="1" t="s">
        <v>1886</v>
      </c>
      <c r="B650" s="18">
        <f t="shared" si="10"/>
        <v>-3.1753380968932494</v>
      </c>
      <c r="C650" s="19">
        <f>(ABS($J650-L650))/(Raw_Data!$K455+Raw_Data!O455)</f>
        <v>1.5871303206514531</v>
      </c>
      <c r="D650" s="20">
        <f>(ABS($J650-L650))/(Raw_Data!$J455+Raw_Data!N455)</f>
        <v>25.811353757983198</v>
      </c>
      <c r="E650" s="23">
        <f>Raw_Data!C455</f>
        <v>12</v>
      </c>
      <c r="F650" s="24">
        <f>Raw_Data!D455</f>
        <v>110966345</v>
      </c>
      <c r="G650" s="23" t="str">
        <f>Raw_Data!E455</f>
        <v>+</v>
      </c>
      <c r="H650" s="22" t="str">
        <f>Raw_Data!F455</f>
        <v>GGAGAAATTATCCTTGGTGT</v>
      </c>
      <c r="I650" s="22" t="str">
        <f>Raw_Data!G455</f>
        <v>GGAGAAATTATCCTTGGTGTGT</v>
      </c>
      <c r="J650" s="13">
        <f>Raw_Data!I455</f>
        <v>359.02499999999998</v>
      </c>
      <c r="K650" s="14">
        <f>Raw_Data!L455</f>
        <v>3.678E-38</v>
      </c>
      <c r="L650" s="9">
        <f>Raw_Data!M455</f>
        <v>113.0667</v>
      </c>
      <c r="M650" s="10">
        <f>Raw_Data!P455</f>
        <v>3.116967E-2</v>
      </c>
    </row>
    <row r="651" spans="1:13" x14ac:dyDescent="0.4">
      <c r="A651" s="1" t="s">
        <v>1593</v>
      </c>
      <c r="B651" s="18">
        <f t="shared" si="10"/>
        <v>-1.1608107830311682</v>
      </c>
      <c r="C651" s="19">
        <f>(ABS($J651-L651))/(Raw_Data!$K186+Raw_Data!O186)</f>
        <v>0.10258829188695688</v>
      </c>
      <c r="D651" s="20">
        <f>(ABS($J651-L651))/(Raw_Data!$J186+Raw_Data!N186)</f>
        <v>3.3824032821364267</v>
      </c>
      <c r="E651" s="23" t="str">
        <f>Raw_Data!C186</f>
        <v>X</v>
      </c>
      <c r="F651" s="24">
        <f>Raw_Data!D186</f>
        <v>50095321</v>
      </c>
      <c r="G651" s="23" t="str">
        <f>Raw_Data!E186</f>
        <v>-</v>
      </c>
      <c r="H651" s="22" t="str">
        <f>Raw_Data!F186</f>
        <v>TGCAGTGTGAGCACTTCTA</v>
      </c>
      <c r="I651" s="22" t="str">
        <f>Raw_Data!G186</f>
        <v>ACTGCAGTGTGAGCACTTCTAG</v>
      </c>
      <c r="J651" s="13">
        <f>Raw_Data!I186</f>
        <v>265.39999999999998</v>
      </c>
      <c r="K651" s="14">
        <f>Raw_Data!L186</f>
        <v>3.678E-38</v>
      </c>
      <c r="L651" s="9">
        <f>Raw_Data!M186</f>
        <v>228.63329999999999</v>
      </c>
      <c r="M651" s="10">
        <f>Raw_Data!P186</f>
        <v>1.6920530000000001E-14</v>
      </c>
    </row>
    <row r="652" spans="1:13" x14ac:dyDescent="0.4">
      <c r="A652" s="1" t="s">
        <v>1979</v>
      </c>
      <c r="B652" s="18">
        <f t="shared" si="10"/>
        <v>-1.8595708775313404</v>
      </c>
      <c r="C652" s="19">
        <f>(ABS($J652-L652))/(Raw_Data!$K537+Raw_Data!O537)</f>
        <v>0.34911120819795949</v>
      </c>
      <c r="D652" s="20">
        <f>(ABS($J652-L652))/(Raw_Data!$J537+Raw_Data!N537)</f>
        <v>11.399029725331818</v>
      </c>
      <c r="E652" s="23">
        <f>Raw_Data!C537</f>
        <v>5</v>
      </c>
      <c r="F652" s="24">
        <f>Raw_Data!D537</f>
        <v>137467389</v>
      </c>
      <c r="G652" s="23" t="str">
        <f>Raw_Data!E537</f>
        <v>+</v>
      </c>
      <c r="H652" s="22" t="str">
        <f>Raw_Data!F537</f>
        <v>TGCCCACCCTTTACCCC</v>
      </c>
      <c r="I652" s="22" t="str">
        <f>Raw_Data!G537</f>
        <v>TGCCCACCCTTTACCCCGCTC</v>
      </c>
      <c r="J652" s="13">
        <f>Raw_Data!I537</f>
        <v>385.67500000000001</v>
      </c>
      <c r="K652" s="14">
        <f>Raw_Data!L537</f>
        <v>3.678E-38</v>
      </c>
      <c r="L652" s="9">
        <f>Raw_Data!M537</f>
        <v>207.4</v>
      </c>
      <c r="M652" s="10">
        <f>Raw_Data!P537</f>
        <v>3.0285140000000002E-16</v>
      </c>
    </row>
    <row r="653" spans="1:13" x14ac:dyDescent="0.4">
      <c r="A653" s="1" t="s">
        <v>1330</v>
      </c>
      <c r="B653" s="18">
        <f t="shared" si="10"/>
        <v>-3.1509130144888937</v>
      </c>
      <c r="C653" s="19">
        <f>(ABS($J653-L653))/(Raw_Data!$K372+Raw_Data!O372)</f>
        <v>0.47927749261894026</v>
      </c>
      <c r="D653" s="20">
        <f>(ABS($J653-L653))/(Raw_Data!$J372+Raw_Data!N372)</f>
        <v>19.902933800972637</v>
      </c>
      <c r="E653" s="23" t="str">
        <f>Raw_Data!C372</f>
        <v>X</v>
      </c>
      <c r="F653" s="24">
        <f>Raw_Data!D372</f>
        <v>143592823</v>
      </c>
      <c r="G653" s="23" t="str">
        <f>Raw_Data!E372</f>
        <v>+</v>
      </c>
      <c r="H653" s="22" t="str">
        <f>Raw_Data!F372</f>
        <v>TGCATATGTAGGATGTCCC</v>
      </c>
      <c r="I653" s="22" t="str">
        <f>Raw_Data!G372</f>
        <v>TTGCATATGTAGGATGTCCCAT</v>
      </c>
      <c r="J653" s="13">
        <f>Raw_Data!I372</f>
        <v>276.125</v>
      </c>
      <c r="K653" s="14">
        <f>Raw_Data!L372</f>
        <v>3.678E-38</v>
      </c>
      <c r="L653" s="9">
        <f>Raw_Data!M372</f>
        <v>87.633330000000001</v>
      </c>
      <c r="M653" s="10">
        <f>Raw_Data!P372</f>
        <v>0.4922494</v>
      </c>
    </row>
    <row r="654" spans="1:13" x14ac:dyDescent="0.4">
      <c r="A654" s="1" t="s">
        <v>1834</v>
      </c>
      <c r="B654" s="18">
        <f t="shared" si="10"/>
        <v>-4.3146658843075212</v>
      </c>
      <c r="C654" s="19">
        <f>(ABS($J654-L654))/(Raw_Data!$K335+Raw_Data!O335)</f>
        <v>1.1501154106189602</v>
      </c>
      <c r="D654" s="20">
        <f>(ABS($J654-L654))/(Raw_Data!$J335+Raw_Data!N335)</f>
        <v>29.192437315406771</v>
      </c>
      <c r="E654" s="23">
        <f>Raw_Data!C335</f>
        <v>12</v>
      </c>
      <c r="F654" s="24">
        <f>Raw_Data!D335</f>
        <v>110961995</v>
      </c>
      <c r="G654" s="23" t="str">
        <f>Raw_Data!E335</f>
        <v>+</v>
      </c>
      <c r="H654" s="22" t="str">
        <f>Raw_Data!F335</f>
        <v>GGTAGATTCTCCTTCTATGAG</v>
      </c>
      <c r="I654" s="22" t="str">
        <f>Raw_Data!G335</f>
        <v>GGTAGATTCTCCTTCTATGAGT</v>
      </c>
      <c r="J654" s="13">
        <f>Raw_Data!I335</f>
        <v>410.9</v>
      </c>
      <c r="K654" s="14">
        <f>Raw_Data!L335</f>
        <v>3.678E-38</v>
      </c>
      <c r="L654" s="9">
        <f>Raw_Data!M335</f>
        <v>95.233329999999995</v>
      </c>
      <c r="M654" s="10">
        <f>Raw_Data!P335</f>
        <v>0.37964249999999999</v>
      </c>
    </row>
    <row r="655" spans="1:13" x14ac:dyDescent="0.4">
      <c r="A655" s="1" t="s">
        <v>1947</v>
      </c>
      <c r="B655" s="18">
        <f t="shared" si="10"/>
        <v>3.6622953363855051</v>
      </c>
      <c r="C655" s="19">
        <f>(ABS($J655-L655))/(Raw_Data!$K520+Raw_Data!O520)</f>
        <v>0.39000201656584982</v>
      </c>
      <c r="D655" s="20">
        <f>(ABS($J655-L655))/(Raw_Data!$J520+Raw_Data!N520)</f>
        <v>27.721976684483586</v>
      </c>
      <c r="E655" s="23">
        <f>Raw_Data!C520</f>
        <v>14</v>
      </c>
      <c r="F655" s="24">
        <f>Raw_Data!D520</f>
        <v>55235605</v>
      </c>
      <c r="G655" s="23" t="str">
        <f>Raw_Data!E520</f>
        <v>-</v>
      </c>
      <c r="H655" s="22" t="str">
        <f>Raw_Data!F520</f>
        <v>TGCTTCCCAGACGGTGA</v>
      </c>
      <c r="I655" s="22" t="str">
        <f>Raw_Data!G520</f>
        <v>ATTGCTTCCCAGACGGTGAAGA</v>
      </c>
      <c r="J655" s="13">
        <f>Raw_Data!I520</f>
        <v>322.17500000000001</v>
      </c>
      <c r="K655" s="14">
        <f>Raw_Data!L520</f>
        <v>3.678E-38</v>
      </c>
      <c r="L655" s="9">
        <f>Raw_Data!M520</f>
        <v>1179.9000000000001</v>
      </c>
      <c r="M655" s="10">
        <f>Raw_Data!P520</f>
        <v>3.678E-38</v>
      </c>
    </row>
    <row r="656" spans="1:13" x14ac:dyDescent="0.4">
      <c r="A656" s="1" t="s">
        <v>1698</v>
      </c>
      <c r="B656" s="18">
        <f t="shared" si="10"/>
        <v>-3.8507957559681696</v>
      </c>
      <c r="C656" s="19">
        <f>(ABS($J656-L656))/(Raw_Data!$K386+Raw_Data!O386)</f>
        <v>0.79416135674016319</v>
      </c>
      <c r="D656" s="20">
        <f>(ABS($J656-L656))/(Raw_Data!$J386+Raw_Data!N386)</f>
        <v>26.200550802740025</v>
      </c>
      <c r="E656" s="23" t="str">
        <f>Raw_Data!C386</f>
        <v>X</v>
      </c>
      <c r="F656" s="24">
        <f>Raw_Data!D386</f>
        <v>64052470</v>
      </c>
      <c r="G656" s="23" t="str">
        <f>Raw_Data!E386</f>
        <v>-</v>
      </c>
      <c r="H656" s="22" t="str">
        <f>Raw_Data!F386</f>
        <v>TACCTAATTTGTTGTCCATCA</v>
      </c>
      <c r="I656" s="22" t="str">
        <f>Raw_Data!G386</f>
        <v>TACCTAATTTGTTGTCCATCAT</v>
      </c>
      <c r="J656" s="13">
        <f>Raw_Data!I386</f>
        <v>290.35000000000002</v>
      </c>
      <c r="K656" s="14">
        <f>Raw_Data!L386</f>
        <v>3.678E-38</v>
      </c>
      <c r="L656" s="9">
        <f>Raw_Data!M386</f>
        <v>75.400000000000006</v>
      </c>
      <c r="M656" s="10">
        <f>Raw_Data!P386</f>
        <v>0.62849189999999999</v>
      </c>
    </row>
    <row r="657" spans="1:13" x14ac:dyDescent="0.4">
      <c r="A657" s="1" t="s">
        <v>1182</v>
      </c>
      <c r="B657" s="18">
        <f t="shared" si="10"/>
        <v>-4.4553533742937965</v>
      </c>
      <c r="C657" s="19">
        <f>(ABS($J657-L657))/(Raw_Data!$K558+Raw_Data!O558)</f>
        <v>0.51230921238464655</v>
      </c>
      <c r="D657" s="20">
        <f>(ABS($J657-L657))/(Raw_Data!$J558+Raw_Data!N558)</f>
        <v>23.506739812580143</v>
      </c>
      <c r="E657" s="23" t="str">
        <f>Raw_Data!C558</f>
        <v>X</v>
      </c>
      <c r="F657" s="24">
        <f>Raw_Data!D558</f>
        <v>64050007</v>
      </c>
      <c r="G657" s="23" t="str">
        <f>Raw_Data!E558</f>
        <v>-</v>
      </c>
      <c r="H657" s="22" t="str">
        <f>Raw_Data!F558</f>
        <v>GAGATGCCATTCTATGTA</v>
      </c>
      <c r="I657" s="22" t="str">
        <f>Raw_Data!G558</f>
        <v>TGAGAGATGCCATTCTATGTAGA</v>
      </c>
      <c r="J657" s="13">
        <f>Raw_Data!I558</f>
        <v>334.3</v>
      </c>
      <c r="K657" s="14">
        <f>Raw_Data!L558</f>
        <v>3.678E-38</v>
      </c>
      <c r="L657" s="9">
        <f>Raw_Data!M558</f>
        <v>75.033330000000007</v>
      </c>
      <c r="M657" s="10">
        <f>Raw_Data!P558</f>
        <v>0.72282239999999998</v>
      </c>
    </row>
    <row r="658" spans="1:13" x14ac:dyDescent="0.4">
      <c r="A658" s="1" t="s">
        <v>1902</v>
      </c>
      <c r="B658" s="18">
        <f t="shared" si="10"/>
        <v>2.6644452801805194</v>
      </c>
      <c r="C658" s="19">
        <f>(ABS($J658-L658))/(Raw_Data!$K482+Raw_Data!O482)</f>
        <v>0.31834919500205561</v>
      </c>
      <c r="D658" s="20">
        <f>(ABS($J658-L658))/(Raw_Data!$J482+Raw_Data!N482)</f>
        <v>21.552654441470608</v>
      </c>
      <c r="E658" s="23">
        <f>Raw_Data!C482</f>
        <v>12</v>
      </c>
      <c r="F658" s="24">
        <f>Raw_Data!D482</f>
        <v>110824577</v>
      </c>
      <c r="G658" s="23" t="str">
        <f>Raw_Data!E482</f>
        <v>+</v>
      </c>
      <c r="H658" s="22" t="str">
        <f>Raw_Data!F482</f>
        <v>ACCAGGAGGCTGAGGTC</v>
      </c>
      <c r="I658" s="22" t="str">
        <f>Raw_Data!G482</f>
        <v>ACCAGGAGGCTGAGGTCCCT</v>
      </c>
      <c r="J658" s="13">
        <f>Raw_Data!I482</f>
        <v>465.32499999999999</v>
      </c>
      <c r="K658" s="14">
        <f>Raw_Data!L482</f>
        <v>3.678E-38</v>
      </c>
      <c r="L658" s="9">
        <f>Raw_Data!M482</f>
        <v>1239.8330000000001</v>
      </c>
      <c r="M658" s="10">
        <f>Raw_Data!P482</f>
        <v>3.678E-38</v>
      </c>
    </row>
    <row r="659" spans="1:13" x14ac:dyDescent="0.4">
      <c r="K659"/>
      <c r="L659"/>
      <c r="M659"/>
    </row>
    <row r="660" spans="1:13" x14ac:dyDescent="0.4">
      <c r="K660"/>
      <c r="L660"/>
      <c r="M660"/>
    </row>
    <row r="661" spans="1:13" x14ac:dyDescent="0.4">
      <c r="K661"/>
      <c r="L661"/>
      <c r="M661"/>
    </row>
    <row r="662" spans="1:13" x14ac:dyDescent="0.4">
      <c r="K662"/>
      <c r="L662"/>
      <c r="M662"/>
    </row>
    <row r="663" spans="1:13" x14ac:dyDescent="0.4">
      <c r="K663"/>
      <c r="L663"/>
      <c r="M663"/>
    </row>
    <row r="664" spans="1:13" x14ac:dyDescent="0.4">
      <c r="K664"/>
      <c r="L664"/>
      <c r="M664"/>
    </row>
    <row r="665" spans="1:13" x14ac:dyDescent="0.4">
      <c r="K665"/>
      <c r="L665"/>
      <c r="M665"/>
    </row>
    <row r="666" spans="1:13" x14ac:dyDescent="0.4">
      <c r="K666"/>
      <c r="L666"/>
      <c r="M666"/>
    </row>
    <row r="667" spans="1:13" x14ac:dyDescent="0.4">
      <c r="K667"/>
      <c r="L667"/>
      <c r="M667"/>
    </row>
    <row r="668" spans="1:13" x14ac:dyDescent="0.4">
      <c r="K668"/>
      <c r="L668"/>
      <c r="M668"/>
    </row>
    <row r="669" spans="1:13" x14ac:dyDescent="0.4">
      <c r="K669"/>
      <c r="L669"/>
      <c r="M669"/>
    </row>
    <row r="670" spans="1:13" x14ac:dyDescent="0.4">
      <c r="K670"/>
      <c r="L670"/>
      <c r="M670"/>
    </row>
    <row r="671" spans="1:13" x14ac:dyDescent="0.4">
      <c r="K671"/>
      <c r="L671"/>
      <c r="M671"/>
    </row>
    <row r="672" spans="1:13" x14ac:dyDescent="0.4">
      <c r="K672"/>
      <c r="L672"/>
      <c r="M672"/>
    </row>
    <row r="673" spans="11:13" x14ac:dyDescent="0.4">
      <c r="K673"/>
      <c r="L673"/>
      <c r="M673"/>
    </row>
    <row r="674" spans="11:13" x14ac:dyDescent="0.4">
      <c r="K674"/>
      <c r="L674"/>
      <c r="M674"/>
    </row>
    <row r="675" spans="11:13" x14ac:dyDescent="0.4">
      <c r="K675"/>
      <c r="L675"/>
      <c r="M675"/>
    </row>
    <row r="676" spans="11:13" x14ac:dyDescent="0.4">
      <c r="K676"/>
      <c r="L676"/>
      <c r="M676"/>
    </row>
    <row r="677" spans="11:13" x14ac:dyDescent="0.4">
      <c r="K677"/>
      <c r="L677"/>
      <c r="M677"/>
    </row>
    <row r="678" spans="11:13" x14ac:dyDescent="0.4">
      <c r="K678"/>
      <c r="L678"/>
      <c r="M678"/>
    </row>
    <row r="679" spans="11:13" x14ac:dyDescent="0.4">
      <c r="K679"/>
      <c r="L679"/>
      <c r="M679"/>
    </row>
    <row r="680" spans="11:13" x14ac:dyDescent="0.4">
      <c r="K680"/>
      <c r="L680"/>
      <c r="M680"/>
    </row>
    <row r="681" spans="11:13" x14ac:dyDescent="0.4">
      <c r="K681"/>
      <c r="L681"/>
      <c r="M681"/>
    </row>
    <row r="682" spans="11:13" x14ac:dyDescent="0.4">
      <c r="K682"/>
      <c r="L682"/>
      <c r="M682"/>
    </row>
    <row r="683" spans="11:13" x14ac:dyDescent="0.4">
      <c r="K683"/>
      <c r="L683"/>
      <c r="M683"/>
    </row>
    <row r="684" spans="11:13" x14ac:dyDescent="0.4">
      <c r="K684"/>
      <c r="L684"/>
      <c r="M684"/>
    </row>
    <row r="685" spans="11:13" x14ac:dyDescent="0.4">
      <c r="K685"/>
      <c r="L685"/>
      <c r="M685"/>
    </row>
    <row r="686" spans="11:13" x14ac:dyDescent="0.4">
      <c r="K686"/>
      <c r="L686"/>
      <c r="M686"/>
    </row>
    <row r="687" spans="11:13" x14ac:dyDescent="0.4">
      <c r="K687"/>
      <c r="L687"/>
      <c r="M687"/>
    </row>
    <row r="688" spans="11:13" x14ac:dyDescent="0.4">
      <c r="K688"/>
      <c r="L688"/>
      <c r="M688"/>
    </row>
    <row r="689" spans="11:13" x14ac:dyDescent="0.4">
      <c r="K689"/>
      <c r="L689"/>
      <c r="M689"/>
    </row>
    <row r="690" spans="11:13" x14ac:dyDescent="0.4">
      <c r="K690"/>
      <c r="L690"/>
      <c r="M690"/>
    </row>
    <row r="691" spans="11:13" x14ac:dyDescent="0.4">
      <c r="K691"/>
      <c r="L691"/>
      <c r="M691"/>
    </row>
    <row r="692" spans="11:13" x14ac:dyDescent="0.4">
      <c r="K692"/>
      <c r="L692"/>
      <c r="M692"/>
    </row>
    <row r="693" spans="11:13" x14ac:dyDescent="0.4">
      <c r="K693"/>
      <c r="L693"/>
      <c r="M693"/>
    </row>
    <row r="694" spans="11:13" x14ac:dyDescent="0.4">
      <c r="K694"/>
      <c r="L694"/>
      <c r="M694"/>
    </row>
    <row r="695" spans="11:13" x14ac:dyDescent="0.4">
      <c r="K695"/>
      <c r="L695"/>
      <c r="M695"/>
    </row>
    <row r="696" spans="11:13" x14ac:dyDescent="0.4">
      <c r="K696"/>
      <c r="L696"/>
      <c r="M696"/>
    </row>
    <row r="697" spans="11:13" x14ac:dyDescent="0.4">
      <c r="K697"/>
      <c r="L697"/>
      <c r="M697"/>
    </row>
    <row r="698" spans="11:13" x14ac:dyDescent="0.4">
      <c r="K698"/>
      <c r="L698"/>
      <c r="M698"/>
    </row>
    <row r="699" spans="11:13" x14ac:dyDescent="0.4">
      <c r="K699"/>
      <c r="L699"/>
      <c r="M699"/>
    </row>
    <row r="700" spans="11:13" x14ac:dyDescent="0.4">
      <c r="K700"/>
      <c r="L700"/>
      <c r="M700"/>
    </row>
    <row r="701" spans="11:13" x14ac:dyDescent="0.4">
      <c r="K701"/>
      <c r="L701"/>
      <c r="M701"/>
    </row>
    <row r="702" spans="11:13" x14ac:dyDescent="0.4">
      <c r="K702"/>
      <c r="L702"/>
      <c r="M702"/>
    </row>
    <row r="703" spans="11:13" x14ac:dyDescent="0.4">
      <c r="K703"/>
      <c r="L703"/>
      <c r="M703"/>
    </row>
    <row r="704" spans="11:13" x14ac:dyDescent="0.4">
      <c r="K704"/>
      <c r="L704"/>
      <c r="M704"/>
    </row>
    <row r="705" spans="11:13" x14ac:dyDescent="0.4">
      <c r="K705"/>
      <c r="L705"/>
      <c r="M705"/>
    </row>
    <row r="706" spans="11:13" x14ac:dyDescent="0.4">
      <c r="K706"/>
      <c r="L706"/>
      <c r="M706"/>
    </row>
    <row r="707" spans="11:13" x14ac:dyDescent="0.4">
      <c r="K707"/>
      <c r="L707"/>
      <c r="M707"/>
    </row>
    <row r="708" spans="11:13" x14ac:dyDescent="0.4">
      <c r="K708"/>
      <c r="L708"/>
      <c r="M708"/>
    </row>
    <row r="709" spans="11:13" x14ac:dyDescent="0.4">
      <c r="K709"/>
      <c r="L709"/>
      <c r="M709"/>
    </row>
    <row r="710" spans="11:13" x14ac:dyDescent="0.4">
      <c r="K710"/>
      <c r="L710"/>
      <c r="M710"/>
    </row>
    <row r="711" spans="11:13" x14ac:dyDescent="0.4">
      <c r="K711"/>
      <c r="L711"/>
      <c r="M711"/>
    </row>
    <row r="712" spans="11:13" x14ac:dyDescent="0.4">
      <c r="K712"/>
      <c r="L712"/>
      <c r="M712"/>
    </row>
    <row r="713" spans="11:13" x14ac:dyDescent="0.4">
      <c r="K713"/>
      <c r="L713"/>
      <c r="M713"/>
    </row>
    <row r="714" spans="11:13" x14ac:dyDescent="0.4">
      <c r="K714"/>
      <c r="L714"/>
      <c r="M714"/>
    </row>
    <row r="715" spans="11:13" x14ac:dyDescent="0.4">
      <c r="K715"/>
      <c r="L715"/>
      <c r="M715"/>
    </row>
    <row r="716" spans="11:13" x14ac:dyDescent="0.4">
      <c r="K716"/>
      <c r="L716"/>
      <c r="M716"/>
    </row>
    <row r="717" spans="11:13" x14ac:dyDescent="0.4">
      <c r="K717"/>
      <c r="L717"/>
      <c r="M717"/>
    </row>
    <row r="718" spans="11:13" x14ac:dyDescent="0.4">
      <c r="K718"/>
      <c r="L718"/>
      <c r="M718"/>
    </row>
    <row r="719" spans="11:13" x14ac:dyDescent="0.4">
      <c r="K719"/>
      <c r="L719"/>
      <c r="M719"/>
    </row>
    <row r="720" spans="11:13" x14ac:dyDescent="0.4">
      <c r="K720"/>
      <c r="L720"/>
      <c r="M720"/>
    </row>
    <row r="721" spans="11:13" x14ac:dyDescent="0.4">
      <c r="K721"/>
      <c r="L721"/>
      <c r="M721"/>
    </row>
    <row r="722" spans="11:13" x14ac:dyDescent="0.4">
      <c r="K722"/>
      <c r="L722"/>
      <c r="M722"/>
    </row>
    <row r="723" spans="11:13" x14ac:dyDescent="0.4">
      <c r="K723"/>
      <c r="L723"/>
      <c r="M723"/>
    </row>
    <row r="724" spans="11:13" x14ac:dyDescent="0.4">
      <c r="K724"/>
      <c r="L724"/>
      <c r="M724"/>
    </row>
    <row r="725" spans="11:13" x14ac:dyDescent="0.4">
      <c r="K725"/>
      <c r="L725"/>
      <c r="M725"/>
    </row>
    <row r="726" spans="11:13" x14ac:dyDescent="0.4">
      <c r="K726"/>
      <c r="L726"/>
      <c r="M726"/>
    </row>
    <row r="727" spans="11:13" x14ac:dyDescent="0.4">
      <c r="K727"/>
      <c r="L727"/>
      <c r="M727"/>
    </row>
    <row r="728" spans="11:13" x14ac:dyDescent="0.4">
      <c r="K728"/>
      <c r="L728"/>
      <c r="M728"/>
    </row>
    <row r="729" spans="11:13" x14ac:dyDescent="0.4">
      <c r="K729"/>
      <c r="L729"/>
      <c r="M729"/>
    </row>
    <row r="730" spans="11:13" x14ac:dyDescent="0.4">
      <c r="K730"/>
      <c r="L730"/>
      <c r="M730"/>
    </row>
    <row r="731" spans="11:13" x14ac:dyDescent="0.4">
      <c r="K731"/>
      <c r="L731"/>
      <c r="M731"/>
    </row>
    <row r="732" spans="11:13" x14ac:dyDescent="0.4">
      <c r="K732"/>
      <c r="L732"/>
      <c r="M732"/>
    </row>
    <row r="733" spans="11:13" x14ac:dyDescent="0.4">
      <c r="K733"/>
      <c r="L733"/>
      <c r="M733"/>
    </row>
    <row r="734" spans="11:13" x14ac:dyDescent="0.4">
      <c r="K734"/>
      <c r="L734"/>
      <c r="M734"/>
    </row>
    <row r="735" spans="11:13" x14ac:dyDescent="0.4">
      <c r="K735"/>
      <c r="L735"/>
      <c r="M735"/>
    </row>
    <row r="736" spans="11:13" x14ac:dyDescent="0.4">
      <c r="K736"/>
      <c r="L736"/>
      <c r="M736"/>
    </row>
    <row r="737" spans="11:13" x14ac:dyDescent="0.4">
      <c r="K737"/>
      <c r="L737"/>
      <c r="M737"/>
    </row>
    <row r="738" spans="11:13" x14ac:dyDescent="0.4">
      <c r="K738"/>
      <c r="L738"/>
      <c r="M738"/>
    </row>
    <row r="739" spans="11:13" x14ac:dyDescent="0.4">
      <c r="K739"/>
      <c r="L739"/>
      <c r="M739"/>
    </row>
    <row r="740" spans="11:13" x14ac:dyDescent="0.4">
      <c r="K740"/>
      <c r="L740"/>
      <c r="M740"/>
    </row>
    <row r="741" spans="11:13" x14ac:dyDescent="0.4">
      <c r="K741"/>
      <c r="L741"/>
      <c r="M741"/>
    </row>
    <row r="742" spans="11:13" x14ac:dyDescent="0.4">
      <c r="K742"/>
      <c r="L742"/>
      <c r="M742"/>
    </row>
  </sheetData>
  <autoFilter ref="A3:M658"/>
  <mergeCells count="3">
    <mergeCell ref="J2:K2"/>
    <mergeCell ref="L2:M2"/>
    <mergeCell ref="B2:D2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3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6"/>
  <sheetViews>
    <sheetView workbookViewId="0"/>
  </sheetViews>
  <sheetFormatPr defaultColWidth="10.6640625" defaultRowHeight="12.3" x14ac:dyDescent="0.4"/>
  <cols>
    <col min="1" max="1" width="7.27734375" bestFit="1" customWidth="1"/>
    <col min="3" max="3" width="22.83203125" bestFit="1" customWidth="1"/>
    <col min="4" max="4" width="11.1640625" customWidth="1"/>
  </cols>
  <sheetData>
    <row r="1" spans="1:18" x14ac:dyDescent="0.4">
      <c r="C1" s="8" t="s">
        <v>1281</v>
      </c>
      <c r="D1" s="59">
        <v>0.3</v>
      </c>
      <c r="E1" s="57"/>
      <c r="F1" s="59">
        <v>0.5</v>
      </c>
      <c r="G1" s="57"/>
      <c r="H1" s="59">
        <v>40</v>
      </c>
      <c r="I1" s="57"/>
      <c r="J1" s="59">
        <v>10</v>
      </c>
      <c r="K1" s="57"/>
      <c r="L1" s="59">
        <v>4000</v>
      </c>
      <c r="M1" s="57"/>
      <c r="N1" s="59">
        <v>150</v>
      </c>
      <c r="O1" s="57"/>
      <c r="P1" s="59">
        <v>100</v>
      </c>
      <c r="Q1" s="57"/>
    </row>
    <row r="3" spans="1:18" x14ac:dyDescent="0.4">
      <c r="R3" s="49"/>
    </row>
    <row r="4" spans="1:18" x14ac:dyDescent="0.4">
      <c r="A4" s="4" t="s">
        <v>1283</v>
      </c>
      <c r="C4" s="3" t="s">
        <v>1282</v>
      </c>
      <c r="D4" s="32"/>
      <c r="E4" s="37">
        <f>COUNTIF(E6:E17,1)/COUNT(E6:E17)*100</f>
        <v>8.3333333333333321</v>
      </c>
      <c r="F4" s="32"/>
      <c r="G4" s="37">
        <f>COUNTIF(G6:G17,1)/COUNT(G6:G17)*100</f>
        <v>0</v>
      </c>
      <c r="H4" s="32"/>
      <c r="I4" s="37">
        <f>COUNTIF(I6:I17,1)/COUNT(I6:I17)*100</f>
        <v>16.666666666666664</v>
      </c>
      <c r="J4" s="32"/>
      <c r="K4" s="37">
        <f>COUNTIF(K6:K17,1)/COUNT(K6:K17)*100</f>
        <v>0</v>
      </c>
      <c r="L4" s="32"/>
      <c r="M4" s="37">
        <f>COUNTIF(M6:M17,1)/COUNT(M6:M17)*100</f>
        <v>0</v>
      </c>
      <c r="N4" s="32"/>
      <c r="O4" s="37">
        <f>COUNTIF(O6:O17,1)/COUNT(O6:O17)*100</f>
        <v>16.666666666666664</v>
      </c>
      <c r="P4" s="32"/>
      <c r="Q4" s="37">
        <f>COUNTIF(Q6:Q17,1)/COUNT(Q6:Q17)*100</f>
        <v>16.666666666666664</v>
      </c>
      <c r="R4" s="37">
        <f>COUNTIF(R6:R17,1)/COUNT(R6:R17)*100</f>
        <v>50</v>
      </c>
    </row>
    <row r="5" spans="1:18" x14ac:dyDescent="0.4">
      <c r="D5" s="1" t="s">
        <v>1272</v>
      </c>
      <c r="E5" s="33" t="s">
        <v>1273</v>
      </c>
      <c r="F5" s="1" t="s">
        <v>1274</v>
      </c>
      <c r="G5" s="33" t="s">
        <v>1273</v>
      </c>
      <c r="H5" s="1" t="s">
        <v>1275</v>
      </c>
      <c r="I5" s="33" t="s">
        <v>1273</v>
      </c>
      <c r="J5" s="1" t="s">
        <v>1277</v>
      </c>
      <c r="K5" s="33" t="s">
        <v>1273</v>
      </c>
      <c r="L5" s="1" t="s">
        <v>1276</v>
      </c>
      <c r="M5" s="33" t="s">
        <v>1273</v>
      </c>
      <c r="N5" s="1" t="s">
        <v>1278</v>
      </c>
      <c r="O5" s="33" t="s">
        <v>1273</v>
      </c>
      <c r="P5" s="1" t="s">
        <v>1279</v>
      </c>
      <c r="Q5" s="33" t="s">
        <v>1273</v>
      </c>
      <c r="R5" s="1" t="s">
        <v>1280</v>
      </c>
    </row>
    <row r="6" spans="1:18" x14ac:dyDescent="0.4">
      <c r="A6" s="4">
        <f>SUM(E6,G6,I6,K6,M6,O6,Q6,R6)</f>
        <v>0</v>
      </c>
      <c r="C6" t="str">
        <f>LEFT(Ctrl_Probe_Profile!B64,SEARCH(".",Ctrl_Probe_Profile!B64)-1)</f>
        <v>wt1</v>
      </c>
      <c r="D6" s="6">
        <f>MEDIAN(Ctrl_Probe_Profile!$V65:$AL65)</f>
        <v>0.42593120000000001</v>
      </c>
      <c r="E6" s="38">
        <f t="shared" ref="E6:E17" si="0">IF(D6&gt;$D$1,0,1)</f>
        <v>0</v>
      </c>
      <c r="F6" s="5">
        <f t="shared" ref="F6:F17" si="1">AVERAGE(N25:R25,K25)/AVERAGE(AN25:AP25,AV25)</f>
        <v>0.92357688181238629</v>
      </c>
      <c r="G6" s="38">
        <f t="shared" ref="G6:G17" si="2">IF(F6&gt;$F$1,0,1)</f>
        <v>0</v>
      </c>
      <c r="H6" s="5">
        <f t="shared" ref="H6:H17" si="3">AVERAGE(N25:R25)/AVERAGE(L25,M25,S25:V25)</f>
        <v>127.53629629629631</v>
      </c>
      <c r="I6" s="38">
        <f t="shared" ref="I6:I17" si="4">IF(H6&gt;$H$1,0,1)</f>
        <v>0</v>
      </c>
      <c r="J6" s="5">
        <f t="shared" ref="J6:J17" si="5">K25/AVERAGE(H25:J25)</f>
        <v>16.418181818181818</v>
      </c>
      <c r="K6" s="38">
        <f t="shared" ref="K6:K17" si="6">IF(J6&gt;$J$1,0,1)</f>
        <v>0</v>
      </c>
      <c r="L6" s="7">
        <f t="shared" ref="L6:L17" si="7">AVERAGE(D25:G25)</f>
        <v>6081.25</v>
      </c>
      <c r="M6" s="38">
        <f t="shared" ref="M6:M17" si="8">IF(L6&gt;$L$1,0,1)</f>
        <v>0</v>
      </c>
      <c r="N6" s="5">
        <f t="shared" ref="N6:N17" si="9">MAXA(AW25:AX25)/MINA(AW25:AX25)</f>
        <v>170.43037974683546</v>
      </c>
      <c r="O6" s="38">
        <f t="shared" ref="O6:O17" si="10">IF(N6&gt;$N$1,0,1)</f>
        <v>0</v>
      </c>
      <c r="P6" s="5">
        <f t="shared" ref="P6:P17" si="11">AVERAGE(N25:R25,K25)/AVERAGE(W25:AM25)</f>
        <v>172.55058099794942</v>
      </c>
      <c r="Q6" s="38">
        <f t="shared" ref="Q6:Q17" si="12">IF(P6&gt;$P$1,0,1)</f>
        <v>0</v>
      </c>
      <c r="R6" s="32">
        <f t="shared" ref="R6:R17" si="13">IF(AND(AZ25&gt;AY25,AY25&gt;BA25),0,1)</f>
        <v>0</v>
      </c>
    </row>
    <row r="7" spans="1:18" x14ac:dyDescent="0.4">
      <c r="A7" s="4">
        <f t="shared" ref="A7:A17" si="14">SUM(E7,G7,I7,K7,M7,O7,Q7,R7)</f>
        <v>0</v>
      </c>
      <c r="C7" t="str">
        <f>LEFT(Ctrl_Probe_Profile!B66,SEARCH(".",Ctrl_Probe_Profile!B66)-1)</f>
        <v>wt2</v>
      </c>
      <c r="D7" s="6">
        <f>MEDIAN(Ctrl_Probe_Profile!$V67:$AL67)</f>
        <v>0.55197010000000002</v>
      </c>
      <c r="E7" s="38">
        <f t="shared" si="0"/>
        <v>0</v>
      </c>
      <c r="F7" s="5">
        <f t="shared" si="1"/>
        <v>0.86859499492142245</v>
      </c>
      <c r="G7" s="38">
        <f t="shared" si="2"/>
        <v>0</v>
      </c>
      <c r="H7" s="5">
        <f t="shared" si="3"/>
        <v>127.38914728682171</v>
      </c>
      <c r="I7" s="38">
        <f t="shared" si="4"/>
        <v>0</v>
      </c>
      <c r="J7" s="5">
        <f t="shared" si="5"/>
        <v>19.223684210526315</v>
      </c>
      <c r="K7" s="38">
        <f t="shared" si="6"/>
        <v>0</v>
      </c>
      <c r="L7" s="7">
        <f t="shared" si="7"/>
        <v>5921.75</v>
      </c>
      <c r="M7" s="38">
        <f t="shared" si="8"/>
        <v>0</v>
      </c>
      <c r="N7" s="5">
        <f t="shared" si="9"/>
        <v>165.86904761904762</v>
      </c>
      <c r="O7" s="38">
        <f t="shared" si="10"/>
        <v>0</v>
      </c>
      <c r="P7" s="5">
        <f t="shared" si="11"/>
        <v>171.10196356754201</v>
      </c>
      <c r="Q7" s="38">
        <f t="shared" si="12"/>
        <v>0</v>
      </c>
      <c r="R7" s="32">
        <f t="shared" si="13"/>
        <v>0</v>
      </c>
    </row>
    <row r="8" spans="1:18" x14ac:dyDescent="0.4">
      <c r="A8" s="4">
        <f t="shared" si="14"/>
        <v>0</v>
      </c>
      <c r="C8" t="str">
        <f>LEFT(Ctrl_Probe_Profile!B68,SEARCH(".",Ctrl_Probe_Profile!B68)-1)</f>
        <v>wt3</v>
      </c>
      <c r="D8" s="6">
        <f>MEDIAN(Ctrl_Probe_Profile!$V69:$AL69)</f>
        <v>0.41629840000000001</v>
      </c>
      <c r="E8" s="38">
        <f t="shared" si="0"/>
        <v>0</v>
      </c>
      <c r="F8" s="5">
        <f t="shared" si="1"/>
        <v>0.91503949447077404</v>
      </c>
      <c r="G8" s="38">
        <f t="shared" si="2"/>
        <v>0</v>
      </c>
      <c r="H8" s="5">
        <f t="shared" si="3"/>
        <v>46.956111111111113</v>
      </c>
      <c r="I8" s="38">
        <f t="shared" si="4"/>
        <v>0</v>
      </c>
      <c r="J8" s="5">
        <f t="shared" si="5"/>
        <v>21.669724770642201</v>
      </c>
      <c r="K8" s="38">
        <f t="shared" si="6"/>
        <v>0</v>
      </c>
      <c r="L8" s="7">
        <f t="shared" si="7"/>
        <v>5873.5</v>
      </c>
      <c r="M8" s="38">
        <f t="shared" si="8"/>
        <v>0</v>
      </c>
      <c r="N8" s="5">
        <f t="shared" si="9"/>
        <v>182.1917808219178</v>
      </c>
      <c r="O8" s="38">
        <f t="shared" si="10"/>
        <v>0</v>
      </c>
      <c r="P8" s="5">
        <f t="shared" si="11"/>
        <v>179.03163636363638</v>
      </c>
      <c r="Q8" s="38">
        <f t="shared" si="12"/>
        <v>0</v>
      </c>
      <c r="R8" s="32">
        <f t="shared" si="13"/>
        <v>0</v>
      </c>
    </row>
    <row r="9" spans="1:18" x14ac:dyDescent="0.4">
      <c r="A9" s="4">
        <f t="shared" si="14"/>
        <v>1</v>
      </c>
      <c r="C9" t="str">
        <f>LEFT(Ctrl_Probe_Profile!B70,SEARCH(".",Ctrl_Probe_Profile!B70)-1)</f>
        <v>wt4</v>
      </c>
      <c r="D9" s="6">
        <f>MEDIAN(Ctrl_Probe_Profile!$V71:$AL71)</f>
        <v>0.53567560000000003</v>
      </c>
      <c r="E9" s="38">
        <f t="shared" si="0"/>
        <v>0</v>
      </c>
      <c r="F9" s="5">
        <f t="shared" si="1"/>
        <v>0.88283080357377897</v>
      </c>
      <c r="G9" s="38">
        <f t="shared" si="2"/>
        <v>0</v>
      </c>
      <c r="H9" s="5">
        <f t="shared" si="3"/>
        <v>135.98941504178273</v>
      </c>
      <c r="I9" s="38">
        <f t="shared" si="4"/>
        <v>0</v>
      </c>
      <c r="J9" s="5">
        <f t="shared" si="5"/>
        <v>14.790836653386453</v>
      </c>
      <c r="K9" s="38">
        <f t="shared" si="6"/>
        <v>0</v>
      </c>
      <c r="L9" s="7">
        <f t="shared" si="7"/>
        <v>5657.5</v>
      </c>
      <c r="M9" s="38">
        <f t="shared" si="8"/>
        <v>0</v>
      </c>
      <c r="N9" s="5">
        <f t="shared" si="9"/>
        <v>215.26027397260273</v>
      </c>
      <c r="O9" s="38">
        <f t="shared" si="10"/>
        <v>0</v>
      </c>
      <c r="P9" s="5">
        <f t="shared" si="11"/>
        <v>162.26252276867029</v>
      </c>
      <c r="Q9" s="38">
        <f t="shared" si="12"/>
        <v>0</v>
      </c>
      <c r="R9" s="32">
        <f t="shared" si="13"/>
        <v>1</v>
      </c>
    </row>
    <row r="10" spans="1:18" x14ac:dyDescent="0.4">
      <c r="A10" s="4">
        <f t="shared" si="14"/>
        <v>1</v>
      </c>
      <c r="C10" t="str">
        <f>LEFT(Ctrl_Probe_Profile!B72,SEARCH(".",Ctrl_Probe_Profile!B72)-1)</f>
        <v>337</v>
      </c>
      <c r="D10" s="6">
        <f>MEDIAN(Ctrl_Probe_Profile!$V73:$AL73)</f>
        <v>0.52180459999999995</v>
      </c>
      <c r="E10" s="38">
        <f t="shared" si="0"/>
        <v>0</v>
      </c>
      <c r="F10" s="5">
        <f t="shared" si="1"/>
        <v>0.756266040280134</v>
      </c>
      <c r="G10" s="38">
        <f t="shared" si="2"/>
        <v>0</v>
      </c>
      <c r="H10" s="5">
        <f t="shared" si="3"/>
        <v>48.864139941690965</v>
      </c>
      <c r="I10" s="38">
        <f t="shared" si="4"/>
        <v>0</v>
      </c>
      <c r="J10" s="5">
        <f t="shared" si="5"/>
        <v>44.04225352112676</v>
      </c>
      <c r="K10" s="38">
        <f t="shared" si="6"/>
        <v>0</v>
      </c>
      <c r="L10" s="7">
        <f t="shared" si="7"/>
        <v>6371.5</v>
      </c>
      <c r="M10" s="38">
        <f t="shared" si="8"/>
        <v>0</v>
      </c>
      <c r="N10" s="5">
        <f t="shared" si="9"/>
        <v>335.55</v>
      </c>
      <c r="O10" s="38">
        <f t="shared" si="10"/>
        <v>0</v>
      </c>
      <c r="P10" s="5">
        <f t="shared" si="11"/>
        <v>127.28621877691644</v>
      </c>
      <c r="Q10" s="38">
        <f t="shared" si="12"/>
        <v>0</v>
      </c>
      <c r="R10" s="32">
        <f t="shared" si="13"/>
        <v>1</v>
      </c>
    </row>
    <row r="11" spans="1:18" x14ac:dyDescent="0.4">
      <c r="A11" s="4">
        <f t="shared" si="14"/>
        <v>3</v>
      </c>
      <c r="C11" t="str">
        <f>LEFT(Ctrl_Probe_Profile!B74,SEARCH(".",Ctrl_Probe_Profile!B74)-1)</f>
        <v>338</v>
      </c>
      <c r="D11" s="6">
        <f>MEDIAN(Ctrl_Probe_Profile!$V75:$AL75)</f>
        <v>0.5736675</v>
      </c>
      <c r="E11" s="38">
        <f t="shared" si="0"/>
        <v>0</v>
      </c>
      <c r="F11" s="5">
        <f t="shared" si="1"/>
        <v>0.6242015241543043</v>
      </c>
      <c r="G11" s="38">
        <f t="shared" si="2"/>
        <v>0</v>
      </c>
      <c r="H11" s="5">
        <f t="shared" si="3"/>
        <v>146.4566037735849</v>
      </c>
      <c r="I11" s="38">
        <f t="shared" si="4"/>
        <v>0</v>
      </c>
      <c r="J11" s="5">
        <f t="shared" si="5"/>
        <v>90.549019607843135</v>
      </c>
      <c r="K11" s="38">
        <f t="shared" si="6"/>
        <v>0</v>
      </c>
      <c r="L11" s="7">
        <f t="shared" si="7"/>
        <v>6972.25</v>
      </c>
      <c r="M11" s="38">
        <f t="shared" si="8"/>
        <v>0</v>
      </c>
      <c r="N11" s="5">
        <f t="shared" si="9"/>
        <v>149.07407407407408</v>
      </c>
      <c r="O11" s="38">
        <f t="shared" si="10"/>
        <v>1</v>
      </c>
      <c r="P11" s="5">
        <f t="shared" si="11"/>
        <v>64.023781259892374</v>
      </c>
      <c r="Q11" s="38">
        <f t="shared" si="12"/>
        <v>1</v>
      </c>
      <c r="R11" s="32">
        <f t="shared" si="13"/>
        <v>1</v>
      </c>
    </row>
    <row r="12" spans="1:18" x14ac:dyDescent="0.4">
      <c r="A12" s="4">
        <f t="shared" si="14"/>
        <v>1</v>
      </c>
      <c r="C12" t="str">
        <f>LEFT(Ctrl_Probe_Profile!B76,SEARCH(".",Ctrl_Probe_Profile!B76)-1)</f>
        <v>343</v>
      </c>
      <c r="D12" s="6">
        <f>MEDIAN(Ctrl_Probe_Profile!$V77:$AL77)</f>
        <v>0.54463519999999999</v>
      </c>
      <c r="E12" s="38">
        <f t="shared" si="0"/>
        <v>0</v>
      </c>
      <c r="F12" s="5">
        <f t="shared" si="1"/>
        <v>0.74028547835319103</v>
      </c>
      <c r="G12" s="38">
        <f t="shared" si="2"/>
        <v>0</v>
      </c>
      <c r="H12" s="5">
        <f t="shared" si="3"/>
        <v>164.45552238805971</v>
      </c>
      <c r="I12" s="38">
        <f t="shared" si="4"/>
        <v>0</v>
      </c>
      <c r="J12" s="5">
        <f t="shared" si="5"/>
        <v>20.563798219584569</v>
      </c>
      <c r="K12" s="38">
        <f t="shared" si="6"/>
        <v>0</v>
      </c>
      <c r="L12" s="7">
        <f t="shared" si="7"/>
        <v>6696.25</v>
      </c>
      <c r="M12" s="38">
        <f t="shared" si="8"/>
        <v>0</v>
      </c>
      <c r="N12" s="5">
        <f t="shared" si="9"/>
        <v>329.49152542372883</v>
      </c>
      <c r="O12" s="38">
        <f t="shared" si="10"/>
        <v>0</v>
      </c>
      <c r="P12" s="5">
        <f t="shared" si="11"/>
        <v>131.5110946745562</v>
      </c>
      <c r="Q12" s="38">
        <f t="shared" si="12"/>
        <v>0</v>
      </c>
      <c r="R12" s="32">
        <f t="shared" si="13"/>
        <v>1</v>
      </c>
    </row>
    <row r="13" spans="1:18" x14ac:dyDescent="0.4">
      <c r="A13" s="4">
        <f t="shared" si="14"/>
        <v>2</v>
      </c>
      <c r="C13" s="16" t="str">
        <f>LEFT(Ctrl_Probe_Profile!B78,SEARCH(".",Ctrl_Probe_Profile!B78)-1)</f>
        <v>346</v>
      </c>
      <c r="D13" s="34">
        <f>MEDIAN(Ctrl_Probe_Profile!$V79:$AL79)</f>
        <v>0.51949939999999994</v>
      </c>
      <c r="E13" s="38">
        <f t="shared" si="0"/>
        <v>0</v>
      </c>
      <c r="F13" s="5">
        <f t="shared" si="1"/>
        <v>0.84405334627011819</v>
      </c>
      <c r="G13" s="38">
        <f t="shared" si="2"/>
        <v>0</v>
      </c>
      <c r="H13" s="5">
        <f t="shared" si="3"/>
        <v>21.319005052467936</v>
      </c>
      <c r="I13" s="38">
        <f t="shared" si="4"/>
        <v>1</v>
      </c>
      <c r="J13" s="5">
        <f t="shared" si="5"/>
        <v>24.957236842105264</v>
      </c>
      <c r="K13" s="38">
        <f t="shared" si="6"/>
        <v>0</v>
      </c>
      <c r="L13" s="36">
        <f t="shared" si="7"/>
        <v>6658.25</v>
      </c>
      <c r="M13" s="38">
        <f t="shared" si="8"/>
        <v>0</v>
      </c>
      <c r="N13" s="5">
        <f t="shared" si="9"/>
        <v>264.02941176470586</v>
      </c>
      <c r="O13" s="38">
        <f t="shared" si="10"/>
        <v>0</v>
      </c>
      <c r="P13" s="5">
        <f t="shared" si="11"/>
        <v>172.96772796188</v>
      </c>
      <c r="Q13" s="38">
        <f t="shared" si="12"/>
        <v>0</v>
      </c>
      <c r="R13" s="32">
        <f t="shared" si="13"/>
        <v>1</v>
      </c>
    </row>
    <row r="14" spans="1:18" x14ac:dyDescent="0.4">
      <c r="A14" s="4">
        <f t="shared" si="14"/>
        <v>0</v>
      </c>
      <c r="C14" s="16" t="str">
        <f>LEFT(Ctrl_Probe_Profile!B80,SEARCH(".",Ctrl_Probe_Profile!B80)-1)</f>
        <v>437</v>
      </c>
      <c r="D14" s="34">
        <f>MEDIAN(Ctrl_Probe_Profile!$V81:$AL81)</f>
        <v>0.33220379999999999</v>
      </c>
      <c r="E14" s="38">
        <f t="shared" si="0"/>
        <v>0</v>
      </c>
      <c r="F14" s="5">
        <f t="shared" si="1"/>
        <v>0.92602128928941496</v>
      </c>
      <c r="G14" s="38">
        <f t="shared" si="2"/>
        <v>0</v>
      </c>
      <c r="H14" s="5">
        <f t="shared" si="3"/>
        <v>126.91435582822085</v>
      </c>
      <c r="I14" s="38">
        <f t="shared" si="4"/>
        <v>0</v>
      </c>
      <c r="J14" s="5">
        <f t="shared" si="5"/>
        <v>22.178571428571427</v>
      </c>
      <c r="K14" s="38">
        <f t="shared" si="6"/>
        <v>0</v>
      </c>
      <c r="L14" s="36">
        <f t="shared" si="7"/>
        <v>6349.75</v>
      </c>
      <c r="M14" s="38">
        <f t="shared" si="8"/>
        <v>0</v>
      </c>
      <c r="N14" s="5">
        <f t="shared" si="9"/>
        <v>203.28985507246378</v>
      </c>
      <c r="O14" s="38">
        <f t="shared" si="10"/>
        <v>0</v>
      </c>
      <c r="P14" s="5">
        <f t="shared" si="11"/>
        <v>167.78681392235612</v>
      </c>
      <c r="Q14" s="38">
        <f t="shared" si="12"/>
        <v>0</v>
      </c>
      <c r="R14" s="32">
        <f t="shared" si="13"/>
        <v>0</v>
      </c>
    </row>
    <row r="15" spans="1:18" s="31" customFormat="1" x14ac:dyDescent="0.4">
      <c r="A15" s="4">
        <f t="shared" si="14"/>
        <v>5</v>
      </c>
      <c r="B15"/>
      <c r="C15" s="16" t="str">
        <f>LEFT(Ctrl_Probe_Profile!B82,SEARCH(".",Ctrl_Probe_Profile!B82)-1)</f>
        <v>438</v>
      </c>
      <c r="D15" s="34">
        <f>MEDIAN(Ctrl_Probe_Profile!$V83:$AL83)</f>
        <v>0.27224989999999999</v>
      </c>
      <c r="E15" s="38">
        <f t="shared" si="0"/>
        <v>1</v>
      </c>
      <c r="F15" s="5">
        <f t="shared" si="1"/>
        <v>0.71076687452138709</v>
      </c>
      <c r="G15" s="38">
        <f t="shared" si="2"/>
        <v>0</v>
      </c>
      <c r="H15" s="5">
        <f t="shared" si="3"/>
        <v>3.0165645358962778</v>
      </c>
      <c r="I15" s="38">
        <f t="shared" si="4"/>
        <v>1</v>
      </c>
      <c r="J15" s="5">
        <f t="shared" si="5"/>
        <v>14.099137931034482</v>
      </c>
      <c r="K15" s="38">
        <f t="shared" si="6"/>
        <v>0</v>
      </c>
      <c r="L15" s="36">
        <f t="shared" si="7"/>
        <v>6248</v>
      </c>
      <c r="M15" s="38">
        <f t="shared" si="8"/>
        <v>0</v>
      </c>
      <c r="N15" s="5">
        <f t="shared" si="9"/>
        <v>58.444444444444443</v>
      </c>
      <c r="O15" s="38">
        <f t="shared" si="10"/>
        <v>1</v>
      </c>
      <c r="P15" s="5">
        <f t="shared" si="11"/>
        <v>45.225301362683432</v>
      </c>
      <c r="Q15" s="38">
        <f t="shared" si="12"/>
        <v>1</v>
      </c>
      <c r="R15" s="32">
        <f t="shared" si="13"/>
        <v>1</v>
      </c>
    </row>
    <row r="16" spans="1:18" x14ac:dyDescent="0.4">
      <c r="A16" s="4">
        <f t="shared" si="14"/>
        <v>0</v>
      </c>
      <c r="C16" s="16" t="str">
        <f>LEFT(Ctrl_Probe_Profile!B84,SEARCH(".",Ctrl_Probe_Profile!B84)-1)</f>
        <v>448</v>
      </c>
      <c r="D16" s="34">
        <f>MEDIAN(Ctrl_Probe_Profile!$V85:$AL85)</f>
        <v>0.47350639999999999</v>
      </c>
      <c r="E16" s="38">
        <f t="shared" si="0"/>
        <v>0</v>
      </c>
      <c r="F16" s="5">
        <f t="shared" si="1"/>
        <v>0.93043469220132458</v>
      </c>
      <c r="G16" s="38">
        <f t="shared" si="2"/>
        <v>0</v>
      </c>
      <c r="H16" s="5">
        <f t="shared" si="3"/>
        <v>128.12788104089219</v>
      </c>
      <c r="I16" s="38">
        <f t="shared" si="4"/>
        <v>0</v>
      </c>
      <c r="J16" s="5">
        <f t="shared" si="5"/>
        <v>15.280245022970904</v>
      </c>
      <c r="K16" s="38">
        <f t="shared" si="6"/>
        <v>0</v>
      </c>
      <c r="L16" s="36">
        <f t="shared" si="7"/>
        <v>6279.75</v>
      </c>
      <c r="M16" s="38">
        <f t="shared" si="8"/>
        <v>0</v>
      </c>
      <c r="N16" s="5">
        <f t="shared" si="9"/>
        <v>212.06172839506172</v>
      </c>
      <c r="O16" s="38">
        <f t="shared" si="10"/>
        <v>0</v>
      </c>
      <c r="P16" s="5">
        <f t="shared" si="11"/>
        <v>173.3155616313511</v>
      </c>
      <c r="Q16" s="38">
        <f t="shared" si="12"/>
        <v>0</v>
      </c>
      <c r="R16" s="32">
        <f t="shared" si="13"/>
        <v>0</v>
      </c>
    </row>
    <row r="17" spans="1:53" x14ac:dyDescent="0.4">
      <c r="A17" s="4">
        <f t="shared" si="14"/>
        <v>0</v>
      </c>
      <c r="C17" s="16" t="str">
        <f>LEFT(Ctrl_Probe_Profile!B86,SEARCH(".",Ctrl_Probe_Profile!B86)-1)</f>
        <v>449</v>
      </c>
      <c r="D17" s="34">
        <f>MEDIAN(Ctrl_Probe_Profile!$V87:$AL87)</f>
        <v>0.41671079999999999</v>
      </c>
      <c r="E17" s="38">
        <f t="shared" si="0"/>
        <v>0</v>
      </c>
      <c r="F17" s="5">
        <f t="shared" si="1"/>
        <v>0.95733611954593434</v>
      </c>
      <c r="G17" s="38">
        <f t="shared" si="2"/>
        <v>0</v>
      </c>
      <c r="H17" s="5">
        <f t="shared" si="3"/>
        <v>98.511736178467487</v>
      </c>
      <c r="I17" s="38">
        <f t="shared" si="4"/>
        <v>0</v>
      </c>
      <c r="J17" s="5">
        <f t="shared" si="5"/>
        <v>15.081694402420574</v>
      </c>
      <c r="K17" s="38">
        <f t="shared" si="6"/>
        <v>0</v>
      </c>
      <c r="L17" s="36">
        <f t="shared" si="7"/>
        <v>6206.75</v>
      </c>
      <c r="M17" s="38">
        <f t="shared" si="8"/>
        <v>0</v>
      </c>
      <c r="N17" s="5">
        <f t="shared" si="9"/>
        <v>165.27058823529413</v>
      </c>
      <c r="O17" s="38">
        <f t="shared" si="10"/>
        <v>0</v>
      </c>
      <c r="P17" s="5">
        <f t="shared" si="11"/>
        <v>157.83586658222504</v>
      </c>
      <c r="Q17" s="38">
        <f t="shared" si="12"/>
        <v>0</v>
      </c>
      <c r="R17" s="32">
        <f t="shared" si="13"/>
        <v>0</v>
      </c>
    </row>
    <row r="18" spans="1:53" s="31" customFormat="1" x14ac:dyDescent="0.4">
      <c r="A18" s="4"/>
      <c r="B18"/>
      <c r="C18" s="16"/>
      <c r="D18" s="34"/>
      <c r="E18" s="4"/>
      <c r="F18" s="35"/>
      <c r="G18" s="4"/>
      <c r="H18" s="35"/>
      <c r="I18" s="4"/>
      <c r="J18" s="35"/>
      <c r="K18" s="4"/>
      <c r="L18" s="36"/>
      <c r="M18" s="4"/>
      <c r="N18" s="35"/>
      <c r="O18" s="4"/>
      <c r="P18" s="35"/>
      <c r="Q18" s="4"/>
      <c r="R18" s="16"/>
    </row>
    <row r="19" spans="1:53" s="31" customFormat="1" x14ac:dyDescent="0.4">
      <c r="A19" s="4"/>
      <c r="B19"/>
      <c r="C19" s="16"/>
      <c r="D19" s="34"/>
      <c r="E19" s="4"/>
      <c r="F19" s="35"/>
      <c r="G19" s="4"/>
      <c r="H19" s="35"/>
      <c r="I19" s="4"/>
      <c r="J19" s="35"/>
      <c r="K19" s="4"/>
      <c r="L19" s="36"/>
      <c r="M19" s="4"/>
      <c r="N19" s="35"/>
      <c r="O19" s="4"/>
      <c r="P19" s="35"/>
      <c r="Q19" s="4"/>
      <c r="R19" s="16"/>
    </row>
    <row r="20" spans="1:53" x14ac:dyDescent="0.4">
      <c r="D20" s="3" t="str">
        <f>IF(AND(D21=D23,D22=D24),"","problem")</f>
        <v/>
      </c>
      <c r="E20" s="3" t="str">
        <f t="shared" ref="E20:T20" si="15">IF(AND(E21=E23,E22=E24),"","problem")</f>
        <v/>
      </c>
      <c r="F20" s="3" t="str">
        <f t="shared" si="15"/>
        <v/>
      </c>
      <c r="G20" s="3" t="str">
        <f t="shared" si="15"/>
        <v/>
      </c>
      <c r="H20" s="3" t="str">
        <f t="shared" si="15"/>
        <v/>
      </c>
      <c r="I20" s="3" t="str">
        <f t="shared" si="15"/>
        <v/>
      </c>
      <c r="J20" s="3" t="str">
        <f t="shared" si="15"/>
        <v/>
      </c>
      <c r="K20" s="3" t="str">
        <f t="shared" si="15"/>
        <v/>
      </c>
      <c r="L20" s="3" t="str">
        <f t="shared" si="15"/>
        <v/>
      </c>
      <c r="M20" s="3" t="str">
        <f t="shared" si="15"/>
        <v/>
      </c>
      <c r="N20" s="3" t="str">
        <f t="shared" si="15"/>
        <v/>
      </c>
      <c r="O20" s="3" t="str">
        <f t="shared" si="15"/>
        <v/>
      </c>
      <c r="P20" s="3" t="str">
        <f t="shared" si="15"/>
        <v/>
      </c>
      <c r="Q20" s="3" t="str">
        <f t="shared" si="15"/>
        <v/>
      </c>
      <c r="R20" s="3" t="str">
        <f t="shared" si="15"/>
        <v/>
      </c>
      <c r="S20" s="3" t="str">
        <f t="shared" si="15"/>
        <v/>
      </c>
      <c r="T20" s="3" t="str">
        <f t="shared" si="15"/>
        <v/>
      </c>
      <c r="U20" s="3" t="str">
        <f t="shared" ref="U20:BA20" si="16">IF(AND(U21=U23,U22=U24),"","problem")</f>
        <v/>
      </c>
      <c r="V20" s="3" t="str">
        <f t="shared" si="16"/>
        <v/>
      </c>
      <c r="W20" s="3" t="str">
        <f t="shared" si="16"/>
        <v/>
      </c>
      <c r="X20" s="3" t="str">
        <f t="shared" si="16"/>
        <v/>
      </c>
      <c r="Y20" s="3" t="str">
        <f t="shared" si="16"/>
        <v/>
      </c>
      <c r="Z20" s="3" t="str">
        <f t="shared" si="16"/>
        <v/>
      </c>
      <c r="AA20" s="3" t="str">
        <f t="shared" si="16"/>
        <v/>
      </c>
      <c r="AB20" s="3" t="str">
        <f t="shared" si="16"/>
        <v/>
      </c>
      <c r="AC20" s="3" t="str">
        <f t="shared" si="16"/>
        <v/>
      </c>
      <c r="AD20" s="3" t="str">
        <f t="shared" si="16"/>
        <v/>
      </c>
      <c r="AE20" s="3" t="str">
        <f t="shared" si="16"/>
        <v/>
      </c>
      <c r="AF20" s="3" t="str">
        <f t="shared" si="16"/>
        <v/>
      </c>
      <c r="AG20" s="3" t="str">
        <f t="shared" si="16"/>
        <v/>
      </c>
      <c r="AH20" s="3" t="str">
        <f t="shared" si="16"/>
        <v/>
      </c>
      <c r="AI20" s="3" t="str">
        <f t="shared" si="16"/>
        <v/>
      </c>
      <c r="AJ20" s="3" t="str">
        <f t="shared" si="16"/>
        <v/>
      </c>
      <c r="AK20" s="3" t="str">
        <f t="shared" si="16"/>
        <v/>
      </c>
      <c r="AL20" s="3" t="str">
        <f t="shared" si="16"/>
        <v/>
      </c>
      <c r="AM20" s="3" t="str">
        <f t="shared" si="16"/>
        <v/>
      </c>
      <c r="AN20" s="3" t="str">
        <f t="shared" si="16"/>
        <v/>
      </c>
      <c r="AO20" s="3" t="str">
        <f t="shared" si="16"/>
        <v/>
      </c>
      <c r="AP20" s="3" t="str">
        <f t="shared" si="16"/>
        <v/>
      </c>
      <c r="AQ20" s="3" t="str">
        <f t="shared" si="16"/>
        <v/>
      </c>
      <c r="AR20" s="3" t="str">
        <f t="shared" si="16"/>
        <v/>
      </c>
      <c r="AS20" s="3" t="str">
        <f t="shared" si="16"/>
        <v/>
      </c>
      <c r="AT20" s="3" t="str">
        <f t="shared" si="16"/>
        <v/>
      </c>
      <c r="AU20" s="3" t="str">
        <f t="shared" si="16"/>
        <v/>
      </c>
      <c r="AV20" s="3" t="str">
        <f t="shared" si="16"/>
        <v/>
      </c>
      <c r="AW20" s="3" t="str">
        <f t="shared" si="16"/>
        <v/>
      </c>
      <c r="AX20" s="3" t="str">
        <f t="shared" si="16"/>
        <v/>
      </c>
      <c r="AY20" s="3" t="str">
        <f t="shared" si="16"/>
        <v/>
      </c>
      <c r="AZ20" s="3" t="str">
        <f t="shared" si="16"/>
        <v/>
      </c>
      <c r="BA20" s="3" t="str">
        <f t="shared" si="16"/>
        <v/>
      </c>
    </row>
    <row r="21" spans="1:53" x14ac:dyDescent="0.4">
      <c r="C21" s="1" t="s">
        <v>1256</v>
      </c>
      <c r="D21" s="1" t="s">
        <v>1258</v>
      </c>
      <c r="E21" s="1" t="s">
        <v>1258</v>
      </c>
      <c r="F21" s="1" t="s">
        <v>1258</v>
      </c>
      <c r="G21" s="1" t="s">
        <v>1258</v>
      </c>
      <c r="H21" s="1" t="s">
        <v>1259</v>
      </c>
      <c r="I21" s="1" t="s">
        <v>1259</v>
      </c>
      <c r="J21" s="1" t="s">
        <v>1259</v>
      </c>
      <c r="K21" s="1" t="s">
        <v>1259</v>
      </c>
      <c r="L21" s="1" t="s">
        <v>1260</v>
      </c>
      <c r="M21" s="1" t="s">
        <v>1260</v>
      </c>
      <c r="N21" s="1" t="s">
        <v>1260</v>
      </c>
      <c r="O21" s="1" t="s">
        <v>1260</v>
      </c>
      <c r="P21" s="1" t="s">
        <v>1260</v>
      </c>
      <c r="Q21" s="1" t="s">
        <v>1260</v>
      </c>
      <c r="R21" s="1" t="s">
        <v>1260</v>
      </c>
      <c r="S21" s="1" t="s">
        <v>1260</v>
      </c>
      <c r="T21" s="1" t="s">
        <v>1260</v>
      </c>
      <c r="U21" s="1" t="s">
        <v>1260</v>
      </c>
      <c r="V21" s="1" t="s">
        <v>1260</v>
      </c>
      <c r="W21" s="1" t="s">
        <v>1261</v>
      </c>
      <c r="X21" s="1" t="s">
        <v>1261</v>
      </c>
      <c r="Y21" s="1" t="s">
        <v>1261</v>
      </c>
      <c r="Z21" s="1" t="s">
        <v>1261</v>
      </c>
      <c r="AA21" s="1" t="s">
        <v>1261</v>
      </c>
      <c r="AB21" s="1" t="s">
        <v>1261</v>
      </c>
      <c r="AC21" s="1" t="s">
        <v>1261</v>
      </c>
      <c r="AD21" s="1" t="s">
        <v>1261</v>
      </c>
      <c r="AE21" s="1" t="s">
        <v>1261</v>
      </c>
      <c r="AF21" s="1" t="s">
        <v>1261</v>
      </c>
      <c r="AG21" s="1" t="s">
        <v>1261</v>
      </c>
      <c r="AH21" s="1" t="s">
        <v>1261</v>
      </c>
      <c r="AI21" s="1" t="s">
        <v>1261</v>
      </c>
      <c r="AJ21" s="1" t="s">
        <v>1261</v>
      </c>
      <c r="AK21" s="1" t="s">
        <v>1261</v>
      </c>
      <c r="AL21" s="1" t="s">
        <v>1261</v>
      </c>
      <c r="AM21" s="1" t="s">
        <v>1261</v>
      </c>
      <c r="AN21" s="1" t="s">
        <v>1262</v>
      </c>
      <c r="AO21" s="1" t="s">
        <v>1262</v>
      </c>
      <c r="AP21" s="1" t="s">
        <v>1262</v>
      </c>
      <c r="AQ21" s="1" t="s">
        <v>1262</v>
      </c>
      <c r="AR21" s="1" t="s">
        <v>1262</v>
      </c>
      <c r="AS21" s="1" t="s">
        <v>1262</v>
      </c>
      <c r="AT21" s="1" t="s">
        <v>1262</v>
      </c>
      <c r="AU21" s="1" t="s">
        <v>1262</v>
      </c>
      <c r="AV21" s="1" t="s">
        <v>1262</v>
      </c>
      <c r="AW21" s="1" t="s">
        <v>1263</v>
      </c>
      <c r="AX21" s="1" t="s">
        <v>1263</v>
      </c>
      <c r="AY21" s="1" t="s">
        <v>1264</v>
      </c>
      <c r="AZ21" s="1" t="s">
        <v>1264</v>
      </c>
      <c r="BA21" s="1" t="s">
        <v>1264</v>
      </c>
    </row>
    <row r="22" spans="1:53" x14ac:dyDescent="0.4">
      <c r="C22" s="1" t="s">
        <v>1257</v>
      </c>
      <c r="D22" s="1">
        <v>1003</v>
      </c>
      <c r="E22" s="1">
        <v>278</v>
      </c>
      <c r="F22" s="1">
        <v>44</v>
      </c>
      <c r="G22" s="1">
        <v>501</v>
      </c>
      <c r="H22" s="1">
        <v>1864</v>
      </c>
      <c r="I22" s="1">
        <v>1866</v>
      </c>
      <c r="J22" s="1">
        <v>1902</v>
      </c>
      <c r="K22" s="1">
        <v>1992</v>
      </c>
      <c r="L22" s="47">
        <v>1070</v>
      </c>
      <c r="M22" s="47">
        <v>1716</v>
      </c>
      <c r="N22" s="47">
        <v>3001</v>
      </c>
      <c r="O22" s="47">
        <v>3007</v>
      </c>
      <c r="P22" s="47">
        <v>3022</v>
      </c>
      <c r="Q22" s="47">
        <v>3183</v>
      </c>
      <c r="R22" s="47">
        <v>3290</v>
      </c>
      <c r="S22" s="47">
        <v>4999</v>
      </c>
      <c r="T22" s="47">
        <v>526</v>
      </c>
      <c r="U22" s="47">
        <v>590</v>
      </c>
      <c r="V22" s="47">
        <v>662</v>
      </c>
      <c r="W22" s="1">
        <v>1142</v>
      </c>
      <c r="X22" s="1">
        <v>1237</v>
      </c>
      <c r="Y22" s="1">
        <v>1306</v>
      </c>
      <c r="Z22" s="1">
        <v>1365</v>
      </c>
      <c r="AA22" s="1">
        <v>1573</v>
      </c>
      <c r="AB22" s="1">
        <v>1578</v>
      </c>
      <c r="AC22" s="1">
        <v>1692</v>
      </c>
      <c r="AD22" s="1">
        <v>1742</v>
      </c>
      <c r="AE22" s="1">
        <v>2109</v>
      </c>
      <c r="AF22" s="1">
        <v>2165</v>
      </c>
      <c r="AG22" s="1">
        <v>3137</v>
      </c>
      <c r="AH22" s="1">
        <v>329</v>
      </c>
      <c r="AI22" s="1">
        <v>3511</v>
      </c>
      <c r="AJ22" s="1">
        <v>3885</v>
      </c>
      <c r="AK22" s="1">
        <v>4254</v>
      </c>
      <c r="AL22" s="1">
        <v>4824</v>
      </c>
      <c r="AM22" s="1">
        <v>975</v>
      </c>
      <c r="AN22" s="47">
        <v>1038</v>
      </c>
      <c r="AO22" s="47">
        <v>127</v>
      </c>
      <c r="AP22" s="47">
        <v>1299</v>
      </c>
      <c r="AQ22" s="47">
        <v>134</v>
      </c>
      <c r="AR22" s="1">
        <v>3183</v>
      </c>
      <c r="AS22" s="1">
        <v>3299</v>
      </c>
      <c r="AT22" s="1">
        <v>3324</v>
      </c>
      <c r="AU22" s="1">
        <v>3500</v>
      </c>
      <c r="AV22" s="47">
        <v>898</v>
      </c>
      <c r="AW22" s="1">
        <v>2011</v>
      </c>
      <c r="AX22" s="1">
        <v>910</v>
      </c>
      <c r="AY22" s="1">
        <v>1209</v>
      </c>
      <c r="AZ22" s="1">
        <v>912</v>
      </c>
      <c r="BA22" s="1">
        <v>962</v>
      </c>
    </row>
    <row r="23" spans="1:53" x14ac:dyDescent="0.4">
      <c r="C23" t="str">
        <f>Ctrl_Probe_Profile!B62</f>
        <v>TargetID</v>
      </c>
      <c r="D23" t="str">
        <f>Ctrl_Probe_Profile!C62</f>
        <v>ARRAY HYB CONTROL</v>
      </c>
      <c r="E23" t="str">
        <f>Ctrl_Probe_Profile!D62</f>
        <v>ARRAY HYB CONTROL</v>
      </c>
      <c r="F23" t="str">
        <f>Ctrl_Probe_Profile!E62</f>
        <v>ARRAY HYB CONTROL</v>
      </c>
      <c r="G23" t="str">
        <f>Ctrl_Probe_Profile!F62</f>
        <v>ARRAY HYB CONTROL</v>
      </c>
      <c r="H23" t="str">
        <f>Ctrl_Probe_Profile!G62</f>
        <v>EXTENSION MISMATCH CONTROL</v>
      </c>
      <c r="I23" t="str">
        <f>Ctrl_Probe_Profile!H62</f>
        <v>EXTENSION MISMATCH CONTROL</v>
      </c>
      <c r="J23" t="str">
        <f>Ctrl_Probe_Profile!I62</f>
        <v>EXTENSION MISMATCH CONTROL</v>
      </c>
      <c r="K23" t="str">
        <f>Ctrl_Probe_Profile!J62</f>
        <v>EXTENSION MISMATCH CONTROL</v>
      </c>
      <c r="L23" s="48" t="str">
        <f>Ctrl_Probe_Profile!K62</f>
        <v>INTERNAL SINGLE MISMATCH CONTROL</v>
      </c>
      <c r="M23" s="48" t="str">
        <f>Ctrl_Probe_Profile!L62</f>
        <v>INTERNAL SINGLE MISMATCH CONTROL</v>
      </c>
      <c r="N23" t="str">
        <f>Ctrl_Probe_Profile!M62</f>
        <v>INTERNAL SINGLE MISMATCH CONTROL</v>
      </c>
      <c r="O23" t="str">
        <f>Ctrl_Probe_Profile!N62</f>
        <v>INTERNAL SINGLE MISMATCH CONTROL</v>
      </c>
      <c r="P23" t="str">
        <f>Ctrl_Probe_Profile!O62</f>
        <v>INTERNAL SINGLE MISMATCH CONTROL</v>
      </c>
      <c r="Q23" t="str">
        <f>Ctrl_Probe_Profile!P62</f>
        <v>INTERNAL SINGLE MISMATCH CONTROL</v>
      </c>
      <c r="R23" t="str">
        <f>Ctrl_Probe_Profile!Q62</f>
        <v>INTERNAL SINGLE MISMATCH CONTROL</v>
      </c>
      <c r="S23" t="str">
        <f>Ctrl_Probe_Profile!R62</f>
        <v>INTERNAL SINGLE MISMATCH CONTROL</v>
      </c>
      <c r="T23" t="str">
        <f>Ctrl_Probe_Profile!S62</f>
        <v>INTERNAL SINGLE MISMATCH CONTROL</v>
      </c>
      <c r="U23" t="str">
        <f>Ctrl_Probe_Profile!T62</f>
        <v>INTERNAL SINGLE MISMATCH CONTROL</v>
      </c>
      <c r="V23" t="str">
        <f>Ctrl_Probe_Profile!U62</f>
        <v>INTERNAL SINGLE MISMATCH CONTROL</v>
      </c>
      <c r="W23" t="str">
        <f>Ctrl_Probe_Profile!V62</f>
        <v>NEGATIVE</v>
      </c>
      <c r="X23" t="str">
        <f>Ctrl_Probe_Profile!W62</f>
        <v>NEGATIVE</v>
      </c>
      <c r="Y23" t="str">
        <f>Ctrl_Probe_Profile!X62</f>
        <v>NEGATIVE</v>
      </c>
      <c r="Z23" t="str">
        <f>Ctrl_Probe_Profile!Y62</f>
        <v>NEGATIVE</v>
      </c>
      <c r="AA23" t="str">
        <f>Ctrl_Probe_Profile!Z62</f>
        <v>NEGATIVE</v>
      </c>
      <c r="AB23" t="str">
        <f>Ctrl_Probe_Profile!AA62</f>
        <v>NEGATIVE</v>
      </c>
      <c r="AC23" t="str">
        <f>Ctrl_Probe_Profile!AB62</f>
        <v>NEGATIVE</v>
      </c>
      <c r="AD23" t="str">
        <f>Ctrl_Probe_Profile!AC62</f>
        <v>NEGATIVE</v>
      </c>
      <c r="AE23" t="str">
        <f>Ctrl_Probe_Profile!AD62</f>
        <v>NEGATIVE</v>
      </c>
      <c r="AF23" t="str">
        <f>Ctrl_Probe_Profile!AE62</f>
        <v>NEGATIVE</v>
      </c>
      <c r="AG23" t="str">
        <f>Ctrl_Probe_Profile!AF62</f>
        <v>NEGATIVE</v>
      </c>
      <c r="AH23" t="str">
        <f>Ctrl_Probe_Profile!AG62</f>
        <v>NEGATIVE</v>
      </c>
      <c r="AI23" t="str">
        <f>Ctrl_Probe_Profile!AH62</f>
        <v>NEGATIVE</v>
      </c>
      <c r="AJ23" t="str">
        <f>Ctrl_Probe_Profile!AI62</f>
        <v>NEGATIVE</v>
      </c>
      <c r="AK23" t="str">
        <f>Ctrl_Probe_Profile!AJ62</f>
        <v>NEGATIVE</v>
      </c>
      <c r="AL23" t="str">
        <f>Ctrl_Probe_Profile!AK62</f>
        <v>NEGATIVE</v>
      </c>
      <c r="AM23" t="str">
        <f>Ctrl_Probe_Profile!AL62</f>
        <v>NEGATIVE</v>
      </c>
      <c r="AN23" t="str">
        <f>Ctrl_Probe_Profile!AM62</f>
        <v>PAP CONTROL</v>
      </c>
      <c r="AO23" t="str">
        <f>Ctrl_Probe_Profile!AN62</f>
        <v>PAP CONTROL</v>
      </c>
      <c r="AP23" t="str">
        <f>Ctrl_Probe_Profile!AO62</f>
        <v>PAP CONTROL</v>
      </c>
      <c r="AQ23" t="str">
        <f>Ctrl_Probe_Profile!AP62</f>
        <v>PAP CONTROL</v>
      </c>
      <c r="AR23" t="str">
        <f>Ctrl_Probe_Profile!AQ62</f>
        <v>PAP CONTROL</v>
      </c>
      <c r="AS23" t="str">
        <f>Ctrl_Probe_Profile!AR62</f>
        <v>PAP CONTROL</v>
      </c>
      <c r="AT23" t="str">
        <f>Ctrl_Probe_Profile!AS62</f>
        <v>PAP CONTROL</v>
      </c>
      <c r="AU23" t="str">
        <f>Ctrl_Probe_Profile!AT62</f>
        <v>PAP CONTROL</v>
      </c>
      <c r="AV23" t="str">
        <f>Ctrl_Probe_Profile!AU62</f>
        <v>PAP CONTROL</v>
      </c>
      <c r="AW23" t="str">
        <f>Ctrl_Probe_Profile!AV62</f>
        <v>PCR CONTAMINATION</v>
      </c>
      <c r="AX23" t="str">
        <f>Ctrl_Probe_Profile!AW62</f>
        <v>PCR CONTAMINATION</v>
      </c>
      <c r="AY23" t="str">
        <f>Ctrl_Probe_Profile!AX62</f>
        <v>QUERY OLIGO ANNEALING CONTROL</v>
      </c>
      <c r="AZ23" t="str">
        <f>Ctrl_Probe_Profile!AY62</f>
        <v>QUERY OLIGO ANNEALING CONTROL</v>
      </c>
      <c r="BA23" t="str">
        <f>Ctrl_Probe_Profile!AZ62</f>
        <v>QUERY OLIGO ANNEALING CONTROL</v>
      </c>
    </row>
    <row r="24" spans="1:53" x14ac:dyDescent="0.4">
      <c r="C24" t="str">
        <f>Ctrl_Probe_Profile!B63</f>
        <v>ProbeID</v>
      </c>
      <c r="D24">
        <f>Ctrl_Probe_Profile!C63</f>
        <v>1003</v>
      </c>
      <c r="E24">
        <f>Ctrl_Probe_Profile!D63</f>
        <v>278</v>
      </c>
      <c r="F24">
        <f>Ctrl_Probe_Profile!E63</f>
        <v>44</v>
      </c>
      <c r="G24">
        <f>Ctrl_Probe_Profile!F63</f>
        <v>501</v>
      </c>
      <c r="H24">
        <f>Ctrl_Probe_Profile!G63</f>
        <v>1864</v>
      </c>
      <c r="I24">
        <f>Ctrl_Probe_Profile!H63</f>
        <v>1866</v>
      </c>
      <c r="J24">
        <f>Ctrl_Probe_Profile!I63</f>
        <v>1902</v>
      </c>
      <c r="K24">
        <f>Ctrl_Probe_Profile!J63</f>
        <v>1992</v>
      </c>
      <c r="L24">
        <f>Ctrl_Probe_Profile!K63</f>
        <v>1070</v>
      </c>
      <c r="M24">
        <f>Ctrl_Probe_Profile!L63</f>
        <v>1716</v>
      </c>
      <c r="N24">
        <f>Ctrl_Probe_Profile!M63</f>
        <v>3001</v>
      </c>
      <c r="O24">
        <f>Ctrl_Probe_Profile!N63</f>
        <v>3007</v>
      </c>
      <c r="P24">
        <f>Ctrl_Probe_Profile!O63</f>
        <v>3022</v>
      </c>
      <c r="Q24">
        <f>Ctrl_Probe_Profile!P63</f>
        <v>3183</v>
      </c>
      <c r="R24">
        <f>Ctrl_Probe_Profile!Q63</f>
        <v>3290</v>
      </c>
      <c r="S24">
        <f>Ctrl_Probe_Profile!R63</f>
        <v>4999</v>
      </c>
      <c r="T24">
        <f>Ctrl_Probe_Profile!S63</f>
        <v>526</v>
      </c>
      <c r="U24">
        <f>Ctrl_Probe_Profile!T63</f>
        <v>590</v>
      </c>
      <c r="V24">
        <f>Ctrl_Probe_Profile!U63</f>
        <v>662</v>
      </c>
      <c r="W24">
        <f>Ctrl_Probe_Profile!V63</f>
        <v>1142</v>
      </c>
      <c r="X24">
        <f>Ctrl_Probe_Profile!W63</f>
        <v>1237</v>
      </c>
      <c r="Y24">
        <f>Ctrl_Probe_Profile!X63</f>
        <v>1306</v>
      </c>
      <c r="Z24">
        <f>Ctrl_Probe_Profile!Y63</f>
        <v>1365</v>
      </c>
      <c r="AA24">
        <f>Ctrl_Probe_Profile!Z63</f>
        <v>1573</v>
      </c>
      <c r="AB24">
        <f>Ctrl_Probe_Profile!AA63</f>
        <v>1578</v>
      </c>
      <c r="AC24">
        <f>Ctrl_Probe_Profile!AB63</f>
        <v>1692</v>
      </c>
      <c r="AD24">
        <f>Ctrl_Probe_Profile!AC63</f>
        <v>1742</v>
      </c>
      <c r="AE24">
        <f>Ctrl_Probe_Profile!AD63</f>
        <v>2109</v>
      </c>
      <c r="AF24">
        <f>Ctrl_Probe_Profile!AE63</f>
        <v>2165</v>
      </c>
      <c r="AG24">
        <f>Ctrl_Probe_Profile!AF63</f>
        <v>3137</v>
      </c>
      <c r="AH24">
        <f>Ctrl_Probe_Profile!AG63</f>
        <v>329</v>
      </c>
      <c r="AI24">
        <f>Ctrl_Probe_Profile!AH63</f>
        <v>3511</v>
      </c>
      <c r="AJ24">
        <f>Ctrl_Probe_Profile!AI63</f>
        <v>3885</v>
      </c>
      <c r="AK24">
        <f>Ctrl_Probe_Profile!AJ63</f>
        <v>4254</v>
      </c>
      <c r="AL24">
        <f>Ctrl_Probe_Profile!AK63</f>
        <v>4824</v>
      </c>
      <c r="AM24">
        <f>Ctrl_Probe_Profile!AL63</f>
        <v>975</v>
      </c>
      <c r="AN24">
        <f>Ctrl_Probe_Profile!AM63</f>
        <v>1038</v>
      </c>
      <c r="AO24">
        <f>Ctrl_Probe_Profile!AN63</f>
        <v>127</v>
      </c>
      <c r="AP24">
        <f>Ctrl_Probe_Profile!AO63</f>
        <v>1299</v>
      </c>
      <c r="AQ24">
        <f>Ctrl_Probe_Profile!AP63</f>
        <v>134</v>
      </c>
      <c r="AR24">
        <f>Ctrl_Probe_Profile!AQ63</f>
        <v>3183</v>
      </c>
      <c r="AS24">
        <f>Ctrl_Probe_Profile!AR63</f>
        <v>3299</v>
      </c>
      <c r="AT24">
        <f>Ctrl_Probe_Profile!AS63</f>
        <v>3324</v>
      </c>
      <c r="AU24">
        <f>Ctrl_Probe_Profile!AT63</f>
        <v>3500</v>
      </c>
      <c r="AV24">
        <f>Ctrl_Probe_Profile!AU63</f>
        <v>898</v>
      </c>
      <c r="AW24">
        <f>Ctrl_Probe_Profile!AV63</f>
        <v>2011</v>
      </c>
      <c r="AX24">
        <f>Ctrl_Probe_Profile!AW63</f>
        <v>910</v>
      </c>
      <c r="AY24">
        <f>Ctrl_Probe_Profile!AX63</f>
        <v>1209</v>
      </c>
      <c r="AZ24">
        <f>Ctrl_Probe_Profile!AY63</f>
        <v>912</v>
      </c>
      <c r="BA24">
        <f>Ctrl_Probe_Profile!AZ63</f>
        <v>962</v>
      </c>
    </row>
    <row r="25" spans="1:53" x14ac:dyDescent="0.4">
      <c r="C25" t="str">
        <f>Ctrl_Probe_Profile!B64</f>
        <v>wt1.AVG_Signal</v>
      </c>
      <c r="D25">
        <f>Ctrl_Probe_Profile!C64</f>
        <v>7576</v>
      </c>
      <c r="E25">
        <f>Ctrl_Probe_Profile!D64</f>
        <v>6969</v>
      </c>
      <c r="F25">
        <f>Ctrl_Probe_Profile!E64</f>
        <v>4082</v>
      </c>
      <c r="G25">
        <f>Ctrl_Probe_Profile!F64</f>
        <v>5698</v>
      </c>
      <c r="H25">
        <f>Ctrl_Probe_Profile!G64</f>
        <v>74</v>
      </c>
      <c r="I25">
        <f>Ctrl_Probe_Profile!H64</f>
        <v>85</v>
      </c>
      <c r="J25">
        <f>Ctrl_Probe_Profile!I64</f>
        <v>391</v>
      </c>
      <c r="K25">
        <f>Ctrl_Probe_Profile!J64</f>
        <v>3010</v>
      </c>
      <c r="L25">
        <f>Ctrl_Probe_Profile!K64</f>
        <v>167</v>
      </c>
      <c r="M25">
        <f>Ctrl_Probe_Profile!L64</f>
        <v>86</v>
      </c>
      <c r="N25">
        <f>Ctrl_Probe_Profile!M64</f>
        <v>23293</v>
      </c>
      <c r="O25">
        <f>Ctrl_Probe_Profile!N64</f>
        <v>21344</v>
      </c>
      <c r="P25">
        <f>Ctrl_Probe_Profile!O64</f>
        <v>24453</v>
      </c>
      <c r="Q25">
        <f>Ctrl_Probe_Profile!P64</f>
        <v>16891</v>
      </c>
      <c r="R25">
        <f>Ctrl_Probe_Profile!Q64</f>
        <v>106</v>
      </c>
      <c r="S25">
        <f>Ctrl_Probe_Profile!R64</f>
        <v>72</v>
      </c>
      <c r="T25">
        <f>Ctrl_Probe_Profile!S64</f>
        <v>157</v>
      </c>
      <c r="U25">
        <f>Ctrl_Probe_Profile!T64</f>
        <v>106</v>
      </c>
      <c r="V25">
        <f>Ctrl_Probe_Profile!U64</f>
        <v>222</v>
      </c>
      <c r="W25">
        <f>Ctrl_Probe_Profile!V64</f>
        <v>95</v>
      </c>
      <c r="X25">
        <f>Ctrl_Probe_Profile!W64</f>
        <v>126</v>
      </c>
      <c r="Y25">
        <f>Ctrl_Probe_Profile!X64</f>
        <v>79</v>
      </c>
      <c r="Z25">
        <f>Ctrl_Probe_Profile!Y64</f>
        <v>78</v>
      </c>
      <c r="AA25">
        <f>Ctrl_Probe_Profile!Z64</f>
        <v>60</v>
      </c>
      <c r="AB25">
        <f>Ctrl_Probe_Profile!AA64</f>
        <v>97</v>
      </c>
      <c r="AC25">
        <f>Ctrl_Probe_Profile!AB64</f>
        <v>71</v>
      </c>
      <c r="AD25">
        <f>Ctrl_Probe_Profile!AC64</f>
        <v>89</v>
      </c>
      <c r="AE25">
        <f>Ctrl_Probe_Profile!AD64</f>
        <v>101</v>
      </c>
      <c r="AF25">
        <f>Ctrl_Probe_Profile!AE64</f>
        <v>89</v>
      </c>
      <c r="AG25">
        <f>Ctrl_Probe_Profile!AF64</f>
        <v>91</v>
      </c>
      <c r="AH25">
        <f>Ctrl_Probe_Profile!AG64</f>
        <v>98</v>
      </c>
      <c r="AI25">
        <f>Ctrl_Probe_Profile!AH64</f>
        <v>64</v>
      </c>
      <c r="AJ25">
        <f>Ctrl_Probe_Profile!AI64</f>
        <v>80</v>
      </c>
      <c r="AK25">
        <f>Ctrl_Probe_Profile!AJ64</f>
        <v>92</v>
      </c>
      <c r="AL25">
        <f>Ctrl_Probe_Profile!AK64</f>
        <v>78</v>
      </c>
      <c r="AM25">
        <f>Ctrl_Probe_Profile!AL64</f>
        <v>75</v>
      </c>
      <c r="AN25">
        <f>Ctrl_Probe_Profile!AM64</f>
        <v>23089</v>
      </c>
      <c r="AO25">
        <f>Ctrl_Probe_Profile!AN64</f>
        <v>3617</v>
      </c>
      <c r="AP25">
        <f>Ctrl_Probe_Profile!AO64</f>
        <v>20621</v>
      </c>
      <c r="AQ25">
        <f>Ctrl_Probe_Profile!AP64</f>
        <v>1127</v>
      </c>
      <c r="AR25">
        <f>Ctrl_Probe_Profile!AQ64</f>
        <v>16891</v>
      </c>
      <c r="AS25">
        <f>Ctrl_Probe_Profile!AR64</f>
        <v>2964</v>
      </c>
      <c r="AT25">
        <f>Ctrl_Probe_Profile!AS64</f>
        <v>4970</v>
      </c>
      <c r="AU25">
        <f>Ctrl_Probe_Profile!AT64</f>
        <v>25882</v>
      </c>
      <c r="AV25">
        <f>Ctrl_Probe_Profile!AU64</f>
        <v>16986</v>
      </c>
      <c r="AW25">
        <f>Ctrl_Probe_Profile!AV64</f>
        <v>79</v>
      </c>
      <c r="AX25">
        <f>Ctrl_Probe_Profile!AW64</f>
        <v>13464</v>
      </c>
      <c r="AY25">
        <f>Ctrl_Probe_Profile!AX64</f>
        <v>242</v>
      </c>
      <c r="AZ25">
        <f>Ctrl_Probe_Profile!AY64</f>
        <v>4790</v>
      </c>
      <c r="BA25">
        <f>Ctrl_Probe_Profile!AZ64</f>
        <v>98</v>
      </c>
    </row>
    <row r="26" spans="1:53" x14ac:dyDescent="0.4">
      <c r="C26" t="str">
        <f>Ctrl_Probe_Profile!B66</f>
        <v>wt2.AVG_Signal</v>
      </c>
      <c r="D26">
        <f>Ctrl_Probe_Profile!C66</f>
        <v>7479</v>
      </c>
      <c r="E26">
        <f>Ctrl_Probe_Profile!D66</f>
        <v>6663</v>
      </c>
      <c r="F26">
        <f>Ctrl_Probe_Profile!E66</f>
        <v>3992</v>
      </c>
      <c r="G26">
        <f>Ctrl_Probe_Profile!F66</f>
        <v>5553</v>
      </c>
      <c r="H26">
        <f>Ctrl_Probe_Profile!G66</f>
        <v>95</v>
      </c>
      <c r="I26">
        <f>Ctrl_Probe_Profile!H66</f>
        <v>153</v>
      </c>
      <c r="J26">
        <f>Ctrl_Probe_Profile!I66</f>
        <v>208</v>
      </c>
      <c r="K26">
        <f>Ctrl_Probe_Profile!J66</f>
        <v>2922</v>
      </c>
      <c r="L26">
        <f>Ctrl_Probe_Profile!K66</f>
        <v>161</v>
      </c>
      <c r="M26">
        <f>Ctrl_Probe_Profile!L66</f>
        <v>80</v>
      </c>
      <c r="N26">
        <f>Ctrl_Probe_Profile!M66</f>
        <v>22010</v>
      </c>
      <c r="O26">
        <f>Ctrl_Probe_Profile!N66</f>
        <v>20755</v>
      </c>
      <c r="P26">
        <f>Ctrl_Probe_Profile!O66</f>
        <v>23885</v>
      </c>
      <c r="Q26">
        <f>Ctrl_Probe_Profile!P66</f>
        <v>15316</v>
      </c>
      <c r="R26">
        <f>Ctrl_Probe_Profile!Q66</f>
        <v>200</v>
      </c>
      <c r="S26">
        <f>Ctrl_Probe_Profile!R66</f>
        <v>66</v>
      </c>
      <c r="T26">
        <f>Ctrl_Probe_Profile!S66</f>
        <v>157</v>
      </c>
      <c r="U26">
        <f>Ctrl_Probe_Profile!T66</f>
        <v>84</v>
      </c>
      <c r="V26">
        <f>Ctrl_Probe_Profile!U66</f>
        <v>226</v>
      </c>
      <c r="W26">
        <f>Ctrl_Probe_Profile!V66</f>
        <v>92</v>
      </c>
      <c r="X26">
        <f>Ctrl_Probe_Profile!W66</f>
        <v>86</v>
      </c>
      <c r="Y26">
        <f>Ctrl_Probe_Profile!X66</f>
        <v>78</v>
      </c>
      <c r="Z26">
        <f>Ctrl_Probe_Profile!Y66</f>
        <v>73</v>
      </c>
      <c r="AA26">
        <f>Ctrl_Probe_Profile!Z66</f>
        <v>58</v>
      </c>
      <c r="AB26">
        <f>Ctrl_Probe_Profile!AA66</f>
        <v>75</v>
      </c>
      <c r="AC26">
        <f>Ctrl_Probe_Profile!AB66</f>
        <v>72</v>
      </c>
      <c r="AD26">
        <f>Ctrl_Probe_Profile!AC66</f>
        <v>85</v>
      </c>
      <c r="AE26">
        <f>Ctrl_Probe_Profile!AD66</f>
        <v>99</v>
      </c>
      <c r="AF26">
        <f>Ctrl_Probe_Profile!AE66</f>
        <v>112</v>
      </c>
      <c r="AG26">
        <f>Ctrl_Probe_Profile!AF66</f>
        <v>92</v>
      </c>
      <c r="AH26">
        <f>Ctrl_Probe_Profile!AG66</f>
        <v>103</v>
      </c>
      <c r="AI26">
        <f>Ctrl_Probe_Profile!AH66</f>
        <v>64</v>
      </c>
      <c r="AJ26">
        <f>Ctrl_Probe_Profile!AI66</f>
        <v>81</v>
      </c>
      <c r="AK26">
        <f>Ctrl_Probe_Profile!AJ66</f>
        <v>93</v>
      </c>
      <c r="AL26">
        <f>Ctrl_Probe_Profile!AK66</f>
        <v>78</v>
      </c>
      <c r="AM26">
        <f>Ctrl_Probe_Profile!AL66</f>
        <v>68</v>
      </c>
      <c r="AN26">
        <f>Ctrl_Probe_Profile!AM66</f>
        <v>22858</v>
      </c>
      <c r="AO26">
        <f>Ctrl_Probe_Profile!AN66</f>
        <v>4293</v>
      </c>
      <c r="AP26">
        <f>Ctrl_Probe_Profile!AO66</f>
        <v>21083</v>
      </c>
      <c r="AQ26">
        <f>Ctrl_Probe_Profile!AP66</f>
        <v>1254</v>
      </c>
      <c r="AR26">
        <f>Ctrl_Probe_Profile!AQ66</f>
        <v>15316</v>
      </c>
      <c r="AS26">
        <f>Ctrl_Probe_Profile!AR66</f>
        <v>2673</v>
      </c>
      <c r="AT26">
        <f>Ctrl_Probe_Profile!AS66</f>
        <v>4602</v>
      </c>
      <c r="AU26">
        <f>Ctrl_Probe_Profile!AT66</f>
        <v>25021</v>
      </c>
      <c r="AV26">
        <f>Ctrl_Probe_Profile!AU66</f>
        <v>17073</v>
      </c>
      <c r="AW26">
        <f>Ctrl_Probe_Profile!AV66</f>
        <v>84</v>
      </c>
      <c r="AX26">
        <f>Ctrl_Probe_Profile!AW66</f>
        <v>13933</v>
      </c>
      <c r="AY26">
        <f>Ctrl_Probe_Profile!AX66</f>
        <v>389</v>
      </c>
      <c r="AZ26">
        <f>Ctrl_Probe_Profile!AY66</f>
        <v>3868</v>
      </c>
      <c r="BA26">
        <f>Ctrl_Probe_Profile!AZ66</f>
        <v>78</v>
      </c>
    </row>
    <row r="27" spans="1:53" x14ac:dyDescent="0.4">
      <c r="C27" t="str">
        <f>Ctrl_Probe_Profile!B68</f>
        <v>wt3.AVG_Signal</v>
      </c>
      <c r="D27">
        <f>Ctrl_Probe_Profile!C68</f>
        <v>7521</v>
      </c>
      <c r="E27">
        <f>Ctrl_Probe_Profile!D68</f>
        <v>6620</v>
      </c>
      <c r="F27">
        <f>Ctrl_Probe_Profile!E68</f>
        <v>3895</v>
      </c>
      <c r="G27">
        <f>Ctrl_Probe_Profile!F68</f>
        <v>5458</v>
      </c>
      <c r="H27">
        <f>Ctrl_Probe_Profile!G68</f>
        <v>98</v>
      </c>
      <c r="I27">
        <f>Ctrl_Probe_Profile!H68</f>
        <v>63</v>
      </c>
      <c r="J27">
        <f>Ctrl_Probe_Profile!I68</f>
        <v>166</v>
      </c>
      <c r="K27">
        <f>Ctrl_Probe_Profile!J68</f>
        <v>2362</v>
      </c>
      <c r="L27">
        <f>Ctrl_Probe_Profile!K68</f>
        <v>169</v>
      </c>
      <c r="M27">
        <f>Ctrl_Probe_Profile!L68</f>
        <v>106</v>
      </c>
      <c r="N27">
        <f>Ctrl_Probe_Profile!M68</f>
        <v>22777</v>
      </c>
      <c r="O27">
        <f>Ctrl_Probe_Profile!N68</f>
        <v>21430</v>
      </c>
      <c r="P27">
        <f>Ctrl_Probe_Profile!O68</f>
        <v>24509</v>
      </c>
      <c r="Q27">
        <f>Ctrl_Probe_Profile!P68</f>
        <v>15613</v>
      </c>
      <c r="R27">
        <f>Ctrl_Probe_Profile!Q68</f>
        <v>192</v>
      </c>
      <c r="S27">
        <f>Ctrl_Probe_Profile!R68</f>
        <v>596</v>
      </c>
      <c r="T27">
        <f>Ctrl_Probe_Profile!S68</f>
        <v>141</v>
      </c>
      <c r="U27">
        <f>Ctrl_Probe_Profile!T68</f>
        <v>79</v>
      </c>
      <c r="V27">
        <f>Ctrl_Probe_Profile!U68</f>
        <v>1069</v>
      </c>
      <c r="W27">
        <f>Ctrl_Probe_Profile!V68</f>
        <v>82</v>
      </c>
      <c r="X27">
        <f>Ctrl_Probe_Profile!W68</f>
        <v>81</v>
      </c>
      <c r="Y27">
        <f>Ctrl_Probe_Profile!X68</f>
        <v>70</v>
      </c>
      <c r="Z27">
        <f>Ctrl_Probe_Profile!Y68</f>
        <v>68</v>
      </c>
      <c r="AA27">
        <f>Ctrl_Probe_Profile!Z68</f>
        <v>54</v>
      </c>
      <c r="AB27">
        <f>Ctrl_Probe_Profile!AA68</f>
        <v>213</v>
      </c>
      <c r="AC27">
        <f>Ctrl_Probe_Profile!AB68</f>
        <v>64</v>
      </c>
      <c r="AD27">
        <f>Ctrl_Probe_Profile!AC68</f>
        <v>79</v>
      </c>
      <c r="AE27">
        <f>Ctrl_Probe_Profile!AD68</f>
        <v>90</v>
      </c>
      <c r="AF27">
        <f>Ctrl_Probe_Profile!AE68</f>
        <v>63</v>
      </c>
      <c r="AG27">
        <f>Ctrl_Probe_Profile!AF68</f>
        <v>75</v>
      </c>
      <c r="AH27">
        <f>Ctrl_Probe_Profile!AG68</f>
        <v>89</v>
      </c>
      <c r="AI27">
        <f>Ctrl_Probe_Profile!AH68</f>
        <v>56</v>
      </c>
      <c r="AJ27">
        <f>Ctrl_Probe_Profile!AI68</f>
        <v>75</v>
      </c>
      <c r="AK27">
        <f>Ctrl_Probe_Profile!AJ68</f>
        <v>85</v>
      </c>
      <c r="AL27">
        <f>Ctrl_Probe_Profile!AK68</f>
        <v>70</v>
      </c>
      <c r="AM27">
        <f>Ctrl_Probe_Profile!AL68</f>
        <v>61</v>
      </c>
      <c r="AN27">
        <f>Ctrl_Probe_Profile!AM68</f>
        <v>22291</v>
      </c>
      <c r="AO27">
        <f>Ctrl_Probe_Profile!AN68</f>
        <v>3414</v>
      </c>
      <c r="AP27">
        <f>Ctrl_Probe_Profile!AO68</f>
        <v>20430</v>
      </c>
      <c r="AQ27">
        <f>Ctrl_Probe_Profile!AP68</f>
        <v>1755</v>
      </c>
      <c r="AR27">
        <f>Ctrl_Probe_Profile!AQ68</f>
        <v>15613</v>
      </c>
      <c r="AS27">
        <f>Ctrl_Probe_Profile!AR68</f>
        <v>2900</v>
      </c>
      <c r="AT27">
        <f>Ctrl_Probe_Profile!AS68</f>
        <v>5302</v>
      </c>
      <c r="AU27">
        <f>Ctrl_Probe_Profile!AT68</f>
        <v>25315</v>
      </c>
      <c r="AV27">
        <f>Ctrl_Probe_Profile!AU68</f>
        <v>17165</v>
      </c>
      <c r="AW27">
        <f>Ctrl_Probe_Profile!AV68</f>
        <v>73</v>
      </c>
      <c r="AX27">
        <f>Ctrl_Probe_Profile!AW68</f>
        <v>13300</v>
      </c>
      <c r="AY27">
        <f>Ctrl_Probe_Profile!AX68</f>
        <v>679</v>
      </c>
      <c r="AZ27">
        <f>Ctrl_Probe_Profile!AY68</f>
        <v>3040</v>
      </c>
      <c r="BA27">
        <f>Ctrl_Probe_Profile!AZ68</f>
        <v>65</v>
      </c>
    </row>
    <row r="28" spans="1:53" x14ac:dyDescent="0.4">
      <c r="C28" t="str">
        <f>Ctrl_Probe_Profile!B70</f>
        <v>wt4.AVG_Signal</v>
      </c>
      <c r="D28">
        <f>Ctrl_Probe_Profile!C70</f>
        <v>7235</v>
      </c>
      <c r="E28">
        <f>Ctrl_Probe_Profile!D70</f>
        <v>6279</v>
      </c>
      <c r="F28">
        <f>Ctrl_Probe_Profile!E70</f>
        <v>3800</v>
      </c>
      <c r="G28">
        <f>Ctrl_Probe_Profile!F70</f>
        <v>5316</v>
      </c>
      <c r="H28">
        <f>Ctrl_Probe_Profile!G70</f>
        <v>68</v>
      </c>
      <c r="I28">
        <f>Ctrl_Probe_Profile!H70</f>
        <v>330</v>
      </c>
      <c r="J28">
        <f>Ctrl_Probe_Profile!I70</f>
        <v>104</v>
      </c>
      <c r="K28">
        <f>Ctrl_Probe_Profile!J70</f>
        <v>2475</v>
      </c>
      <c r="L28">
        <f>Ctrl_Probe_Profile!K70</f>
        <v>145</v>
      </c>
      <c r="M28">
        <f>Ctrl_Probe_Profile!L70</f>
        <v>78</v>
      </c>
      <c r="N28">
        <f>Ctrl_Probe_Profile!M70</f>
        <v>22498</v>
      </c>
      <c r="O28">
        <f>Ctrl_Probe_Profile!N70</f>
        <v>20752</v>
      </c>
      <c r="P28">
        <f>Ctrl_Probe_Profile!O70</f>
        <v>24023</v>
      </c>
      <c r="Q28">
        <f>Ctrl_Probe_Profile!P70</f>
        <v>13998</v>
      </c>
      <c r="R28">
        <f>Ctrl_Probe_Profile!Q70</f>
        <v>96</v>
      </c>
      <c r="S28">
        <f>Ctrl_Probe_Profile!R70</f>
        <v>60</v>
      </c>
      <c r="T28">
        <f>Ctrl_Probe_Profile!S70</f>
        <v>138</v>
      </c>
      <c r="U28">
        <f>Ctrl_Probe_Profile!T70</f>
        <v>81</v>
      </c>
      <c r="V28">
        <f>Ctrl_Probe_Profile!U70</f>
        <v>216</v>
      </c>
      <c r="W28">
        <f>Ctrl_Probe_Profile!V70</f>
        <v>88</v>
      </c>
      <c r="X28">
        <f>Ctrl_Probe_Profile!W70</f>
        <v>99</v>
      </c>
      <c r="Y28">
        <f>Ctrl_Probe_Profile!X70</f>
        <v>74</v>
      </c>
      <c r="Z28">
        <f>Ctrl_Probe_Profile!Y70</f>
        <v>70</v>
      </c>
      <c r="AA28">
        <f>Ctrl_Probe_Profile!Z70</f>
        <v>55</v>
      </c>
      <c r="AB28">
        <f>Ctrl_Probe_Profile!AA70</f>
        <v>106</v>
      </c>
      <c r="AC28">
        <f>Ctrl_Probe_Profile!AB70</f>
        <v>69</v>
      </c>
      <c r="AD28">
        <f>Ctrl_Probe_Profile!AC70</f>
        <v>77</v>
      </c>
      <c r="AE28">
        <f>Ctrl_Probe_Profile!AD70</f>
        <v>91</v>
      </c>
      <c r="AF28">
        <f>Ctrl_Probe_Profile!AE70</f>
        <v>212</v>
      </c>
      <c r="AG28">
        <f>Ctrl_Probe_Profile!AF70</f>
        <v>80</v>
      </c>
      <c r="AH28">
        <f>Ctrl_Probe_Profile!AG70</f>
        <v>86</v>
      </c>
      <c r="AI28">
        <f>Ctrl_Probe_Profile!AH70</f>
        <v>60</v>
      </c>
      <c r="AJ28">
        <f>Ctrl_Probe_Profile!AI70</f>
        <v>74</v>
      </c>
      <c r="AK28">
        <f>Ctrl_Probe_Profile!AJ70</f>
        <v>87</v>
      </c>
      <c r="AL28">
        <f>Ctrl_Probe_Profile!AK70</f>
        <v>73</v>
      </c>
      <c r="AM28">
        <f>Ctrl_Probe_Profile!AL70</f>
        <v>63</v>
      </c>
      <c r="AN28">
        <f>Ctrl_Probe_Profile!AM70</f>
        <v>22472</v>
      </c>
      <c r="AO28">
        <f>Ctrl_Probe_Profile!AN70</f>
        <v>4015</v>
      </c>
      <c r="AP28">
        <f>Ctrl_Probe_Profile!AO70</f>
        <v>20096</v>
      </c>
      <c r="AQ28">
        <f>Ctrl_Probe_Profile!AP70</f>
        <v>1580</v>
      </c>
      <c r="AR28">
        <f>Ctrl_Probe_Profile!AQ70</f>
        <v>13998</v>
      </c>
      <c r="AS28">
        <f>Ctrl_Probe_Profile!AR70</f>
        <v>2271</v>
      </c>
      <c r="AT28">
        <f>Ctrl_Probe_Profile!AS70</f>
        <v>3325</v>
      </c>
      <c r="AU28">
        <f>Ctrl_Probe_Profile!AT70</f>
        <v>24476</v>
      </c>
      <c r="AV28">
        <f>Ctrl_Probe_Profile!AU70</f>
        <v>16730</v>
      </c>
      <c r="AW28">
        <f>Ctrl_Probe_Profile!AV70</f>
        <v>73</v>
      </c>
      <c r="AX28">
        <f>Ctrl_Probe_Profile!AW70</f>
        <v>15714</v>
      </c>
      <c r="AY28">
        <f>Ctrl_Probe_Profile!AX70</f>
        <v>53</v>
      </c>
      <c r="AZ28">
        <f>Ctrl_Probe_Profile!AY70</f>
        <v>2621</v>
      </c>
      <c r="BA28">
        <f>Ctrl_Probe_Profile!AZ70</f>
        <v>113</v>
      </c>
    </row>
    <row r="29" spans="1:53" x14ac:dyDescent="0.4">
      <c r="C29" t="str">
        <f>Ctrl_Probe_Profile!B72</f>
        <v>337.AVG_Signal</v>
      </c>
      <c r="D29">
        <f>Ctrl_Probe_Profile!C72</f>
        <v>7504</v>
      </c>
      <c r="E29">
        <f>Ctrl_Probe_Profile!D72</f>
        <v>7392</v>
      </c>
      <c r="F29">
        <f>Ctrl_Probe_Profile!E72</f>
        <v>4819</v>
      </c>
      <c r="G29">
        <f>Ctrl_Probe_Profile!F72</f>
        <v>5771</v>
      </c>
      <c r="H29">
        <f>Ctrl_Probe_Profile!G72</f>
        <v>62</v>
      </c>
      <c r="I29">
        <f>Ctrl_Probe_Profile!H72</f>
        <v>51</v>
      </c>
      <c r="J29">
        <f>Ctrl_Probe_Profile!I72</f>
        <v>100</v>
      </c>
      <c r="K29">
        <f>Ctrl_Probe_Profile!J72</f>
        <v>3127</v>
      </c>
      <c r="L29">
        <f>Ctrl_Probe_Profile!K72</f>
        <v>917</v>
      </c>
      <c r="M29">
        <f>Ctrl_Probe_Profile!L72</f>
        <v>70</v>
      </c>
      <c r="N29">
        <f>Ctrl_Probe_Profile!M72</f>
        <v>24287</v>
      </c>
      <c r="O29">
        <f>Ctrl_Probe_Profile!N72</f>
        <v>23088</v>
      </c>
      <c r="P29">
        <f>Ctrl_Probe_Profile!O72</f>
        <v>24940</v>
      </c>
      <c r="Q29">
        <f>Ctrl_Probe_Profile!P72</f>
        <v>11406</v>
      </c>
      <c r="R29">
        <f>Ctrl_Probe_Profile!Q72</f>
        <v>81</v>
      </c>
      <c r="S29">
        <f>Ctrl_Probe_Profile!R72</f>
        <v>51</v>
      </c>
      <c r="T29">
        <f>Ctrl_Probe_Profile!S72</f>
        <v>163</v>
      </c>
      <c r="U29">
        <f>Ctrl_Probe_Profile!T72</f>
        <v>74</v>
      </c>
      <c r="V29">
        <f>Ctrl_Probe_Profile!U72</f>
        <v>783</v>
      </c>
      <c r="W29">
        <f>Ctrl_Probe_Profile!V72</f>
        <v>81</v>
      </c>
      <c r="X29">
        <f>Ctrl_Probe_Profile!W72</f>
        <v>87</v>
      </c>
      <c r="Y29">
        <f>Ctrl_Probe_Profile!X72</f>
        <v>64</v>
      </c>
      <c r="Z29">
        <f>Ctrl_Probe_Profile!Y72</f>
        <v>63</v>
      </c>
      <c r="AA29">
        <f>Ctrl_Probe_Profile!Z72</f>
        <v>49</v>
      </c>
      <c r="AB29">
        <f>Ctrl_Probe_Profile!AA72</f>
        <v>339</v>
      </c>
      <c r="AC29">
        <f>Ctrl_Probe_Profile!AB72</f>
        <v>61</v>
      </c>
      <c r="AD29">
        <f>Ctrl_Probe_Profile!AC72</f>
        <v>96</v>
      </c>
      <c r="AE29">
        <f>Ctrl_Probe_Profile!AD72</f>
        <v>86</v>
      </c>
      <c r="AF29">
        <f>Ctrl_Probe_Profile!AE72</f>
        <v>549</v>
      </c>
      <c r="AG29">
        <f>Ctrl_Probe_Profile!AF72</f>
        <v>67</v>
      </c>
      <c r="AH29">
        <f>Ctrl_Probe_Profile!AG72</f>
        <v>85</v>
      </c>
      <c r="AI29">
        <f>Ctrl_Probe_Profile!AH72</f>
        <v>50</v>
      </c>
      <c r="AJ29">
        <f>Ctrl_Probe_Profile!AI72</f>
        <v>69</v>
      </c>
      <c r="AK29">
        <f>Ctrl_Probe_Profile!AJ72</f>
        <v>76</v>
      </c>
      <c r="AL29">
        <f>Ctrl_Probe_Profile!AK72</f>
        <v>59</v>
      </c>
      <c r="AM29">
        <f>Ctrl_Probe_Profile!AL72</f>
        <v>54</v>
      </c>
      <c r="AN29">
        <f>Ctrl_Probe_Profile!AM72</f>
        <v>25146</v>
      </c>
      <c r="AO29">
        <f>Ctrl_Probe_Profile!AN72</f>
        <v>8453</v>
      </c>
      <c r="AP29">
        <f>Ctrl_Probe_Profile!AO72</f>
        <v>23034</v>
      </c>
      <c r="AQ29">
        <f>Ctrl_Probe_Profile!AP72</f>
        <v>6652</v>
      </c>
      <c r="AR29">
        <f>Ctrl_Probe_Profile!AQ72</f>
        <v>11406</v>
      </c>
      <c r="AS29">
        <f>Ctrl_Probe_Profile!AR72</f>
        <v>75</v>
      </c>
      <c r="AT29">
        <f>Ctrl_Probe_Profile!AS72</f>
        <v>4464</v>
      </c>
      <c r="AU29">
        <f>Ctrl_Probe_Profile!AT72</f>
        <v>23708</v>
      </c>
      <c r="AV29">
        <f>Ctrl_Probe_Profile!AU72</f>
        <v>19997</v>
      </c>
      <c r="AW29">
        <f>Ctrl_Probe_Profile!AV72</f>
        <v>60</v>
      </c>
      <c r="AX29">
        <f>Ctrl_Probe_Profile!AW72</f>
        <v>20133</v>
      </c>
      <c r="AY29">
        <f>Ctrl_Probe_Profile!AX72</f>
        <v>47</v>
      </c>
      <c r="AZ29">
        <f>Ctrl_Probe_Profile!AY72</f>
        <v>198</v>
      </c>
      <c r="BA29">
        <f>Ctrl_Probe_Profile!AZ72</f>
        <v>277</v>
      </c>
    </row>
    <row r="30" spans="1:53" x14ac:dyDescent="0.4">
      <c r="C30" t="str">
        <f>Ctrl_Probe_Profile!B74</f>
        <v>338.AVG_Signal</v>
      </c>
      <c r="D30">
        <f>Ctrl_Probe_Profile!C74</f>
        <v>8263</v>
      </c>
      <c r="E30">
        <f>Ctrl_Probe_Profile!D74</f>
        <v>8106</v>
      </c>
      <c r="F30">
        <f>Ctrl_Probe_Profile!E74</f>
        <v>5146</v>
      </c>
      <c r="G30">
        <f>Ctrl_Probe_Profile!F74</f>
        <v>6374</v>
      </c>
      <c r="H30">
        <f>Ctrl_Probe_Profile!G74</f>
        <v>55</v>
      </c>
      <c r="I30">
        <f>Ctrl_Probe_Profile!H74</f>
        <v>50</v>
      </c>
      <c r="J30">
        <f>Ctrl_Probe_Profile!I74</f>
        <v>48</v>
      </c>
      <c r="K30">
        <f>Ctrl_Probe_Profile!J74</f>
        <v>4618</v>
      </c>
      <c r="L30">
        <f>Ctrl_Probe_Profile!K74</f>
        <v>277</v>
      </c>
      <c r="M30">
        <f>Ctrl_Probe_Profile!L74</f>
        <v>67</v>
      </c>
      <c r="N30">
        <f>Ctrl_Probe_Profile!M74</f>
        <v>26969</v>
      </c>
      <c r="O30">
        <f>Ctrl_Probe_Profile!N74</f>
        <v>25270</v>
      </c>
      <c r="P30">
        <f>Ctrl_Probe_Profile!O74</f>
        <v>27596</v>
      </c>
      <c r="Q30">
        <f>Ctrl_Probe_Profile!P74</f>
        <v>10641</v>
      </c>
      <c r="R30">
        <f>Ctrl_Probe_Profile!Q74</f>
        <v>83</v>
      </c>
      <c r="S30">
        <f>Ctrl_Probe_Profile!R74</f>
        <v>49</v>
      </c>
      <c r="T30">
        <f>Ctrl_Probe_Profile!S74</f>
        <v>145</v>
      </c>
      <c r="U30">
        <f>Ctrl_Probe_Profile!T74</f>
        <v>75</v>
      </c>
      <c r="V30">
        <f>Ctrl_Probe_Profile!U74</f>
        <v>129</v>
      </c>
      <c r="W30">
        <f>Ctrl_Probe_Profile!V74</f>
        <v>87</v>
      </c>
      <c r="X30">
        <f>Ctrl_Probe_Profile!W74</f>
        <v>73</v>
      </c>
      <c r="Y30">
        <f>Ctrl_Probe_Profile!X74</f>
        <v>62</v>
      </c>
      <c r="Z30">
        <f>Ctrl_Probe_Profile!Y74</f>
        <v>60</v>
      </c>
      <c r="AA30">
        <f>Ctrl_Probe_Profile!Z74</f>
        <v>47</v>
      </c>
      <c r="AB30">
        <f>Ctrl_Probe_Profile!AA74</f>
        <v>3172</v>
      </c>
      <c r="AC30">
        <f>Ctrl_Probe_Profile!AB74</f>
        <v>59</v>
      </c>
      <c r="AD30">
        <f>Ctrl_Probe_Profile!AC74</f>
        <v>106</v>
      </c>
      <c r="AE30">
        <f>Ctrl_Probe_Profile!AD74</f>
        <v>77</v>
      </c>
      <c r="AF30">
        <f>Ctrl_Probe_Profile!AE74</f>
        <v>48</v>
      </c>
      <c r="AG30">
        <f>Ctrl_Probe_Profile!AF74</f>
        <v>59</v>
      </c>
      <c r="AH30">
        <f>Ctrl_Probe_Profile!AG74</f>
        <v>74</v>
      </c>
      <c r="AI30">
        <f>Ctrl_Probe_Profile!AH74</f>
        <v>46</v>
      </c>
      <c r="AJ30">
        <f>Ctrl_Probe_Profile!AI74</f>
        <v>67</v>
      </c>
      <c r="AK30">
        <f>Ctrl_Probe_Profile!AJ74</f>
        <v>71</v>
      </c>
      <c r="AL30">
        <f>Ctrl_Probe_Profile!AK74</f>
        <v>53</v>
      </c>
      <c r="AM30">
        <f>Ctrl_Probe_Profile!AL74</f>
        <v>51</v>
      </c>
      <c r="AN30">
        <f>Ctrl_Probe_Profile!AM74</f>
        <v>30288</v>
      </c>
      <c r="AO30">
        <f>Ctrl_Probe_Profile!AN74</f>
        <v>16947</v>
      </c>
      <c r="AP30">
        <f>Ctrl_Probe_Profile!AO74</f>
        <v>28456</v>
      </c>
      <c r="AQ30">
        <f>Ctrl_Probe_Profile!AP74</f>
        <v>16731</v>
      </c>
      <c r="AR30">
        <f>Ctrl_Probe_Profile!AQ74</f>
        <v>10641</v>
      </c>
      <c r="AS30">
        <f>Ctrl_Probe_Profile!AR74</f>
        <v>69</v>
      </c>
      <c r="AT30">
        <f>Ctrl_Probe_Profile!AS74</f>
        <v>733</v>
      </c>
      <c r="AU30">
        <f>Ctrl_Probe_Profile!AT74</f>
        <v>22940</v>
      </c>
      <c r="AV30">
        <f>Ctrl_Probe_Profile!AU74</f>
        <v>25961</v>
      </c>
      <c r="AW30">
        <f>Ctrl_Probe_Profile!AV74</f>
        <v>54</v>
      </c>
      <c r="AX30">
        <f>Ctrl_Probe_Profile!AW74</f>
        <v>8050</v>
      </c>
      <c r="AY30">
        <f>Ctrl_Probe_Profile!AX74</f>
        <v>45</v>
      </c>
      <c r="AZ30">
        <f>Ctrl_Probe_Profile!AY74</f>
        <v>72</v>
      </c>
      <c r="BA30">
        <f>Ctrl_Probe_Profile!AZ74</f>
        <v>92</v>
      </c>
    </row>
    <row r="31" spans="1:53" x14ac:dyDescent="0.4">
      <c r="C31" t="str">
        <f>Ctrl_Probe_Profile!B76</f>
        <v>343.AVG_Signal</v>
      </c>
      <c r="D31">
        <f>Ctrl_Probe_Profile!C76</f>
        <v>8108</v>
      </c>
      <c r="E31">
        <f>Ctrl_Probe_Profile!D76</f>
        <v>7719</v>
      </c>
      <c r="F31">
        <f>Ctrl_Probe_Profile!E76</f>
        <v>4827</v>
      </c>
      <c r="G31">
        <f>Ctrl_Probe_Profile!F76</f>
        <v>6131</v>
      </c>
      <c r="H31">
        <f>Ctrl_Probe_Profile!G76</f>
        <v>62</v>
      </c>
      <c r="I31">
        <f>Ctrl_Probe_Profile!H76</f>
        <v>55</v>
      </c>
      <c r="J31">
        <f>Ctrl_Probe_Profile!I76</f>
        <v>220</v>
      </c>
      <c r="K31">
        <f>Ctrl_Probe_Profile!J76</f>
        <v>2310</v>
      </c>
      <c r="L31">
        <f>Ctrl_Probe_Profile!K76</f>
        <v>172</v>
      </c>
      <c r="M31">
        <f>Ctrl_Probe_Profile!L76</f>
        <v>70</v>
      </c>
      <c r="N31">
        <f>Ctrl_Probe_Profile!M76</f>
        <v>26373</v>
      </c>
      <c r="O31">
        <f>Ctrl_Probe_Profile!N76</f>
        <v>25139</v>
      </c>
      <c r="P31">
        <f>Ctrl_Probe_Profile!O76</f>
        <v>27912</v>
      </c>
      <c r="Q31">
        <f>Ctrl_Probe_Profile!P76</f>
        <v>12316</v>
      </c>
      <c r="R31">
        <f>Ctrl_Probe_Profile!Q76</f>
        <v>81</v>
      </c>
      <c r="S31">
        <f>Ctrl_Probe_Profile!R76</f>
        <v>53</v>
      </c>
      <c r="T31">
        <f>Ctrl_Probe_Profile!S76</f>
        <v>158</v>
      </c>
      <c r="U31">
        <f>Ctrl_Probe_Profile!T76</f>
        <v>74</v>
      </c>
      <c r="V31">
        <f>Ctrl_Probe_Profile!U76</f>
        <v>143</v>
      </c>
      <c r="W31">
        <f>Ctrl_Probe_Profile!V76</f>
        <v>82</v>
      </c>
      <c r="X31">
        <f>Ctrl_Probe_Profile!W76</f>
        <v>85</v>
      </c>
      <c r="Y31">
        <f>Ctrl_Probe_Profile!X76</f>
        <v>64</v>
      </c>
      <c r="Z31">
        <f>Ctrl_Probe_Profile!Y76</f>
        <v>63</v>
      </c>
      <c r="AA31">
        <f>Ctrl_Probe_Profile!Z76</f>
        <v>51</v>
      </c>
      <c r="AB31">
        <f>Ctrl_Probe_Profile!AA76</f>
        <v>453</v>
      </c>
      <c r="AC31">
        <f>Ctrl_Probe_Profile!AB76</f>
        <v>63</v>
      </c>
      <c r="AD31">
        <f>Ctrl_Probe_Profile!AC76</f>
        <v>87</v>
      </c>
      <c r="AE31">
        <f>Ctrl_Probe_Profile!AD76</f>
        <v>82</v>
      </c>
      <c r="AF31">
        <f>Ctrl_Probe_Profile!AE76</f>
        <v>533</v>
      </c>
      <c r="AG31">
        <f>Ctrl_Probe_Profile!AF76</f>
        <v>66</v>
      </c>
      <c r="AH31">
        <f>Ctrl_Probe_Profile!AG76</f>
        <v>81</v>
      </c>
      <c r="AI31">
        <f>Ctrl_Probe_Profile!AH76</f>
        <v>49</v>
      </c>
      <c r="AJ31">
        <f>Ctrl_Probe_Profile!AI76</f>
        <v>68</v>
      </c>
      <c r="AK31">
        <f>Ctrl_Probe_Profile!AJ76</f>
        <v>85</v>
      </c>
      <c r="AL31">
        <f>Ctrl_Probe_Profile!AK76</f>
        <v>60</v>
      </c>
      <c r="AM31">
        <f>Ctrl_Probe_Profile!AL76</f>
        <v>56</v>
      </c>
      <c r="AN31">
        <f>Ctrl_Probe_Profile!AM76</f>
        <v>27170</v>
      </c>
      <c r="AO31">
        <f>Ctrl_Probe_Profile!AN76</f>
        <v>10622</v>
      </c>
      <c r="AP31">
        <f>Ctrl_Probe_Profile!AO76</f>
        <v>24493</v>
      </c>
      <c r="AQ31">
        <f>Ctrl_Probe_Profile!AP76</f>
        <v>6828</v>
      </c>
      <c r="AR31">
        <f>Ctrl_Probe_Profile!AQ76</f>
        <v>12316</v>
      </c>
      <c r="AS31">
        <f>Ctrl_Probe_Profile!AR76</f>
        <v>88</v>
      </c>
      <c r="AT31">
        <f>Ctrl_Probe_Profile!AS76</f>
        <v>2214</v>
      </c>
      <c r="AU31">
        <f>Ctrl_Probe_Profile!AT76</f>
        <v>25725</v>
      </c>
      <c r="AV31">
        <f>Ctrl_Probe_Profile!AU76</f>
        <v>22485</v>
      </c>
      <c r="AW31">
        <f>Ctrl_Probe_Profile!AV76</f>
        <v>59</v>
      </c>
      <c r="AX31">
        <f>Ctrl_Probe_Profile!AW76</f>
        <v>19440</v>
      </c>
      <c r="AY31">
        <f>Ctrl_Probe_Profile!AX76</f>
        <v>48</v>
      </c>
      <c r="AZ31">
        <f>Ctrl_Probe_Profile!AY76</f>
        <v>1513</v>
      </c>
      <c r="BA31">
        <f>Ctrl_Probe_Profile!AZ76</f>
        <v>70</v>
      </c>
    </row>
    <row r="32" spans="1:53" x14ac:dyDescent="0.4">
      <c r="C32" t="str">
        <f>Ctrl_Probe_Profile!B78</f>
        <v>346.AVG_Signal</v>
      </c>
      <c r="D32">
        <f>Ctrl_Probe_Profile!C78</f>
        <v>7955</v>
      </c>
      <c r="E32">
        <f>Ctrl_Probe_Profile!D78</f>
        <v>7666</v>
      </c>
      <c r="F32">
        <f>Ctrl_Probe_Profile!E78</f>
        <v>5051</v>
      </c>
      <c r="G32">
        <f>Ctrl_Probe_Profile!F78</f>
        <v>5961</v>
      </c>
      <c r="H32">
        <f>Ctrl_Probe_Profile!G78</f>
        <v>71</v>
      </c>
      <c r="I32">
        <f>Ctrl_Probe_Profile!H78</f>
        <v>58</v>
      </c>
      <c r="J32">
        <f>Ctrl_Probe_Profile!I78</f>
        <v>175</v>
      </c>
      <c r="K32">
        <f>Ctrl_Probe_Profile!J78</f>
        <v>2529</v>
      </c>
      <c r="L32">
        <f>Ctrl_Probe_Profile!K78</f>
        <v>1563</v>
      </c>
      <c r="M32">
        <f>Ctrl_Probe_Profile!L78</f>
        <v>681</v>
      </c>
      <c r="N32">
        <f>Ctrl_Probe_Profile!M78</f>
        <v>25515</v>
      </c>
      <c r="O32">
        <f>Ctrl_Probe_Profile!N78</f>
        <v>23880</v>
      </c>
      <c r="P32">
        <f>Ctrl_Probe_Profile!O78</f>
        <v>26478</v>
      </c>
      <c r="Q32">
        <f>Ctrl_Probe_Profile!P78</f>
        <v>15461</v>
      </c>
      <c r="R32">
        <f>Ctrl_Probe_Profile!Q78</f>
        <v>89</v>
      </c>
      <c r="S32">
        <f>Ctrl_Probe_Profile!R78</f>
        <v>64</v>
      </c>
      <c r="T32">
        <f>Ctrl_Probe_Profile!S78</f>
        <v>271</v>
      </c>
      <c r="U32">
        <f>Ctrl_Probe_Profile!T78</f>
        <v>74</v>
      </c>
      <c r="V32">
        <f>Ctrl_Probe_Profile!U78</f>
        <v>2493</v>
      </c>
      <c r="W32">
        <f>Ctrl_Probe_Profile!V78</f>
        <v>85</v>
      </c>
      <c r="X32">
        <f>Ctrl_Probe_Profile!W78</f>
        <v>76</v>
      </c>
      <c r="Y32">
        <f>Ctrl_Probe_Profile!X78</f>
        <v>162</v>
      </c>
      <c r="Z32">
        <f>Ctrl_Probe_Profile!Y78</f>
        <v>68</v>
      </c>
      <c r="AA32">
        <f>Ctrl_Probe_Profile!Z78</f>
        <v>59</v>
      </c>
      <c r="AB32">
        <f>Ctrl_Probe_Profile!AA78</f>
        <v>58</v>
      </c>
      <c r="AC32">
        <f>Ctrl_Probe_Profile!AB78</f>
        <v>66</v>
      </c>
      <c r="AD32">
        <f>Ctrl_Probe_Profile!AC78</f>
        <v>110</v>
      </c>
      <c r="AE32">
        <f>Ctrl_Probe_Profile!AD78</f>
        <v>90</v>
      </c>
      <c r="AF32">
        <f>Ctrl_Probe_Profile!AE78</f>
        <v>256</v>
      </c>
      <c r="AG32">
        <f>Ctrl_Probe_Profile!AF78</f>
        <v>74</v>
      </c>
      <c r="AH32">
        <f>Ctrl_Probe_Profile!AG78</f>
        <v>91</v>
      </c>
      <c r="AI32">
        <f>Ctrl_Probe_Profile!AH78</f>
        <v>59</v>
      </c>
      <c r="AJ32">
        <f>Ctrl_Probe_Profile!AI78</f>
        <v>71</v>
      </c>
      <c r="AK32">
        <f>Ctrl_Probe_Profile!AJ78</f>
        <v>86</v>
      </c>
      <c r="AL32">
        <f>Ctrl_Probe_Profile!AK78</f>
        <v>68</v>
      </c>
      <c r="AM32">
        <f>Ctrl_Probe_Profile!AL78</f>
        <v>60</v>
      </c>
      <c r="AN32">
        <f>Ctrl_Probe_Profile!AM78</f>
        <v>24772</v>
      </c>
      <c r="AO32">
        <f>Ctrl_Probe_Profile!AN78</f>
        <v>5958</v>
      </c>
      <c r="AP32">
        <f>Ctrl_Probe_Profile!AO78</f>
        <v>22800</v>
      </c>
      <c r="AQ32">
        <f>Ctrl_Probe_Profile!AP78</f>
        <v>3632</v>
      </c>
      <c r="AR32">
        <f>Ctrl_Probe_Profile!AQ78</f>
        <v>15461</v>
      </c>
      <c r="AS32">
        <f>Ctrl_Probe_Profile!AR78</f>
        <v>1287</v>
      </c>
      <c r="AT32">
        <f>Ctrl_Probe_Profile!AS78</f>
        <v>3311</v>
      </c>
      <c r="AU32">
        <f>Ctrl_Probe_Profile!AT78</f>
        <v>26079</v>
      </c>
      <c r="AV32">
        <f>Ctrl_Probe_Profile!AU78</f>
        <v>20677</v>
      </c>
      <c r="AW32">
        <f>Ctrl_Probe_Profile!AV78</f>
        <v>68</v>
      </c>
      <c r="AX32">
        <f>Ctrl_Probe_Profile!AW78</f>
        <v>17954</v>
      </c>
      <c r="AY32">
        <f>Ctrl_Probe_Profile!AX78</f>
        <v>52</v>
      </c>
      <c r="AZ32">
        <f>Ctrl_Probe_Profile!AY78</f>
        <v>878</v>
      </c>
      <c r="BA32">
        <f>Ctrl_Probe_Profile!AZ78</f>
        <v>71</v>
      </c>
    </row>
    <row r="33" spans="3:53" x14ac:dyDescent="0.4">
      <c r="C33" t="str">
        <f>Ctrl_Probe_Profile!B80</f>
        <v>437.AVG_Signal</v>
      </c>
      <c r="D33">
        <f>Ctrl_Probe_Profile!C80</f>
        <v>7672</v>
      </c>
      <c r="E33">
        <f>Ctrl_Probe_Profile!D80</f>
        <v>7352</v>
      </c>
      <c r="F33">
        <f>Ctrl_Probe_Profile!E80</f>
        <v>4705</v>
      </c>
      <c r="G33">
        <f>Ctrl_Probe_Profile!F80</f>
        <v>5670</v>
      </c>
      <c r="H33">
        <f>Ctrl_Probe_Profile!G80</f>
        <v>67</v>
      </c>
      <c r="I33">
        <f>Ctrl_Probe_Profile!H80</f>
        <v>59</v>
      </c>
      <c r="J33">
        <f>Ctrl_Probe_Profile!I80</f>
        <v>182</v>
      </c>
      <c r="K33">
        <f>Ctrl_Probe_Profile!J80</f>
        <v>2277</v>
      </c>
      <c r="L33">
        <f>Ctrl_Probe_Profile!K80</f>
        <v>161</v>
      </c>
      <c r="M33">
        <f>Ctrl_Probe_Profile!L80</f>
        <v>77</v>
      </c>
      <c r="N33">
        <f>Ctrl_Probe_Profile!M80</f>
        <v>23446</v>
      </c>
      <c r="O33">
        <f>Ctrl_Probe_Profile!N80</f>
        <v>22397</v>
      </c>
      <c r="P33">
        <f>Ctrl_Probe_Profile!O80</f>
        <v>24825</v>
      </c>
      <c r="Q33">
        <f>Ctrl_Probe_Profile!P80</f>
        <v>15264</v>
      </c>
      <c r="R33">
        <f>Ctrl_Probe_Profile!Q80</f>
        <v>264</v>
      </c>
      <c r="S33">
        <f>Ctrl_Probe_Profile!R80</f>
        <v>69</v>
      </c>
      <c r="T33">
        <f>Ctrl_Probe_Profile!S80</f>
        <v>152</v>
      </c>
      <c r="U33">
        <f>Ctrl_Probe_Profile!T80</f>
        <v>75</v>
      </c>
      <c r="V33">
        <f>Ctrl_Probe_Profile!U80</f>
        <v>281</v>
      </c>
      <c r="W33">
        <f>Ctrl_Probe_Profile!V80</f>
        <v>156</v>
      </c>
      <c r="X33">
        <f>Ctrl_Probe_Profile!W80</f>
        <v>79</v>
      </c>
      <c r="Y33">
        <f>Ctrl_Probe_Profile!X80</f>
        <v>69</v>
      </c>
      <c r="Z33">
        <f>Ctrl_Probe_Profile!Y80</f>
        <v>69</v>
      </c>
      <c r="AA33">
        <f>Ctrl_Probe_Profile!Z80</f>
        <v>54</v>
      </c>
      <c r="AB33">
        <f>Ctrl_Probe_Profile!AA80</f>
        <v>211</v>
      </c>
      <c r="AC33">
        <f>Ctrl_Probe_Profile!AB80</f>
        <v>65</v>
      </c>
      <c r="AD33">
        <f>Ctrl_Probe_Profile!AC80</f>
        <v>85</v>
      </c>
      <c r="AE33">
        <f>Ctrl_Probe_Profile!AD80</f>
        <v>86</v>
      </c>
      <c r="AF33">
        <f>Ctrl_Probe_Profile!AE80</f>
        <v>80</v>
      </c>
      <c r="AG33">
        <f>Ctrl_Probe_Profile!AF80</f>
        <v>85</v>
      </c>
      <c r="AH33">
        <f>Ctrl_Probe_Profile!AG80</f>
        <v>89</v>
      </c>
      <c r="AI33">
        <f>Ctrl_Probe_Profile!AH80</f>
        <v>58</v>
      </c>
      <c r="AJ33">
        <f>Ctrl_Probe_Profile!AI80</f>
        <v>75</v>
      </c>
      <c r="AK33">
        <f>Ctrl_Probe_Profile!AJ80</f>
        <v>84</v>
      </c>
      <c r="AL33">
        <f>Ctrl_Probe_Profile!AK80</f>
        <v>64</v>
      </c>
      <c r="AM33">
        <f>Ctrl_Probe_Profile!AL80</f>
        <v>85</v>
      </c>
      <c r="AN33">
        <f>Ctrl_Probe_Profile!AM80</f>
        <v>23087</v>
      </c>
      <c r="AO33">
        <f>Ctrl_Probe_Profile!AN80</f>
        <v>3646</v>
      </c>
      <c r="AP33">
        <f>Ctrl_Probe_Profile!AO80</f>
        <v>20898</v>
      </c>
      <c r="AQ33">
        <f>Ctrl_Probe_Profile!AP80</f>
        <v>1871</v>
      </c>
      <c r="AR33">
        <f>Ctrl_Probe_Profile!AQ80</f>
        <v>15264</v>
      </c>
      <c r="AS33">
        <f>Ctrl_Probe_Profile!AR80</f>
        <v>1680</v>
      </c>
      <c r="AT33">
        <f>Ctrl_Probe_Profile!AS80</f>
        <v>2816</v>
      </c>
      <c r="AU33">
        <f>Ctrl_Probe_Profile!AT80</f>
        <v>25706</v>
      </c>
      <c r="AV33">
        <f>Ctrl_Probe_Profile!AU80</f>
        <v>16063</v>
      </c>
      <c r="AW33">
        <f>Ctrl_Probe_Profile!AV80</f>
        <v>69</v>
      </c>
      <c r="AX33">
        <f>Ctrl_Probe_Profile!AW80</f>
        <v>14027</v>
      </c>
      <c r="AY33">
        <f>Ctrl_Probe_Profile!AX80</f>
        <v>101</v>
      </c>
      <c r="AZ33">
        <f>Ctrl_Probe_Profile!AY80</f>
        <v>1837</v>
      </c>
      <c r="BA33">
        <f>Ctrl_Probe_Profile!AZ80</f>
        <v>82</v>
      </c>
    </row>
    <row r="34" spans="3:53" x14ac:dyDescent="0.4">
      <c r="C34" t="str">
        <f>Ctrl_Probe_Profile!B82</f>
        <v>438.AVG_Signal</v>
      </c>
      <c r="D34">
        <f>Ctrl_Probe_Profile!C82</f>
        <v>7699</v>
      </c>
      <c r="E34">
        <f>Ctrl_Probe_Profile!D82</f>
        <v>6965</v>
      </c>
      <c r="F34">
        <f>Ctrl_Probe_Profile!E82</f>
        <v>4586</v>
      </c>
      <c r="G34">
        <f>Ctrl_Probe_Profile!F82</f>
        <v>5742</v>
      </c>
      <c r="H34">
        <f>Ctrl_Probe_Profile!G82</f>
        <v>145</v>
      </c>
      <c r="I34">
        <f>Ctrl_Probe_Profile!H82</f>
        <v>67</v>
      </c>
      <c r="J34">
        <f>Ctrl_Probe_Profile!I82</f>
        <v>484</v>
      </c>
      <c r="K34">
        <f>Ctrl_Probe_Profile!J82</f>
        <v>3271</v>
      </c>
      <c r="L34">
        <f>Ctrl_Probe_Profile!K82</f>
        <v>10254</v>
      </c>
      <c r="M34">
        <f>Ctrl_Probe_Profile!L82</f>
        <v>6234</v>
      </c>
      <c r="N34">
        <f>Ctrl_Probe_Profile!M82</f>
        <v>24744</v>
      </c>
      <c r="O34">
        <f>Ctrl_Probe_Profile!N82</f>
        <v>23672</v>
      </c>
      <c r="P34">
        <f>Ctrl_Probe_Profile!O82</f>
        <v>24369</v>
      </c>
      <c r="Q34">
        <f>Ctrl_Probe_Profile!P82</f>
        <v>4955</v>
      </c>
      <c r="R34">
        <f>Ctrl_Probe_Profile!Q82</f>
        <v>203</v>
      </c>
      <c r="S34">
        <f>Ctrl_Probe_Profile!R82</f>
        <v>2297</v>
      </c>
      <c r="T34">
        <f>Ctrl_Probe_Profile!S82</f>
        <v>137</v>
      </c>
      <c r="U34">
        <f>Ctrl_Probe_Profile!T82</f>
        <v>147</v>
      </c>
      <c r="V34">
        <f>Ctrl_Probe_Profile!U82</f>
        <v>11937</v>
      </c>
      <c r="W34">
        <f>Ctrl_Probe_Profile!V82</f>
        <v>95</v>
      </c>
      <c r="X34">
        <f>Ctrl_Probe_Profile!W82</f>
        <v>82</v>
      </c>
      <c r="Y34">
        <f>Ctrl_Probe_Profile!X82</f>
        <v>70</v>
      </c>
      <c r="Z34">
        <f>Ctrl_Probe_Profile!Y82</f>
        <v>68</v>
      </c>
      <c r="AA34">
        <f>Ctrl_Probe_Profile!Z82</f>
        <v>56</v>
      </c>
      <c r="AB34">
        <f>Ctrl_Probe_Profile!AA82</f>
        <v>292</v>
      </c>
      <c r="AC34">
        <f>Ctrl_Probe_Profile!AB82</f>
        <v>66</v>
      </c>
      <c r="AD34">
        <f>Ctrl_Probe_Profile!AC82</f>
        <v>2445</v>
      </c>
      <c r="AE34">
        <f>Ctrl_Probe_Profile!AD82</f>
        <v>83</v>
      </c>
      <c r="AF34">
        <f>Ctrl_Probe_Profile!AE82</f>
        <v>478</v>
      </c>
      <c r="AG34">
        <f>Ctrl_Probe_Profile!AF82</f>
        <v>456</v>
      </c>
      <c r="AH34">
        <f>Ctrl_Probe_Profile!AG82</f>
        <v>82</v>
      </c>
      <c r="AI34">
        <f>Ctrl_Probe_Profile!AH82</f>
        <v>58</v>
      </c>
      <c r="AJ34">
        <f>Ctrl_Probe_Profile!AI82</f>
        <v>80</v>
      </c>
      <c r="AK34">
        <f>Ctrl_Probe_Profile!AJ82</f>
        <v>82</v>
      </c>
      <c r="AL34">
        <f>Ctrl_Probe_Profile!AK82</f>
        <v>365</v>
      </c>
      <c r="AM34">
        <f>Ctrl_Probe_Profile!AL82</f>
        <v>230</v>
      </c>
      <c r="AN34">
        <f>Ctrl_Probe_Profile!AM82</f>
        <v>24638</v>
      </c>
      <c r="AO34">
        <f>Ctrl_Probe_Profile!AN82</f>
        <v>8424</v>
      </c>
      <c r="AP34">
        <f>Ctrl_Probe_Profile!AO82</f>
        <v>23434</v>
      </c>
      <c r="AQ34">
        <f>Ctrl_Probe_Profile!AP82</f>
        <v>8023</v>
      </c>
      <c r="AR34">
        <f>Ctrl_Probe_Profile!AQ82</f>
        <v>4955</v>
      </c>
      <c r="AS34">
        <f>Ctrl_Probe_Profile!AR82</f>
        <v>127</v>
      </c>
      <c r="AT34">
        <f>Ctrl_Probe_Profile!AS82</f>
        <v>2332</v>
      </c>
      <c r="AU34">
        <f>Ctrl_Probe_Profile!AT82</f>
        <v>18159</v>
      </c>
      <c r="AV34">
        <f>Ctrl_Probe_Profile!AU82</f>
        <v>19679</v>
      </c>
      <c r="AW34">
        <f>Ctrl_Probe_Profile!AV82</f>
        <v>117</v>
      </c>
      <c r="AX34">
        <f>Ctrl_Probe_Profile!AW82</f>
        <v>6838</v>
      </c>
      <c r="AY34">
        <f>Ctrl_Probe_Profile!AX82</f>
        <v>58</v>
      </c>
      <c r="AZ34">
        <f>Ctrl_Probe_Profile!AY82</f>
        <v>103</v>
      </c>
      <c r="BA34">
        <f>Ctrl_Probe_Profile!AZ82</f>
        <v>79</v>
      </c>
    </row>
    <row r="35" spans="3:53" x14ac:dyDescent="0.4">
      <c r="C35" t="str">
        <f>Ctrl_Probe_Profile!B84</f>
        <v>448.AVG_Signal</v>
      </c>
      <c r="D35">
        <f>Ctrl_Probe_Profile!C84</f>
        <v>7748</v>
      </c>
      <c r="E35">
        <f>Ctrl_Probe_Profile!D84</f>
        <v>7185</v>
      </c>
      <c r="F35">
        <f>Ctrl_Probe_Profile!E84</f>
        <v>4439</v>
      </c>
      <c r="G35">
        <f>Ctrl_Probe_Profile!F84</f>
        <v>5747</v>
      </c>
      <c r="H35">
        <f>Ctrl_Probe_Profile!G84</f>
        <v>343</v>
      </c>
      <c r="I35">
        <f>Ctrl_Probe_Profile!H84</f>
        <v>69</v>
      </c>
      <c r="J35">
        <f>Ctrl_Probe_Profile!I84</f>
        <v>241</v>
      </c>
      <c r="K35">
        <f>Ctrl_Probe_Profile!J84</f>
        <v>3326</v>
      </c>
      <c r="L35">
        <f>Ctrl_Probe_Profile!K84</f>
        <v>173</v>
      </c>
      <c r="M35">
        <f>Ctrl_Probe_Profile!L84</f>
        <v>86</v>
      </c>
      <c r="N35">
        <f>Ctrl_Probe_Profile!M84</f>
        <v>22914</v>
      </c>
      <c r="O35">
        <f>Ctrl_Probe_Profile!N84</f>
        <v>21559</v>
      </c>
      <c r="P35">
        <f>Ctrl_Probe_Profile!O84</f>
        <v>24499</v>
      </c>
      <c r="Q35">
        <f>Ctrl_Probe_Profile!P84</f>
        <v>17091</v>
      </c>
      <c r="R35">
        <f>Ctrl_Probe_Profile!Q84</f>
        <v>103</v>
      </c>
      <c r="S35">
        <f>Ctrl_Probe_Profile!R84</f>
        <v>68</v>
      </c>
      <c r="T35">
        <f>Ctrl_Probe_Profile!S84</f>
        <v>173</v>
      </c>
      <c r="U35">
        <f>Ctrl_Probe_Profile!T84</f>
        <v>84</v>
      </c>
      <c r="V35">
        <f>Ctrl_Probe_Profile!U84</f>
        <v>223</v>
      </c>
      <c r="W35">
        <f>Ctrl_Probe_Profile!V84</f>
        <v>90</v>
      </c>
      <c r="X35">
        <f>Ctrl_Probe_Profile!W84</f>
        <v>89</v>
      </c>
      <c r="Y35">
        <f>Ctrl_Probe_Profile!X84</f>
        <v>81</v>
      </c>
      <c r="Z35">
        <f>Ctrl_Probe_Profile!Y84</f>
        <v>79</v>
      </c>
      <c r="AA35">
        <f>Ctrl_Probe_Profile!Z84</f>
        <v>62</v>
      </c>
      <c r="AB35">
        <f>Ctrl_Probe_Profile!AA84</f>
        <v>105</v>
      </c>
      <c r="AC35">
        <f>Ctrl_Probe_Profile!AB84</f>
        <v>76</v>
      </c>
      <c r="AD35">
        <f>Ctrl_Probe_Profile!AC84</f>
        <v>92</v>
      </c>
      <c r="AE35">
        <f>Ctrl_Probe_Profile!AD84</f>
        <v>101</v>
      </c>
      <c r="AF35">
        <f>Ctrl_Probe_Profile!AE84</f>
        <v>112</v>
      </c>
      <c r="AG35">
        <f>Ctrl_Probe_Profile!AF84</f>
        <v>87</v>
      </c>
      <c r="AH35">
        <f>Ctrl_Probe_Profile!AG84</f>
        <v>104</v>
      </c>
      <c r="AI35">
        <f>Ctrl_Probe_Profile!AH84</f>
        <v>65</v>
      </c>
      <c r="AJ35">
        <f>Ctrl_Probe_Profile!AI84</f>
        <v>82</v>
      </c>
      <c r="AK35">
        <f>Ctrl_Probe_Profile!AJ84</f>
        <v>90</v>
      </c>
      <c r="AL35">
        <f>Ctrl_Probe_Profile!AK84</f>
        <v>79</v>
      </c>
      <c r="AM35">
        <f>Ctrl_Probe_Profile!AL84</f>
        <v>69</v>
      </c>
      <c r="AN35">
        <f>Ctrl_Probe_Profile!AM84</f>
        <v>23114</v>
      </c>
      <c r="AO35">
        <f>Ctrl_Probe_Profile!AN84</f>
        <v>3523</v>
      </c>
      <c r="AP35">
        <f>Ctrl_Probe_Profile!AO84</f>
        <v>20952</v>
      </c>
      <c r="AQ35">
        <f>Ctrl_Probe_Profile!AP84</f>
        <v>2126</v>
      </c>
      <c r="AR35">
        <f>Ctrl_Probe_Profile!AQ84</f>
        <v>17091</v>
      </c>
      <c r="AS35">
        <f>Ctrl_Probe_Profile!AR84</f>
        <v>2856</v>
      </c>
      <c r="AT35">
        <f>Ctrl_Probe_Profile!AS84</f>
        <v>4862</v>
      </c>
      <c r="AU35">
        <f>Ctrl_Probe_Profile!AT84</f>
        <v>25461</v>
      </c>
      <c r="AV35">
        <f>Ctrl_Probe_Profile!AU84</f>
        <v>16533</v>
      </c>
      <c r="AW35">
        <f>Ctrl_Probe_Profile!AV84</f>
        <v>81</v>
      </c>
      <c r="AX35">
        <f>Ctrl_Probe_Profile!AW84</f>
        <v>17177</v>
      </c>
      <c r="AY35">
        <f>Ctrl_Probe_Profile!AX84</f>
        <v>76</v>
      </c>
      <c r="AZ35">
        <f>Ctrl_Probe_Profile!AY84</f>
        <v>4598</v>
      </c>
      <c r="BA35">
        <f>Ctrl_Probe_Profile!AZ84</f>
        <v>74</v>
      </c>
    </row>
    <row r="36" spans="3:53" x14ac:dyDescent="0.4">
      <c r="C36" t="str">
        <f>Ctrl_Probe_Profile!B86</f>
        <v>449.AVG_Signal</v>
      </c>
      <c r="D36">
        <f>Ctrl_Probe_Profile!C86</f>
        <v>7572</v>
      </c>
      <c r="E36">
        <f>Ctrl_Probe_Profile!D86</f>
        <v>7156</v>
      </c>
      <c r="F36">
        <f>Ctrl_Probe_Profile!E86</f>
        <v>4410</v>
      </c>
      <c r="G36">
        <f>Ctrl_Probe_Profile!F86</f>
        <v>5689</v>
      </c>
      <c r="H36">
        <f>Ctrl_Probe_Profile!G86</f>
        <v>122</v>
      </c>
      <c r="I36">
        <f>Ctrl_Probe_Profile!H86</f>
        <v>187</v>
      </c>
      <c r="J36">
        <f>Ctrl_Probe_Profile!I86</f>
        <v>352</v>
      </c>
      <c r="K36">
        <f>Ctrl_Probe_Profile!J86</f>
        <v>3323</v>
      </c>
      <c r="L36">
        <f>Ctrl_Probe_Profile!K86</f>
        <v>172</v>
      </c>
      <c r="M36">
        <f>Ctrl_Probe_Profile!L86</f>
        <v>87</v>
      </c>
      <c r="N36">
        <f>Ctrl_Probe_Profile!M86</f>
        <v>22440</v>
      </c>
      <c r="O36">
        <f>Ctrl_Probe_Profile!N86</f>
        <v>21199</v>
      </c>
      <c r="P36">
        <f>Ctrl_Probe_Profile!O86</f>
        <v>24132</v>
      </c>
      <c r="Q36">
        <f>Ctrl_Probe_Profile!P86</f>
        <v>16750</v>
      </c>
      <c r="R36">
        <f>Ctrl_Probe_Profile!Q86</f>
        <v>117</v>
      </c>
      <c r="S36">
        <f>Ctrl_Probe_Profile!R86</f>
        <v>71</v>
      </c>
      <c r="T36">
        <f>Ctrl_Probe_Profile!S86</f>
        <v>163</v>
      </c>
      <c r="U36">
        <f>Ctrl_Probe_Profile!T86</f>
        <v>89</v>
      </c>
      <c r="V36">
        <f>Ctrl_Probe_Profile!U86</f>
        <v>449</v>
      </c>
      <c r="W36">
        <f>Ctrl_Probe_Profile!V86</f>
        <v>89</v>
      </c>
      <c r="X36">
        <f>Ctrl_Probe_Profile!W86</f>
        <v>84</v>
      </c>
      <c r="Y36">
        <f>Ctrl_Probe_Profile!X86</f>
        <v>81</v>
      </c>
      <c r="Z36">
        <f>Ctrl_Probe_Profile!Y86</f>
        <v>87</v>
      </c>
      <c r="AA36">
        <f>Ctrl_Probe_Profile!Z86</f>
        <v>60</v>
      </c>
      <c r="AB36">
        <f>Ctrl_Probe_Profile!AA86</f>
        <v>163</v>
      </c>
      <c r="AC36">
        <f>Ctrl_Probe_Profile!AB86</f>
        <v>76</v>
      </c>
      <c r="AD36">
        <f>Ctrl_Probe_Profile!AC86</f>
        <v>91</v>
      </c>
      <c r="AE36">
        <f>Ctrl_Probe_Profile!AD86</f>
        <v>105</v>
      </c>
      <c r="AF36">
        <f>Ctrl_Probe_Profile!AE86</f>
        <v>150</v>
      </c>
      <c r="AG36">
        <f>Ctrl_Probe_Profile!AF86</f>
        <v>94</v>
      </c>
      <c r="AH36">
        <f>Ctrl_Probe_Profile!AG86</f>
        <v>102</v>
      </c>
      <c r="AI36">
        <f>Ctrl_Probe_Profile!AH86</f>
        <v>68</v>
      </c>
      <c r="AJ36">
        <f>Ctrl_Probe_Profile!AI86</f>
        <v>86</v>
      </c>
      <c r="AK36">
        <f>Ctrl_Probe_Profile!AJ86</f>
        <v>94</v>
      </c>
      <c r="AL36">
        <f>Ctrl_Probe_Profile!AK86</f>
        <v>76</v>
      </c>
      <c r="AM36">
        <f>Ctrl_Probe_Profile!AL86</f>
        <v>73</v>
      </c>
      <c r="AN36">
        <f>Ctrl_Probe_Profile!AM86</f>
        <v>22665</v>
      </c>
      <c r="AO36">
        <f>Ctrl_Probe_Profile!AN86</f>
        <v>3273</v>
      </c>
      <c r="AP36">
        <f>Ctrl_Probe_Profile!AO86</f>
        <v>19933</v>
      </c>
      <c r="AQ36">
        <f>Ctrl_Probe_Profile!AP86</f>
        <v>2791</v>
      </c>
      <c r="AR36">
        <f>Ctrl_Probe_Profile!AQ86</f>
        <v>16750</v>
      </c>
      <c r="AS36">
        <f>Ctrl_Probe_Profile!AR86</f>
        <v>2301</v>
      </c>
      <c r="AT36">
        <f>Ctrl_Probe_Profile!AS86</f>
        <v>4877</v>
      </c>
      <c r="AU36">
        <f>Ctrl_Probe_Profile!AT86</f>
        <v>25292</v>
      </c>
      <c r="AV36">
        <f>Ctrl_Probe_Profile!AU86</f>
        <v>15383</v>
      </c>
      <c r="AW36">
        <f>Ctrl_Probe_Profile!AV86</f>
        <v>85</v>
      </c>
      <c r="AX36">
        <f>Ctrl_Probe_Profile!AW86</f>
        <v>14048</v>
      </c>
      <c r="AY36">
        <f>Ctrl_Probe_Profile!AX86</f>
        <v>555</v>
      </c>
      <c r="AZ36">
        <f>Ctrl_Probe_Profile!AY86</f>
        <v>7386</v>
      </c>
      <c r="BA36">
        <f>Ctrl_Probe_Profile!AZ86</f>
        <v>80</v>
      </c>
    </row>
  </sheetData>
  <autoFilter ref="A5:BB17"/>
  <mergeCells count="7">
    <mergeCell ref="L1:M1"/>
    <mergeCell ref="N1:O1"/>
    <mergeCell ref="P1:Q1"/>
    <mergeCell ref="D1:E1"/>
    <mergeCell ref="F1:G1"/>
    <mergeCell ref="H1:I1"/>
    <mergeCell ref="J1:K1"/>
  </mergeCells>
  <phoneticPr fontId="4" type="noConversion"/>
  <conditionalFormatting sqref="A6:A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62"/>
  <sheetViews>
    <sheetView workbookViewId="0"/>
  </sheetViews>
  <sheetFormatPr defaultColWidth="10.6640625" defaultRowHeight="12.3" x14ac:dyDescent="0.4"/>
  <cols>
    <col min="1" max="2" width="11.44140625" style="11"/>
    <col min="3" max="3" width="15.83203125" customWidth="1"/>
    <col min="4" max="4" width="22.71875" customWidth="1"/>
    <col min="5" max="5" width="20" customWidth="1"/>
    <col min="6" max="6" width="25.27734375" bestFit="1" customWidth="1"/>
    <col min="7" max="7" width="29.44140625" bestFit="1" customWidth="1"/>
    <col min="8" max="8" width="14" bestFit="1" customWidth="1"/>
  </cols>
  <sheetData>
    <row r="1" spans="1:75" x14ac:dyDescent="0.4"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</row>
    <row r="2" spans="1:75" x14ac:dyDescent="0.4"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x14ac:dyDescent="0.4"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</row>
    <row r="4" spans="1:75" x14ac:dyDescent="0.4">
      <c r="I4" s="57" t="s">
        <v>1306</v>
      </c>
      <c r="J4" s="57"/>
      <c r="K4" s="57"/>
      <c r="L4" s="57"/>
      <c r="M4" s="57" t="s">
        <v>1307</v>
      </c>
      <c r="N4" s="57"/>
      <c r="O4" s="57"/>
      <c r="P4" s="57"/>
      <c r="Q4" s="57" t="s">
        <v>1308</v>
      </c>
      <c r="R4" s="57"/>
      <c r="S4" s="57"/>
      <c r="T4" s="5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</row>
    <row r="5" spans="1:75" x14ac:dyDescent="0.4">
      <c r="A5" s="29" t="s">
        <v>2011</v>
      </c>
      <c r="C5" t="str">
        <f t="shared" ref="C5:G5" si="0">IF(C6=C7,"","FALSE")</f>
        <v/>
      </c>
      <c r="D5" t="str">
        <f t="shared" si="0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>IF(H6=H7,"","FALSE")</f>
        <v/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75" x14ac:dyDescent="0.4">
      <c r="A6" s="54">
        <f>COUNTIF(A7:A662,"problem")</f>
        <v>0</v>
      </c>
      <c r="C6" s="1" t="s">
        <v>1265</v>
      </c>
      <c r="D6" s="1" t="s">
        <v>1266</v>
      </c>
      <c r="E6" s="1" t="s">
        <v>1267</v>
      </c>
      <c r="F6" s="1" t="s">
        <v>198</v>
      </c>
      <c r="G6" s="1" t="s">
        <v>812</v>
      </c>
      <c r="H6" s="1" t="s">
        <v>1256</v>
      </c>
      <c r="I6" s="1" t="s">
        <v>1302</v>
      </c>
      <c r="J6" s="1" t="s">
        <v>1303</v>
      </c>
      <c r="K6" s="1" t="s">
        <v>1304</v>
      </c>
      <c r="L6" s="1" t="s">
        <v>1305</v>
      </c>
      <c r="M6" s="1" t="s">
        <v>1302</v>
      </c>
      <c r="N6" s="1" t="s">
        <v>1303</v>
      </c>
      <c r="O6" s="1" t="s">
        <v>1304</v>
      </c>
      <c r="P6" s="1" t="s">
        <v>1305</v>
      </c>
      <c r="Q6" s="1" t="s">
        <v>1302</v>
      </c>
      <c r="R6" s="1" t="s">
        <v>1303</v>
      </c>
      <c r="S6" s="1" t="s">
        <v>1304</v>
      </c>
      <c r="T6" s="1" t="s">
        <v>1305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s="2" customFormat="1" x14ac:dyDescent="0.4">
      <c r="A7" s="44" t="str">
        <f t="shared" ref="A7:A70" si="1">IF(B7=H7,"","problem")</f>
        <v/>
      </c>
      <c r="B7" s="1" t="s">
        <v>1256</v>
      </c>
      <c r="C7" s="1" t="s">
        <v>1265</v>
      </c>
      <c r="D7" s="1" t="s">
        <v>1266</v>
      </c>
      <c r="E7" s="1" t="s">
        <v>1267</v>
      </c>
      <c r="F7" s="1" t="s">
        <v>198</v>
      </c>
      <c r="G7" s="1" t="s">
        <v>812</v>
      </c>
      <c r="H7" s="2" t="s">
        <v>1256</v>
      </c>
      <c r="I7" s="2" t="s">
        <v>2044</v>
      </c>
      <c r="J7" s="2" t="s">
        <v>2045</v>
      </c>
      <c r="K7" s="2" t="s">
        <v>2046</v>
      </c>
      <c r="L7" s="2" t="s">
        <v>2047</v>
      </c>
      <c r="M7" s="2" t="s">
        <v>2048</v>
      </c>
      <c r="N7" s="2" t="s">
        <v>2049</v>
      </c>
      <c r="O7" s="2" t="s">
        <v>2050</v>
      </c>
      <c r="P7" s="2" t="s">
        <v>2051</v>
      </c>
      <c r="Q7" s="2" t="s">
        <v>2052</v>
      </c>
      <c r="R7" s="2" t="s">
        <v>2053</v>
      </c>
      <c r="S7" s="2" t="s">
        <v>2054</v>
      </c>
      <c r="T7" s="2" t="s">
        <v>2055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75" s="2" customFormat="1" x14ac:dyDescent="0.4">
      <c r="A8" s="44" t="str">
        <f t="shared" si="1"/>
        <v/>
      </c>
      <c r="B8" s="1" t="s">
        <v>1221</v>
      </c>
      <c r="C8" s="39" t="s">
        <v>1222</v>
      </c>
      <c r="D8" s="40">
        <v>4134481448633630</v>
      </c>
      <c r="E8" s="39" t="s">
        <v>1385</v>
      </c>
      <c r="F8" s="41" t="s">
        <v>199</v>
      </c>
      <c r="G8" s="42" t="s">
        <v>813</v>
      </c>
      <c r="H8" s="2" t="s">
        <v>1221</v>
      </c>
      <c r="I8" s="2">
        <v>22789.5</v>
      </c>
      <c r="J8" s="2">
        <v>277.6558</v>
      </c>
      <c r="K8" s="2">
        <v>767.00040000000001</v>
      </c>
      <c r="L8" s="2">
        <v>3.678E-38</v>
      </c>
      <c r="M8" s="2">
        <v>24922.97</v>
      </c>
      <c r="N8" s="2">
        <v>305.31540000000001</v>
      </c>
      <c r="O8" s="2">
        <v>369.45</v>
      </c>
      <c r="P8" s="2">
        <v>3.678E-38</v>
      </c>
      <c r="Q8" s="2">
        <v>22410.13</v>
      </c>
      <c r="R8" s="2">
        <v>270.32780000000002</v>
      </c>
      <c r="S8" s="2">
        <v>766.24879999999996</v>
      </c>
      <c r="T8" s="2">
        <v>3.678E-38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s="2" customFormat="1" x14ac:dyDescent="0.4">
      <c r="A9" s="44" t="str">
        <f t="shared" si="1"/>
        <v/>
      </c>
      <c r="B9" s="1" t="s">
        <v>1223</v>
      </c>
      <c r="C9" s="39">
        <v>15</v>
      </c>
      <c r="D9" s="40">
        <v>85537754</v>
      </c>
      <c r="E9" s="39" t="s">
        <v>1382</v>
      </c>
      <c r="F9" s="41" t="s">
        <v>200</v>
      </c>
      <c r="G9" s="42" t="s">
        <v>1392</v>
      </c>
      <c r="H9" s="2" t="s">
        <v>1223</v>
      </c>
      <c r="I9" s="2">
        <v>24886.35</v>
      </c>
      <c r="J9" s="2">
        <v>298.67739999999998</v>
      </c>
      <c r="K9" s="2">
        <v>499.79590000000002</v>
      </c>
      <c r="L9" s="2">
        <v>3.678E-38</v>
      </c>
      <c r="M9" s="2">
        <v>28673.7</v>
      </c>
      <c r="N9" s="2">
        <v>306.41789999999997</v>
      </c>
      <c r="O9" s="2">
        <v>1795.271</v>
      </c>
      <c r="P9" s="2">
        <v>3.678E-38</v>
      </c>
      <c r="Q9" s="2">
        <v>24779.7</v>
      </c>
      <c r="R9" s="2">
        <v>277.28219999999999</v>
      </c>
      <c r="S9" s="2">
        <v>761.65689999999995</v>
      </c>
      <c r="T9" s="2">
        <v>3.678E-38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 s="2" customFormat="1" x14ac:dyDescent="0.4">
      <c r="A10" s="44" t="str">
        <f t="shared" si="1"/>
        <v/>
      </c>
      <c r="B10" s="1" t="s">
        <v>1502</v>
      </c>
      <c r="C10" s="39">
        <v>15</v>
      </c>
      <c r="D10" s="40">
        <v>85537808</v>
      </c>
      <c r="E10" s="39" t="s">
        <v>1382</v>
      </c>
      <c r="F10" s="41" t="s">
        <v>201</v>
      </c>
      <c r="G10" s="42" t="s">
        <v>814</v>
      </c>
      <c r="H10" s="2" t="s">
        <v>1502</v>
      </c>
      <c r="I10" s="2">
        <v>215.65</v>
      </c>
      <c r="J10" s="2">
        <v>4.9739519999999997</v>
      </c>
      <c r="K10" s="2">
        <v>181.32810000000001</v>
      </c>
      <c r="L10" s="30">
        <v>4.5414179999999998E-36</v>
      </c>
      <c r="M10" s="2">
        <v>177.73330000000001</v>
      </c>
      <c r="N10" s="2">
        <v>2.584266</v>
      </c>
      <c r="O10" s="2">
        <v>45.094270000000002</v>
      </c>
      <c r="P10" s="30">
        <v>1.6228890000000001E-6</v>
      </c>
      <c r="Q10" s="2">
        <v>849.26670000000001</v>
      </c>
      <c r="R10" s="2">
        <v>17.084599999999998</v>
      </c>
      <c r="S10" s="2">
        <v>715.59720000000004</v>
      </c>
      <c r="T10" s="30">
        <v>3.678E-38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s="2" customFormat="1" x14ac:dyDescent="0.4">
      <c r="A11" s="44" t="str">
        <f t="shared" si="1"/>
        <v/>
      </c>
      <c r="B11" s="1" t="s">
        <v>1224</v>
      </c>
      <c r="C11" s="39" t="s">
        <v>1225</v>
      </c>
      <c r="D11" s="40">
        <v>8553704577599910</v>
      </c>
      <c r="E11" s="39" t="s">
        <v>1383</v>
      </c>
      <c r="F11" s="41" t="s">
        <v>202</v>
      </c>
      <c r="G11" s="42" t="s">
        <v>1393</v>
      </c>
      <c r="H11" s="2" t="s">
        <v>1224</v>
      </c>
      <c r="I11" s="2">
        <v>21282.38</v>
      </c>
      <c r="J11" s="2">
        <v>262.17290000000003</v>
      </c>
      <c r="K11" s="2">
        <v>611.24680000000001</v>
      </c>
      <c r="L11" s="2">
        <v>3.678E-38</v>
      </c>
      <c r="M11" s="2">
        <v>23659.47</v>
      </c>
      <c r="N11" s="2">
        <v>294.07010000000002</v>
      </c>
      <c r="O11" s="2">
        <v>514.47680000000003</v>
      </c>
      <c r="P11" s="2">
        <v>3.678E-38</v>
      </c>
      <c r="Q11" s="2">
        <v>21016.93</v>
      </c>
      <c r="R11" s="2">
        <v>272.23</v>
      </c>
      <c r="S11" s="2">
        <v>814.90260000000001</v>
      </c>
      <c r="T11" s="2">
        <v>3.678E-38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 s="2" customFormat="1" x14ac:dyDescent="0.4">
      <c r="A12" s="44" t="str">
        <f t="shared" si="1"/>
        <v/>
      </c>
      <c r="B12" s="1" t="s">
        <v>1503</v>
      </c>
      <c r="C12" s="39">
        <v>16</v>
      </c>
      <c r="D12" s="39">
        <v>77599961</v>
      </c>
      <c r="E12" s="39" t="s">
        <v>1382</v>
      </c>
      <c r="F12" s="41" t="s">
        <v>203</v>
      </c>
      <c r="G12" s="42" t="s">
        <v>815</v>
      </c>
      <c r="H12" s="2" t="s">
        <v>1503</v>
      </c>
      <c r="I12" s="2">
        <v>135.30000000000001</v>
      </c>
      <c r="J12" s="2">
        <v>2.8377699999999999</v>
      </c>
      <c r="K12" s="2">
        <v>51.050759999999997</v>
      </c>
      <c r="L12" s="2">
        <v>4.3882580000000001E-6</v>
      </c>
      <c r="M12" s="2">
        <v>79.533330000000007</v>
      </c>
      <c r="N12" s="2">
        <v>1.1490260000000001</v>
      </c>
      <c r="O12" s="2">
        <v>9.3152209999999993</v>
      </c>
      <c r="P12" s="30">
        <v>0.58033250000000003</v>
      </c>
      <c r="Q12" s="2">
        <v>117.5667</v>
      </c>
      <c r="R12" s="2">
        <v>2.2272820000000002</v>
      </c>
      <c r="S12" s="2">
        <v>80.417299999999997</v>
      </c>
      <c r="T12" s="30">
        <v>8.14802E-4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s="2" customFormat="1" x14ac:dyDescent="0.4">
      <c r="A13" s="44" t="str">
        <f t="shared" si="1"/>
        <v/>
      </c>
      <c r="B13" s="1" t="s">
        <v>1504</v>
      </c>
      <c r="C13" s="39" t="s">
        <v>163</v>
      </c>
      <c r="D13" s="40">
        <v>8553709348633570</v>
      </c>
      <c r="E13" s="39" t="s">
        <v>1385</v>
      </c>
      <c r="F13" s="41" t="s">
        <v>204</v>
      </c>
      <c r="G13" s="42" t="s">
        <v>816</v>
      </c>
      <c r="H13" s="2" t="s">
        <v>1504</v>
      </c>
      <c r="I13" s="2">
        <v>6712.375</v>
      </c>
      <c r="J13" s="2">
        <v>98.979960000000005</v>
      </c>
      <c r="K13" s="2">
        <v>603.01049999999998</v>
      </c>
      <c r="L13" s="2">
        <v>3.678E-38</v>
      </c>
      <c r="M13" s="2">
        <v>2746.1329999999998</v>
      </c>
      <c r="N13" s="2">
        <v>52.573749999999997</v>
      </c>
      <c r="O13" s="2">
        <v>2275.8580000000002</v>
      </c>
      <c r="P13" s="2">
        <v>3.678E-38</v>
      </c>
      <c r="Q13" s="2">
        <v>5852.2669999999998</v>
      </c>
      <c r="R13" s="2">
        <v>86.747680000000003</v>
      </c>
      <c r="S13" s="2">
        <v>743.02239999999995</v>
      </c>
      <c r="T13" s="2">
        <v>3.678E-38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 s="2" customFormat="1" x14ac:dyDescent="0.4">
      <c r="A14" s="44" t="str">
        <f t="shared" si="1"/>
        <v/>
      </c>
      <c r="B14" s="1" t="s">
        <v>1226</v>
      </c>
      <c r="C14" s="39">
        <v>13</v>
      </c>
      <c r="D14" s="40">
        <v>48631469</v>
      </c>
      <c r="E14" s="39" t="s">
        <v>1380</v>
      </c>
      <c r="F14" s="41" t="s">
        <v>205</v>
      </c>
      <c r="G14" s="42" t="s">
        <v>817</v>
      </c>
      <c r="H14" s="2" t="s">
        <v>1226</v>
      </c>
      <c r="I14" s="2">
        <v>22153.8</v>
      </c>
      <c r="J14" s="2">
        <v>266.93830000000003</v>
      </c>
      <c r="K14" s="2">
        <v>598.42780000000005</v>
      </c>
      <c r="L14" s="30">
        <v>3.678E-38</v>
      </c>
      <c r="M14" s="2">
        <v>24475.37</v>
      </c>
      <c r="N14" s="2">
        <v>301.95</v>
      </c>
      <c r="O14" s="2">
        <v>1025.28</v>
      </c>
      <c r="P14" s="30">
        <v>3.678E-38</v>
      </c>
      <c r="Q14" s="2">
        <v>21837</v>
      </c>
      <c r="R14" s="2">
        <v>266.3048</v>
      </c>
      <c r="S14" s="2">
        <v>534.33759999999995</v>
      </c>
      <c r="T14" s="30">
        <v>3.678E-38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s="2" customFormat="1" x14ac:dyDescent="0.4">
      <c r="A15" s="44" t="str">
        <f t="shared" si="1"/>
        <v/>
      </c>
      <c r="B15" s="1" t="s">
        <v>1227</v>
      </c>
      <c r="C15" s="39">
        <v>13</v>
      </c>
      <c r="D15" s="39">
        <v>48631415</v>
      </c>
      <c r="E15" s="39" t="s">
        <v>1380</v>
      </c>
      <c r="F15" s="41" t="s">
        <v>206</v>
      </c>
      <c r="G15" s="42" t="s">
        <v>1228</v>
      </c>
      <c r="H15" s="2" t="s">
        <v>1227</v>
      </c>
      <c r="I15" s="2">
        <v>13794.63</v>
      </c>
      <c r="J15" s="2">
        <v>193.09989999999999</v>
      </c>
      <c r="K15" s="2">
        <v>1382.441</v>
      </c>
      <c r="L15" s="2">
        <v>3.678E-38</v>
      </c>
      <c r="M15" s="2">
        <v>16823.03</v>
      </c>
      <c r="N15" s="2">
        <v>214.0241</v>
      </c>
      <c r="O15" s="2">
        <v>1824.057</v>
      </c>
      <c r="P15" s="2">
        <v>3.678E-38</v>
      </c>
      <c r="Q15" s="2">
        <v>12427.93</v>
      </c>
      <c r="R15" s="2">
        <v>161.37469999999999</v>
      </c>
      <c r="S15" s="2">
        <v>293.81349999999998</v>
      </c>
      <c r="T15" s="2">
        <v>3.678E-38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 s="2" customFormat="1" x14ac:dyDescent="0.4">
      <c r="A16" s="44" t="str">
        <f t="shared" si="1"/>
        <v/>
      </c>
      <c r="B16" s="1" t="s">
        <v>1229</v>
      </c>
      <c r="C16" s="39">
        <v>17</v>
      </c>
      <c r="D16" s="39">
        <v>17967329</v>
      </c>
      <c r="E16" s="39" t="s">
        <v>1382</v>
      </c>
      <c r="F16" s="41" t="s">
        <v>207</v>
      </c>
      <c r="G16" s="42" t="s">
        <v>818</v>
      </c>
      <c r="H16" s="2" t="s">
        <v>1229</v>
      </c>
      <c r="I16" s="2">
        <v>15555.25</v>
      </c>
      <c r="J16" s="2">
        <v>212.54069999999999</v>
      </c>
      <c r="K16" s="2">
        <v>1042.4570000000001</v>
      </c>
      <c r="L16" s="2">
        <v>3.678E-38</v>
      </c>
      <c r="M16" s="2">
        <v>20970.330000000002</v>
      </c>
      <c r="N16" s="2">
        <v>276.69110000000001</v>
      </c>
      <c r="O16" s="2">
        <v>1155.5519999999999</v>
      </c>
      <c r="P16" s="2">
        <v>3.678E-38</v>
      </c>
      <c r="Q16" s="2">
        <v>16231.83</v>
      </c>
      <c r="R16" s="2">
        <v>218.1669</v>
      </c>
      <c r="S16" s="2">
        <v>1660.528</v>
      </c>
      <c r="T16" s="2">
        <v>3.678E-38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 s="2" customFormat="1" x14ac:dyDescent="0.4">
      <c r="A17" s="44" t="str">
        <f t="shared" si="1"/>
        <v/>
      </c>
      <c r="B17" s="1" t="s">
        <v>1230</v>
      </c>
      <c r="C17" s="39" t="s">
        <v>164</v>
      </c>
      <c r="D17" s="40">
        <v>1.48346895486332E+16</v>
      </c>
      <c r="E17" s="39" t="s">
        <v>1385</v>
      </c>
      <c r="F17" s="41" t="s">
        <v>1231</v>
      </c>
      <c r="G17" s="42" t="s">
        <v>819</v>
      </c>
      <c r="H17" s="2" t="s">
        <v>1230</v>
      </c>
      <c r="I17" s="2">
        <v>24549.32</v>
      </c>
      <c r="J17" s="2">
        <v>284.03199999999998</v>
      </c>
      <c r="K17" s="2">
        <v>528.90170000000001</v>
      </c>
      <c r="L17" s="30">
        <v>3.678E-38</v>
      </c>
      <c r="M17" s="2">
        <v>26791.23</v>
      </c>
      <c r="N17" s="2">
        <v>304.0575</v>
      </c>
      <c r="O17" s="2">
        <v>1724.377</v>
      </c>
      <c r="P17" s="30">
        <v>3.678E-38</v>
      </c>
      <c r="Q17" s="2">
        <v>24406.27</v>
      </c>
      <c r="R17" s="2">
        <v>271.20319999999998</v>
      </c>
      <c r="S17" s="2">
        <v>254.8424</v>
      </c>
      <c r="T17" s="30">
        <v>3.678E-38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 s="2" customFormat="1" x14ac:dyDescent="0.4">
      <c r="A18" s="44" t="str">
        <f t="shared" si="1"/>
        <v/>
      </c>
      <c r="B18" s="1" t="s">
        <v>1505</v>
      </c>
      <c r="C18" s="39">
        <v>13</v>
      </c>
      <c r="D18" s="40">
        <v>48633224</v>
      </c>
      <c r="E18" s="39" t="s">
        <v>1380</v>
      </c>
      <c r="F18" s="41" t="s">
        <v>208</v>
      </c>
      <c r="G18" s="42" t="s">
        <v>820</v>
      </c>
      <c r="H18" s="2" t="s">
        <v>1505</v>
      </c>
      <c r="I18" s="2">
        <v>373.85</v>
      </c>
      <c r="J18" s="2">
        <v>7.6763579999999996</v>
      </c>
      <c r="K18" s="2">
        <v>354.38170000000002</v>
      </c>
      <c r="L18" s="2">
        <v>3.678E-38</v>
      </c>
      <c r="M18" s="2">
        <v>325.5333</v>
      </c>
      <c r="N18" s="2">
        <v>4.9931979999999996</v>
      </c>
      <c r="O18" s="2">
        <v>235.60220000000001</v>
      </c>
      <c r="P18" s="2">
        <v>3.0839919999999998E-28</v>
      </c>
      <c r="Q18" s="2">
        <v>215.0333</v>
      </c>
      <c r="R18" s="2">
        <v>3.879559</v>
      </c>
      <c r="S18" s="2">
        <v>65.01464</v>
      </c>
      <c r="T18" s="30">
        <v>2.11417E-33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s="2" customFormat="1" x14ac:dyDescent="0.4">
      <c r="A19" s="44" t="str">
        <f t="shared" si="1"/>
        <v/>
      </c>
      <c r="B19" s="1" t="s">
        <v>1232</v>
      </c>
      <c r="C19" s="39">
        <v>9</v>
      </c>
      <c r="D19" s="39">
        <v>106081176</v>
      </c>
      <c r="E19" s="39" t="s">
        <v>1382</v>
      </c>
      <c r="F19" s="41" t="s">
        <v>209</v>
      </c>
      <c r="G19" s="42" t="s">
        <v>821</v>
      </c>
      <c r="H19" s="2" t="s">
        <v>1232</v>
      </c>
      <c r="I19" s="2">
        <v>23522.880000000001</v>
      </c>
      <c r="J19" s="2">
        <v>288.6952</v>
      </c>
      <c r="K19" s="2">
        <v>492.4126</v>
      </c>
      <c r="L19" s="2">
        <v>3.678E-38</v>
      </c>
      <c r="M19" s="2">
        <v>24700.2</v>
      </c>
      <c r="N19" s="2">
        <v>280.28199999999998</v>
      </c>
      <c r="O19" s="2">
        <v>826.93119999999999</v>
      </c>
      <c r="P19" s="2">
        <v>3.678E-38</v>
      </c>
      <c r="Q19" s="2">
        <v>23284.87</v>
      </c>
      <c r="R19" s="2">
        <v>288.5034</v>
      </c>
      <c r="S19" s="2">
        <v>824.91520000000003</v>
      </c>
      <c r="T19" s="30">
        <v>3.678E-38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</row>
    <row r="20" spans="1:75" s="2" customFormat="1" x14ac:dyDescent="0.4">
      <c r="A20" s="44" t="str">
        <f t="shared" si="1"/>
        <v/>
      </c>
      <c r="B20" s="1" t="s">
        <v>1506</v>
      </c>
      <c r="C20" s="39">
        <v>9</v>
      </c>
      <c r="D20" s="39">
        <v>106081232</v>
      </c>
      <c r="E20" s="39" t="s">
        <v>1382</v>
      </c>
      <c r="F20" s="41" t="s">
        <v>210</v>
      </c>
      <c r="G20" s="42" t="s">
        <v>822</v>
      </c>
      <c r="H20" s="2" t="s">
        <v>1506</v>
      </c>
      <c r="I20" s="2">
        <v>240.27500000000001</v>
      </c>
      <c r="J20" s="2">
        <v>6.3900969999999999</v>
      </c>
      <c r="K20" s="2">
        <v>31.08766</v>
      </c>
      <c r="L20" s="30">
        <v>3.678E-38</v>
      </c>
      <c r="M20" s="2">
        <v>417.5</v>
      </c>
      <c r="N20" s="2">
        <v>5.7237039999999997</v>
      </c>
      <c r="O20" s="2">
        <v>147.4282</v>
      </c>
      <c r="P20" s="30">
        <v>3.678E-38</v>
      </c>
      <c r="Q20" s="2">
        <v>279.3</v>
      </c>
      <c r="R20" s="2">
        <v>6.4325559999999999</v>
      </c>
      <c r="S20" s="2">
        <v>45.281230000000001</v>
      </c>
      <c r="T20" s="30">
        <v>3.678E-38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s="2" customFormat="1" x14ac:dyDescent="0.4">
      <c r="A21" s="44" t="str">
        <f t="shared" si="1"/>
        <v/>
      </c>
      <c r="B21" s="1" t="s">
        <v>1233</v>
      </c>
      <c r="C21" s="39">
        <v>10</v>
      </c>
      <c r="D21" s="40">
        <v>122422776</v>
      </c>
      <c r="E21" s="39" t="s">
        <v>1380</v>
      </c>
      <c r="F21" s="41" t="s">
        <v>211</v>
      </c>
      <c r="G21" s="42" t="s">
        <v>823</v>
      </c>
      <c r="H21" s="2" t="s">
        <v>1233</v>
      </c>
      <c r="I21" s="2">
        <v>23333.1</v>
      </c>
      <c r="J21" s="2">
        <v>281.37810000000002</v>
      </c>
      <c r="K21" s="2">
        <v>871.57500000000005</v>
      </c>
      <c r="L21" s="2">
        <v>3.678E-38</v>
      </c>
      <c r="M21" s="2">
        <v>25170.73</v>
      </c>
      <c r="N21" s="2">
        <v>281.55360000000002</v>
      </c>
      <c r="O21" s="2">
        <v>923.39350000000002</v>
      </c>
      <c r="P21" s="2">
        <v>3.678E-38</v>
      </c>
      <c r="Q21" s="2">
        <v>23340.37</v>
      </c>
      <c r="R21" s="2">
        <v>270.63440000000003</v>
      </c>
      <c r="S21" s="2">
        <v>1010.067</v>
      </c>
      <c r="T21" s="2">
        <v>3.678E-38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1:75" s="2" customFormat="1" x14ac:dyDescent="0.4">
      <c r="A22" s="44" t="str">
        <f t="shared" si="1"/>
        <v/>
      </c>
      <c r="B22" s="1" t="s">
        <v>1507</v>
      </c>
      <c r="C22" s="39">
        <v>10</v>
      </c>
      <c r="D22" s="39">
        <v>122422720</v>
      </c>
      <c r="E22" s="39" t="s">
        <v>1380</v>
      </c>
      <c r="F22" s="41" t="s">
        <v>212</v>
      </c>
      <c r="G22" s="42" t="s">
        <v>824</v>
      </c>
      <c r="H22" s="2" t="s">
        <v>1507</v>
      </c>
      <c r="I22" s="2">
        <v>279.97500000000002</v>
      </c>
      <c r="J22" s="2">
        <v>5.7566670000000002</v>
      </c>
      <c r="K22" s="2">
        <v>52.462069999999997</v>
      </c>
      <c r="L22" s="30">
        <v>3.678E-38</v>
      </c>
      <c r="M22" s="2">
        <v>616.86659999999995</v>
      </c>
      <c r="N22" s="2">
        <v>11.914400000000001</v>
      </c>
      <c r="O22" s="2">
        <v>776.48080000000004</v>
      </c>
      <c r="P22" s="30">
        <v>3.678E-38</v>
      </c>
      <c r="Q22" s="2">
        <v>676.76670000000001</v>
      </c>
      <c r="R22" s="2">
        <v>11.82846</v>
      </c>
      <c r="S22" s="2">
        <v>107.24039999999999</v>
      </c>
      <c r="T22" s="30">
        <v>3.678E-38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s="2" customFormat="1" x14ac:dyDescent="0.4">
      <c r="A23" s="44" t="str">
        <f t="shared" si="1"/>
        <v/>
      </c>
      <c r="B23" s="1" t="s">
        <v>1234</v>
      </c>
      <c r="C23" s="39" t="s">
        <v>165</v>
      </c>
      <c r="D23" s="40">
        <v>1.07855051801238E+16</v>
      </c>
      <c r="E23" s="39" t="s">
        <v>1386</v>
      </c>
      <c r="F23" s="41" t="s">
        <v>213</v>
      </c>
      <c r="G23" s="42" t="s">
        <v>825</v>
      </c>
      <c r="H23" s="2" t="s">
        <v>1234</v>
      </c>
      <c r="I23" s="2">
        <v>11039.75</v>
      </c>
      <c r="J23" s="2">
        <v>167.82589999999999</v>
      </c>
      <c r="K23" s="2">
        <v>987.25329999999997</v>
      </c>
      <c r="L23" s="2">
        <v>3.678E-38</v>
      </c>
      <c r="M23" s="2">
        <v>6887.8</v>
      </c>
      <c r="N23" s="2">
        <v>127.5496</v>
      </c>
      <c r="O23" s="2">
        <v>2406.1329999999998</v>
      </c>
      <c r="P23" s="30">
        <v>3.678E-38</v>
      </c>
      <c r="Q23" s="2">
        <v>13184.03</v>
      </c>
      <c r="R23" s="2">
        <v>211.1848</v>
      </c>
      <c r="S23" s="2">
        <v>1053.318</v>
      </c>
      <c r="T23" s="2">
        <v>3.678E-38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</row>
    <row r="24" spans="1:75" s="2" customFormat="1" x14ac:dyDescent="0.4">
      <c r="A24" s="44" t="str">
        <f t="shared" si="1"/>
        <v/>
      </c>
      <c r="B24" s="1" t="s">
        <v>1236</v>
      </c>
      <c r="C24" s="39">
        <v>9</v>
      </c>
      <c r="D24" s="39">
        <v>41339519</v>
      </c>
      <c r="E24" s="39" t="s">
        <v>1382</v>
      </c>
      <c r="F24" s="41" t="s">
        <v>214</v>
      </c>
      <c r="G24" s="42" t="s">
        <v>1394</v>
      </c>
      <c r="H24" s="2" t="s">
        <v>1236</v>
      </c>
      <c r="I24" s="2">
        <v>12787.8</v>
      </c>
      <c r="J24" s="2">
        <v>175.767</v>
      </c>
      <c r="K24" s="2">
        <v>1216.7829999999999</v>
      </c>
      <c r="L24" s="2">
        <v>3.678E-38</v>
      </c>
      <c r="M24" s="2">
        <v>9642.7999999999993</v>
      </c>
      <c r="N24" s="2">
        <v>131.0232</v>
      </c>
      <c r="O24" s="2">
        <v>1217.376</v>
      </c>
      <c r="P24" s="2">
        <v>3.678E-38</v>
      </c>
      <c r="Q24" s="2">
        <v>13480.23</v>
      </c>
      <c r="R24" s="2">
        <v>169.20769999999999</v>
      </c>
      <c r="S24" s="2">
        <v>912.30179999999996</v>
      </c>
      <c r="T24" s="2">
        <v>3.678E-38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s="2" customFormat="1" x14ac:dyDescent="0.4">
      <c r="A25" s="44" t="str">
        <f t="shared" si="1"/>
        <v/>
      </c>
      <c r="B25" s="1" t="s">
        <v>1237</v>
      </c>
      <c r="C25" s="39">
        <v>4</v>
      </c>
      <c r="D25" s="39">
        <v>101019583</v>
      </c>
      <c r="E25" s="39" t="s">
        <v>1380</v>
      </c>
      <c r="F25" s="41" t="s">
        <v>215</v>
      </c>
      <c r="G25" s="42" t="s">
        <v>215</v>
      </c>
      <c r="H25" s="2" t="s">
        <v>1237</v>
      </c>
      <c r="I25" s="2">
        <v>4443.0749999999998</v>
      </c>
      <c r="J25" s="2">
        <v>76.288939999999997</v>
      </c>
      <c r="K25" s="2">
        <v>1150.9259999999999</v>
      </c>
      <c r="L25" s="2">
        <v>3.678E-38</v>
      </c>
      <c r="M25" s="2">
        <v>2906.067</v>
      </c>
      <c r="N25" s="2">
        <v>43.513620000000003</v>
      </c>
      <c r="O25" s="2">
        <v>1493.3820000000001</v>
      </c>
      <c r="P25" s="30">
        <v>3.678E-38</v>
      </c>
      <c r="Q25" s="2">
        <v>5232.933</v>
      </c>
      <c r="R25" s="2">
        <v>80.065569999999994</v>
      </c>
      <c r="S25" s="2">
        <v>1532.922</v>
      </c>
      <c r="T25" s="30">
        <v>3.678E-38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</row>
    <row r="26" spans="1:75" s="2" customFormat="1" x14ac:dyDescent="0.4">
      <c r="A26" s="44" t="str">
        <f t="shared" si="1"/>
        <v/>
      </c>
      <c r="B26" s="1" t="s">
        <v>1508</v>
      </c>
      <c r="C26" s="39">
        <v>4</v>
      </c>
      <c r="D26" s="39">
        <v>101019620</v>
      </c>
      <c r="E26" s="39" t="s">
        <v>1380</v>
      </c>
      <c r="F26" s="41" t="s">
        <v>216</v>
      </c>
      <c r="G26" s="42" t="s">
        <v>826</v>
      </c>
      <c r="H26" s="2" t="s">
        <v>1508</v>
      </c>
      <c r="I26" s="2">
        <v>590.54999999999995</v>
      </c>
      <c r="J26" s="2">
        <v>12.870279999999999</v>
      </c>
      <c r="K26" s="2">
        <v>403.77080000000001</v>
      </c>
      <c r="L26" s="2">
        <v>3.678E-38</v>
      </c>
      <c r="M26" s="2">
        <v>312.26670000000001</v>
      </c>
      <c r="N26" s="2">
        <v>5.1240810000000003</v>
      </c>
      <c r="O26" s="2">
        <v>377.04680000000002</v>
      </c>
      <c r="P26" s="2">
        <v>5.015816E-20</v>
      </c>
      <c r="Q26" s="2">
        <v>853.53330000000005</v>
      </c>
      <c r="R26" s="2">
        <v>15.595039999999999</v>
      </c>
      <c r="S26" s="2">
        <v>566.74829999999997</v>
      </c>
      <c r="T26" s="2">
        <v>3.678E-38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 s="2" customFormat="1" x14ac:dyDescent="0.4">
      <c r="A27" s="44" t="str">
        <f t="shared" si="1"/>
        <v/>
      </c>
      <c r="B27" s="1" t="s">
        <v>1509</v>
      </c>
      <c r="C27" s="39">
        <v>0</v>
      </c>
      <c r="D27" s="40">
        <v>0</v>
      </c>
      <c r="E27" s="39" t="s">
        <v>1382</v>
      </c>
      <c r="F27" s="41" t="s">
        <v>1395</v>
      </c>
      <c r="G27" s="42" t="s">
        <v>1395</v>
      </c>
      <c r="H27" s="2" t="s">
        <v>1509</v>
      </c>
      <c r="I27" s="2">
        <v>4044.9749999999999</v>
      </c>
      <c r="J27" s="2">
        <v>66.569980000000001</v>
      </c>
      <c r="K27" s="2">
        <v>1333.6780000000001</v>
      </c>
      <c r="L27" s="2">
        <v>3.678E-38</v>
      </c>
      <c r="M27" s="2">
        <v>3148.7</v>
      </c>
      <c r="N27" s="2">
        <v>46.756749999999997</v>
      </c>
      <c r="O27" s="2">
        <v>1069.1310000000001</v>
      </c>
      <c r="P27" s="2">
        <v>3.678E-38</v>
      </c>
      <c r="Q27" s="2">
        <v>4200.6670000000004</v>
      </c>
      <c r="R27" s="2">
        <v>69.413250000000005</v>
      </c>
      <c r="S27" s="2">
        <v>1620.711</v>
      </c>
      <c r="T27" s="2">
        <v>3.678E-38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</row>
    <row r="28" spans="1:75" s="2" customFormat="1" x14ac:dyDescent="0.4">
      <c r="A28" s="44" t="str">
        <f t="shared" si="1"/>
        <v/>
      </c>
      <c r="B28" s="1" t="s">
        <v>1238</v>
      </c>
      <c r="C28" s="39">
        <v>19</v>
      </c>
      <c r="D28" s="40">
        <v>29209828</v>
      </c>
      <c r="E28" s="39" t="s">
        <v>1382</v>
      </c>
      <c r="F28" s="41" t="s">
        <v>217</v>
      </c>
      <c r="G28" s="42" t="s">
        <v>217</v>
      </c>
      <c r="H28" s="2" t="s">
        <v>1238</v>
      </c>
      <c r="I28" s="2">
        <v>4869.0749999999998</v>
      </c>
      <c r="J28" s="2">
        <v>80.196039999999996</v>
      </c>
      <c r="K28" s="2">
        <v>1171.998</v>
      </c>
      <c r="L28" s="2">
        <v>3.678E-38</v>
      </c>
      <c r="M28" s="2">
        <v>2253.7669999999998</v>
      </c>
      <c r="N28" s="2">
        <v>36.992100000000001</v>
      </c>
      <c r="O28" s="2">
        <v>1166.654</v>
      </c>
      <c r="P28" s="2">
        <v>3.678E-38</v>
      </c>
      <c r="Q28" s="2">
        <v>4748.6670000000004</v>
      </c>
      <c r="R28" s="2">
        <v>75.791920000000005</v>
      </c>
      <c r="S28" s="2">
        <v>824.86440000000005</v>
      </c>
      <c r="T28" s="2">
        <v>3.678E-38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s="2" customFormat="1" x14ac:dyDescent="0.4">
      <c r="A29" s="44" t="str">
        <f t="shared" si="1"/>
        <v/>
      </c>
      <c r="B29" s="1" t="s">
        <v>1510</v>
      </c>
      <c r="C29" s="39">
        <v>0</v>
      </c>
      <c r="D29" s="40">
        <v>0</v>
      </c>
      <c r="E29" s="39" t="s">
        <v>1382</v>
      </c>
      <c r="F29" s="41" t="s">
        <v>1239</v>
      </c>
      <c r="G29" s="42" t="s">
        <v>1239</v>
      </c>
      <c r="H29" s="2" t="s">
        <v>1510</v>
      </c>
      <c r="I29" s="2">
        <v>5163.3</v>
      </c>
      <c r="J29" s="2">
        <v>85.230789999999999</v>
      </c>
      <c r="K29" s="2">
        <v>658.53819999999996</v>
      </c>
      <c r="L29" s="2">
        <v>3.678E-38</v>
      </c>
      <c r="M29" s="2">
        <v>3936.0329999999999</v>
      </c>
      <c r="N29" s="2">
        <v>60.712350000000001</v>
      </c>
      <c r="O29" s="2">
        <v>982.92830000000004</v>
      </c>
      <c r="P29" s="2">
        <v>3.678E-38</v>
      </c>
      <c r="Q29" s="2">
        <v>5329.2669999999998</v>
      </c>
      <c r="R29" s="2">
        <v>89.745559999999998</v>
      </c>
      <c r="S29" s="2">
        <v>532.42060000000004</v>
      </c>
      <c r="T29" s="2">
        <v>3.678E-38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</row>
    <row r="30" spans="1:75" s="2" customFormat="1" x14ac:dyDescent="0.4">
      <c r="A30" s="44" t="str">
        <f t="shared" si="1"/>
        <v/>
      </c>
      <c r="B30" s="1" t="s">
        <v>1240</v>
      </c>
      <c r="C30" s="39" t="s">
        <v>166</v>
      </c>
      <c r="D30" s="40">
        <v>3.55959481311138E+16</v>
      </c>
      <c r="E30" s="39" t="s">
        <v>1383</v>
      </c>
      <c r="F30" s="41" t="s">
        <v>218</v>
      </c>
      <c r="G30" s="42" t="s">
        <v>1396</v>
      </c>
      <c r="H30" s="2" t="s">
        <v>1240</v>
      </c>
      <c r="I30" s="2">
        <v>20842.3</v>
      </c>
      <c r="J30" s="2">
        <v>263.50450000000001</v>
      </c>
      <c r="K30" s="2">
        <v>641.93820000000005</v>
      </c>
      <c r="L30" s="2">
        <v>3.678E-38</v>
      </c>
      <c r="M30" s="2">
        <v>17286.73</v>
      </c>
      <c r="N30" s="2">
        <v>210.881</v>
      </c>
      <c r="O30" s="2">
        <v>1584.5239999999999</v>
      </c>
      <c r="P30" s="2">
        <v>3.678E-38</v>
      </c>
      <c r="Q30" s="2">
        <v>17757.330000000002</v>
      </c>
      <c r="R30" s="2">
        <v>231.46940000000001</v>
      </c>
      <c r="S30" s="2">
        <v>1076.5909999999999</v>
      </c>
      <c r="T30" s="2">
        <v>3.678E-38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s="2" customFormat="1" x14ac:dyDescent="0.4">
      <c r="A31" s="44" t="str">
        <f t="shared" si="1"/>
        <v/>
      </c>
      <c r="B31" s="1" t="s">
        <v>1511</v>
      </c>
      <c r="C31" s="39" t="s">
        <v>1310</v>
      </c>
      <c r="D31" s="39">
        <v>69836909</v>
      </c>
      <c r="E31" s="39" t="s">
        <v>1380</v>
      </c>
      <c r="F31" s="41" t="s">
        <v>219</v>
      </c>
      <c r="G31" s="42" t="s">
        <v>827</v>
      </c>
      <c r="H31" s="2" t="s">
        <v>1511</v>
      </c>
      <c r="I31" s="2">
        <v>197.22499999999999</v>
      </c>
      <c r="J31" s="2">
        <v>4.8196899999999996</v>
      </c>
      <c r="K31" s="2">
        <v>188.17490000000001</v>
      </c>
      <c r="L31" s="2">
        <v>2.546796E-22</v>
      </c>
      <c r="M31" s="2">
        <v>92.2</v>
      </c>
      <c r="N31" s="2">
        <v>1.236694</v>
      </c>
      <c r="O31" s="2">
        <v>4.1761229999999996</v>
      </c>
      <c r="P31" s="2">
        <v>0.37336730000000001</v>
      </c>
      <c r="Q31" s="2">
        <v>89.9</v>
      </c>
      <c r="R31" s="2">
        <v>1.6079870000000001</v>
      </c>
      <c r="S31" s="2">
        <v>6.8432449999999996</v>
      </c>
      <c r="T31" s="2">
        <v>0.1109537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s="2" customFormat="1" x14ac:dyDescent="0.4">
      <c r="A32" s="44" t="str">
        <f t="shared" si="1"/>
        <v/>
      </c>
      <c r="B32" s="1" t="s">
        <v>1241</v>
      </c>
      <c r="C32" s="39" t="s">
        <v>1310</v>
      </c>
      <c r="D32" s="40">
        <v>50095741</v>
      </c>
      <c r="E32" s="39" t="s">
        <v>1380</v>
      </c>
      <c r="F32" s="41" t="s">
        <v>220</v>
      </c>
      <c r="G32" s="42" t="s">
        <v>828</v>
      </c>
      <c r="H32" s="2" t="s">
        <v>1241</v>
      </c>
      <c r="I32" s="2">
        <v>3617.25</v>
      </c>
      <c r="J32" s="2">
        <v>65.569370000000006</v>
      </c>
      <c r="K32" s="2">
        <v>1134.701</v>
      </c>
      <c r="L32" s="2">
        <v>3.678E-38</v>
      </c>
      <c r="M32" s="2">
        <v>2117.1</v>
      </c>
      <c r="N32" s="2">
        <v>33.577419999999996</v>
      </c>
      <c r="O32" s="2">
        <v>209.05850000000001</v>
      </c>
      <c r="P32" s="2">
        <v>3.678E-38</v>
      </c>
      <c r="Q32" s="2">
        <v>3767.2669999999998</v>
      </c>
      <c r="R32" s="2">
        <v>65.375339999999994</v>
      </c>
      <c r="S32" s="2">
        <v>706.62469999999996</v>
      </c>
      <c r="T32" s="2">
        <v>3.678E-38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s="2" customFormat="1" x14ac:dyDescent="0.4">
      <c r="A33" s="44" t="str">
        <f t="shared" si="1"/>
        <v/>
      </c>
      <c r="B33" s="1" t="s">
        <v>1512</v>
      </c>
      <c r="C33" s="39">
        <v>0</v>
      </c>
      <c r="D33" s="39">
        <v>0</v>
      </c>
      <c r="E33" s="39" t="s">
        <v>1382</v>
      </c>
      <c r="F33" s="41" t="s">
        <v>221</v>
      </c>
      <c r="G33" s="42" t="s">
        <v>1242</v>
      </c>
      <c r="H33" s="2" t="s">
        <v>1512</v>
      </c>
      <c r="I33" s="2">
        <v>119.27500000000001</v>
      </c>
      <c r="J33" s="2">
        <v>2.538913</v>
      </c>
      <c r="K33" s="2">
        <v>4.6197939999999997</v>
      </c>
      <c r="L33" s="2">
        <v>3.595297E-4</v>
      </c>
      <c r="M33" s="2">
        <v>152.4</v>
      </c>
      <c r="N33" s="2">
        <v>1.895643</v>
      </c>
      <c r="O33" s="2">
        <v>19.859760000000001</v>
      </c>
      <c r="P33" s="2">
        <v>6.6722060000000004E-4</v>
      </c>
      <c r="Q33" s="2">
        <v>143.36670000000001</v>
      </c>
      <c r="R33" s="2">
        <v>2.2843599999999999</v>
      </c>
      <c r="S33" s="2">
        <v>36.509770000000003</v>
      </c>
      <c r="T33" s="2">
        <v>5.1006699999999995E-10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s="2" customFormat="1" x14ac:dyDescent="0.4">
      <c r="A34" s="44" t="str">
        <f t="shared" si="1"/>
        <v/>
      </c>
      <c r="B34" s="1" t="s">
        <v>1243</v>
      </c>
      <c r="C34" s="39">
        <v>5</v>
      </c>
      <c r="D34" s="39">
        <v>138607036</v>
      </c>
      <c r="E34" s="39" t="s">
        <v>1380</v>
      </c>
      <c r="F34" s="41" t="s">
        <v>222</v>
      </c>
      <c r="G34" s="42" t="s">
        <v>1397</v>
      </c>
      <c r="H34" s="2" t="s">
        <v>1243</v>
      </c>
      <c r="I34" s="2">
        <v>8641.85</v>
      </c>
      <c r="J34" s="2">
        <v>121.00020000000001</v>
      </c>
      <c r="K34" s="2">
        <v>1351.8130000000001</v>
      </c>
      <c r="L34" s="30">
        <v>3.678E-38</v>
      </c>
      <c r="M34" s="2">
        <v>8278.9339999999993</v>
      </c>
      <c r="N34" s="2">
        <v>110.65179999999999</v>
      </c>
      <c r="O34" s="2">
        <v>1229.5350000000001</v>
      </c>
      <c r="P34" s="2">
        <v>3.678E-38</v>
      </c>
      <c r="Q34" s="2">
        <v>8955.5329999999994</v>
      </c>
      <c r="R34" s="2">
        <v>118.2744</v>
      </c>
      <c r="S34" s="2">
        <v>848.4162</v>
      </c>
      <c r="T34" s="2">
        <v>3.678E-38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s="2" customFormat="1" x14ac:dyDescent="0.4">
      <c r="A35" s="44" t="str">
        <f t="shared" si="1"/>
        <v/>
      </c>
      <c r="B35" s="1" t="s">
        <v>1513</v>
      </c>
      <c r="C35" s="39">
        <v>5</v>
      </c>
      <c r="D35" s="39">
        <v>138606996</v>
      </c>
      <c r="E35" s="39" t="s">
        <v>1380</v>
      </c>
      <c r="F35" s="41" t="s">
        <v>223</v>
      </c>
      <c r="G35" s="42" t="s">
        <v>829</v>
      </c>
      <c r="H35" s="2" t="s">
        <v>1513</v>
      </c>
      <c r="I35" s="2">
        <v>2657.15</v>
      </c>
      <c r="J35" s="2">
        <v>44.415779999999998</v>
      </c>
      <c r="K35" s="2">
        <v>195.4786</v>
      </c>
      <c r="L35" s="2">
        <v>3.678E-38</v>
      </c>
      <c r="M35" s="2">
        <v>1917.567</v>
      </c>
      <c r="N35" s="2">
        <v>31.02655</v>
      </c>
      <c r="O35" s="2">
        <v>742.30290000000002</v>
      </c>
      <c r="P35" s="2">
        <v>3.678E-38</v>
      </c>
      <c r="Q35" s="2">
        <v>2888.6329999999998</v>
      </c>
      <c r="R35" s="2">
        <v>42.018380000000001</v>
      </c>
      <c r="S35" s="2">
        <v>542.54390000000001</v>
      </c>
      <c r="T35" s="2">
        <v>3.678E-38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1:75" s="2" customFormat="1" x14ac:dyDescent="0.4">
      <c r="A36" s="44" t="str">
        <f t="shared" si="1"/>
        <v/>
      </c>
      <c r="B36" s="1" t="s">
        <v>1244</v>
      </c>
      <c r="C36" s="39">
        <v>19</v>
      </c>
      <c r="D36" s="40">
        <v>34895213</v>
      </c>
      <c r="E36" s="39" t="s">
        <v>1380</v>
      </c>
      <c r="F36" s="41" t="s">
        <v>224</v>
      </c>
      <c r="G36" s="42" t="s">
        <v>1398</v>
      </c>
      <c r="H36" s="2" t="s">
        <v>1244</v>
      </c>
      <c r="I36" s="2">
        <v>4880.5749999999998</v>
      </c>
      <c r="J36" s="2">
        <v>79.430120000000002</v>
      </c>
      <c r="K36" s="2">
        <v>767.33609999999999</v>
      </c>
      <c r="L36" s="2">
        <v>3.678E-38</v>
      </c>
      <c r="M36" s="2">
        <v>2202.1669999999999</v>
      </c>
      <c r="N36" s="2">
        <v>40.812359999999998</v>
      </c>
      <c r="O36" s="2">
        <v>1132.078</v>
      </c>
      <c r="P36" s="2">
        <v>3.678E-38</v>
      </c>
      <c r="Q36" s="2">
        <v>3885.7669999999998</v>
      </c>
      <c r="R36" s="2">
        <v>59.353119999999997</v>
      </c>
      <c r="S36" s="2">
        <v>514.0566</v>
      </c>
      <c r="T36" s="30">
        <v>3.678E-38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1:75" s="2" customFormat="1" x14ac:dyDescent="0.4">
      <c r="A37" s="44" t="str">
        <f t="shared" si="1"/>
        <v/>
      </c>
      <c r="B37" s="1" t="s">
        <v>1245</v>
      </c>
      <c r="C37" s="39">
        <v>11</v>
      </c>
      <c r="D37" s="40">
        <v>96178499</v>
      </c>
      <c r="E37" s="39" t="s">
        <v>1382</v>
      </c>
      <c r="F37" s="41" t="s">
        <v>225</v>
      </c>
      <c r="G37" s="42" t="s">
        <v>1399</v>
      </c>
      <c r="H37" s="2" t="s">
        <v>1245</v>
      </c>
      <c r="I37" s="2">
        <v>5840.65</v>
      </c>
      <c r="J37" s="2">
        <v>90.90625</v>
      </c>
      <c r="K37" s="2">
        <v>754.33100000000002</v>
      </c>
      <c r="L37" s="2">
        <v>3.678E-38</v>
      </c>
      <c r="M37" s="2">
        <v>2997.0329999999999</v>
      </c>
      <c r="N37" s="2">
        <v>64.480739999999997</v>
      </c>
      <c r="O37" s="2">
        <v>3630.7089999999998</v>
      </c>
      <c r="P37" s="2">
        <v>3.678E-38</v>
      </c>
      <c r="Q37" s="2">
        <v>6002.2</v>
      </c>
      <c r="R37" s="2">
        <v>87.055440000000004</v>
      </c>
      <c r="S37" s="2">
        <v>313.88150000000002</v>
      </c>
      <c r="T37" s="2">
        <v>3.678E-38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5" s="2" customFormat="1" x14ac:dyDescent="0.4">
      <c r="A38" s="44" t="str">
        <f t="shared" si="1"/>
        <v/>
      </c>
      <c r="B38" s="1" t="s">
        <v>1514</v>
      </c>
      <c r="C38" s="39">
        <v>11</v>
      </c>
      <c r="D38" s="39">
        <v>96178540</v>
      </c>
      <c r="E38" s="39" t="s">
        <v>1382</v>
      </c>
      <c r="F38" s="41" t="s">
        <v>226</v>
      </c>
      <c r="G38" s="42" t="s">
        <v>830</v>
      </c>
      <c r="H38" s="2" t="s">
        <v>1514</v>
      </c>
      <c r="I38" s="2">
        <v>165.1</v>
      </c>
      <c r="J38" s="2">
        <v>3.2716850000000002</v>
      </c>
      <c r="K38" s="2">
        <v>26.898700000000002</v>
      </c>
      <c r="L38" s="30">
        <v>7.0517809999999998E-12</v>
      </c>
      <c r="M38" s="2">
        <v>388.36669999999998</v>
      </c>
      <c r="N38" s="2">
        <v>3.0526960000000001</v>
      </c>
      <c r="O38" s="2">
        <v>207.3877</v>
      </c>
      <c r="P38" s="30">
        <v>7.2500349999999995E-32</v>
      </c>
      <c r="Q38" s="2">
        <v>157.4667</v>
      </c>
      <c r="R38" s="2">
        <v>2.5465599999999999</v>
      </c>
      <c r="S38" s="2">
        <v>7.617305</v>
      </c>
      <c r="T38" s="30">
        <v>4.2593960000000002E-13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1:75" s="2" customFormat="1" x14ac:dyDescent="0.4">
      <c r="A39" s="44" t="str">
        <f t="shared" si="1"/>
        <v/>
      </c>
      <c r="B39" s="1" t="s">
        <v>1246</v>
      </c>
      <c r="C39" s="39">
        <v>2</v>
      </c>
      <c r="D39" s="39">
        <v>74564130</v>
      </c>
      <c r="E39" s="39" t="s">
        <v>1382</v>
      </c>
      <c r="F39" s="41" t="s">
        <v>227</v>
      </c>
      <c r="G39" s="42" t="s">
        <v>831</v>
      </c>
      <c r="H39" s="2" t="s">
        <v>1246</v>
      </c>
      <c r="I39" s="2">
        <v>3265.5749999999998</v>
      </c>
      <c r="J39" s="2">
        <v>54.361809999999998</v>
      </c>
      <c r="K39" s="2">
        <v>697.24339999999995</v>
      </c>
      <c r="L39" s="30">
        <v>3.678E-38</v>
      </c>
      <c r="M39" s="2">
        <v>2273.1</v>
      </c>
      <c r="N39" s="2">
        <v>40.226109999999998</v>
      </c>
      <c r="O39" s="2">
        <v>1100.175</v>
      </c>
      <c r="P39" s="30">
        <v>3.678E-38</v>
      </c>
      <c r="Q39" s="2">
        <v>3344.3330000000001</v>
      </c>
      <c r="R39" s="2">
        <v>54.034329999999997</v>
      </c>
      <c r="S39" s="2">
        <v>451.75220000000002</v>
      </c>
      <c r="T39" s="30">
        <v>3.678E-38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s="2" customFormat="1" x14ac:dyDescent="0.4">
      <c r="A40" s="44" t="str">
        <f t="shared" si="1"/>
        <v/>
      </c>
      <c r="B40" s="1" t="s">
        <v>1515</v>
      </c>
      <c r="C40" s="39">
        <v>2</v>
      </c>
      <c r="D40" s="39">
        <v>74564170</v>
      </c>
      <c r="E40" s="39" t="s">
        <v>1382</v>
      </c>
      <c r="F40" s="41" t="s">
        <v>228</v>
      </c>
      <c r="G40" s="42" t="s">
        <v>832</v>
      </c>
      <c r="H40" s="2" t="s">
        <v>1515</v>
      </c>
      <c r="I40" s="2">
        <v>393.57499999999999</v>
      </c>
      <c r="J40" s="2">
        <v>8.1532509999999991</v>
      </c>
      <c r="K40" s="2">
        <v>209.82130000000001</v>
      </c>
      <c r="L40" s="2">
        <v>3.678E-38</v>
      </c>
      <c r="M40" s="2">
        <v>233.83330000000001</v>
      </c>
      <c r="N40" s="2">
        <v>2.5946150000000001</v>
      </c>
      <c r="O40" s="2">
        <v>52.423400000000001</v>
      </c>
      <c r="P40" s="2">
        <v>2.3857770000000001E-10</v>
      </c>
      <c r="Q40" s="2">
        <v>243.66669999999999</v>
      </c>
      <c r="R40" s="2">
        <v>4.8574450000000002</v>
      </c>
      <c r="S40" s="2">
        <v>102.13290000000001</v>
      </c>
      <c r="T40" s="2">
        <v>3.678E-38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 s="2" customFormat="1" x14ac:dyDescent="0.4">
      <c r="A41" s="44" t="str">
        <f t="shared" si="1"/>
        <v/>
      </c>
      <c r="B41" s="1" t="s">
        <v>1516</v>
      </c>
      <c r="C41" s="39">
        <v>8</v>
      </c>
      <c r="D41" s="40">
        <v>32213495</v>
      </c>
      <c r="E41" s="39" t="s">
        <v>1380</v>
      </c>
      <c r="F41" s="41" t="s">
        <v>229</v>
      </c>
      <c r="G41" s="42" t="s">
        <v>833</v>
      </c>
      <c r="H41" s="2" t="s">
        <v>1516</v>
      </c>
      <c r="I41" s="2">
        <v>423.1</v>
      </c>
      <c r="J41" s="2">
        <v>8.7982849999999999</v>
      </c>
      <c r="K41" s="2">
        <v>309.70710000000003</v>
      </c>
      <c r="L41" s="2">
        <v>3.678E-38</v>
      </c>
      <c r="M41" s="2">
        <v>1000.467</v>
      </c>
      <c r="N41" s="2">
        <v>15.21631</v>
      </c>
      <c r="O41" s="2">
        <v>645.47529999999995</v>
      </c>
      <c r="P41" s="30">
        <v>3.678E-38</v>
      </c>
      <c r="Q41" s="2">
        <v>567.29999999999995</v>
      </c>
      <c r="R41" s="2">
        <v>9.0170499999999993</v>
      </c>
      <c r="S41" s="2">
        <v>324.19240000000002</v>
      </c>
      <c r="T41" s="30">
        <v>3.678E-38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1:75" s="2" customFormat="1" x14ac:dyDescent="0.4">
      <c r="A42" s="44" t="str">
        <f t="shared" si="1"/>
        <v/>
      </c>
      <c r="B42" s="1" t="s">
        <v>1517</v>
      </c>
      <c r="C42" s="39">
        <v>5</v>
      </c>
      <c r="D42" s="40">
        <v>83228012</v>
      </c>
      <c r="E42" s="39" t="s">
        <v>1380</v>
      </c>
      <c r="F42" s="41" t="s">
        <v>230</v>
      </c>
      <c r="G42" s="42" t="s">
        <v>230</v>
      </c>
      <c r="H42" s="2" t="s">
        <v>1517</v>
      </c>
      <c r="I42" s="2">
        <v>929.6</v>
      </c>
      <c r="J42" s="2">
        <v>18.709990000000001</v>
      </c>
      <c r="K42" s="2">
        <v>172.96170000000001</v>
      </c>
      <c r="L42" s="30">
        <v>3.678E-38</v>
      </c>
      <c r="M42" s="2">
        <v>2766.7669999999998</v>
      </c>
      <c r="N42" s="2">
        <v>41.99118</v>
      </c>
      <c r="O42" s="2">
        <v>1684.365</v>
      </c>
      <c r="P42" s="30">
        <v>3.678E-38</v>
      </c>
      <c r="Q42" s="2">
        <v>438.3</v>
      </c>
      <c r="R42" s="2">
        <v>7.1079439999999998</v>
      </c>
      <c r="S42" s="2">
        <v>142.458</v>
      </c>
      <c r="T42" s="30">
        <v>3.678E-38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 s="2" customFormat="1" x14ac:dyDescent="0.4">
      <c r="A43" s="44" t="str">
        <f t="shared" si="1"/>
        <v/>
      </c>
      <c r="B43" s="1" t="s">
        <v>1518</v>
      </c>
      <c r="C43" s="39">
        <v>12</v>
      </c>
      <c r="D43" s="39">
        <v>110850050</v>
      </c>
      <c r="E43" s="39" t="s">
        <v>1382</v>
      </c>
      <c r="F43" s="41" t="s">
        <v>231</v>
      </c>
      <c r="G43" s="42" t="s">
        <v>834</v>
      </c>
      <c r="H43" s="2" t="s">
        <v>1518</v>
      </c>
      <c r="I43" s="2">
        <v>82.8</v>
      </c>
      <c r="J43" s="2">
        <v>1.8523959999999999</v>
      </c>
      <c r="K43" s="2">
        <v>3.3674919999999999</v>
      </c>
      <c r="L43" s="2">
        <v>0.30450579999999999</v>
      </c>
      <c r="M43" s="2">
        <v>80.599999999999994</v>
      </c>
      <c r="N43" s="2">
        <v>1.087661</v>
      </c>
      <c r="O43" s="2">
        <v>1.3892439999999999</v>
      </c>
      <c r="P43" s="30">
        <v>0.60504460000000004</v>
      </c>
      <c r="Q43" s="2">
        <v>101.13330000000001</v>
      </c>
      <c r="R43" s="2">
        <v>1.565143</v>
      </c>
      <c r="S43" s="2">
        <v>20.957180000000001</v>
      </c>
      <c r="T43" s="30">
        <v>1.8352730000000001E-2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s="2" customFormat="1" x14ac:dyDescent="0.4">
      <c r="A44" s="44" t="str">
        <f t="shared" si="1"/>
        <v/>
      </c>
      <c r="B44" s="1" t="s">
        <v>1519</v>
      </c>
      <c r="C44" s="39">
        <v>12</v>
      </c>
      <c r="D44" s="39">
        <v>102259924</v>
      </c>
      <c r="E44" s="39" t="s">
        <v>1380</v>
      </c>
      <c r="F44" s="41" t="s">
        <v>232</v>
      </c>
      <c r="G44" s="42" t="s">
        <v>835</v>
      </c>
      <c r="H44" s="2" t="s">
        <v>1519</v>
      </c>
      <c r="I44" s="2">
        <v>153.94999999999999</v>
      </c>
      <c r="J44" s="2">
        <v>3.1899039999999999</v>
      </c>
      <c r="K44" s="2">
        <v>16.100210000000001</v>
      </c>
      <c r="L44" s="2">
        <v>1.105971E-9</v>
      </c>
      <c r="M44" s="2">
        <v>163.13329999999999</v>
      </c>
      <c r="N44" s="2">
        <v>1.7881229999999999</v>
      </c>
      <c r="O44" s="2">
        <v>10.752829999999999</v>
      </c>
      <c r="P44" s="2">
        <v>3.1299650000000002E-4</v>
      </c>
      <c r="Q44" s="2">
        <v>150.73330000000001</v>
      </c>
      <c r="R44" s="2">
        <v>2.9774750000000001</v>
      </c>
      <c r="S44" s="2">
        <v>11.05275</v>
      </c>
      <c r="T44" s="2">
        <v>2.99508E-11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1:75" s="2" customFormat="1" x14ac:dyDescent="0.4">
      <c r="A45" s="44" t="str">
        <f t="shared" si="1"/>
        <v/>
      </c>
      <c r="B45" s="1" t="s">
        <v>1520</v>
      </c>
      <c r="C45" s="39">
        <v>7</v>
      </c>
      <c r="D45" s="40">
        <v>27990633</v>
      </c>
      <c r="E45" s="39" t="s">
        <v>1382</v>
      </c>
      <c r="F45" s="41" t="s">
        <v>233</v>
      </c>
      <c r="G45" s="42" t="s">
        <v>233</v>
      </c>
      <c r="H45" s="2" t="s">
        <v>1520</v>
      </c>
      <c r="I45" s="2">
        <v>2512.9499999999998</v>
      </c>
      <c r="J45" s="2">
        <v>44.584690000000002</v>
      </c>
      <c r="K45" s="2">
        <v>176.85980000000001</v>
      </c>
      <c r="L45" s="30">
        <v>3.678E-38</v>
      </c>
      <c r="M45" s="2">
        <v>2871.6329999999998</v>
      </c>
      <c r="N45" s="2">
        <v>43.953029999999998</v>
      </c>
      <c r="O45" s="2">
        <v>905.8202</v>
      </c>
      <c r="P45" s="30">
        <v>3.678E-38</v>
      </c>
      <c r="Q45" s="2">
        <v>2666.8330000000001</v>
      </c>
      <c r="R45" s="2">
        <v>41.872280000000003</v>
      </c>
      <c r="S45" s="2">
        <v>319.90159999999997</v>
      </c>
      <c r="T45" s="30">
        <v>3.678E-38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s="2" customFormat="1" x14ac:dyDescent="0.4">
      <c r="A46" s="44" t="str">
        <f t="shared" si="1"/>
        <v/>
      </c>
      <c r="B46" s="1" t="s">
        <v>1521</v>
      </c>
      <c r="C46" s="39">
        <v>19</v>
      </c>
      <c r="D46" s="39">
        <v>23223939</v>
      </c>
      <c r="E46" s="39" t="s">
        <v>1382</v>
      </c>
      <c r="F46" s="41" t="s">
        <v>234</v>
      </c>
      <c r="G46" s="42" t="s">
        <v>836</v>
      </c>
      <c r="H46" s="2" t="s">
        <v>1521</v>
      </c>
      <c r="I46" s="2">
        <v>104.875</v>
      </c>
      <c r="J46" s="2">
        <v>2.3261090000000002</v>
      </c>
      <c r="K46" s="2">
        <v>4.6678870000000003</v>
      </c>
      <c r="L46" s="2">
        <v>1.2193900000000001E-2</v>
      </c>
      <c r="M46" s="2">
        <v>127.2667</v>
      </c>
      <c r="N46" s="2">
        <v>1.439408</v>
      </c>
      <c r="O46" s="2">
        <v>14.851369999999999</v>
      </c>
      <c r="P46" s="2">
        <v>3.2074619999999998E-2</v>
      </c>
      <c r="Q46" s="2">
        <v>107.5</v>
      </c>
      <c r="R46" s="2">
        <v>2.0898129999999999</v>
      </c>
      <c r="S46" s="2">
        <v>19.32563</v>
      </c>
      <c r="T46" s="30">
        <v>3.2665070000000001E-3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 s="2" customFormat="1" x14ac:dyDescent="0.4">
      <c r="A47" s="44" t="str">
        <f t="shared" si="1"/>
        <v/>
      </c>
      <c r="B47" s="1" t="s">
        <v>1522</v>
      </c>
      <c r="C47" s="39">
        <v>12</v>
      </c>
      <c r="D47" s="40">
        <v>110953959</v>
      </c>
      <c r="E47" s="39" t="s">
        <v>1382</v>
      </c>
      <c r="F47" s="41" t="s">
        <v>235</v>
      </c>
      <c r="G47" s="42" t="s">
        <v>235</v>
      </c>
      <c r="H47" s="2" t="s">
        <v>1522</v>
      </c>
      <c r="I47" s="2">
        <v>320.52499999999998</v>
      </c>
      <c r="J47" s="2">
        <v>8.3211870000000001</v>
      </c>
      <c r="K47" s="2">
        <v>262.16180000000003</v>
      </c>
      <c r="L47" s="2">
        <v>3.678E-38</v>
      </c>
      <c r="M47" s="2">
        <v>301.7</v>
      </c>
      <c r="N47" s="2">
        <v>8.7979500000000002</v>
      </c>
      <c r="O47" s="2">
        <v>334.59179999999998</v>
      </c>
      <c r="P47" s="2">
        <v>3.678E-38</v>
      </c>
      <c r="Q47" s="2">
        <v>145.6</v>
      </c>
      <c r="R47" s="2">
        <v>2.506462</v>
      </c>
      <c r="S47" s="2">
        <v>14.275499999999999</v>
      </c>
      <c r="T47" s="30">
        <v>4.9597379999999996E-10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s="2" customFormat="1" x14ac:dyDescent="0.4">
      <c r="A48" s="44" t="str">
        <f t="shared" si="1"/>
        <v/>
      </c>
      <c r="B48" s="1" t="s">
        <v>1523</v>
      </c>
      <c r="C48" s="39">
        <v>0</v>
      </c>
      <c r="D48" s="40">
        <v>0</v>
      </c>
      <c r="E48" s="39" t="s">
        <v>1382</v>
      </c>
      <c r="F48" s="41" t="s">
        <v>236</v>
      </c>
      <c r="G48" s="42" t="s">
        <v>236</v>
      </c>
      <c r="H48" s="2" t="s">
        <v>1523</v>
      </c>
      <c r="I48" s="2">
        <v>139.05000000000001</v>
      </c>
      <c r="J48" s="2">
        <v>3.1872910000000001</v>
      </c>
      <c r="K48" s="2">
        <v>73.735050000000001</v>
      </c>
      <c r="L48" s="30">
        <v>2.9294129999999999E-8</v>
      </c>
      <c r="M48" s="2">
        <v>108.8</v>
      </c>
      <c r="N48" s="2">
        <v>1.4942150000000001</v>
      </c>
      <c r="O48" s="2">
        <v>20.68139</v>
      </c>
      <c r="P48" s="30">
        <v>0.13916819999999999</v>
      </c>
      <c r="Q48" s="2">
        <v>88.966669999999993</v>
      </c>
      <c r="R48" s="2">
        <v>1.8360939999999999</v>
      </c>
      <c r="S48" s="2">
        <v>20.459060000000001</v>
      </c>
      <c r="T48" s="30">
        <v>0.1121162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 s="2" customFormat="1" x14ac:dyDescent="0.4">
      <c r="A49" s="44" t="str">
        <f t="shared" si="1"/>
        <v/>
      </c>
      <c r="B49" s="1" t="s">
        <v>1524</v>
      </c>
      <c r="C49" s="39">
        <v>17</v>
      </c>
      <c r="D49" s="40">
        <v>71209921</v>
      </c>
      <c r="E49" s="39" t="s">
        <v>1380</v>
      </c>
      <c r="F49" s="41" t="s">
        <v>237</v>
      </c>
      <c r="G49" s="42" t="s">
        <v>837</v>
      </c>
      <c r="H49" s="2" t="s">
        <v>1524</v>
      </c>
      <c r="I49" s="2">
        <v>23416.85</v>
      </c>
      <c r="J49" s="2">
        <v>275.18900000000002</v>
      </c>
      <c r="K49" s="2">
        <v>234.3</v>
      </c>
      <c r="L49" s="30">
        <v>3.678E-38</v>
      </c>
      <c r="M49" s="2">
        <v>22693.33</v>
      </c>
      <c r="N49" s="2">
        <v>281.0378</v>
      </c>
      <c r="O49" s="2">
        <v>516.77319999999997</v>
      </c>
      <c r="P49" s="30">
        <v>3.678E-38</v>
      </c>
      <c r="Q49" s="2">
        <v>23946.9</v>
      </c>
      <c r="R49" s="2">
        <v>279.76859999999999</v>
      </c>
      <c r="S49" s="2">
        <v>1383.1590000000001</v>
      </c>
      <c r="T49" s="30">
        <v>3.678E-38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 s="2" customFormat="1" x14ac:dyDescent="0.4">
      <c r="A50" s="44" t="str">
        <f t="shared" si="1"/>
        <v/>
      </c>
      <c r="B50" s="1" t="s">
        <v>1525</v>
      </c>
      <c r="C50" s="39">
        <v>14</v>
      </c>
      <c r="D50" s="39">
        <v>62371156</v>
      </c>
      <c r="E50" s="39" t="s">
        <v>1380</v>
      </c>
      <c r="F50" s="41" t="s">
        <v>238</v>
      </c>
      <c r="G50" s="42" t="s">
        <v>838</v>
      </c>
      <c r="H50" s="2" t="s">
        <v>1525</v>
      </c>
      <c r="I50" s="2">
        <v>117.825</v>
      </c>
      <c r="J50" s="2">
        <v>2.6073050000000002</v>
      </c>
      <c r="K50" s="2">
        <v>26.213149999999999</v>
      </c>
      <c r="L50" s="30">
        <v>1.2362269999999999E-3</v>
      </c>
      <c r="M50" s="2">
        <v>250.8</v>
      </c>
      <c r="N50" s="2">
        <v>4.0938340000000002</v>
      </c>
      <c r="O50" s="2">
        <v>124.92789999999999</v>
      </c>
      <c r="P50" s="30">
        <v>1.229156E-17</v>
      </c>
      <c r="Q50" s="2">
        <v>162.5333</v>
      </c>
      <c r="R50" s="2">
        <v>2.9866809999999999</v>
      </c>
      <c r="S50" s="2">
        <v>116.5322</v>
      </c>
      <c r="T50" s="30">
        <v>5.2754339999999997E-16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 s="2" customFormat="1" x14ac:dyDescent="0.4">
      <c r="A51" s="44" t="str">
        <f t="shared" si="1"/>
        <v/>
      </c>
      <c r="B51" s="1" t="s">
        <v>1526</v>
      </c>
      <c r="C51" s="39">
        <v>12</v>
      </c>
      <c r="D51" s="40">
        <v>110950605</v>
      </c>
      <c r="E51" s="39" t="s">
        <v>1382</v>
      </c>
      <c r="F51" s="41" t="s">
        <v>239</v>
      </c>
      <c r="G51" s="42" t="s">
        <v>239</v>
      </c>
      <c r="H51" s="2" t="s">
        <v>1526</v>
      </c>
      <c r="I51" s="2">
        <v>256.57499999999999</v>
      </c>
      <c r="J51" s="2">
        <v>5.621213</v>
      </c>
      <c r="K51" s="2">
        <v>15.60713</v>
      </c>
      <c r="L51" s="30">
        <v>3.678E-38</v>
      </c>
      <c r="M51" s="2">
        <v>467.43329999999997</v>
      </c>
      <c r="N51" s="2">
        <v>4.0919179999999997</v>
      </c>
      <c r="O51" s="2">
        <v>150.7347</v>
      </c>
      <c r="P51" s="30">
        <v>3.678E-38</v>
      </c>
      <c r="Q51" s="2">
        <v>300.4667</v>
      </c>
      <c r="R51" s="2">
        <v>5.0233439999999998</v>
      </c>
      <c r="S51" s="2">
        <v>44.623010000000001</v>
      </c>
      <c r="T51" s="30">
        <v>3.678E-38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 s="2" customFormat="1" x14ac:dyDescent="0.4">
      <c r="A52" s="44" t="str">
        <f t="shared" si="1"/>
        <v/>
      </c>
      <c r="B52" s="1" t="s">
        <v>1527</v>
      </c>
      <c r="C52" s="39" t="s">
        <v>1310</v>
      </c>
      <c r="D52" s="40">
        <v>7384267</v>
      </c>
      <c r="E52" s="39" t="s">
        <v>1382</v>
      </c>
      <c r="F52" s="41" t="s">
        <v>240</v>
      </c>
      <c r="G52" s="42" t="s">
        <v>839</v>
      </c>
      <c r="H52" s="2" t="s">
        <v>1527</v>
      </c>
      <c r="I52" s="2">
        <v>1859.15</v>
      </c>
      <c r="J52" s="2">
        <v>31.217939999999999</v>
      </c>
      <c r="K52" s="2">
        <v>445.94119999999998</v>
      </c>
      <c r="L52" s="2">
        <v>3.678E-38</v>
      </c>
      <c r="M52" s="2">
        <v>3027.8330000000001</v>
      </c>
      <c r="N52" s="2">
        <v>42.556260000000002</v>
      </c>
      <c r="O52" s="2">
        <v>370.51900000000001</v>
      </c>
      <c r="P52" s="2">
        <v>3.678E-38</v>
      </c>
      <c r="Q52" s="2">
        <v>1578.7</v>
      </c>
      <c r="R52" s="2">
        <v>23.764479999999999</v>
      </c>
      <c r="S52" s="2">
        <v>243.64269999999999</v>
      </c>
      <c r="T52" s="2">
        <v>3.678E-38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1:75" s="2" customFormat="1" x14ac:dyDescent="0.4">
      <c r="A53" s="44" t="str">
        <f t="shared" si="1"/>
        <v/>
      </c>
      <c r="B53" s="1" t="s">
        <v>1528</v>
      </c>
      <c r="C53" s="39">
        <v>8</v>
      </c>
      <c r="D53" s="40">
        <v>86535513</v>
      </c>
      <c r="E53" s="39" t="s">
        <v>1380</v>
      </c>
      <c r="F53" s="41" t="s">
        <v>241</v>
      </c>
      <c r="G53" s="42" t="s">
        <v>840</v>
      </c>
      <c r="H53" s="2" t="s">
        <v>1528</v>
      </c>
      <c r="I53" s="2">
        <v>302.10000000000002</v>
      </c>
      <c r="J53" s="2">
        <v>6.3693499999999998</v>
      </c>
      <c r="K53" s="2">
        <v>233.07310000000001</v>
      </c>
      <c r="L53" s="2">
        <v>3.678E-38</v>
      </c>
      <c r="M53" s="2">
        <v>294.7</v>
      </c>
      <c r="N53" s="2">
        <v>2.3133599999999999</v>
      </c>
      <c r="O53" s="2">
        <v>95.843779999999995</v>
      </c>
      <c r="P53" s="2">
        <v>6.8205809999999998E-18</v>
      </c>
      <c r="Q53" s="2">
        <v>192.6</v>
      </c>
      <c r="R53" s="2">
        <v>2.7851149999999998</v>
      </c>
      <c r="S53" s="2">
        <v>29.88495</v>
      </c>
      <c r="T53" s="2">
        <v>1.0462460000000001E-25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1:75" s="2" customFormat="1" x14ac:dyDescent="0.4">
      <c r="A54" s="44" t="str">
        <f t="shared" si="1"/>
        <v/>
      </c>
      <c r="B54" s="1" t="s">
        <v>1529</v>
      </c>
      <c r="C54" s="39">
        <v>18</v>
      </c>
      <c r="D54" s="39">
        <v>65408519</v>
      </c>
      <c r="E54" s="39" t="s">
        <v>1382</v>
      </c>
      <c r="F54" s="41" t="s">
        <v>242</v>
      </c>
      <c r="G54" s="42" t="s">
        <v>841</v>
      </c>
      <c r="H54" s="2" t="s">
        <v>1529</v>
      </c>
      <c r="I54" s="2">
        <v>850.02499999999998</v>
      </c>
      <c r="J54" s="2">
        <v>17.045179999999998</v>
      </c>
      <c r="K54" s="2">
        <v>614.5421</v>
      </c>
      <c r="L54" s="2">
        <v>3.678E-38</v>
      </c>
      <c r="M54" s="2">
        <v>734.1</v>
      </c>
      <c r="N54" s="2">
        <v>14.75747</v>
      </c>
      <c r="O54" s="2">
        <v>475.53930000000003</v>
      </c>
      <c r="P54" s="2">
        <v>3.678E-38</v>
      </c>
      <c r="Q54" s="2">
        <v>458.73329999999999</v>
      </c>
      <c r="R54" s="2">
        <v>8.5531790000000001</v>
      </c>
      <c r="S54" s="2">
        <v>312.49369999999999</v>
      </c>
      <c r="T54" s="2">
        <v>3.678E-38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 s="2" customFormat="1" x14ac:dyDescent="0.4">
      <c r="A55" s="44" t="str">
        <f t="shared" si="1"/>
        <v/>
      </c>
      <c r="B55" s="1" t="s">
        <v>1530</v>
      </c>
      <c r="C55" s="39">
        <v>16</v>
      </c>
      <c r="D55" s="39">
        <v>20604524</v>
      </c>
      <c r="E55" s="39" t="s">
        <v>1382</v>
      </c>
      <c r="F55" s="41" t="s">
        <v>243</v>
      </c>
      <c r="G55" s="42" t="s">
        <v>842</v>
      </c>
      <c r="H55" s="2" t="s">
        <v>1530</v>
      </c>
      <c r="I55" s="2">
        <v>103.77500000000001</v>
      </c>
      <c r="J55" s="2">
        <v>2.3231570000000001</v>
      </c>
      <c r="K55" s="2">
        <v>5.5451930000000003</v>
      </c>
      <c r="L55" s="30">
        <v>1.5874880000000001E-2</v>
      </c>
      <c r="M55" s="2">
        <v>143.73330000000001</v>
      </c>
      <c r="N55" s="2">
        <v>1.5817589999999999</v>
      </c>
      <c r="O55" s="2">
        <v>23.271080000000001</v>
      </c>
      <c r="P55" s="30">
        <v>7.1259100000000001E-3</v>
      </c>
      <c r="Q55" s="2">
        <v>121.4667</v>
      </c>
      <c r="R55" s="2">
        <v>2.0633750000000002</v>
      </c>
      <c r="S55" s="2">
        <v>8.2512629999999998</v>
      </c>
      <c r="T55" s="30">
        <v>3.9288719999999997E-5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1:75" s="2" customFormat="1" x14ac:dyDescent="0.4">
      <c r="A56" s="44" t="str">
        <f t="shared" si="1"/>
        <v/>
      </c>
      <c r="B56" s="1" t="s">
        <v>1531</v>
      </c>
      <c r="C56" s="39" t="s">
        <v>167</v>
      </c>
      <c r="D56" s="40">
        <v>1.8062878765209501E+24</v>
      </c>
      <c r="E56" s="39" t="s">
        <v>1387</v>
      </c>
      <c r="F56" s="41" t="s">
        <v>244</v>
      </c>
      <c r="G56" s="42" t="s">
        <v>1247</v>
      </c>
      <c r="H56" s="2" t="s">
        <v>1531</v>
      </c>
      <c r="I56" s="2">
        <v>78.525000000000006</v>
      </c>
      <c r="J56" s="2">
        <v>1.8802380000000001</v>
      </c>
      <c r="K56" s="2">
        <v>15.483840000000001</v>
      </c>
      <c r="L56" s="2">
        <v>0.40428160000000002</v>
      </c>
      <c r="M56" s="2">
        <v>131.66669999999999</v>
      </c>
      <c r="N56" s="2">
        <v>2.5145330000000001</v>
      </c>
      <c r="O56" s="2">
        <v>96.678349999999995</v>
      </c>
      <c r="P56" s="2">
        <v>8.6106140000000002E-4</v>
      </c>
      <c r="Q56" s="2">
        <v>91.866669999999999</v>
      </c>
      <c r="R56" s="2">
        <v>1.6838329999999999</v>
      </c>
      <c r="S56" s="2">
        <v>14.784230000000001</v>
      </c>
      <c r="T56" s="30">
        <v>7.2862189999999993E-2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 s="2" customFormat="1" x14ac:dyDescent="0.4">
      <c r="A57" s="44" t="str">
        <f t="shared" si="1"/>
        <v/>
      </c>
      <c r="B57" s="1" t="s">
        <v>1532</v>
      </c>
      <c r="C57" s="39" t="s">
        <v>168</v>
      </c>
      <c r="D57" s="40">
        <v>6.52095061806287E+24</v>
      </c>
      <c r="E57" s="39" t="s">
        <v>1387</v>
      </c>
      <c r="F57" s="41" t="s">
        <v>245</v>
      </c>
      <c r="G57" s="42" t="s">
        <v>843</v>
      </c>
      <c r="H57" s="2" t="s">
        <v>1532</v>
      </c>
      <c r="I57" s="2">
        <v>62.625</v>
      </c>
      <c r="J57" s="2">
        <v>1.513987</v>
      </c>
      <c r="K57" s="2">
        <v>3.0652620000000002</v>
      </c>
      <c r="L57" s="30">
        <v>0.84697230000000001</v>
      </c>
      <c r="M57" s="2">
        <v>62.066670000000002</v>
      </c>
      <c r="N57" s="2">
        <v>0.98684159999999999</v>
      </c>
      <c r="O57" s="2">
        <v>2.136196</v>
      </c>
      <c r="P57" s="30">
        <v>0.86917230000000001</v>
      </c>
      <c r="Q57" s="2">
        <v>60.366660000000003</v>
      </c>
      <c r="R57" s="2">
        <v>1.265944</v>
      </c>
      <c r="S57" s="2">
        <v>1.1930350000000001</v>
      </c>
      <c r="T57" s="30">
        <v>0.9226046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 s="2" customFormat="1" x14ac:dyDescent="0.4">
      <c r="A58" s="44" t="str">
        <f t="shared" si="1"/>
        <v/>
      </c>
      <c r="B58" s="1" t="s">
        <v>1533</v>
      </c>
      <c r="C58" s="39">
        <v>17</v>
      </c>
      <c r="D58" s="39">
        <v>17967818</v>
      </c>
      <c r="E58" s="39" t="s">
        <v>1382</v>
      </c>
      <c r="F58" s="41" t="s">
        <v>246</v>
      </c>
      <c r="G58" s="42" t="s">
        <v>844</v>
      </c>
      <c r="H58" s="2" t="s">
        <v>1533</v>
      </c>
      <c r="I58" s="2">
        <v>314.52499999999998</v>
      </c>
      <c r="J58" s="2">
        <v>6.2839669999999996</v>
      </c>
      <c r="K58" s="2">
        <v>106.8672</v>
      </c>
      <c r="L58" s="2">
        <v>3.678E-38</v>
      </c>
      <c r="M58" s="2">
        <v>388.83330000000001</v>
      </c>
      <c r="N58" s="2">
        <v>4.4680419999999996</v>
      </c>
      <c r="O58" s="2">
        <v>444.32900000000001</v>
      </c>
      <c r="P58" s="2">
        <v>1.4157549999999999E-28</v>
      </c>
      <c r="Q58" s="2">
        <v>175.5</v>
      </c>
      <c r="R58" s="2">
        <v>3.3264629999999999</v>
      </c>
      <c r="S58" s="2">
        <v>31.061869999999999</v>
      </c>
      <c r="T58" s="2">
        <v>2.3541079999999998E-19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1:75" s="2" customFormat="1" x14ac:dyDescent="0.4">
      <c r="A59" s="44" t="str">
        <f t="shared" si="1"/>
        <v/>
      </c>
      <c r="B59" s="1" t="s">
        <v>1534</v>
      </c>
      <c r="C59" s="39">
        <v>17</v>
      </c>
      <c r="D59" s="39">
        <v>17967780</v>
      </c>
      <c r="E59" s="39" t="s">
        <v>1382</v>
      </c>
      <c r="F59" s="41" t="s">
        <v>247</v>
      </c>
      <c r="G59" s="42" t="s">
        <v>845</v>
      </c>
      <c r="H59" s="2" t="s">
        <v>1534</v>
      </c>
      <c r="I59" s="2">
        <v>22307.13</v>
      </c>
      <c r="J59" s="2">
        <v>268.79149999999998</v>
      </c>
      <c r="K59" s="2">
        <v>699.75810000000001</v>
      </c>
      <c r="L59" s="2">
        <v>3.678E-38</v>
      </c>
      <c r="M59" s="2">
        <v>22979.73</v>
      </c>
      <c r="N59" s="2">
        <v>277.41699999999997</v>
      </c>
      <c r="O59" s="2">
        <v>74.189509999999999</v>
      </c>
      <c r="P59" s="2">
        <v>3.678E-38</v>
      </c>
      <c r="Q59" s="2">
        <v>23055.8</v>
      </c>
      <c r="R59" s="2">
        <v>258.77870000000001</v>
      </c>
      <c r="S59" s="2">
        <v>905.53809999999999</v>
      </c>
      <c r="T59" s="2">
        <v>3.678E-38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1:75" s="2" customFormat="1" x14ac:dyDescent="0.4">
      <c r="A60" s="44" t="str">
        <f t="shared" si="1"/>
        <v/>
      </c>
      <c r="B60" s="1" t="s">
        <v>1535</v>
      </c>
      <c r="C60" s="39">
        <v>16</v>
      </c>
      <c r="D60" s="40">
        <v>77646562</v>
      </c>
      <c r="E60" s="39" t="s">
        <v>1382</v>
      </c>
      <c r="F60" s="41" t="s">
        <v>248</v>
      </c>
      <c r="G60" s="42" t="s">
        <v>846</v>
      </c>
      <c r="H60" s="2" t="s">
        <v>1535</v>
      </c>
      <c r="I60" s="2">
        <v>753.1</v>
      </c>
      <c r="J60" s="2">
        <v>13.421889999999999</v>
      </c>
      <c r="K60" s="2">
        <v>290.29259999999999</v>
      </c>
      <c r="L60" s="2">
        <v>3.678E-38</v>
      </c>
      <c r="M60" s="2">
        <v>850.96669999999995</v>
      </c>
      <c r="N60" s="2">
        <v>13.430870000000001</v>
      </c>
      <c r="O60" s="2">
        <v>670.47609999999997</v>
      </c>
      <c r="P60" s="2">
        <v>3.678E-38</v>
      </c>
      <c r="Q60" s="2">
        <v>890.46669999999995</v>
      </c>
      <c r="R60" s="2">
        <v>16.866219999999998</v>
      </c>
      <c r="S60" s="2">
        <v>508.20549999999997</v>
      </c>
      <c r="T60" s="2">
        <v>3.678E-38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1:75" s="2" customFormat="1" x14ac:dyDescent="0.4">
      <c r="A61" s="44" t="str">
        <f t="shared" si="1"/>
        <v/>
      </c>
      <c r="B61" s="1" t="s">
        <v>1536</v>
      </c>
      <c r="C61" s="39">
        <v>9</v>
      </c>
      <c r="D61" s="39">
        <v>41390062</v>
      </c>
      <c r="E61" s="39" t="s">
        <v>1382</v>
      </c>
      <c r="F61" s="41" t="s">
        <v>249</v>
      </c>
      <c r="G61" s="42" t="s">
        <v>847</v>
      </c>
      <c r="H61" s="2" t="s">
        <v>1536</v>
      </c>
      <c r="I61" s="2">
        <v>261.64999999999998</v>
      </c>
      <c r="J61" s="2">
        <v>6.8018879999999999</v>
      </c>
      <c r="K61" s="2">
        <v>186.0077</v>
      </c>
      <c r="L61" s="30">
        <v>3.678E-38</v>
      </c>
      <c r="M61" s="2">
        <v>337.6</v>
      </c>
      <c r="N61" s="2">
        <v>4.5037380000000002</v>
      </c>
      <c r="O61" s="2">
        <v>237.8794</v>
      </c>
      <c r="P61" s="30">
        <v>6.5674460000000004E-32</v>
      </c>
      <c r="Q61" s="2">
        <v>260.36669999999998</v>
      </c>
      <c r="R61" s="2">
        <v>4.1314989999999998</v>
      </c>
      <c r="S61" s="2">
        <v>46.589730000000003</v>
      </c>
      <c r="T61" s="30">
        <v>3.678E-38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1:75" s="2" customFormat="1" x14ac:dyDescent="0.4">
      <c r="A62" s="44" t="str">
        <f t="shared" si="1"/>
        <v/>
      </c>
      <c r="B62" s="1" t="s">
        <v>1537</v>
      </c>
      <c r="C62" s="39" t="s">
        <v>169</v>
      </c>
      <c r="D62" s="40">
        <v>7764652341390020</v>
      </c>
      <c r="E62" s="39" t="s">
        <v>1383</v>
      </c>
      <c r="F62" s="41" t="s">
        <v>250</v>
      </c>
      <c r="G62" s="42" t="s">
        <v>1400</v>
      </c>
      <c r="H62" s="2" t="s">
        <v>1537</v>
      </c>
      <c r="I62" s="2">
        <v>26494.35</v>
      </c>
      <c r="J62" s="2">
        <v>280.12709999999998</v>
      </c>
      <c r="K62" s="2">
        <v>212.7</v>
      </c>
      <c r="L62" s="2">
        <v>3.678E-38</v>
      </c>
      <c r="M62" s="2">
        <v>24762.9</v>
      </c>
      <c r="N62" s="2">
        <v>275.79849999999999</v>
      </c>
      <c r="O62" s="2">
        <v>906.38220000000001</v>
      </c>
      <c r="P62" s="2">
        <v>3.678E-38</v>
      </c>
      <c r="Q62" s="2">
        <v>27171.67</v>
      </c>
      <c r="R62" s="2">
        <v>288.70780000000002</v>
      </c>
      <c r="S62" s="2">
        <v>1373.915</v>
      </c>
      <c r="T62" s="2">
        <v>3.678E-38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1:75" s="2" customFormat="1" x14ac:dyDescent="0.4">
      <c r="A63" s="44" t="str">
        <f t="shared" si="1"/>
        <v/>
      </c>
      <c r="B63" s="1" t="s">
        <v>1248</v>
      </c>
      <c r="C63" s="39">
        <v>2</v>
      </c>
      <c r="D63" s="39">
        <v>26446921</v>
      </c>
      <c r="E63" s="39" t="s">
        <v>1382</v>
      </c>
      <c r="F63" s="41" t="s">
        <v>251</v>
      </c>
      <c r="G63" s="42" t="s">
        <v>848</v>
      </c>
      <c r="H63" s="2" t="s">
        <v>1248</v>
      </c>
      <c r="I63" s="2">
        <v>25586.93</v>
      </c>
      <c r="J63" s="2">
        <v>303.32819999999998</v>
      </c>
      <c r="K63" s="2">
        <v>710.2672</v>
      </c>
      <c r="L63" s="30">
        <v>3.678E-38</v>
      </c>
      <c r="M63" s="2">
        <v>17603.77</v>
      </c>
      <c r="N63" s="2">
        <v>222.7039</v>
      </c>
      <c r="O63" s="2">
        <v>5141.2610000000004</v>
      </c>
      <c r="P63" s="30">
        <v>3.678E-38</v>
      </c>
      <c r="Q63" s="2">
        <v>25434.47</v>
      </c>
      <c r="R63" s="2">
        <v>258.05889999999999</v>
      </c>
      <c r="S63" s="2">
        <v>1251.684</v>
      </c>
      <c r="T63" s="30">
        <v>3.678E-38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1:75" s="2" customFormat="1" x14ac:dyDescent="0.4">
      <c r="A64" s="44" t="str">
        <f t="shared" si="1"/>
        <v/>
      </c>
      <c r="B64" s="1" t="s">
        <v>1249</v>
      </c>
      <c r="C64" s="39">
        <v>2</v>
      </c>
      <c r="D64" s="39">
        <v>26446884</v>
      </c>
      <c r="E64" s="39" t="s">
        <v>1382</v>
      </c>
      <c r="F64" s="41" t="s">
        <v>252</v>
      </c>
      <c r="G64" s="42" t="s">
        <v>1401</v>
      </c>
      <c r="H64" s="2" t="s">
        <v>1249</v>
      </c>
      <c r="I64" s="2">
        <v>29467.4</v>
      </c>
      <c r="J64" s="2">
        <v>335.26510000000002</v>
      </c>
      <c r="K64" s="2">
        <v>485.6</v>
      </c>
      <c r="L64" s="30">
        <v>3.678E-38</v>
      </c>
      <c r="M64" s="2">
        <v>28349.97</v>
      </c>
      <c r="N64" s="2">
        <v>344.2912</v>
      </c>
      <c r="O64" s="2">
        <v>1590.836</v>
      </c>
      <c r="P64" s="30">
        <v>3.678E-38</v>
      </c>
      <c r="Q64" s="2">
        <v>29386.47</v>
      </c>
      <c r="R64" s="2">
        <v>307.8356</v>
      </c>
      <c r="S64" s="2">
        <v>560.72260000000006</v>
      </c>
      <c r="T64" s="30">
        <v>3.678E-38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1:75" s="2" customFormat="1" x14ac:dyDescent="0.4">
      <c r="A65" s="44" t="str">
        <f t="shared" si="1"/>
        <v/>
      </c>
      <c r="B65" s="1" t="s">
        <v>1250</v>
      </c>
      <c r="C65" s="39">
        <v>12</v>
      </c>
      <c r="D65" s="40">
        <v>110831097</v>
      </c>
      <c r="E65" s="39" t="s">
        <v>1382</v>
      </c>
      <c r="F65" s="41" t="s">
        <v>253</v>
      </c>
      <c r="G65" s="42" t="s">
        <v>849</v>
      </c>
      <c r="H65" s="2" t="s">
        <v>1250</v>
      </c>
      <c r="I65" s="2">
        <v>2430.4749999999999</v>
      </c>
      <c r="J65" s="2">
        <v>46.699440000000003</v>
      </c>
      <c r="K65" s="2">
        <v>569.15779999999995</v>
      </c>
      <c r="L65" s="30">
        <v>3.678E-38</v>
      </c>
      <c r="M65" s="2">
        <v>1672.3</v>
      </c>
      <c r="N65" s="2">
        <v>32.866399999999999</v>
      </c>
      <c r="O65" s="2">
        <v>997.95640000000003</v>
      </c>
      <c r="P65" s="30">
        <v>3.678E-38</v>
      </c>
      <c r="Q65" s="2">
        <v>2282.0329999999999</v>
      </c>
      <c r="R65" s="2">
        <v>33.626690000000004</v>
      </c>
      <c r="S65" s="2">
        <v>279.3888</v>
      </c>
      <c r="T65" s="30">
        <v>3.678E-38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1:75" s="2" customFormat="1" x14ac:dyDescent="0.4">
      <c r="A66" s="44" t="str">
        <f t="shared" si="1"/>
        <v/>
      </c>
      <c r="B66" s="1" t="s">
        <v>1538</v>
      </c>
      <c r="C66" s="39">
        <v>12</v>
      </c>
      <c r="D66" s="40">
        <v>110831063</v>
      </c>
      <c r="E66" s="39" t="s">
        <v>1382</v>
      </c>
      <c r="F66" s="41" t="s">
        <v>254</v>
      </c>
      <c r="G66" s="42" t="s">
        <v>850</v>
      </c>
      <c r="H66" s="2" t="s">
        <v>1538</v>
      </c>
      <c r="I66" s="2">
        <v>180.17500000000001</v>
      </c>
      <c r="J66" s="2">
        <v>4.2210960000000002</v>
      </c>
      <c r="K66" s="2">
        <v>93.137900000000002</v>
      </c>
      <c r="L66" s="30">
        <v>1.4161909999999999E-20</v>
      </c>
      <c r="M66" s="2">
        <v>173.63329999999999</v>
      </c>
      <c r="N66" s="2">
        <v>4.3085269999999998</v>
      </c>
      <c r="O66" s="2">
        <v>177.24680000000001</v>
      </c>
      <c r="P66" s="30">
        <v>1.504693E-9</v>
      </c>
      <c r="Q66" s="2">
        <v>253.36670000000001</v>
      </c>
      <c r="R66" s="2">
        <v>4.3714760000000004</v>
      </c>
      <c r="S66" s="2">
        <v>90.677689999999998</v>
      </c>
      <c r="T66" s="30">
        <v>3.678E-38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</row>
    <row r="67" spans="1:75" s="2" customFormat="1" x14ac:dyDescent="0.4">
      <c r="A67" s="44" t="str">
        <f t="shared" si="1"/>
        <v/>
      </c>
      <c r="B67" s="1" t="s">
        <v>1539</v>
      </c>
      <c r="C67" s="39" t="s">
        <v>170</v>
      </c>
      <c r="D67" s="40">
        <v>1.12021169130098E+17</v>
      </c>
      <c r="E67" s="39" t="s">
        <v>1386</v>
      </c>
      <c r="F67" s="41" t="s">
        <v>255</v>
      </c>
      <c r="G67" s="42" t="s">
        <v>851</v>
      </c>
      <c r="H67" s="2" t="s">
        <v>1539</v>
      </c>
      <c r="I67" s="2">
        <v>9937.25</v>
      </c>
      <c r="J67" s="2">
        <v>133.8578</v>
      </c>
      <c r="K67" s="2">
        <v>256.95859999999999</v>
      </c>
      <c r="L67" s="30">
        <v>3.678E-38</v>
      </c>
      <c r="M67" s="2">
        <v>8330.4670000000006</v>
      </c>
      <c r="N67" s="2">
        <v>117.8935</v>
      </c>
      <c r="O67" s="2">
        <v>545.90350000000001</v>
      </c>
      <c r="P67" s="30">
        <v>3.678E-38</v>
      </c>
      <c r="Q67" s="2">
        <v>9168.366</v>
      </c>
      <c r="R67" s="2">
        <v>132.93010000000001</v>
      </c>
      <c r="S67" s="2">
        <v>312.41570000000002</v>
      </c>
      <c r="T67" s="30">
        <v>3.678E-38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</row>
    <row r="68" spans="1:75" s="2" customFormat="1" x14ac:dyDescent="0.4">
      <c r="A68" s="44" t="str">
        <f t="shared" si="1"/>
        <v/>
      </c>
      <c r="B68" s="1" t="s">
        <v>1540</v>
      </c>
      <c r="C68" s="39">
        <v>0</v>
      </c>
      <c r="D68" s="40">
        <v>0</v>
      </c>
      <c r="E68" s="39" t="s">
        <v>1382</v>
      </c>
      <c r="F68" s="41" t="s">
        <v>256</v>
      </c>
      <c r="G68" s="42" t="s">
        <v>1402</v>
      </c>
      <c r="H68" s="2" t="s">
        <v>1540</v>
      </c>
      <c r="I68" s="2">
        <v>4453.3249999999998</v>
      </c>
      <c r="J68" s="2">
        <v>77.516649999999998</v>
      </c>
      <c r="K68" s="2">
        <v>379.56720000000001</v>
      </c>
      <c r="L68" s="2">
        <v>3.678E-38</v>
      </c>
      <c r="M68" s="2">
        <v>3401.3</v>
      </c>
      <c r="N68" s="2">
        <v>57.629770000000001</v>
      </c>
      <c r="O68" s="2">
        <v>92.280050000000003</v>
      </c>
      <c r="P68" s="2">
        <v>3.678E-38</v>
      </c>
      <c r="Q68" s="2">
        <v>3889.4169999999999</v>
      </c>
      <c r="R68" s="2">
        <v>70.923739999999995</v>
      </c>
      <c r="S68" s="2">
        <v>400.51190000000003</v>
      </c>
      <c r="T68" s="30">
        <v>3.678E-38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1:75" s="2" customFormat="1" x14ac:dyDescent="0.4">
      <c r="A69" s="44" t="str">
        <f t="shared" si="1"/>
        <v/>
      </c>
      <c r="B69" s="1" t="s">
        <v>1251</v>
      </c>
      <c r="C69" s="39">
        <v>2</v>
      </c>
      <c r="D69" s="40">
        <v>94081555</v>
      </c>
      <c r="E69" s="39" t="s">
        <v>1380</v>
      </c>
      <c r="F69" s="41" t="s">
        <v>257</v>
      </c>
      <c r="G69" s="42" t="s">
        <v>1252</v>
      </c>
      <c r="H69" s="2" t="s">
        <v>1251</v>
      </c>
      <c r="I69" s="2">
        <v>551.77499999999998</v>
      </c>
      <c r="J69" s="2">
        <v>12.49086</v>
      </c>
      <c r="K69" s="2">
        <v>220.65219999999999</v>
      </c>
      <c r="L69" s="30">
        <v>3.678E-38</v>
      </c>
      <c r="M69" s="2">
        <v>113.4667</v>
      </c>
      <c r="N69" s="2">
        <v>2.4377209999999998</v>
      </c>
      <c r="O69" s="2">
        <v>82.215230000000005</v>
      </c>
      <c r="P69" s="30">
        <v>1.6196189999999999E-2</v>
      </c>
      <c r="Q69" s="2">
        <v>430.86669999999998</v>
      </c>
      <c r="R69" s="2">
        <v>9.0075489999999991</v>
      </c>
      <c r="S69" s="2">
        <v>209.89080000000001</v>
      </c>
      <c r="T69" s="30">
        <v>3.678E-38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</row>
    <row r="70" spans="1:75" s="2" customFormat="1" x14ac:dyDescent="0.4">
      <c r="A70" s="44" t="str">
        <f t="shared" si="1"/>
        <v/>
      </c>
      <c r="B70" s="1" t="s">
        <v>1253</v>
      </c>
      <c r="C70" s="39" t="s">
        <v>171</v>
      </c>
      <c r="D70" s="40">
        <v>2897262394081590</v>
      </c>
      <c r="E70" s="39" t="s">
        <v>1385</v>
      </c>
      <c r="F70" s="41" t="s">
        <v>258</v>
      </c>
      <c r="G70" s="42" t="s">
        <v>852</v>
      </c>
      <c r="H70" s="2" t="s">
        <v>1253</v>
      </c>
      <c r="I70" s="2">
        <v>377.55</v>
      </c>
      <c r="J70" s="2">
        <v>7.9485479999999997</v>
      </c>
      <c r="K70" s="2">
        <v>229.65880000000001</v>
      </c>
      <c r="L70" s="30">
        <v>3.678E-38</v>
      </c>
      <c r="M70" s="2">
        <v>1010.6</v>
      </c>
      <c r="N70" s="2">
        <v>18.821660000000001</v>
      </c>
      <c r="O70" s="2">
        <v>1153.8150000000001</v>
      </c>
      <c r="P70" s="30">
        <v>3.678E-38</v>
      </c>
      <c r="Q70" s="2">
        <v>336.26670000000001</v>
      </c>
      <c r="R70" s="2">
        <v>5.8932779999999996</v>
      </c>
      <c r="S70" s="2">
        <v>49.141559999999998</v>
      </c>
      <c r="T70" s="30">
        <v>3.678E-38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1:75" s="2" customFormat="1" x14ac:dyDescent="0.4">
      <c r="A71" s="44" t="str">
        <f t="shared" ref="A71:A134" si="2">IF(B71=H71,"","problem")</f>
        <v/>
      </c>
      <c r="B71" s="1" t="s">
        <v>1541</v>
      </c>
      <c r="C71" s="39">
        <v>18</v>
      </c>
      <c r="D71" s="39">
        <v>10785483</v>
      </c>
      <c r="E71" s="39" t="s">
        <v>1382</v>
      </c>
      <c r="F71" s="41" t="s">
        <v>259</v>
      </c>
      <c r="G71" s="42" t="s">
        <v>259</v>
      </c>
      <c r="H71" s="2" t="s">
        <v>1541</v>
      </c>
      <c r="I71" s="2">
        <v>139.85</v>
      </c>
      <c r="J71" s="2">
        <v>3.2317360000000002</v>
      </c>
      <c r="K71" s="2">
        <v>96.947180000000003</v>
      </c>
      <c r="L71" s="2">
        <v>1.189872E-5</v>
      </c>
      <c r="M71" s="2">
        <v>1731.6669999999999</v>
      </c>
      <c r="N71" s="2">
        <v>25.987909999999999</v>
      </c>
      <c r="O71" s="2">
        <v>1428.816</v>
      </c>
      <c r="P71" s="2">
        <v>3.678E-38</v>
      </c>
      <c r="Q71" s="2">
        <v>83.133330000000001</v>
      </c>
      <c r="R71" s="2">
        <v>1.6181160000000001</v>
      </c>
      <c r="S71" s="2">
        <v>3.8423080000000001</v>
      </c>
      <c r="T71" s="2">
        <v>0.28343459999999998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</row>
    <row r="72" spans="1:75" s="2" customFormat="1" x14ac:dyDescent="0.4">
      <c r="A72" s="44" t="str">
        <f t="shared" si="2"/>
        <v/>
      </c>
      <c r="B72" s="1" t="s">
        <v>1254</v>
      </c>
      <c r="C72" s="39">
        <v>2</v>
      </c>
      <c r="D72" s="40">
        <v>84581295</v>
      </c>
      <c r="E72" s="39" t="s">
        <v>1380</v>
      </c>
      <c r="F72" s="41" t="s">
        <v>260</v>
      </c>
      <c r="G72" s="42" t="s">
        <v>1403</v>
      </c>
      <c r="H72" s="2" t="s">
        <v>1254</v>
      </c>
      <c r="I72" s="2">
        <v>13542.5</v>
      </c>
      <c r="J72" s="2">
        <v>175.30269999999999</v>
      </c>
      <c r="K72" s="2">
        <v>409.05650000000003</v>
      </c>
      <c r="L72" s="2">
        <v>3.678E-38</v>
      </c>
      <c r="M72" s="2">
        <v>12941.67</v>
      </c>
      <c r="N72" s="2">
        <v>161.92060000000001</v>
      </c>
      <c r="O72" s="2">
        <v>905.57389999999998</v>
      </c>
      <c r="P72" s="2">
        <v>3.678E-38</v>
      </c>
      <c r="Q72" s="2">
        <v>13222.6</v>
      </c>
      <c r="R72" s="2">
        <v>158.851</v>
      </c>
      <c r="S72" s="2">
        <v>394.73439999999999</v>
      </c>
      <c r="T72" s="2">
        <v>3.678E-38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</row>
    <row r="73" spans="1:75" s="2" customFormat="1" x14ac:dyDescent="0.4">
      <c r="A73" s="44" t="str">
        <f t="shared" si="2"/>
        <v/>
      </c>
      <c r="B73" s="1" t="s">
        <v>1255</v>
      </c>
      <c r="C73" s="39">
        <v>16</v>
      </c>
      <c r="D73" s="39">
        <v>17124186</v>
      </c>
      <c r="E73" s="39" t="s">
        <v>1380</v>
      </c>
      <c r="F73" s="41" t="s">
        <v>261</v>
      </c>
      <c r="G73" s="42" t="s">
        <v>1404</v>
      </c>
      <c r="H73" s="2" t="s">
        <v>1255</v>
      </c>
      <c r="I73" s="2">
        <v>691.42499999999995</v>
      </c>
      <c r="J73" s="2">
        <v>16.35962</v>
      </c>
      <c r="K73" s="2">
        <v>532.07899999999995</v>
      </c>
      <c r="L73" s="2">
        <v>3.678E-38</v>
      </c>
      <c r="M73" s="2">
        <v>921.16669999999999</v>
      </c>
      <c r="N73" s="2">
        <v>17.03998</v>
      </c>
      <c r="O73" s="2">
        <v>818.83119999999997</v>
      </c>
      <c r="P73" s="2">
        <v>3.678E-38</v>
      </c>
      <c r="Q73" s="2">
        <v>995.86659999999995</v>
      </c>
      <c r="R73" s="2">
        <v>16.470970000000001</v>
      </c>
      <c r="S73" s="2">
        <v>136.2653</v>
      </c>
      <c r="T73" s="2">
        <v>3.678E-38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</row>
    <row r="74" spans="1:75" s="2" customFormat="1" x14ac:dyDescent="0.4">
      <c r="A74" s="44" t="str">
        <f t="shared" si="2"/>
        <v/>
      </c>
      <c r="B74" s="1" t="s">
        <v>1542</v>
      </c>
      <c r="C74" s="39">
        <v>16</v>
      </c>
      <c r="D74" s="39">
        <v>17124224</v>
      </c>
      <c r="E74" s="39" t="s">
        <v>1380</v>
      </c>
      <c r="F74" s="41" t="s">
        <v>262</v>
      </c>
      <c r="G74" s="42" t="s">
        <v>853</v>
      </c>
      <c r="H74" s="2" t="s">
        <v>1542</v>
      </c>
      <c r="I74" s="2">
        <v>900.57500000000005</v>
      </c>
      <c r="J74" s="2">
        <v>17.844259999999998</v>
      </c>
      <c r="K74" s="2">
        <v>307.76639999999998</v>
      </c>
      <c r="L74" s="2">
        <v>3.678E-38</v>
      </c>
      <c r="M74" s="2">
        <v>2085.7669999999998</v>
      </c>
      <c r="N74" s="2">
        <v>30.77317</v>
      </c>
      <c r="O74" s="2">
        <v>1494.5519999999999</v>
      </c>
      <c r="P74" s="30">
        <v>3.678E-38</v>
      </c>
      <c r="Q74" s="2">
        <v>1276.5</v>
      </c>
      <c r="R74" s="2">
        <v>21.02777</v>
      </c>
      <c r="S74" s="2">
        <v>412.25420000000003</v>
      </c>
      <c r="T74" s="30">
        <v>3.678E-38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1:75" s="2" customFormat="1" x14ac:dyDescent="0.4">
      <c r="A75" s="44" t="str">
        <f t="shared" si="2"/>
        <v/>
      </c>
      <c r="B75" s="1" t="s">
        <v>1467</v>
      </c>
      <c r="C75" s="39">
        <v>11</v>
      </c>
      <c r="D75" s="39">
        <v>74987224</v>
      </c>
      <c r="E75" s="39" t="s">
        <v>1382</v>
      </c>
      <c r="F75" s="41" t="s">
        <v>263</v>
      </c>
      <c r="G75" s="42" t="s">
        <v>1405</v>
      </c>
      <c r="H75" s="2" t="s">
        <v>1467</v>
      </c>
      <c r="I75" s="2">
        <v>8711.75</v>
      </c>
      <c r="J75" s="2">
        <v>116.0462</v>
      </c>
      <c r="K75" s="2">
        <v>491.81920000000002</v>
      </c>
      <c r="L75" s="30">
        <v>3.678E-38</v>
      </c>
      <c r="M75" s="2">
        <v>9199.2999999999993</v>
      </c>
      <c r="N75" s="2">
        <v>124.0117</v>
      </c>
      <c r="O75" s="2">
        <v>666.98149999999998</v>
      </c>
      <c r="P75" s="30">
        <v>3.678E-38</v>
      </c>
      <c r="Q75" s="2">
        <v>8563.6669999999995</v>
      </c>
      <c r="R75" s="2">
        <v>112.36060000000001</v>
      </c>
      <c r="S75" s="2">
        <v>407.84019999999998</v>
      </c>
      <c r="T75" s="30">
        <v>3.678E-38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1:75" s="2" customFormat="1" x14ac:dyDescent="0.4">
      <c r="A76" s="44" t="str">
        <f t="shared" si="2"/>
        <v/>
      </c>
      <c r="B76" s="1" t="s">
        <v>1468</v>
      </c>
      <c r="C76" s="39" t="s">
        <v>165</v>
      </c>
      <c r="D76" s="40">
        <v>1.07829331801331E+16</v>
      </c>
      <c r="E76" s="39" t="s">
        <v>1386</v>
      </c>
      <c r="F76" s="41" t="s">
        <v>264</v>
      </c>
      <c r="G76" s="42" t="s">
        <v>854</v>
      </c>
      <c r="H76" s="2" t="s">
        <v>1468</v>
      </c>
      <c r="I76" s="2">
        <v>20509.93</v>
      </c>
      <c r="J76" s="2">
        <v>241.57749999999999</v>
      </c>
      <c r="K76" s="2">
        <v>872.15250000000003</v>
      </c>
      <c r="L76" s="30">
        <v>3.678E-38</v>
      </c>
      <c r="M76" s="2">
        <v>19919.87</v>
      </c>
      <c r="N76" s="2">
        <v>228.79750000000001</v>
      </c>
      <c r="O76" s="2">
        <v>1040.18</v>
      </c>
      <c r="P76" s="30">
        <v>3.678E-38</v>
      </c>
      <c r="Q76" s="2">
        <v>20792.669999999998</v>
      </c>
      <c r="R76" s="2">
        <v>229.00960000000001</v>
      </c>
      <c r="S76" s="2">
        <v>432.37759999999997</v>
      </c>
      <c r="T76" s="30">
        <v>3.678E-38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1:75" s="2" customFormat="1" x14ac:dyDescent="0.4">
      <c r="A77" s="44" t="str">
        <f t="shared" si="2"/>
        <v/>
      </c>
      <c r="B77" s="1" t="s">
        <v>1469</v>
      </c>
      <c r="C77" s="39" t="s">
        <v>1235</v>
      </c>
      <c r="D77" s="40">
        <v>1.80133105107829E+16</v>
      </c>
      <c r="E77" s="39" t="s">
        <v>1385</v>
      </c>
      <c r="F77" s="41" t="s">
        <v>265</v>
      </c>
      <c r="G77" s="42" t="s">
        <v>1470</v>
      </c>
      <c r="H77" s="2" t="s">
        <v>1469</v>
      </c>
      <c r="I77" s="2">
        <v>16760.97</v>
      </c>
      <c r="J77" s="2">
        <v>216.55359999999999</v>
      </c>
      <c r="K77" s="2">
        <v>1568.2280000000001</v>
      </c>
      <c r="L77" s="2">
        <v>3.678E-38</v>
      </c>
      <c r="M77" s="2">
        <v>10702.4</v>
      </c>
      <c r="N77" s="2">
        <v>145.28049999999999</v>
      </c>
      <c r="O77" s="2">
        <v>769.02729999999997</v>
      </c>
      <c r="P77" s="2">
        <v>3.678E-38</v>
      </c>
      <c r="Q77" s="2">
        <v>16239.8</v>
      </c>
      <c r="R77" s="2">
        <v>208.03720000000001</v>
      </c>
      <c r="S77" s="2">
        <v>733.68610000000001</v>
      </c>
      <c r="T77" s="2">
        <v>3.678E-38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1:75" s="2" customFormat="1" x14ac:dyDescent="0.4">
      <c r="A78" s="44" t="str">
        <f t="shared" si="2"/>
        <v/>
      </c>
      <c r="B78" s="1" t="s">
        <v>1471</v>
      </c>
      <c r="C78" s="39">
        <v>1</v>
      </c>
      <c r="D78" s="40">
        <v>20672914</v>
      </c>
      <c r="E78" s="39" t="s">
        <v>1382</v>
      </c>
      <c r="F78" s="41" t="s">
        <v>266</v>
      </c>
      <c r="G78" s="42" t="s">
        <v>855</v>
      </c>
      <c r="H78" s="2" t="s">
        <v>1471</v>
      </c>
      <c r="I78" s="2">
        <v>21763.9</v>
      </c>
      <c r="J78" s="2">
        <v>279.00299999999999</v>
      </c>
      <c r="K78" s="2">
        <v>1378.5250000000001</v>
      </c>
      <c r="L78" s="30">
        <v>3.678E-38</v>
      </c>
      <c r="M78" s="2">
        <v>20487.7</v>
      </c>
      <c r="N78" s="2">
        <v>249.0951</v>
      </c>
      <c r="O78" s="2">
        <v>2573.66</v>
      </c>
      <c r="P78" s="30">
        <v>3.678E-38</v>
      </c>
      <c r="Q78" s="2">
        <v>23248.1</v>
      </c>
      <c r="R78" s="2">
        <v>278.43439999999998</v>
      </c>
      <c r="S78" s="2">
        <v>432.52859999999998</v>
      </c>
      <c r="T78" s="30">
        <v>3.678E-38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1:75" s="2" customFormat="1" x14ac:dyDescent="0.4">
      <c r="A79" s="44" t="str">
        <f t="shared" si="2"/>
        <v/>
      </c>
      <c r="B79" s="1" t="s">
        <v>1472</v>
      </c>
      <c r="C79" s="39">
        <v>12</v>
      </c>
      <c r="D79" s="39">
        <v>110972354</v>
      </c>
      <c r="E79" s="39" t="s">
        <v>1382</v>
      </c>
      <c r="F79" s="41" t="s">
        <v>267</v>
      </c>
      <c r="G79" s="42" t="s">
        <v>1473</v>
      </c>
      <c r="H79" s="2" t="s">
        <v>1472</v>
      </c>
      <c r="I79" s="2">
        <v>831.67499999999995</v>
      </c>
      <c r="J79" s="2">
        <v>17.6752</v>
      </c>
      <c r="K79" s="2">
        <v>311.22230000000002</v>
      </c>
      <c r="L79" s="2">
        <v>3.678E-38</v>
      </c>
      <c r="M79" s="2">
        <v>1481.567</v>
      </c>
      <c r="N79" s="2">
        <v>29.486899999999999</v>
      </c>
      <c r="O79" s="2">
        <v>1004.278</v>
      </c>
      <c r="P79" s="2">
        <v>3.678E-38</v>
      </c>
      <c r="Q79" s="2">
        <v>1129.9000000000001</v>
      </c>
      <c r="R79" s="2">
        <v>17.893619999999999</v>
      </c>
      <c r="S79" s="2">
        <v>378.99250000000001</v>
      </c>
      <c r="T79" s="2">
        <v>3.678E-38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</row>
    <row r="80" spans="1:75" s="2" customFormat="1" x14ac:dyDescent="0.4">
      <c r="A80" s="44" t="str">
        <f t="shared" si="2"/>
        <v/>
      </c>
      <c r="B80" s="1" t="s">
        <v>1474</v>
      </c>
      <c r="C80" s="39" t="s">
        <v>172</v>
      </c>
      <c r="D80" s="40">
        <v>9.15349091060564E+16</v>
      </c>
      <c r="E80" s="39" t="s">
        <v>1386</v>
      </c>
      <c r="F80" s="41" t="s">
        <v>268</v>
      </c>
      <c r="G80" s="42" t="s">
        <v>1406</v>
      </c>
      <c r="H80" s="2" t="s">
        <v>1474</v>
      </c>
      <c r="I80" s="2">
        <v>7519.9250000000002</v>
      </c>
      <c r="J80" s="2">
        <v>101.45440000000001</v>
      </c>
      <c r="K80" s="2">
        <v>448.97719999999998</v>
      </c>
      <c r="L80" s="2">
        <v>3.678E-38</v>
      </c>
      <c r="M80" s="2">
        <v>1405.4</v>
      </c>
      <c r="N80" s="2">
        <v>30.445620000000002</v>
      </c>
      <c r="O80" s="2">
        <v>1348.6790000000001</v>
      </c>
      <c r="P80" s="2">
        <v>3.678E-38</v>
      </c>
      <c r="Q80" s="2">
        <v>5271.3670000000002</v>
      </c>
      <c r="R80" s="2">
        <v>83.91122</v>
      </c>
      <c r="S80" s="2">
        <v>1332.6079999999999</v>
      </c>
      <c r="T80" s="2">
        <v>3.678E-38</v>
      </c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</row>
    <row r="81" spans="1:75" s="2" customFormat="1" x14ac:dyDescent="0.4">
      <c r="A81" s="44" t="str">
        <f t="shared" si="2"/>
        <v/>
      </c>
      <c r="B81" s="1" t="s">
        <v>1543</v>
      </c>
      <c r="C81" s="39">
        <v>9</v>
      </c>
      <c r="D81" s="39">
        <v>106056509</v>
      </c>
      <c r="E81" s="39" t="s">
        <v>1382</v>
      </c>
      <c r="F81" s="41" t="s">
        <v>269</v>
      </c>
      <c r="G81" s="42" t="s">
        <v>856</v>
      </c>
      <c r="H81" s="2" t="s">
        <v>1543</v>
      </c>
      <c r="I81" s="2">
        <v>63.924999999999997</v>
      </c>
      <c r="J81" s="2">
        <v>1.574926</v>
      </c>
      <c r="K81" s="2">
        <v>0.42720019999999997</v>
      </c>
      <c r="L81" s="2">
        <v>0.82716259999999997</v>
      </c>
      <c r="M81" s="2">
        <v>65.900000000000006</v>
      </c>
      <c r="N81" s="2">
        <v>0.98948720000000001</v>
      </c>
      <c r="O81" s="2">
        <v>1.2124360000000001</v>
      </c>
      <c r="P81" s="2">
        <v>0.8269029</v>
      </c>
      <c r="Q81" s="2">
        <v>64.099999999999994</v>
      </c>
      <c r="R81" s="2">
        <v>1.392792</v>
      </c>
      <c r="S81" s="2">
        <v>0.36055510000000002</v>
      </c>
      <c r="T81" s="2">
        <v>0.86127100000000001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</row>
    <row r="82" spans="1:75" s="2" customFormat="1" x14ac:dyDescent="0.4">
      <c r="A82" s="44" t="str">
        <f t="shared" si="2"/>
        <v/>
      </c>
      <c r="B82" s="1" t="s">
        <v>1475</v>
      </c>
      <c r="C82" s="39">
        <v>1</v>
      </c>
      <c r="D82" s="40">
        <v>134094679</v>
      </c>
      <c r="E82" s="39" t="s">
        <v>1382</v>
      </c>
      <c r="F82" s="41" t="s">
        <v>270</v>
      </c>
      <c r="G82" s="42" t="s">
        <v>857</v>
      </c>
      <c r="H82" s="2" t="s">
        <v>1475</v>
      </c>
      <c r="I82" s="2">
        <v>313.82499999999999</v>
      </c>
      <c r="J82" s="2">
        <v>6.7184270000000001</v>
      </c>
      <c r="K82" s="2">
        <v>133.13120000000001</v>
      </c>
      <c r="L82" s="30">
        <v>3.678E-38</v>
      </c>
      <c r="M82" s="2">
        <v>341.5</v>
      </c>
      <c r="N82" s="2">
        <v>2.9106519999999998</v>
      </c>
      <c r="O82" s="2">
        <v>161.9863</v>
      </c>
      <c r="P82" s="30">
        <v>4.1677070000000002E-24</v>
      </c>
      <c r="Q82" s="2">
        <v>536.6</v>
      </c>
      <c r="R82" s="2">
        <v>10.93779</v>
      </c>
      <c r="S82" s="2">
        <v>535.0634</v>
      </c>
      <c r="T82" s="30">
        <v>3.678E-38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</row>
    <row r="83" spans="1:75" s="2" customFormat="1" x14ac:dyDescent="0.4">
      <c r="A83" s="44" t="str">
        <f t="shared" si="2"/>
        <v/>
      </c>
      <c r="B83" s="1" t="s">
        <v>1476</v>
      </c>
      <c r="C83" s="39">
        <v>12</v>
      </c>
      <c r="D83" s="40">
        <v>110833540</v>
      </c>
      <c r="E83" s="39" t="s">
        <v>1382</v>
      </c>
      <c r="F83" s="41" t="s">
        <v>271</v>
      </c>
      <c r="G83" s="42" t="s">
        <v>858</v>
      </c>
      <c r="H83" s="2" t="s">
        <v>1476</v>
      </c>
      <c r="I83" s="2">
        <v>2606.4499999999998</v>
      </c>
      <c r="J83" s="2">
        <v>43.284309999999998</v>
      </c>
      <c r="K83" s="2">
        <v>239.4956</v>
      </c>
      <c r="L83" s="30">
        <v>3.678E-38</v>
      </c>
      <c r="M83" s="2">
        <v>735.6</v>
      </c>
      <c r="N83" s="2">
        <v>20.111000000000001</v>
      </c>
      <c r="O83" s="2">
        <v>935.58749999999998</v>
      </c>
      <c r="P83" s="30">
        <v>3.678E-38</v>
      </c>
      <c r="Q83" s="2">
        <v>2201.5329999999999</v>
      </c>
      <c r="R83" s="2">
        <v>35.354950000000002</v>
      </c>
      <c r="S83" s="2">
        <v>823.68290000000002</v>
      </c>
      <c r="T83" s="30">
        <v>3.678E-38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</row>
    <row r="84" spans="1:75" s="2" customFormat="1" x14ac:dyDescent="0.4">
      <c r="A84" s="44" t="str">
        <f t="shared" si="2"/>
        <v/>
      </c>
      <c r="B84" s="1" t="s">
        <v>1544</v>
      </c>
      <c r="C84" s="39">
        <v>12</v>
      </c>
      <c r="D84" s="40">
        <v>110833575</v>
      </c>
      <c r="E84" s="39" t="s">
        <v>1382</v>
      </c>
      <c r="F84" s="41" t="s">
        <v>272</v>
      </c>
      <c r="G84" s="42" t="s">
        <v>859</v>
      </c>
      <c r="H84" s="2" t="s">
        <v>1544</v>
      </c>
      <c r="I84" s="2">
        <v>1805.425</v>
      </c>
      <c r="J84" s="2">
        <v>35.490139999999997</v>
      </c>
      <c r="K84" s="2">
        <v>705.84720000000004</v>
      </c>
      <c r="L84" s="2">
        <v>3.678E-38</v>
      </c>
      <c r="M84" s="2">
        <v>471.36669999999998</v>
      </c>
      <c r="N84" s="2">
        <v>10.593500000000001</v>
      </c>
      <c r="O84" s="2">
        <v>368.24279999999999</v>
      </c>
      <c r="P84" s="2">
        <v>3.678E-38</v>
      </c>
      <c r="Q84" s="2">
        <v>2049.5329999999999</v>
      </c>
      <c r="R84" s="2">
        <v>34.905529999999999</v>
      </c>
      <c r="S84" s="2">
        <v>1092.874</v>
      </c>
      <c r="T84" s="2">
        <v>3.678E-38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</row>
    <row r="85" spans="1:75" s="2" customFormat="1" x14ac:dyDescent="0.4">
      <c r="A85" s="44" t="str">
        <f t="shared" si="2"/>
        <v/>
      </c>
      <c r="B85" s="1" t="s">
        <v>1477</v>
      </c>
      <c r="C85" s="39">
        <v>3</v>
      </c>
      <c r="D85" s="39">
        <v>118136818</v>
      </c>
      <c r="E85" s="39" t="s">
        <v>1382</v>
      </c>
      <c r="F85" s="41" t="s">
        <v>273</v>
      </c>
      <c r="G85" s="42" t="s">
        <v>1478</v>
      </c>
      <c r="H85" s="2" t="s">
        <v>1477</v>
      </c>
      <c r="I85" s="2">
        <v>1674.7</v>
      </c>
      <c r="J85" s="2">
        <v>34.892569999999999</v>
      </c>
      <c r="K85" s="2">
        <v>947.9298</v>
      </c>
      <c r="L85" s="30">
        <v>3.678E-38</v>
      </c>
      <c r="M85" s="2">
        <v>481.86669999999998</v>
      </c>
      <c r="N85" s="2">
        <v>15.35446</v>
      </c>
      <c r="O85" s="2">
        <v>651.87860000000001</v>
      </c>
      <c r="P85" s="30">
        <v>3.678E-38</v>
      </c>
      <c r="Q85" s="2">
        <v>1494.7670000000001</v>
      </c>
      <c r="R85" s="2">
        <v>26.104890000000001</v>
      </c>
      <c r="S85" s="2">
        <v>670.45740000000001</v>
      </c>
      <c r="T85" s="30">
        <v>3.678E-38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1:75" s="2" customFormat="1" x14ac:dyDescent="0.4">
      <c r="A86" s="44" t="str">
        <f t="shared" si="2"/>
        <v/>
      </c>
      <c r="B86" s="1" t="s">
        <v>1479</v>
      </c>
      <c r="C86" s="39" t="s">
        <v>173</v>
      </c>
      <c r="D86" s="40">
        <v>1.22592015968482E+16</v>
      </c>
      <c r="E86" s="39" t="s">
        <v>1383</v>
      </c>
      <c r="F86" s="41" t="s">
        <v>1407</v>
      </c>
      <c r="G86" s="42" t="s">
        <v>860</v>
      </c>
      <c r="H86" s="2" t="s">
        <v>1479</v>
      </c>
      <c r="I86" s="2">
        <v>361.6</v>
      </c>
      <c r="J86" s="2">
        <v>7.3047120000000003</v>
      </c>
      <c r="K86" s="2">
        <v>218.55930000000001</v>
      </c>
      <c r="L86" s="2">
        <v>3.678E-38</v>
      </c>
      <c r="M86" s="2">
        <v>540.96669999999995</v>
      </c>
      <c r="N86" s="2">
        <v>7.4290539999999998</v>
      </c>
      <c r="O86" s="2">
        <v>615.53499999999997</v>
      </c>
      <c r="P86" s="30">
        <v>3.678E-38</v>
      </c>
      <c r="Q86" s="2">
        <v>266.0333</v>
      </c>
      <c r="R86" s="2">
        <v>4.876112</v>
      </c>
      <c r="S86" s="2">
        <v>103.3952</v>
      </c>
      <c r="T86" s="30">
        <v>3.678E-38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</row>
    <row r="87" spans="1:75" s="2" customFormat="1" x14ac:dyDescent="0.4">
      <c r="A87" s="44" t="str">
        <f t="shared" si="2"/>
        <v/>
      </c>
      <c r="B87" s="1" t="s">
        <v>1545</v>
      </c>
      <c r="C87" s="39">
        <v>9</v>
      </c>
      <c r="D87" s="39">
        <v>122592053</v>
      </c>
      <c r="E87" s="39" t="s">
        <v>1382</v>
      </c>
      <c r="F87" s="41" t="s">
        <v>274</v>
      </c>
      <c r="G87" s="42" t="s">
        <v>861</v>
      </c>
      <c r="H87" s="2" t="s">
        <v>1545</v>
      </c>
      <c r="I87" s="2">
        <v>124.77500000000001</v>
      </c>
      <c r="J87" s="2">
        <v>2.5427710000000001</v>
      </c>
      <c r="K87" s="2">
        <v>62.424160000000001</v>
      </c>
      <c r="L87" s="2">
        <v>2.1996069999999999E-5</v>
      </c>
      <c r="M87" s="2">
        <v>503.43329999999997</v>
      </c>
      <c r="N87" s="2">
        <v>6.045795</v>
      </c>
      <c r="O87" s="2">
        <v>359.95</v>
      </c>
      <c r="P87" s="2">
        <v>3.678E-38</v>
      </c>
      <c r="Q87" s="2">
        <v>261.56670000000003</v>
      </c>
      <c r="R87" s="2">
        <v>4.5760100000000001</v>
      </c>
      <c r="S87" s="2">
        <v>11.230460000000001</v>
      </c>
      <c r="T87" s="2">
        <v>3.678E-38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</row>
    <row r="88" spans="1:75" s="2" customFormat="1" x14ac:dyDescent="0.4">
      <c r="A88" s="44" t="str">
        <f t="shared" si="2"/>
        <v/>
      </c>
      <c r="B88" s="1" t="s">
        <v>1546</v>
      </c>
      <c r="C88" s="39">
        <v>7</v>
      </c>
      <c r="D88" s="40">
        <v>108623931</v>
      </c>
      <c r="E88" s="39" t="s">
        <v>1382</v>
      </c>
      <c r="F88" s="41" t="s">
        <v>275</v>
      </c>
      <c r="G88" s="42" t="s">
        <v>862</v>
      </c>
      <c r="H88" s="2" t="s">
        <v>1546</v>
      </c>
      <c r="I88" s="2">
        <v>211.625</v>
      </c>
      <c r="J88" s="2">
        <v>4.5410979999999999</v>
      </c>
      <c r="K88" s="2">
        <v>103.4359</v>
      </c>
      <c r="L88" s="30">
        <v>5.1952129999999998E-23</v>
      </c>
      <c r="M88" s="2">
        <v>227.2</v>
      </c>
      <c r="N88" s="2">
        <v>4.8917700000000002</v>
      </c>
      <c r="O88" s="2">
        <v>133.2285</v>
      </c>
      <c r="P88" s="30">
        <v>1.2783560000000001E-15</v>
      </c>
      <c r="Q88" s="2">
        <v>250</v>
      </c>
      <c r="R88" s="2">
        <v>4.8434309999999998</v>
      </c>
      <c r="S88" s="2">
        <v>100.62860000000001</v>
      </c>
      <c r="T88" s="30">
        <v>3.678E-38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</row>
    <row r="89" spans="1:75" s="2" customFormat="1" x14ac:dyDescent="0.4">
      <c r="A89" s="44" t="str">
        <f t="shared" si="2"/>
        <v/>
      </c>
      <c r="B89" s="1" t="s">
        <v>1547</v>
      </c>
      <c r="C89" s="39">
        <v>7</v>
      </c>
      <c r="D89" s="39">
        <v>108623895</v>
      </c>
      <c r="E89" s="39" t="s">
        <v>1382</v>
      </c>
      <c r="F89" s="41" t="s">
        <v>1408</v>
      </c>
      <c r="G89" s="42" t="s">
        <v>863</v>
      </c>
      <c r="H89" s="2" t="s">
        <v>1547</v>
      </c>
      <c r="I89" s="2">
        <v>15363.8</v>
      </c>
      <c r="J89" s="2">
        <v>216.1026</v>
      </c>
      <c r="K89" s="2">
        <v>665.54089999999997</v>
      </c>
      <c r="L89" s="2">
        <v>3.678E-38</v>
      </c>
      <c r="M89" s="2">
        <v>15319.1</v>
      </c>
      <c r="N89" s="2">
        <v>213.4136</v>
      </c>
      <c r="O89" s="2">
        <v>1248.462</v>
      </c>
      <c r="P89" s="2">
        <v>3.678E-38</v>
      </c>
      <c r="Q89" s="2">
        <v>14433.57</v>
      </c>
      <c r="R89" s="2">
        <v>189.292</v>
      </c>
      <c r="S89" s="2">
        <v>898.10339999999997</v>
      </c>
      <c r="T89" s="2">
        <v>3.678E-38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</row>
    <row r="90" spans="1:75" s="2" customFormat="1" x14ac:dyDescent="0.4">
      <c r="A90" s="44" t="str">
        <f t="shared" si="2"/>
        <v/>
      </c>
      <c r="B90" s="1" t="s">
        <v>1480</v>
      </c>
      <c r="C90" s="39">
        <v>8</v>
      </c>
      <c r="D90" s="39">
        <v>110075148</v>
      </c>
      <c r="E90" s="39" t="s">
        <v>1382</v>
      </c>
      <c r="F90" s="41" t="s">
        <v>276</v>
      </c>
      <c r="G90" s="42" t="s">
        <v>1481</v>
      </c>
      <c r="H90" s="2" t="s">
        <v>1480</v>
      </c>
      <c r="I90" s="2">
        <v>6129.3249999999998</v>
      </c>
      <c r="J90" s="2">
        <v>88.577259999999995</v>
      </c>
      <c r="K90" s="2">
        <v>654.05319999999995</v>
      </c>
      <c r="L90" s="2">
        <v>3.678E-38</v>
      </c>
      <c r="M90" s="2">
        <v>4311.1000000000004</v>
      </c>
      <c r="N90" s="2">
        <v>59.107320000000001</v>
      </c>
      <c r="O90" s="2">
        <v>1899.058</v>
      </c>
      <c r="P90" s="30">
        <v>3.678E-38</v>
      </c>
      <c r="Q90" s="2">
        <v>6223.6670000000004</v>
      </c>
      <c r="R90" s="2">
        <v>93.197270000000003</v>
      </c>
      <c r="S90" s="2">
        <v>1259.04</v>
      </c>
      <c r="T90" s="2">
        <v>3.678E-38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1:75" s="2" customFormat="1" x14ac:dyDescent="0.4">
      <c r="A91" s="44" t="str">
        <f t="shared" si="2"/>
        <v/>
      </c>
      <c r="B91" s="1" t="s">
        <v>1482</v>
      </c>
      <c r="C91" s="39">
        <v>8</v>
      </c>
      <c r="D91" s="39">
        <v>110075187</v>
      </c>
      <c r="E91" s="39" t="s">
        <v>1382</v>
      </c>
      <c r="F91" s="41" t="s">
        <v>277</v>
      </c>
      <c r="G91" s="42" t="s">
        <v>864</v>
      </c>
      <c r="H91" s="2" t="s">
        <v>1482</v>
      </c>
      <c r="I91" s="2">
        <v>7379.45</v>
      </c>
      <c r="J91" s="2">
        <v>103.89400000000001</v>
      </c>
      <c r="K91" s="2">
        <v>690.67489999999998</v>
      </c>
      <c r="L91" s="2">
        <v>3.678E-38</v>
      </c>
      <c r="M91" s="2">
        <v>7921.0330000000004</v>
      </c>
      <c r="N91" s="2">
        <v>106.7792</v>
      </c>
      <c r="O91" s="2">
        <v>1186.1379999999999</v>
      </c>
      <c r="P91" s="2">
        <v>3.678E-38</v>
      </c>
      <c r="Q91" s="2">
        <v>8178.4</v>
      </c>
      <c r="R91" s="2">
        <v>118.71</v>
      </c>
      <c r="S91" s="2">
        <v>917.60019999999997</v>
      </c>
      <c r="T91" s="2">
        <v>3.678E-38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1:75" s="2" customFormat="1" x14ac:dyDescent="0.4">
      <c r="A92" s="44" t="str">
        <f t="shared" si="2"/>
        <v/>
      </c>
      <c r="B92" s="1" t="s">
        <v>1483</v>
      </c>
      <c r="C92" s="39">
        <v>6</v>
      </c>
      <c r="D92" s="40">
        <v>124667957</v>
      </c>
      <c r="E92" s="39" t="s">
        <v>1380</v>
      </c>
      <c r="F92" s="41" t="s">
        <v>278</v>
      </c>
      <c r="G92" s="42" t="s">
        <v>1409</v>
      </c>
      <c r="H92" s="2" t="s">
        <v>1483</v>
      </c>
      <c r="I92" s="2">
        <v>136.67500000000001</v>
      </c>
      <c r="J92" s="2">
        <v>2.757876</v>
      </c>
      <c r="K92" s="2">
        <v>26.15344</v>
      </c>
      <c r="L92" s="30">
        <v>3.380268E-6</v>
      </c>
      <c r="M92" s="2">
        <v>224.4667</v>
      </c>
      <c r="N92" s="2">
        <v>1.8428450000000001</v>
      </c>
      <c r="O92" s="2">
        <v>110.9689</v>
      </c>
      <c r="P92" s="30">
        <v>5.9616459999999997E-8</v>
      </c>
      <c r="Q92" s="2">
        <v>169.2</v>
      </c>
      <c r="R92" s="2">
        <v>3.17733</v>
      </c>
      <c r="S92" s="2">
        <v>45.263559999999998</v>
      </c>
      <c r="T92" s="30">
        <v>1.9391009999999999E-17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1:75" s="2" customFormat="1" x14ac:dyDescent="0.4">
      <c r="A93" s="44" t="str">
        <f t="shared" si="2"/>
        <v/>
      </c>
      <c r="B93" s="1" t="s">
        <v>1548</v>
      </c>
      <c r="C93" s="39">
        <v>6</v>
      </c>
      <c r="D93" s="39">
        <v>124667999</v>
      </c>
      <c r="E93" s="39" t="s">
        <v>1380</v>
      </c>
      <c r="F93" s="41" t="s">
        <v>279</v>
      </c>
      <c r="G93" s="42" t="s">
        <v>865</v>
      </c>
      <c r="H93" s="2" t="s">
        <v>1548</v>
      </c>
      <c r="I93" s="2">
        <v>125.4</v>
      </c>
      <c r="J93" s="2">
        <v>2.5031349999999999</v>
      </c>
      <c r="K93" s="2">
        <v>94.346729999999994</v>
      </c>
      <c r="L93" s="30">
        <v>1.3004469999999999E-3</v>
      </c>
      <c r="M93" s="2">
        <v>69.099999999999994</v>
      </c>
      <c r="N93" s="2">
        <v>0.98684159999999999</v>
      </c>
      <c r="O93" s="2">
        <v>1.4</v>
      </c>
      <c r="P93" s="30">
        <v>0.78713149999999998</v>
      </c>
      <c r="Q93" s="2">
        <v>73.433329999999998</v>
      </c>
      <c r="R93" s="2">
        <v>1.527525</v>
      </c>
      <c r="S93" s="2">
        <v>11.930350000000001</v>
      </c>
      <c r="T93" s="30">
        <v>0.59483699999999995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1:75" s="2" customFormat="1" x14ac:dyDescent="0.4">
      <c r="A94" s="44" t="str">
        <f t="shared" si="2"/>
        <v/>
      </c>
      <c r="B94" s="1" t="s">
        <v>1484</v>
      </c>
      <c r="C94" s="39">
        <v>11</v>
      </c>
      <c r="D94" s="40">
        <v>87570404</v>
      </c>
      <c r="E94" s="39" t="s">
        <v>1382</v>
      </c>
      <c r="F94" s="41" t="s">
        <v>280</v>
      </c>
      <c r="G94" s="42" t="s">
        <v>866</v>
      </c>
      <c r="H94" s="2" t="s">
        <v>1484</v>
      </c>
      <c r="I94" s="2">
        <v>4179.3</v>
      </c>
      <c r="J94" s="2">
        <v>75.882869999999997</v>
      </c>
      <c r="K94" s="2">
        <v>1533.433</v>
      </c>
      <c r="L94" s="2">
        <v>3.678E-38</v>
      </c>
      <c r="M94" s="2">
        <v>773.3</v>
      </c>
      <c r="N94" s="2">
        <v>22.152090000000001</v>
      </c>
      <c r="O94" s="2">
        <v>978.87660000000005</v>
      </c>
      <c r="P94" s="30">
        <v>3.678E-38</v>
      </c>
      <c r="Q94" s="2">
        <v>5126.3</v>
      </c>
      <c r="R94" s="2">
        <v>81.717740000000006</v>
      </c>
      <c r="S94" s="2">
        <v>2816.3580000000002</v>
      </c>
      <c r="T94" s="30">
        <v>3.678E-38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1:75" s="2" customFormat="1" x14ac:dyDescent="0.4">
      <c r="A95" s="44" t="str">
        <f t="shared" si="2"/>
        <v/>
      </c>
      <c r="B95" s="1" t="s">
        <v>1485</v>
      </c>
      <c r="C95" s="39">
        <v>11</v>
      </c>
      <c r="D95" s="39">
        <v>87570368</v>
      </c>
      <c r="E95" s="39" t="s">
        <v>1382</v>
      </c>
      <c r="F95" s="41" t="s">
        <v>1410</v>
      </c>
      <c r="G95" s="42" t="s">
        <v>867</v>
      </c>
      <c r="H95" s="2" t="s">
        <v>1485</v>
      </c>
      <c r="I95" s="2">
        <v>441.35</v>
      </c>
      <c r="J95" s="2">
        <v>10.49057</v>
      </c>
      <c r="K95" s="2">
        <v>271.3184</v>
      </c>
      <c r="L95" s="2">
        <v>3.678E-38</v>
      </c>
      <c r="M95" s="2">
        <v>431.3</v>
      </c>
      <c r="N95" s="2">
        <v>7.3441099999999997</v>
      </c>
      <c r="O95" s="2">
        <v>518.02340000000004</v>
      </c>
      <c r="P95" s="2">
        <v>3.678E-38</v>
      </c>
      <c r="Q95" s="2">
        <v>978.46669999999995</v>
      </c>
      <c r="R95" s="2">
        <v>18.200800000000001</v>
      </c>
      <c r="S95" s="2">
        <v>579.43200000000002</v>
      </c>
      <c r="T95" s="2">
        <v>3.678E-38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s="2" customFormat="1" x14ac:dyDescent="0.4">
      <c r="A96" s="44" t="str">
        <f t="shared" si="2"/>
        <v/>
      </c>
      <c r="B96" s="1" t="s">
        <v>1486</v>
      </c>
      <c r="C96" s="39">
        <v>18</v>
      </c>
      <c r="D96" s="40">
        <v>61808874</v>
      </c>
      <c r="E96" s="39" t="s">
        <v>1380</v>
      </c>
      <c r="F96" s="41" t="s">
        <v>281</v>
      </c>
      <c r="G96" s="42" t="s">
        <v>868</v>
      </c>
      <c r="H96" s="2" t="s">
        <v>1486</v>
      </c>
      <c r="I96" s="2">
        <v>23597.279999999999</v>
      </c>
      <c r="J96" s="2">
        <v>272.58699999999999</v>
      </c>
      <c r="K96" s="2">
        <v>825.37819999999999</v>
      </c>
      <c r="L96" s="2">
        <v>3.678E-38</v>
      </c>
      <c r="M96" s="2">
        <v>15609.67</v>
      </c>
      <c r="N96" s="2">
        <v>200.2047</v>
      </c>
      <c r="O96" s="2">
        <v>644.12660000000005</v>
      </c>
      <c r="P96" s="2">
        <v>3.678E-38</v>
      </c>
      <c r="Q96" s="2">
        <v>22676.33</v>
      </c>
      <c r="R96" s="2">
        <v>265.505</v>
      </c>
      <c r="S96" s="2">
        <v>742.76110000000006</v>
      </c>
      <c r="T96" s="2">
        <v>3.678E-38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1:75" s="2" customFormat="1" x14ac:dyDescent="0.4">
      <c r="A97" s="44" t="str">
        <f t="shared" si="2"/>
        <v/>
      </c>
      <c r="B97" s="1" t="s">
        <v>1487</v>
      </c>
      <c r="C97" s="39">
        <v>11</v>
      </c>
      <c r="D97" s="40">
        <v>77886548</v>
      </c>
      <c r="E97" s="39" t="s">
        <v>1382</v>
      </c>
      <c r="F97" s="41" t="s">
        <v>282</v>
      </c>
      <c r="G97" s="42" t="s">
        <v>282</v>
      </c>
      <c r="H97" s="2" t="s">
        <v>1487</v>
      </c>
      <c r="I97" s="2">
        <v>136.6</v>
      </c>
      <c r="J97" s="2">
        <v>3.0410590000000002</v>
      </c>
      <c r="K97" s="2">
        <v>70.379300000000001</v>
      </c>
      <c r="L97" s="2">
        <v>3.1171290000000001E-7</v>
      </c>
      <c r="M97" s="2">
        <v>459.63330000000002</v>
      </c>
      <c r="N97" s="2">
        <v>6.4816479999999999</v>
      </c>
      <c r="O97" s="2">
        <v>421.30020000000002</v>
      </c>
      <c r="P97" s="2">
        <v>3.678E-38</v>
      </c>
      <c r="Q97" s="2">
        <v>274.10000000000002</v>
      </c>
      <c r="R97" s="2">
        <v>4.59084</v>
      </c>
      <c r="S97" s="2">
        <v>105.11190000000001</v>
      </c>
      <c r="T97" s="30">
        <v>3.678E-38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1:75" s="2" customFormat="1" x14ac:dyDescent="0.4">
      <c r="A98" s="44" t="str">
        <f t="shared" si="2"/>
        <v/>
      </c>
      <c r="B98" s="1" t="s">
        <v>1549</v>
      </c>
      <c r="C98" s="39">
        <v>0</v>
      </c>
      <c r="D98" s="39">
        <v>0</v>
      </c>
      <c r="E98" s="39" t="s">
        <v>1382</v>
      </c>
      <c r="F98" s="41" t="s">
        <v>1411</v>
      </c>
      <c r="G98" s="42" t="s">
        <v>1411</v>
      </c>
      <c r="H98" s="2" t="s">
        <v>1549</v>
      </c>
      <c r="I98" s="2">
        <v>465.17500000000001</v>
      </c>
      <c r="J98" s="2">
        <v>9.5889019999999991</v>
      </c>
      <c r="K98" s="2">
        <v>262.90230000000003</v>
      </c>
      <c r="L98" s="2">
        <v>3.678E-38</v>
      </c>
      <c r="M98" s="2">
        <v>532.33330000000001</v>
      </c>
      <c r="N98" s="2">
        <v>7.1534079999999998</v>
      </c>
      <c r="O98" s="2">
        <v>157.8578</v>
      </c>
      <c r="P98" s="2">
        <v>3.678E-38</v>
      </c>
      <c r="Q98" s="2">
        <v>923.5</v>
      </c>
      <c r="R98" s="2">
        <v>17.56709</v>
      </c>
      <c r="S98" s="2">
        <v>480.56560000000002</v>
      </c>
      <c r="T98" s="2">
        <v>3.678E-38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1:75" s="2" customFormat="1" x14ac:dyDescent="0.4">
      <c r="A99" s="44" t="str">
        <f t="shared" si="2"/>
        <v/>
      </c>
      <c r="B99" s="1" t="s">
        <v>1488</v>
      </c>
      <c r="C99" s="39">
        <v>18</v>
      </c>
      <c r="D99" s="40">
        <v>61807543</v>
      </c>
      <c r="E99" s="39" t="s">
        <v>1380</v>
      </c>
      <c r="F99" s="41" t="s">
        <v>283</v>
      </c>
      <c r="G99" s="42" t="s">
        <v>869</v>
      </c>
      <c r="H99" s="2" t="s">
        <v>1488</v>
      </c>
      <c r="I99" s="2">
        <v>20565.78</v>
      </c>
      <c r="J99" s="2">
        <v>250.12790000000001</v>
      </c>
      <c r="K99" s="2">
        <v>630.1</v>
      </c>
      <c r="L99" s="2">
        <v>3.678E-38</v>
      </c>
      <c r="M99" s="2">
        <v>19939.93</v>
      </c>
      <c r="N99" s="2">
        <v>243.98310000000001</v>
      </c>
      <c r="O99" s="2">
        <v>897.30280000000005</v>
      </c>
      <c r="P99" s="2">
        <v>3.678E-38</v>
      </c>
      <c r="Q99" s="2">
        <v>20560.3</v>
      </c>
      <c r="R99" s="2">
        <v>254.08170000000001</v>
      </c>
      <c r="S99" s="2">
        <v>139.7765</v>
      </c>
      <c r="T99" s="2">
        <v>3.678E-38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1:75" s="2" customFormat="1" x14ac:dyDescent="0.4">
      <c r="A100" s="44" t="str">
        <f t="shared" si="2"/>
        <v/>
      </c>
      <c r="B100" s="1" t="s">
        <v>1550</v>
      </c>
      <c r="C100" s="39">
        <v>18</v>
      </c>
      <c r="D100" s="40">
        <v>61807503</v>
      </c>
      <c r="E100" s="39" t="s">
        <v>1380</v>
      </c>
      <c r="F100" s="41" t="s">
        <v>284</v>
      </c>
      <c r="G100" s="42" t="s">
        <v>870</v>
      </c>
      <c r="H100" s="2" t="s">
        <v>1550</v>
      </c>
      <c r="I100" s="2">
        <v>1308.05</v>
      </c>
      <c r="J100" s="2">
        <v>24.31456</v>
      </c>
      <c r="K100" s="2">
        <v>485.73869999999999</v>
      </c>
      <c r="L100" s="2">
        <v>3.678E-38</v>
      </c>
      <c r="M100" s="2">
        <v>255.5333</v>
      </c>
      <c r="N100" s="2">
        <v>7.7777120000000002</v>
      </c>
      <c r="O100" s="2">
        <v>316.50529999999998</v>
      </c>
      <c r="P100" s="2">
        <v>2.239512E-29</v>
      </c>
      <c r="Q100" s="2">
        <v>1230.7329999999999</v>
      </c>
      <c r="R100" s="2">
        <v>20.398070000000001</v>
      </c>
      <c r="S100" s="2">
        <v>141.9357</v>
      </c>
      <c r="T100" s="2">
        <v>3.678E-38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</row>
    <row r="101" spans="1:75" s="2" customFormat="1" x14ac:dyDescent="0.4">
      <c r="A101" s="44" t="str">
        <f t="shared" si="2"/>
        <v/>
      </c>
      <c r="B101" s="1" t="s">
        <v>1551</v>
      </c>
      <c r="C101" s="39">
        <v>11</v>
      </c>
      <c r="D101" s="39">
        <v>43187959</v>
      </c>
      <c r="E101" s="39" t="s">
        <v>1380</v>
      </c>
      <c r="F101" s="41" t="s">
        <v>285</v>
      </c>
      <c r="G101" s="42" t="s">
        <v>1412</v>
      </c>
      <c r="H101" s="2" t="s">
        <v>1551</v>
      </c>
      <c r="I101" s="2">
        <v>17153.650000000001</v>
      </c>
      <c r="J101" s="2">
        <v>226.32089999999999</v>
      </c>
      <c r="K101" s="2">
        <v>595.77509999999995</v>
      </c>
      <c r="L101" s="30">
        <v>3.678E-38</v>
      </c>
      <c r="M101" s="2">
        <v>15379.1</v>
      </c>
      <c r="N101" s="2">
        <v>199.8844</v>
      </c>
      <c r="O101" s="2">
        <v>2263.2359999999999</v>
      </c>
      <c r="P101" s="30">
        <v>3.678E-38</v>
      </c>
      <c r="Q101" s="2">
        <v>16853.5</v>
      </c>
      <c r="R101" s="2">
        <v>219.4331</v>
      </c>
      <c r="S101" s="2">
        <v>1248.7940000000001</v>
      </c>
      <c r="T101" s="30">
        <v>3.678E-38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</row>
    <row r="102" spans="1:75" s="2" customFormat="1" x14ac:dyDescent="0.4">
      <c r="A102" s="44" t="str">
        <f t="shared" si="2"/>
        <v/>
      </c>
      <c r="B102" s="1" t="s">
        <v>1489</v>
      </c>
      <c r="C102" s="39">
        <v>19</v>
      </c>
      <c r="D102" s="39">
        <v>46417279</v>
      </c>
      <c r="E102" s="39" t="s">
        <v>1382</v>
      </c>
      <c r="F102" s="41" t="s">
        <v>286</v>
      </c>
      <c r="G102" s="42" t="s">
        <v>1413</v>
      </c>
      <c r="H102" s="2" t="s">
        <v>1489</v>
      </c>
      <c r="I102" s="2">
        <v>2841.55</v>
      </c>
      <c r="J102" s="2">
        <v>46.973520000000001</v>
      </c>
      <c r="K102" s="2">
        <v>335.53539999999998</v>
      </c>
      <c r="L102" s="2">
        <v>3.678E-38</v>
      </c>
      <c r="M102" s="2">
        <v>2629.933</v>
      </c>
      <c r="N102" s="2">
        <v>47.668460000000003</v>
      </c>
      <c r="O102" s="2">
        <v>1938.2059999999999</v>
      </c>
      <c r="P102" s="2">
        <v>3.678E-38</v>
      </c>
      <c r="Q102" s="2">
        <v>3443.2330000000002</v>
      </c>
      <c r="R102" s="2">
        <v>55.31344</v>
      </c>
      <c r="S102" s="2">
        <v>204.97550000000001</v>
      </c>
      <c r="T102" s="2">
        <v>3.678E-38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</row>
    <row r="103" spans="1:75" s="2" customFormat="1" x14ac:dyDescent="0.4">
      <c r="A103" s="44" t="str">
        <f t="shared" si="2"/>
        <v/>
      </c>
      <c r="B103" s="1" t="s">
        <v>1552</v>
      </c>
      <c r="C103" s="39">
        <v>19</v>
      </c>
      <c r="D103" s="40">
        <v>46417317</v>
      </c>
      <c r="E103" s="39" t="s">
        <v>1382</v>
      </c>
      <c r="F103" s="41" t="s">
        <v>287</v>
      </c>
      <c r="G103" s="42" t="s">
        <v>871</v>
      </c>
      <c r="H103" s="2" t="s">
        <v>1552</v>
      </c>
      <c r="I103" s="2">
        <v>140.57499999999999</v>
      </c>
      <c r="J103" s="2">
        <v>2.8171390000000001</v>
      </c>
      <c r="K103" s="2">
        <v>24.289549999999998</v>
      </c>
      <c r="L103" s="2">
        <v>6.0266429999999995E-7</v>
      </c>
      <c r="M103" s="2">
        <v>341.5333</v>
      </c>
      <c r="N103" s="2">
        <v>5.097353</v>
      </c>
      <c r="O103" s="2">
        <v>278.97239999999999</v>
      </c>
      <c r="P103" s="2">
        <v>3.8008440000000001E-26</v>
      </c>
      <c r="Q103" s="2">
        <v>179.7</v>
      </c>
      <c r="R103" s="2">
        <v>2.8735900000000001</v>
      </c>
      <c r="S103" s="2">
        <v>62.300960000000003</v>
      </c>
      <c r="T103" s="2">
        <v>4.1920569999999999E-21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</row>
    <row r="104" spans="1:75" s="2" customFormat="1" x14ac:dyDescent="0.4">
      <c r="A104" s="44" t="str">
        <f t="shared" si="2"/>
        <v/>
      </c>
      <c r="B104" s="1" t="s">
        <v>1553</v>
      </c>
      <c r="C104" s="39">
        <v>2</v>
      </c>
      <c r="D104" s="39">
        <v>122466585</v>
      </c>
      <c r="E104" s="39" t="s">
        <v>1382</v>
      </c>
      <c r="F104" s="41" t="s">
        <v>288</v>
      </c>
      <c r="G104" s="42" t="s">
        <v>872</v>
      </c>
      <c r="H104" s="2" t="s">
        <v>1553</v>
      </c>
      <c r="I104" s="2">
        <v>394.52499999999998</v>
      </c>
      <c r="J104" s="2">
        <v>9.762473</v>
      </c>
      <c r="K104" s="2">
        <v>372.15589999999997</v>
      </c>
      <c r="L104" s="30">
        <v>3.678E-38</v>
      </c>
      <c r="M104" s="2">
        <v>1365.3</v>
      </c>
      <c r="N104" s="2">
        <v>32.120559999999998</v>
      </c>
      <c r="O104" s="2">
        <v>2210.3629999999998</v>
      </c>
      <c r="P104" s="30">
        <v>3.678E-38</v>
      </c>
      <c r="Q104" s="2">
        <v>484.93329999999997</v>
      </c>
      <c r="R104" s="2">
        <v>8.6113619999999997</v>
      </c>
      <c r="S104" s="2">
        <v>230.1978</v>
      </c>
      <c r="T104" s="30">
        <v>3.678E-38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</row>
    <row r="105" spans="1:75" s="2" customFormat="1" x14ac:dyDescent="0.4">
      <c r="A105" s="44" t="str">
        <f t="shared" si="2"/>
        <v/>
      </c>
      <c r="B105" s="1" t="s">
        <v>1490</v>
      </c>
      <c r="C105" s="39">
        <v>6</v>
      </c>
      <c r="D105" s="39">
        <v>51219850</v>
      </c>
      <c r="E105" s="39" t="s">
        <v>1380</v>
      </c>
      <c r="F105" s="41" t="s">
        <v>289</v>
      </c>
      <c r="G105" s="42" t="s">
        <v>1414</v>
      </c>
      <c r="H105" s="2" t="s">
        <v>1490</v>
      </c>
      <c r="I105" s="2">
        <v>12467.88</v>
      </c>
      <c r="J105" s="2">
        <v>172.86429999999999</v>
      </c>
      <c r="K105" s="2">
        <v>1397.175</v>
      </c>
      <c r="L105" s="30">
        <v>3.678E-38</v>
      </c>
      <c r="M105" s="2">
        <v>9253.7330000000002</v>
      </c>
      <c r="N105" s="2">
        <v>128.6035</v>
      </c>
      <c r="O105" s="2">
        <v>2155.442</v>
      </c>
      <c r="P105" s="30">
        <v>3.678E-38</v>
      </c>
      <c r="Q105" s="2">
        <v>12777.9</v>
      </c>
      <c r="R105" s="2">
        <v>160.495</v>
      </c>
      <c r="S105" s="2">
        <v>1280.9839999999999</v>
      </c>
      <c r="T105" s="30">
        <v>3.678E-38</v>
      </c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</row>
    <row r="106" spans="1:75" s="2" customFormat="1" x14ac:dyDescent="0.4">
      <c r="A106" s="44" t="str">
        <f t="shared" si="2"/>
        <v/>
      </c>
      <c r="B106" s="1" t="s">
        <v>1554</v>
      </c>
      <c r="C106" s="39">
        <v>6</v>
      </c>
      <c r="D106" s="40">
        <v>51219888</v>
      </c>
      <c r="E106" s="39" t="s">
        <v>1380</v>
      </c>
      <c r="F106" s="41" t="s">
        <v>290</v>
      </c>
      <c r="G106" s="42" t="s">
        <v>873</v>
      </c>
      <c r="H106" s="2" t="s">
        <v>1554</v>
      </c>
      <c r="I106" s="2">
        <v>234.72499999999999</v>
      </c>
      <c r="J106" s="2">
        <v>5.6331480000000003</v>
      </c>
      <c r="K106" s="2">
        <v>212.78450000000001</v>
      </c>
      <c r="L106" s="2">
        <v>8.557632E-26</v>
      </c>
      <c r="M106" s="2">
        <v>220</v>
      </c>
      <c r="N106" s="2">
        <v>2.67401</v>
      </c>
      <c r="O106" s="2">
        <v>238.33090000000001</v>
      </c>
      <c r="P106" s="2">
        <v>3.8703220000000003E-8</v>
      </c>
      <c r="Q106" s="2">
        <v>117.36669999999999</v>
      </c>
      <c r="R106" s="2">
        <v>1.8382289999999999</v>
      </c>
      <c r="S106" s="2">
        <v>31.196850000000001</v>
      </c>
      <c r="T106" s="2">
        <v>8.2324970000000007E-5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</row>
    <row r="107" spans="1:75" s="2" customFormat="1" x14ac:dyDescent="0.4">
      <c r="A107" s="44" t="str">
        <f t="shared" si="2"/>
        <v/>
      </c>
      <c r="B107" s="1" t="s">
        <v>1491</v>
      </c>
      <c r="C107" s="39">
        <v>15</v>
      </c>
      <c r="D107" s="39">
        <v>103115615</v>
      </c>
      <c r="E107" s="39" t="s">
        <v>1382</v>
      </c>
      <c r="F107" s="41" t="s">
        <v>291</v>
      </c>
      <c r="G107" s="42" t="s">
        <v>1415</v>
      </c>
      <c r="H107" s="2" t="s">
        <v>1491</v>
      </c>
      <c r="I107" s="2">
        <v>5007.8</v>
      </c>
      <c r="J107" s="2">
        <v>73.412750000000003</v>
      </c>
      <c r="K107" s="2">
        <v>436.43169999999998</v>
      </c>
      <c r="L107" s="2">
        <v>3.678E-38</v>
      </c>
      <c r="M107" s="2">
        <v>5973.6329999999998</v>
      </c>
      <c r="N107" s="2">
        <v>79.927760000000006</v>
      </c>
      <c r="O107" s="2">
        <v>419.66199999999998</v>
      </c>
      <c r="P107" s="2">
        <v>3.678E-38</v>
      </c>
      <c r="Q107" s="2">
        <v>5134.067</v>
      </c>
      <c r="R107" s="2">
        <v>83.744839999999996</v>
      </c>
      <c r="S107" s="2">
        <v>679.88400000000001</v>
      </c>
      <c r="T107" s="2">
        <v>3.678E-38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</row>
    <row r="108" spans="1:75" s="2" customFormat="1" x14ac:dyDescent="0.4">
      <c r="A108" s="44" t="str">
        <f t="shared" si="2"/>
        <v/>
      </c>
      <c r="B108" s="1" t="s">
        <v>1492</v>
      </c>
      <c r="C108" s="39">
        <v>1</v>
      </c>
      <c r="D108" s="39">
        <v>94746957</v>
      </c>
      <c r="E108" s="39" t="s">
        <v>1382</v>
      </c>
      <c r="F108" s="41" t="s">
        <v>292</v>
      </c>
      <c r="G108" s="42" t="s">
        <v>874</v>
      </c>
      <c r="H108" s="2" t="s">
        <v>1492</v>
      </c>
      <c r="I108" s="2">
        <v>15372.55</v>
      </c>
      <c r="J108" s="2">
        <v>213.54849999999999</v>
      </c>
      <c r="K108" s="2">
        <v>891.54510000000005</v>
      </c>
      <c r="L108" s="2">
        <v>3.678E-38</v>
      </c>
      <c r="M108" s="2">
        <v>12551.43</v>
      </c>
      <c r="N108" s="2">
        <v>155.6309</v>
      </c>
      <c r="O108" s="2">
        <v>390.4821</v>
      </c>
      <c r="P108" s="2">
        <v>3.678E-38</v>
      </c>
      <c r="Q108" s="2">
        <v>13695.07</v>
      </c>
      <c r="R108" s="2">
        <v>168.52010000000001</v>
      </c>
      <c r="S108" s="2">
        <v>1249.008</v>
      </c>
      <c r="T108" s="2">
        <v>3.678E-38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</row>
    <row r="109" spans="1:75" s="2" customFormat="1" x14ac:dyDescent="0.4">
      <c r="A109" s="44" t="str">
        <f t="shared" si="2"/>
        <v/>
      </c>
      <c r="B109" s="1" t="s">
        <v>1493</v>
      </c>
      <c r="C109" s="39">
        <v>7</v>
      </c>
      <c r="D109" s="39">
        <v>52377131</v>
      </c>
      <c r="E109" s="39" t="s">
        <v>1382</v>
      </c>
      <c r="F109" s="41" t="s">
        <v>293</v>
      </c>
      <c r="G109" s="42" t="s">
        <v>1416</v>
      </c>
      <c r="H109" s="2" t="s">
        <v>1493</v>
      </c>
      <c r="I109" s="2">
        <v>17775.43</v>
      </c>
      <c r="J109" s="2">
        <v>232.30189999999999</v>
      </c>
      <c r="K109" s="2">
        <v>652.16459999999995</v>
      </c>
      <c r="L109" s="30">
        <v>3.678E-38</v>
      </c>
      <c r="M109" s="2">
        <v>16668.7</v>
      </c>
      <c r="N109" s="2">
        <v>223.56829999999999</v>
      </c>
      <c r="O109" s="2">
        <v>424.00599999999997</v>
      </c>
      <c r="P109" s="30">
        <v>3.678E-38</v>
      </c>
      <c r="Q109" s="2">
        <v>15783.83</v>
      </c>
      <c r="R109" s="2">
        <v>201.72800000000001</v>
      </c>
      <c r="S109" s="2">
        <v>869.05439999999999</v>
      </c>
      <c r="T109" s="2">
        <v>3.678E-38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</row>
    <row r="110" spans="1:75" s="2" customFormat="1" x14ac:dyDescent="0.4">
      <c r="A110" s="44" t="str">
        <f t="shared" si="2"/>
        <v/>
      </c>
      <c r="B110" s="1" t="s">
        <v>1555</v>
      </c>
      <c r="C110" s="39">
        <v>7</v>
      </c>
      <c r="D110" s="39">
        <v>52377167</v>
      </c>
      <c r="E110" s="39" t="s">
        <v>1382</v>
      </c>
      <c r="F110" s="41" t="s">
        <v>294</v>
      </c>
      <c r="G110" s="42" t="s">
        <v>875</v>
      </c>
      <c r="H110" s="2" t="s">
        <v>1555</v>
      </c>
      <c r="I110" s="2">
        <v>71.424999999999997</v>
      </c>
      <c r="J110" s="2">
        <v>1.7243930000000001</v>
      </c>
      <c r="K110" s="2">
        <v>2.910183</v>
      </c>
      <c r="L110" s="30">
        <v>0.63430430000000004</v>
      </c>
      <c r="M110" s="2">
        <v>82.2</v>
      </c>
      <c r="N110" s="2">
        <v>1.1552659999999999</v>
      </c>
      <c r="O110" s="2">
        <v>10.02397</v>
      </c>
      <c r="P110" s="30">
        <v>0.61326029999999998</v>
      </c>
      <c r="Q110" s="2">
        <v>70.533330000000007</v>
      </c>
      <c r="R110" s="2">
        <v>1.4592499999999999</v>
      </c>
      <c r="S110" s="2">
        <v>2.136196</v>
      </c>
      <c r="T110" s="30">
        <v>0.69486669999999995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</row>
    <row r="111" spans="1:75" s="2" customFormat="1" x14ac:dyDescent="0.4">
      <c r="A111" s="44" t="str">
        <f t="shared" si="2"/>
        <v/>
      </c>
      <c r="B111" s="1" t="s">
        <v>1556</v>
      </c>
      <c r="C111" s="39">
        <v>15</v>
      </c>
      <c r="D111" s="40">
        <v>73085271</v>
      </c>
      <c r="E111" s="39" t="s">
        <v>1380</v>
      </c>
      <c r="F111" s="41" t="s">
        <v>295</v>
      </c>
      <c r="G111" s="42" t="s">
        <v>1494</v>
      </c>
      <c r="H111" s="2" t="s">
        <v>1556</v>
      </c>
      <c r="I111" s="2">
        <v>8410.625</v>
      </c>
      <c r="J111" s="2">
        <v>114.02509999999999</v>
      </c>
      <c r="K111" s="2">
        <v>1336.3340000000001</v>
      </c>
      <c r="L111" s="2">
        <v>3.678E-38</v>
      </c>
      <c r="M111" s="2">
        <v>11995.17</v>
      </c>
      <c r="N111" s="2">
        <v>142.89279999999999</v>
      </c>
      <c r="O111" s="2">
        <v>1708.9849999999999</v>
      </c>
      <c r="P111" s="2">
        <v>3.678E-38</v>
      </c>
      <c r="Q111" s="2">
        <v>7458.5330000000004</v>
      </c>
      <c r="R111" s="2">
        <v>102.8215</v>
      </c>
      <c r="S111" s="2">
        <v>1195.17</v>
      </c>
      <c r="T111" s="2">
        <v>3.678E-38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</row>
    <row r="112" spans="1:75" s="2" customFormat="1" x14ac:dyDescent="0.4">
      <c r="A112" s="44" t="str">
        <f t="shared" si="2"/>
        <v/>
      </c>
      <c r="B112" s="1" t="s">
        <v>1557</v>
      </c>
      <c r="C112" s="39">
        <v>15</v>
      </c>
      <c r="D112" s="40">
        <v>73085306</v>
      </c>
      <c r="E112" s="39" t="s">
        <v>1380</v>
      </c>
      <c r="F112" s="41" t="s">
        <v>296</v>
      </c>
      <c r="G112" s="42" t="s">
        <v>876</v>
      </c>
      <c r="H112" s="2" t="s">
        <v>1557</v>
      </c>
      <c r="I112" s="2">
        <v>22998.75</v>
      </c>
      <c r="J112" s="2">
        <v>280.452</v>
      </c>
      <c r="K112" s="2">
        <v>344.4676</v>
      </c>
      <c r="L112" s="2">
        <v>3.678E-38</v>
      </c>
      <c r="M112" s="2">
        <v>23838.53</v>
      </c>
      <c r="N112" s="2">
        <v>285.43029999999999</v>
      </c>
      <c r="O112" s="2">
        <v>362.56979999999999</v>
      </c>
      <c r="P112" s="2">
        <v>3.678E-38</v>
      </c>
      <c r="Q112" s="2">
        <v>23252.5</v>
      </c>
      <c r="R112" s="2">
        <v>279.91019999999997</v>
      </c>
      <c r="S112" s="2">
        <v>139.2569</v>
      </c>
      <c r="T112" s="30">
        <v>3.678E-38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</row>
    <row r="113" spans="1:75" s="2" customFormat="1" x14ac:dyDescent="0.4">
      <c r="A113" s="44" t="str">
        <f t="shared" si="2"/>
        <v/>
      </c>
      <c r="B113" s="1" t="s">
        <v>1495</v>
      </c>
      <c r="C113" s="39">
        <v>11</v>
      </c>
      <c r="D113" s="39">
        <v>96711752</v>
      </c>
      <c r="E113" s="39" t="s">
        <v>1382</v>
      </c>
      <c r="F113" s="41" t="s">
        <v>297</v>
      </c>
      <c r="G113" s="42" t="s">
        <v>877</v>
      </c>
      <c r="H113" s="2" t="s">
        <v>1495</v>
      </c>
      <c r="I113" s="2">
        <v>14906.6</v>
      </c>
      <c r="J113" s="2">
        <v>215.46180000000001</v>
      </c>
      <c r="K113" s="2">
        <v>856.09010000000001</v>
      </c>
      <c r="L113" s="2">
        <v>3.678E-38</v>
      </c>
      <c r="M113" s="2">
        <v>13456.77</v>
      </c>
      <c r="N113" s="2">
        <v>169.51009999999999</v>
      </c>
      <c r="O113" s="2">
        <v>845.65250000000003</v>
      </c>
      <c r="P113" s="2">
        <v>3.678E-38</v>
      </c>
      <c r="Q113" s="2">
        <v>16814.03</v>
      </c>
      <c r="R113" s="2">
        <v>198.93780000000001</v>
      </c>
      <c r="S113" s="2">
        <v>1055.3630000000001</v>
      </c>
      <c r="T113" s="2">
        <v>3.678E-38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</row>
    <row r="114" spans="1:75" s="2" customFormat="1" x14ac:dyDescent="0.4">
      <c r="A114" s="44" t="str">
        <f t="shared" si="2"/>
        <v/>
      </c>
      <c r="B114" s="1" t="s">
        <v>1496</v>
      </c>
      <c r="C114" s="39">
        <v>12</v>
      </c>
      <c r="D114" s="39">
        <v>118489332</v>
      </c>
      <c r="E114" s="39" t="s">
        <v>1382</v>
      </c>
      <c r="F114" s="41" t="s">
        <v>298</v>
      </c>
      <c r="G114" s="42" t="s">
        <v>1497</v>
      </c>
      <c r="H114" s="2" t="s">
        <v>1496</v>
      </c>
      <c r="I114" s="2">
        <v>1766.5</v>
      </c>
      <c r="J114" s="2">
        <v>32.535939999999997</v>
      </c>
      <c r="K114" s="2">
        <v>579.86800000000005</v>
      </c>
      <c r="L114" s="2">
        <v>3.678E-38</v>
      </c>
      <c r="M114" s="2">
        <v>431.1</v>
      </c>
      <c r="N114" s="2">
        <v>10.92787</v>
      </c>
      <c r="O114" s="2">
        <v>502.62819999999999</v>
      </c>
      <c r="P114" s="2">
        <v>3.678E-38</v>
      </c>
      <c r="Q114" s="2">
        <v>3130.5329999999999</v>
      </c>
      <c r="R114" s="2">
        <v>58.862209999999997</v>
      </c>
      <c r="S114" s="2">
        <v>2119.498</v>
      </c>
      <c r="T114" s="2">
        <v>3.678E-38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</row>
    <row r="115" spans="1:75" s="2" customFormat="1" x14ac:dyDescent="0.4">
      <c r="A115" s="44" t="str">
        <f t="shared" si="2"/>
        <v/>
      </c>
      <c r="B115" s="1" t="s">
        <v>1498</v>
      </c>
      <c r="C115" s="39">
        <v>12</v>
      </c>
      <c r="D115" s="39">
        <v>110976647</v>
      </c>
      <c r="E115" s="39" t="s">
        <v>1382</v>
      </c>
      <c r="F115" s="41" t="s">
        <v>299</v>
      </c>
      <c r="G115" s="42" t="s">
        <v>1417</v>
      </c>
      <c r="H115" s="2" t="s">
        <v>1498</v>
      </c>
      <c r="I115" s="2">
        <v>2785.3</v>
      </c>
      <c r="J115" s="2">
        <v>49.683039999999998</v>
      </c>
      <c r="K115" s="2">
        <v>1102.8800000000001</v>
      </c>
      <c r="L115" s="30">
        <v>3.678E-38</v>
      </c>
      <c r="M115" s="2">
        <v>3785.1</v>
      </c>
      <c r="N115" s="2">
        <v>59.362200000000001</v>
      </c>
      <c r="O115" s="2">
        <v>3048.4789999999998</v>
      </c>
      <c r="P115" s="30">
        <v>3.678E-38</v>
      </c>
      <c r="Q115" s="2">
        <v>1844.2</v>
      </c>
      <c r="R115" s="2">
        <v>29.639859999999999</v>
      </c>
      <c r="S115" s="2">
        <v>1073.6880000000001</v>
      </c>
      <c r="T115" s="30">
        <v>3.678E-38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</row>
    <row r="116" spans="1:75" s="2" customFormat="1" x14ac:dyDescent="0.4">
      <c r="A116" s="44" t="str">
        <f t="shared" si="2"/>
        <v/>
      </c>
      <c r="B116" s="1" t="s">
        <v>1558</v>
      </c>
      <c r="C116" s="39">
        <v>12</v>
      </c>
      <c r="D116" s="39">
        <v>110976683</v>
      </c>
      <c r="E116" s="39" t="s">
        <v>1382</v>
      </c>
      <c r="F116" s="41" t="s">
        <v>300</v>
      </c>
      <c r="G116" s="42" t="s">
        <v>878</v>
      </c>
      <c r="H116" s="2" t="s">
        <v>1558</v>
      </c>
      <c r="I116" s="2">
        <v>123.97499999999999</v>
      </c>
      <c r="J116" s="2">
        <v>2.5614029999999999</v>
      </c>
      <c r="K116" s="2">
        <v>53.840029999999999</v>
      </c>
      <c r="L116" s="30">
        <v>1.7329179999999999E-5</v>
      </c>
      <c r="M116" s="2">
        <v>72.466669999999993</v>
      </c>
      <c r="N116" s="2">
        <v>1.1114379999999999</v>
      </c>
      <c r="O116" s="2">
        <v>2.0404249999999999</v>
      </c>
      <c r="P116" s="30">
        <v>0.74239239999999995</v>
      </c>
      <c r="Q116" s="2">
        <v>84</v>
      </c>
      <c r="R116" s="2">
        <v>1.7153670000000001</v>
      </c>
      <c r="S116" s="2">
        <v>25.99635</v>
      </c>
      <c r="T116" s="30">
        <v>0.24012500000000001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</row>
    <row r="117" spans="1:75" s="2" customFormat="1" x14ac:dyDescent="0.4">
      <c r="A117" s="44" t="str">
        <f t="shared" si="2"/>
        <v/>
      </c>
      <c r="B117" s="1" t="s">
        <v>1499</v>
      </c>
      <c r="C117" s="39">
        <v>16</v>
      </c>
      <c r="D117" s="39">
        <v>84714387</v>
      </c>
      <c r="E117" s="39" t="s">
        <v>1382</v>
      </c>
      <c r="F117" s="41" t="s">
        <v>301</v>
      </c>
      <c r="G117" s="42" t="s">
        <v>879</v>
      </c>
      <c r="H117" s="2" t="s">
        <v>1499</v>
      </c>
      <c r="I117" s="2">
        <v>11952.83</v>
      </c>
      <c r="J117" s="2">
        <v>155.40729999999999</v>
      </c>
      <c r="K117" s="2">
        <v>834.69190000000003</v>
      </c>
      <c r="L117" s="2">
        <v>3.678E-38</v>
      </c>
      <c r="M117" s="2">
        <v>17015.400000000001</v>
      </c>
      <c r="N117" s="2">
        <v>211.1088</v>
      </c>
      <c r="O117" s="2">
        <v>1977.5050000000001</v>
      </c>
      <c r="P117" s="30">
        <v>3.678E-38</v>
      </c>
      <c r="Q117" s="2">
        <v>11504.5</v>
      </c>
      <c r="R117" s="2">
        <v>136.85239999999999</v>
      </c>
      <c r="S117" s="2">
        <v>449.51940000000002</v>
      </c>
      <c r="T117" s="2">
        <v>3.678E-38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</row>
    <row r="118" spans="1:75" s="2" customFormat="1" x14ac:dyDescent="0.4">
      <c r="A118" s="44" t="str">
        <f t="shared" si="2"/>
        <v/>
      </c>
      <c r="B118" s="1" t="s">
        <v>1500</v>
      </c>
      <c r="C118" s="39">
        <v>14</v>
      </c>
      <c r="D118" s="39">
        <v>62250934</v>
      </c>
      <c r="E118" s="39" t="s">
        <v>1380</v>
      </c>
      <c r="F118" s="41" t="s">
        <v>302</v>
      </c>
      <c r="G118" s="42" t="s">
        <v>1418</v>
      </c>
      <c r="H118" s="2" t="s">
        <v>1500</v>
      </c>
      <c r="I118" s="2">
        <v>5225.45</v>
      </c>
      <c r="J118" s="2">
        <v>81.142989999999998</v>
      </c>
      <c r="K118" s="2">
        <v>493.5829</v>
      </c>
      <c r="L118" s="30">
        <v>3.678E-38</v>
      </c>
      <c r="M118" s="2">
        <v>2567.3000000000002</v>
      </c>
      <c r="N118" s="2">
        <v>44.755920000000003</v>
      </c>
      <c r="O118" s="2">
        <v>1126.0540000000001</v>
      </c>
      <c r="P118" s="30">
        <v>3.678E-38</v>
      </c>
      <c r="Q118" s="2">
        <v>5352.4669999999996</v>
      </c>
      <c r="R118" s="2">
        <v>89.19229</v>
      </c>
      <c r="S118" s="2">
        <v>724.26679999999999</v>
      </c>
      <c r="T118" s="30">
        <v>3.678E-38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</row>
    <row r="119" spans="1:75" s="2" customFormat="1" x14ac:dyDescent="0.4">
      <c r="A119" s="44" t="str">
        <f t="shared" si="2"/>
        <v/>
      </c>
      <c r="B119" s="1" t="s">
        <v>1559</v>
      </c>
      <c r="C119" s="39">
        <v>14</v>
      </c>
      <c r="D119" s="40">
        <v>62250897</v>
      </c>
      <c r="E119" s="39" t="s">
        <v>1380</v>
      </c>
      <c r="F119" s="41" t="s">
        <v>303</v>
      </c>
      <c r="G119" s="42" t="s">
        <v>880</v>
      </c>
      <c r="H119" s="2" t="s">
        <v>1559</v>
      </c>
      <c r="I119" s="2">
        <v>206.5</v>
      </c>
      <c r="J119" s="2">
        <v>8.2007890000000003</v>
      </c>
      <c r="K119" s="2">
        <v>239.81899999999999</v>
      </c>
      <c r="L119" s="2">
        <v>2.827702E-27</v>
      </c>
      <c r="M119" s="2">
        <v>547.29999999999995</v>
      </c>
      <c r="N119" s="2">
        <v>12.84238</v>
      </c>
      <c r="O119" s="2">
        <v>760.33180000000004</v>
      </c>
      <c r="P119" s="2">
        <v>3.678E-38</v>
      </c>
      <c r="Q119" s="2">
        <v>321.06670000000003</v>
      </c>
      <c r="R119" s="2">
        <v>8.5814819999999994</v>
      </c>
      <c r="S119" s="2">
        <v>292.00979999999998</v>
      </c>
      <c r="T119" s="2">
        <v>3.678E-38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</row>
    <row r="120" spans="1:75" s="2" customFormat="1" x14ac:dyDescent="0.4">
      <c r="A120" s="44" t="str">
        <f t="shared" si="2"/>
        <v/>
      </c>
      <c r="B120" s="1" t="s">
        <v>1501</v>
      </c>
      <c r="C120" s="39">
        <v>3</v>
      </c>
      <c r="D120" s="39">
        <v>68813696</v>
      </c>
      <c r="E120" s="39" t="s">
        <v>1382</v>
      </c>
      <c r="F120" s="41" t="s">
        <v>304</v>
      </c>
      <c r="G120" s="42" t="s">
        <v>1419</v>
      </c>
      <c r="H120" s="2" t="s">
        <v>1501</v>
      </c>
      <c r="I120" s="2">
        <v>19791.57</v>
      </c>
      <c r="J120" s="2">
        <v>240.6687</v>
      </c>
      <c r="K120" s="2">
        <v>982.40309999999999</v>
      </c>
      <c r="L120" s="30">
        <v>3.678E-38</v>
      </c>
      <c r="M120" s="2">
        <v>20664.330000000002</v>
      </c>
      <c r="N120" s="2">
        <v>255.9127</v>
      </c>
      <c r="O120" s="2">
        <v>490.14460000000003</v>
      </c>
      <c r="P120" s="30">
        <v>3.678E-38</v>
      </c>
      <c r="Q120" s="2">
        <v>19476.13</v>
      </c>
      <c r="R120" s="2">
        <v>239.0299</v>
      </c>
      <c r="S120" s="2">
        <v>416.53699999999998</v>
      </c>
      <c r="T120" s="30">
        <v>3.678E-38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</row>
    <row r="121" spans="1:75" s="2" customFormat="1" x14ac:dyDescent="0.4">
      <c r="A121" s="44" t="str">
        <f t="shared" si="2"/>
        <v/>
      </c>
      <c r="B121" s="1" t="s">
        <v>1560</v>
      </c>
      <c r="C121" s="39">
        <v>3</v>
      </c>
      <c r="D121" s="40">
        <v>68813734</v>
      </c>
      <c r="E121" s="39" t="s">
        <v>1382</v>
      </c>
      <c r="F121" s="41" t="s">
        <v>305</v>
      </c>
      <c r="G121" s="42" t="s">
        <v>881</v>
      </c>
      <c r="H121" s="2" t="s">
        <v>1560</v>
      </c>
      <c r="I121" s="2">
        <v>6950.95</v>
      </c>
      <c r="J121" s="2">
        <v>100.2936</v>
      </c>
      <c r="K121" s="2">
        <v>416.19670000000002</v>
      </c>
      <c r="L121" s="30">
        <v>3.678E-38</v>
      </c>
      <c r="M121" s="2">
        <v>4684.0330000000004</v>
      </c>
      <c r="N121" s="2">
        <v>84.821510000000004</v>
      </c>
      <c r="O121" s="2">
        <v>3905.0010000000002</v>
      </c>
      <c r="P121" s="30">
        <v>3.678E-38</v>
      </c>
      <c r="Q121" s="2">
        <v>7304.8</v>
      </c>
      <c r="R121" s="2">
        <v>100.7732</v>
      </c>
      <c r="S121" s="2">
        <v>682.72720000000004</v>
      </c>
      <c r="T121" s="30">
        <v>3.678E-38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</row>
    <row r="122" spans="1:75" s="2" customFormat="1" x14ac:dyDescent="0.4">
      <c r="A122" s="44" t="str">
        <f t="shared" si="2"/>
        <v/>
      </c>
      <c r="B122" s="1" t="s">
        <v>1703</v>
      </c>
      <c r="C122" s="39" t="s">
        <v>174</v>
      </c>
      <c r="D122" s="40">
        <v>6225079568813830</v>
      </c>
      <c r="E122" s="39" t="s">
        <v>1386</v>
      </c>
      <c r="F122" s="41" t="s">
        <v>306</v>
      </c>
      <c r="G122" s="42" t="s">
        <v>1420</v>
      </c>
      <c r="H122" s="2" t="s">
        <v>1703</v>
      </c>
      <c r="I122" s="2">
        <v>21931.07</v>
      </c>
      <c r="J122" s="2">
        <v>269.74650000000003</v>
      </c>
      <c r="K122" s="2">
        <v>580.81709999999998</v>
      </c>
      <c r="L122" s="30">
        <v>3.678E-38</v>
      </c>
      <c r="M122" s="2">
        <v>15313.57</v>
      </c>
      <c r="N122" s="2">
        <v>182.44589999999999</v>
      </c>
      <c r="O122" s="2">
        <v>4498.7709999999997</v>
      </c>
      <c r="P122" s="30">
        <v>3.678E-38</v>
      </c>
      <c r="Q122" s="2">
        <v>22097.27</v>
      </c>
      <c r="R122" s="2">
        <v>255.6481</v>
      </c>
      <c r="S122" s="2">
        <v>990.93290000000002</v>
      </c>
      <c r="T122" s="30">
        <v>3.678E-38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</row>
    <row r="123" spans="1:75" s="2" customFormat="1" x14ac:dyDescent="0.4">
      <c r="A123" s="44" t="str">
        <f t="shared" si="2"/>
        <v/>
      </c>
      <c r="B123" s="1" t="s">
        <v>1561</v>
      </c>
      <c r="C123" s="39">
        <v>14</v>
      </c>
      <c r="D123" s="40">
        <v>62250753</v>
      </c>
      <c r="E123" s="39" t="s">
        <v>1380</v>
      </c>
      <c r="F123" s="41" t="s">
        <v>307</v>
      </c>
      <c r="G123" s="42" t="s">
        <v>882</v>
      </c>
      <c r="H123" s="2" t="s">
        <v>1561</v>
      </c>
      <c r="I123" s="2">
        <v>277.07499999999999</v>
      </c>
      <c r="J123" s="2">
        <v>5.6890850000000004</v>
      </c>
      <c r="K123" s="2">
        <v>89.711259999999996</v>
      </c>
      <c r="L123" s="30">
        <v>3.678E-38</v>
      </c>
      <c r="M123" s="2">
        <v>434.76670000000001</v>
      </c>
      <c r="N123" s="2">
        <v>4.3378560000000004</v>
      </c>
      <c r="O123" s="2">
        <v>67.665670000000006</v>
      </c>
      <c r="P123" s="30">
        <v>3.678E-38</v>
      </c>
      <c r="Q123" s="2">
        <v>313.43329999999997</v>
      </c>
      <c r="R123" s="2">
        <v>6.5344740000000003</v>
      </c>
      <c r="S123" s="2">
        <v>136.87950000000001</v>
      </c>
      <c r="T123" s="30">
        <v>3.678E-38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</row>
    <row r="124" spans="1:75" s="2" customFormat="1" x14ac:dyDescent="0.4">
      <c r="A124" s="44" t="str">
        <f t="shared" si="2"/>
        <v/>
      </c>
      <c r="B124" s="1" t="s">
        <v>1562</v>
      </c>
      <c r="C124" s="39">
        <v>14</v>
      </c>
      <c r="D124" s="40">
        <v>115442905</v>
      </c>
      <c r="E124" s="39" t="s">
        <v>1382</v>
      </c>
      <c r="F124" s="41" t="s">
        <v>308</v>
      </c>
      <c r="G124" s="42" t="s">
        <v>883</v>
      </c>
      <c r="H124" s="2" t="s">
        <v>1562</v>
      </c>
      <c r="I124" s="2">
        <v>11966.2</v>
      </c>
      <c r="J124" s="2">
        <v>162.33779999999999</v>
      </c>
      <c r="K124" s="2">
        <v>283.56299999999999</v>
      </c>
      <c r="L124" s="2">
        <v>3.678E-38</v>
      </c>
      <c r="M124" s="2">
        <v>11882.1</v>
      </c>
      <c r="N124" s="2">
        <v>136.98079999999999</v>
      </c>
      <c r="O124" s="2">
        <v>526.28769999999997</v>
      </c>
      <c r="P124" s="2">
        <v>3.678E-38</v>
      </c>
      <c r="Q124" s="2">
        <v>12066.73</v>
      </c>
      <c r="R124" s="2">
        <v>146.27610000000001</v>
      </c>
      <c r="S124" s="2">
        <v>356.1773</v>
      </c>
      <c r="T124" s="2">
        <v>3.678E-38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</row>
    <row r="125" spans="1:75" s="2" customFormat="1" x14ac:dyDescent="0.4">
      <c r="A125" s="44" t="str">
        <f t="shared" si="2"/>
        <v/>
      </c>
      <c r="B125" s="1" t="s">
        <v>1563</v>
      </c>
      <c r="C125" s="39">
        <v>14</v>
      </c>
      <c r="D125" s="40">
        <v>115442942</v>
      </c>
      <c r="E125" s="39" t="s">
        <v>1382</v>
      </c>
      <c r="F125" s="41" t="s">
        <v>309</v>
      </c>
      <c r="G125" s="42" t="s">
        <v>884</v>
      </c>
      <c r="H125" s="2" t="s">
        <v>1563</v>
      </c>
      <c r="I125" s="2">
        <v>2777.5250000000001</v>
      </c>
      <c r="J125" s="2">
        <v>48.643619999999999</v>
      </c>
      <c r="K125" s="2">
        <v>425.5607</v>
      </c>
      <c r="L125" s="2">
        <v>3.678E-38</v>
      </c>
      <c r="M125" s="2">
        <v>3843.2330000000002</v>
      </c>
      <c r="N125" s="2">
        <v>52.402740000000001</v>
      </c>
      <c r="O125" s="2">
        <v>1504.384</v>
      </c>
      <c r="P125" s="2">
        <v>3.678E-38</v>
      </c>
      <c r="Q125" s="2">
        <v>2690.7330000000002</v>
      </c>
      <c r="R125" s="2">
        <v>40.221139999999998</v>
      </c>
      <c r="S125" s="2">
        <v>399.88299999999998</v>
      </c>
      <c r="T125" s="2">
        <v>3.678E-38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</row>
    <row r="126" spans="1:75" s="2" customFormat="1" x14ac:dyDescent="0.4">
      <c r="A126" s="44" t="str">
        <f t="shared" si="2"/>
        <v/>
      </c>
      <c r="B126" s="1" t="s">
        <v>1704</v>
      </c>
      <c r="C126" s="39" t="s">
        <v>1705</v>
      </c>
      <c r="D126" s="40">
        <v>1.39863044387082E+16</v>
      </c>
      <c r="E126" s="39" t="s">
        <v>1383</v>
      </c>
      <c r="F126" s="41" t="s">
        <v>310</v>
      </c>
      <c r="G126" s="42" t="s">
        <v>1421</v>
      </c>
      <c r="H126" s="2" t="s">
        <v>1704</v>
      </c>
      <c r="I126" s="2">
        <v>16246</v>
      </c>
      <c r="J126" s="2">
        <v>214.7011</v>
      </c>
      <c r="K126" s="2">
        <v>373.69869999999997</v>
      </c>
      <c r="L126" s="30">
        <v>3.678E-38</v>
      </c>
      <c r="M126" s="2">
        <v>12853.73</v>
      </c>
      <c r="N126" s="2">
        <v>162.9537</v>
      </c>
      <c r="O126" s="2">
        <v>1286.7539999999999</v>
      </c>
      <c r="P126" s="30">
        <v>3.678E-38</v>
      </c>
      <c r="Q126" s="2">
        <v>15432.1</v>
      </c>
      <c r="R126" s="2">
        <v>197.9298</v>
      </c>
      <c r="S126" s="2">
        <v>182.59360000000001</v>
      </c>
      <c r="T126" s="30">
        <v>3.678E-38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</row>
    <row r="127" spans="1:75" s="2" customFormat="1" x14ac:dyDescent="0.4">
      <c r="A127" s="44" t="str">
        <f t="shared" si="2"/>
        <v/>
      </c>
      <c r="B127" s="1" t="s">
        <v>1564</v>
      </c>
      <c r="C127" s="39">
        <v>1</v>
      </c>
      <c r="D127" s="39">
        <v>139863084</v>
      </c>
      <c r="E127" s="39" t="s">
        <v>1382</v>
      </c>
      <c r="F127" s="41" t="s">
        <v>311</v>
      </c>
      <c r="G127" s="42" t="s">
        <v>1441</v>
      </c>
      <c r="H127" s="2" t="s">
        <v>1564</v>
      </c>
      <c r="I127" s="2">
        <v>1559.325</v>
      </c>
      <c r="J127" s="2">
        <v>30.452249999999999</v>
      </c>
      <c r="K127" s="2">
        <v>270.2235</v>
      </c>
      <c r="L127" s="30">
        <v>3.678E-38</v>
      </c>
      <c r="M127" s="2">
        <v>335.63330000000002</v>
      </c>
      <c r="N127" s="2">
        <v>10.55289</v>
      </c>
      <c r="O127" s="2">
        <v>463.38130000000001</v>
      </c>
      <c r="P127" s="2">
        <v>3.678E-38</v>
      </c>
      <c r="Q127" s="2">
        <v>1028.8</v>
      </c>
      <c r="R127" s="2">
        <v>20.5669</v>
      </c>
      <c r="S127" s="2">
        <v>421.02280000000002</v>
      </c>
      <c r="T127" s="30">
        <v>3.678E-38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</row>
    <row r="128" spans="1:75" s="2" customFormat="1" x14ac:dyDescent="0.4">
      <c r="A128" s="44" t="str">
        <f t="shared" si="2"/>
        <v/>
      </c>
      <c r="B128" s="1" t="s">
        <v>1565</v>
      </c>
      <c r="C128" s="39">
        <v>2</v>
      </c>
      <c r="D128" s="40">
        <v>38708307</v>
      </c>
      <c r="E128" s="39" t="s">
        <v>1382</v>
      </c>
      <c r="F128" s="41" t="s">
        <v>312</v>
      </c>
      <c r="G128" s="42" t="s">
        <v>885</v>
      </c>
      <c r="H128" s="2" t="s">
        <v>1565</v>
      </c>
      <c r="I128" s="2">
        <v>1343.95</v>
      </c>
      <c r="J128" s="2">
        <v>24.752199999999998</v>
      </c>
      <c r="K128" s="2">
        <v>85.376239999999996</v>
      </c>
      <c r="L128" s="30">
        <v>3.678E-38</v>
      </c>
      <c r="M128" s="2">
        <v>2776.9670000000001</v>
      </c>
      <c r="N128" s="2">
        <v>41.167569999999998</v>
      </c>
      <c r="O128" s="2">
        <v>2400.8870000000002</v>
      </c>
      <c r="P128" s="2">
        <v>3.678E-38</v>
      </c>
      <c r="Q128" s="2">
        <v>1124.3330000000001</v>
      </c>
      <c r="R128" s="2">
        <v>17.49342</v>
      </c>
      <c r="S128" s="2">
        <v>465.59660000000002</v>
      </c>
      <c r="T128" s="2">
        <v>3.678E-38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</row>
    <row r="129" spans="1:75" s="2" customFormat="1" x14ac:dyDescent="0.4">
      <c r="A129" s="44" t="str">
        <f t="shared" si="2"/>
        <v/>
      </c>
      <c r="B129" s="1" t="s">
        <v>1706</v>
      </c>
      <c r="C129" s="39" t="s">
        <v>175</v>
      </c>
      <c r="D129" s="40">
        <v>3.87093641398632E+16</v>
      </c>
      <c r="E129" s="39" t="s">
        <v>1383</v>
      </c>
      <c r="F129" s="41" t="s">
        <v>313</v>
      </c>
      <c r="G129" s="42" t="s">
        <v>886</v>
      </c>
      <c r="H129" s="2" t="s">
        <v>1706</v>
      </c>
      <c r="I129" s="2">
        <v>14345.83</v>
      </c>
      <c r="J129" s="2">
        <v>191.1875</v>
      </c>
      <c r="K129" s="2">
        <v>1759.288</v>
      </c>
      <c r="L129" s="30">
        <v>3.678E-38</v>
      </c>
      <c r="M129" s="2">
        <v>15687.77</v>
      </c>
      <c r="N129" s="2">
        <v>196.3809</v>
      </c>
      <c r="O129" s="2">
        <v>620.93759999999997</v>
      </c>
      <c r="P129" s="30">
        <v>3.678E-38</v>
      </c>
      <c r="Q129" s="2">
        <v>12150.1</v>
      </c>
      <c r="R129" s="2">
        <v>140.32089999999999</v>
      </c>
      <c r="S129" s="2">
        <v>823.71190000000001</v>
      </c>
      <c r="T129" s="30">
        <v>3.678E-38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</row>
    <row r="130" spans="1:75" s="2" customFormat="1" x14ac:dyDescent="0.4">
      <c r="A130" s="44" t="str">
        <f t="shared" si="2"/>
        <v/>
      </c>
      <c r="B130" s="1" t="s">
        <v>1707</v>
      </c>
      <c r="C130" s="39">
        <v>8</v>
      </c>
      <c r="D130" s="39">
        <v>86702845</v>
      </c>
      <c r="E130" s="39" t="s">
        <v>1380</v>
      </c>
      <c r="F130" s="41" t="s">
        <v>314</v>
      </c>
      <c r="G130" s="42" t="s">
        <v>1422</v>
      </c>
      <c r="H130" s="2" t="s">
        <v>1707</v>
      </c>
      <c r="I130" s="2">
        <v>822.82500000000005</v>
      </c>
      <c r="J130" s="2">
        <v>16.906870000000001</v>
      </c>
      <c r="K130" s="2">
        <v>62.040379999999999</v>
      </c>
      <c r="L130" s="2">
        <v>3.678E-38</v>
      </c>
      <c r="M130" s="2">
        <v>457.9667</v>
      </c>
      <c r="N130" s="2">
        <v>6.123564</v>
      </c>
      <c r="O130" s="2">
        <v>448.41059999999999</v>
      </c>
      <c r="P130" s="2">
        <v>3.678E-38</v>
      </c>
      <c r="Q130" s="2">
        <v>800.2</v>
      </c>
      <c r="R130" s="2">
        <v>18.215160000000001</v>
      </c>
      <c r="S130" s="2">
        <v>696.78290000000004</v>
      </c>
      <c r="T130" s="2">
        <v>3.678E-38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</row>
    <row r="131" spans="1:75" s="2" customFormat="1" x14ac:dyDescent="0.4">
      <c r="A131" s="44" t="str">
        <f t="shared" si="2"/>
        <v/>
      </c>
      <c r="B131" s="1" t="s">
        <v>1708</v>
      </c>
      <c r="C131" s="39">
        <v>8</v>
      </c>
      <c r="D131" s="39">
        <v>86702681</v>
      </c>
      <c r="E131" s="39" t="s">
        <v>1380</v>
      </c>
      <c r="F131" s="41" t="s">
        <v>315</v>
      </c>
      <c r="G131" s="42" t="s">
        <v>887</v>
      </c>
      <c r="H131" s="2" t="s">
        <v>1708</v>
      </c>
      <c r="I131" s="2">
        <v>145.875</v>
      </c>
      <c r="J131" s="2">
        <v>3.7170779999999999</v>
      </c>
      <c r="K131" s="2">
        <v>74.173240000000007</v>
      </c>
      <c r="L131" s="30">
        <v>2.0317860000000001E-10</v>
      </c>
      <c r="M131" s="2">
        <v>259.5</v>
      </c>
      <c r="N131" s="2">
        <v>6.9645229999999998</v>
      </c>
      <c r="O131" s="2">
        <v>245.0916</v>
      </c>
      <c r="P131" s="30">
        <v>4.4107769999999998E-26</v>
      </c>
      <c r="Q131" s="2">
        <v>124.5</v>
      </c>
      <c r="R131" s="2">
        <v>2.5437349999999999</v>
      </c>
      <c r="S131" s="2">
        <v>43.271120000000003</v>
      </c>
      <c r="T131" s="30">
        <v>2.1000760000000001E-5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</row>
    <row r="132" spans="1:75" s="2" customFormat="1" x14ac:dyDescent="0.4">
      <c r="A132" s="44" t="str">
        <f t="shared" si="2"/>
        <v/>
      </c>
      <c r="B132" s="1" t="s">
        <v>1709</v>
      </c>
      <c r="C132" s="39">
        <v>6</v>
      </c>
      <c r="D132" s="40">
        <v>30115987</v>
      </c>
      <c r="E132" s="39" t="s">
        <v>1380</v>
      </c>
      <c r="F132" s="41" t="s">
        <v>316</v>
      </c>
      <c r="G132" s="42" t="s">
        <v>888</v>
      </c>
      <c r="H132" s="2" t="s">
        <v>1709</v>
      </c>
      <c r="I132" s="2">
        <v>133.1</v>
      </c>
      <c r="J132" s="2">
        <v>2.8909929999999999</v>
      </c>
      <c r="K132" s="2">
        <v>40.137259999999998</v>
      </c>
      <c r="L132" s="2">
        <v>6.7690700000000001E-7</v>
      </c>
      <c r="M132" s="2">
        <v>105.6</v>
      </c>
      <c r="N132" s="2">
        <v>1.241441</v>
      </c>
      <c r="O132" s="2">
        <v>10.308730000000001</v>
      </c>
      <c r="P132" s="2">
        <v>0.2167666</v>
      </c>
      <c r="Q132" s="2">
        <v>153.86670000000001</v>
      </c>
      <c r="R132" s="2">
        <v>2.6808450000000001</v>
      </c>
      <c r="S132" s="2">
        <v>97.724580000000003</v>
      </c>
      <c r="T132" s="2">
        <v>1.326926E-13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</row>
    <row r="133" spans="1:75" s="2" customFormat="1" x14ac:dyDescent="0.4">
      <c r="A133" s="44" t="str">
        <f t="shared" si="2"/>
        <v/>
      </c>
      <c r="B133" s="1" t="s">
        <v>1710</v>
      </c>
      <c r="C133" s="39">
        <v>6</v>
      </c>
      <c r="D133" s="39">
        <v>30119733</v>
      </c>
      <c r="E133" s="39" t="s">
        <v>1380</v>
      </c>
      <c r="F133" s="41" t="s">
        <v>317</v>
      </c>
      <c r="G133" s="42" t="s">
        <v>889</v>
      </c>
      <c r="H133" s="2" t="s">
        <v>1710</v>
      </c>
      <c r="I133" s="2">
        <v>240.17500000000001</v>
      </c>
      <c r="J133" s="2">
        <v>5.464861</v>
      </c>
      <c r="K133" s="2">
        <v>206.93109999999999</v>
      </c>
      <c r="L133" s="30">
        <v>3.678E-38</v>
      </c>
      <c r="M133" s="2">
        <v>801.86659999999995</v>
      </c>
      <c r="N133" s="2">
        <v>10.86007</v>
      </c>
      <c r="O133" s="2">
        <v>531.07420000000002</v>
      </c>
      <c r="P133" s="30">
        <v>3.678E-38</v>
      </c>
      <c r="Q133" s="2">
        <v>164.0333</v>
      </c>
      <c r="R133" s="2">
        <v>2.4855139999999998</v>
      </c>
      <c r="S133" s="2">
        <v>88.273679999999999</v>
      </c>
      <c r="T133" s="30">
        <v>3.5995069999999998E-16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</row>
    <row r="134" spans="1:75" s="2" customFormat="1" x14ac:dyDescent="0.4">
      <c r="A134" s="44" t="str">
        <f t="shared" si="2"/>
        <v/>
      </c>
      <c r="B134" s="1" t="s">
        <v>1566</v>
      </c>
      <c r="C134" s="39">
        <v>6</v>
      </c>
      <c r="D134" s="39">
        <v>30119694</v>
      </c>
      <c r="E134" s="39" t="s">
        <v>1380</v>
      </c>
      <c r="F134" s="41" t="s">
        <v>318</v>
      </c>
      <c r="G134" s="42" t="s">
        <v>890</v>
      </c>
      <c r="H134" s="2" t="s">
        <v>1566</v>
      </c>
      <c r="I134" s="2">
        <v>103.7</v>
      </c>
      <c r="J134" s="2">
        <v>2.163875</v>
      </c>
      <c r="K134" s="2">
        <v>4.1864860000000004</v>
      </c>
      <c r="L134" s="2">
        <v>1.399097E-2</v>
      </c>
      <c r="M134" s="2">
        <v>112.2333</v>
      </c>
      <c r="N134" s="2">
        <v>1.2466950000000001</v>
      </c>
      <c r="O134" s="2">
        <v>11.129390000000001</v>
      </c>
      <c r="P134" s="2">
        <v>0.1395999</v>
      </c>
      <c r="Q134" s="2">
        <v>106.8</v>
      </c>
      <c r="R134" s="2">
        <v>1.818209</v>
      </c>
      <c r="S134" s="2">
        <v>2.9816099999999999</v>
      </c>
      <c r="T134" s="2">
        <v>3.7295509999999998E-3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</row>
    <row r="135" spans="1:75" s="2" customFormat="1" x14ac:dyDescent="0.4">
      <c r="A135" s="44" t="str">
        <f t="shared" ref="A135:A198" si="3">IF(B135=H135,"","problem")</f>
        <v/>
      </c>
      <c r="B135" s="1" t="s">
        <v>1711</v>
      </c>
      <c r="C135" s="39">
        <v>9</v>
      </c>
      <c r="D135" s="40">
        <v>89697123</v>
      </c>
      <c r="E135" s="39" t="s">
        <v>1380</v>
      </c>
      <c r="F135" s="41" t="s">
        <v>319</v>
      </c>
      <c r="G135" s="42" t="s">
        <v>1423</v>
      </c>
      <c r="H135" s="2" t="s">
        <v>1711</v>
      </c>
      <c r="I135" s="2">
        <v>1001.525</v>
      </c>
      <c r="J135" s="2">
        <v>23.695250000000001</v>
      </c>
      <c r="K135" s="2">
        <v>774.82249999999999</v>
      </c>
      <c r="L135" s="2">
        <v>3.678E-38</v>
      </c>
      <c r="M135" s="2">
        <v>3147.6</v>
      </c>
      <c r="N135" s="2">
        <v>46.257339999999999</v>
      </c>
      <c r="O135" s="2">
        <v>947.94899999999996</v>
      </c>
      <c r="P135" s="2">
        <v>3.678E-38</v>
      </c>
      <c r="Q135" s="2">
        <v>1807.1669999999999</v>
      </c>
      <c r="R135" s="2">
        <v>28.146090000000001</v>
      </c>
      <c r="S135" s="2">
        <v>245.7329</v>
      </c>
      <c r="T135" s="2">
        <v>3.678E-38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</row>
    <row r="136" spans="1:75" s="2" customFormat="1" x14ac:dyDescent="0.4">
      <c r="A136" s="44" t="str">
        <f t="shared" si="3"/>
        <v/>
      </c>
      <c r="B136" s="1" t="s">
        <v>1712</v>
      </c>
      <c r="C136" s="39">
        <v>16</v>
      </c>
      <c r="D136" s="39">
        <v>18327553</v>
      </c>
      <c r="E136" s="39" t="s">
        <v>1380</v>
      </c>
      <c r="F136" s="41" t="s">
        <v>1424</v>
      </c>
      <c r="G136" s="42" t="s">
        <v>891</v>
      </c>
      <c r="H136" s="2" t="s">
        <v>1712</v>
      </c>
      <c r="I136" s="2">
        <v>9297.9249999999993</v>
      </c>
      <c r="J136" s="2">
        <v>127.01430000000001</v>
      </c>
      <c r="K136" s="2">
        <v>158.50460000000001</v>
      </c>
      <c r="L136" s="30">
        <v>3.678E-38</v>
      </c>
      <c r="M136" s="2">
        <v>9003.7999999999993</v>
      </c>
      <c r="N136" s="2">
        <v>117.2657</v>
      </c>
      <c r="O136" s="2">
        <v>1466.143</v>
      </c>
      <c r="P136" s="30">
        <v>3.678E-38</v>
      </c>
      <c r="Q136" s="2">
        <v>8262.9339999999993</v>
      </c>
      <c r="R136" s="2">
        <v>108.9362</v>
      </c>
      <c r="S136" s="2">
        <v>593.37729999999999</v>
      </c>
      <c r="T136" s="30">
        <v>3.678E-38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</row>
    <row r="137" spans="1:75" s="2" customFormat="1" x14ac:dyDescent="0.4">
      <c r="A137" s="44" t="str">
        <f t="shared" si="3"/>
        <v/>
      </c>
      <c r="B137" s="1" t="s">
        <v>1713</v>
      </c>
      <c r="C137" s="39">
        <v>3</v>
      </c>
      <c r="D137" s="39">
        <v>157207248</v>
      </c>
      <c r="E137" s="39" t="s">
        <v>1382</v>
      </c>
      <c r="F137" s="41" t="s">
        <v>320</v>
      </c>
      <c r="G137" s="42" t="s">
        <v>892</v>
      </c>
      <c r="H137" s="2" t="s">
        <v>1713</v>
      </c>
      <c r="I137" s="2">
        <v>2509.25</v>
      </c>
      <c r="J137" s="2">
        <v>41.186599999999999</v>
      </c>
      <c r="K137" s="2">
        <v>166.28630000000001</v>
      </c>
      <c r="L137" s="2">
        <v>3.678E-38</v>
      </c>
      <c r="M137" s="2">
        <v>464.23329999999999</v>
      </c>
      <c r="N137" s="2">
        <v>13.87804</v>
      </c>
      <c r="O137" s="2">
        <v>606.70270000000005</v>
      </c>
      <c r="P137" s="2">
        <v>3.678E-38</v>
      </c>
      <c r="Q137" s="2">
        <v>2355.8670000000002</v>
      </c>
      <c r="R137" s="2">
        <v>36.896889999999999</v>
      </c>
      <c r="S137" s="2">
        <v>423.80220000000003</v>
      </c>
      <c r="T137" s="2">
        <v>3.678E-38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</row>
    <row r="138" spans="1:75" s="2" customFormat="1" x14ac:dyDescent="0.4">
      <c r="A138" s="44" t="str">
        <f t="shared" si="3"/>
        <v/>
      </c>
      <c r="B138" s="1" t="s">
        <v>1567</v>
      </c>
      <c r="C138" s="39">
        <v>3</v>
      </c>
      <c r="D138" s="39">
        <v>157207287</v>
      </c>
      <c r="E138" s="39" t="s">
        <v>1382</v>
      </c>
      <c r="F138" s="41" t="s">
        <v>321</v>
      </c>
      <c r="G138" s="42" t="s">
        <v>893</v>
      </c>
      <c r="H138" s="2" t="s">
        <v>1567</v>
      </c>
      <c r="I138" s="2">
        <v>87.5</v>
      </c>
      <c r="J138" s="2">
        <v>1.850808</v>
      </c>
      <c r="K138" s="2">
        <v>2.7652610000000002</v>
      </c>
      <c r="L138" s="2">
        <v>0.18158060000000001</v>
      </c>
      <c r="M138" s="2">
        <v>128.9667</v>
      </c>
      <c r="N138" s="2">
        <v>1.366738</v>
      </c>
      <c r="O138" s="2">
        <v>39.108350000000002</v>
      </c>
      <c r="P138" s="2">
        <v>6.0906580000000002E-2</v>
      </c>
      <c r="Q138" s="2">
        <v>88.5</v>
      </c>
      <c r="R138" s="2">
        <v>1.4915890000000001</v>
      </c>
      <c r="S138" s="2">
        <v>0.3464102</v>
      </c>
      <c r="T138" s="2">
        <v>0.14309340000000001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</row>
    <row r="139" spans="1:75" s="2" customFormat="1" x14ac:dyDescent="0.4">
      <c r="A139" s="44" t="str">
        <f t="shared" si="3"/>
        <v/>
      </c>
      <c r="B139" s="1" t="s">
        <v>1714</v>
      </c>
      <c r="C139" s="39">
        <v>18</v>
      </c>
      <c r="D139" s="39">
        <v>24587633</v>
      </c>
      <c r="E139" s="39" t="s">
        <v>1380</v>
      </c>
      <c r="F139" s="41" t="s">
        <v>322</v>
      </c>
      <c r="G139" s="42" t="s">
        <v>1715</v>
      </c>
      <c r="H139" s="2" t="s">
        <v>1714</v>
      </c>
      <c r="I139" s="2">
        <v>2424.9</v>
      </c>
      <c r="J139" s="2">
        <v>42.9054</v>
      </c>
      <c r="K139" s="2">
        <v>310.10210000000001</v>
      </c>
      <c r="L139" s="2">
        <v>3.678E-38</v>
      </c>
      <c r="M139" s="2">
        <v>866.36659999999995</v>
      </c>
      <c r="N139" s="2">
        <v>15.223179999999999</v>
      </c>
      <c r="O139" s="2">
        <v>723.57320000000004</v>
      </c>
      <c r="P139" s="2">
        <v>3.678E-38</v>
      </c>
      <c r="Q139" s="2">
        <v>2181.9</v>
      </c>
      <c r="R139" s="2">
        <v>32.900509999999997</v>
      </c>
      <c r="S139" s="2">
        <v>299.41359999999997</v>
      </c>
      <c r="T139" s="2">
        <v>3.678E-38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</row>
    <row r="140" spans="1:75" s="2" customFormat="1" x14ac:dyDescent="0.4">
      <c r="A140" s="44" t="str">
        <f t="shared" si="3"/>
        <v/>
      </c>
      <c r="B140" s="1" t="s">
        <v>1568</v>
      </c>
      <c r="C140" s="39" t="s">
        <v>1310</v>
      </c>
      <c r="D140" s="40">
        <v>6825139</v>
      </c>
      <c r="E140" s="39" t="s">
        <v>1380</v>
      </c>
      <c r="F140" s="41" t="s">
        <v>323</v>
      </c>
      <c r="G140" s="42" t="s">
        <v>894</v>
      </c>
      <c r="H140" s="2" t="s">
        <v>1568</v>
      </c>
      <c r="I140" s="2">
        <v>67.7</v>
      </c>
      <c r="J140" s="2">
        <v>1.670388</v>
      </c>
      <c r="K140" s="2">
        <v>0.63770420000000005</v>
      </c>
      <c r="L140" s="2">
        <v>0.7378671</v>
      </c>
      <c r="M140" s="2">
        <v>72.166659999999993</v>
      </c>
      <c r="N140" s="2">
        <v>1.0755760000000001</v>
      </c>
      <c r="O140" s="2">
        <v>2.2052969999999998</v>
      </c>
      <c r="P140" s="2">
        <v>0.74460210000000004</v>
      </c>
      <c r="Q140" s="2">
        <v>69.3</v>
      </c>
      <c r="R140" s="2">
        <v>1.4280109999999999</v>
      </c>
      <c r="S140" s="2">
        <v>1.4933179999999999</v>
      </c>
      <c r="T140" s="2">
        <v>0.73325059999999997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</row>
    <row r="141" spans="1:75" s="2" customFormat="1" x14ac:dyDescent="0.4">
      <c r="A141" s="44" t="str">
        <f t="shared" si="3"/>
        <v/>
      </c>
      <c r="B141" s="1" t="s">
        <v>1569</v>
      </c>
      <c r="C141" s="39" t="s">
        <v>1310</v>
      </c>
      <c r="D141" s="40">
        <v>6825178</v>
      </c>
      <c r="E141" s="39" t="s">
        <v>1380</v>
      </c>
      <c r="F141" s="41" t="s">
        <v>324</v>
      </c>
      <c r="G141" s="42" t="s">
        <v>895</v>
      </c>
      <c r="H141" s="2" t="s">
        <v>1569</v>
      </c>
      <c r="I141" s="2">
        <v>787.27499999999998</v>
      </c>
      <c r="J141" s="2">
        <v>16.222049999999999</v>
      </c>
      <c r="K141" s="2">
        <v>249.6353</v>
      </c>
      <c r="L141" s="30">
        <v>3.678E-38</v>
      </c>
      <c r="M141" s="2">
        <v>371.16669999999999</v>
      </c>
      <c r="N141" s="2">
        <v>5.5004460000000002</v>
      </c>
      <c r="O141" s="2">
        <v>91.951310000000007</v>
      </c>
      <c r="P141" s="2">
        <v>3.678E-38</v>
      </c>
      <c r="Q141" s="2">
        <v>609.9</v>
      </c>
      <c r="R141" s="2">
        <v>10.276820000000001</v>
      </c>
      <c r="S141" s="2">
        <v>201.4974</v>
      </c>
      <c r="T141" s="30">
        <v>3.678E-38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</row>
    <row r="142" spans="1:75" s="2" customFormat="1" x14ac:dyDescent="0.4">
      <c r="A142" s="44" t="str">
        <f t="shared" si="3"/>
        <v/>
      </c>
      <c r="B142" s="1" t="s">
        <v>1570</v>
      </c>
      <c r="C142" s="39">
        <v>14</v>
      </c>
      <c r="D142" s="40">
        <v>115443088</v>
      </c>
      <c r="E142" s="39" t="s">
        <v>1382</v>
      </c>
      <c r="F142" s="41" t="s">
        <v>325</v>
      </c>
      <c r="G142" s="42" t="s">
        <v>896</v>
      </c>
      <c r="H142" s="2" t="s">
        <v>1570</v>
      </c>
      <c r="I142" s="2">
        <v>3792.5250000000001</v>
      </c>
      <c r="J142" s="2">
        <v>58.265230000000003</v>
      </c>
      <c r="K142" s="2">
        <v>241.0933</v>
      </c>
      <c r="L142" s="2">
        <v>3.678E-38</v>
      </c>
      <c r="M142" s="2">
        <v>3487.5</v>
      </c>
      <c r="N142" s="2">
        <v>42.755330000000001</v>
      </c>
      <c r="O142" s="2">
        <v>1066.6990000000001</v>
      </c>
      <c r="P142" s="2">
        <v>3.678E-38</v>
      </c>
      <c r="Q142" s="2">
        <v>3601.7330000000002</v>
      </c>
      <c r="R142" s="2">
        <v>55.462090000000003</v>
      </c>
      <c r="S142" s="2">
        <v>184.72290000000001</v>
      </c>
      <c r="T142" s="2">
        <v>3.678E-38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</row>
    <row r="143" spans="1:75" s="2" customFormat="1" x14ac:dyDescent="0.4">
      <c r="A143" s="44" t="str">
        <f t="shared" si="3"/>
        <v/>
      </c>
      <c r="B143" s="1" t="s">
        <v>1571</v>
      </c>
      <c r="C143" s="39">
        <v>14</v>
      </c>
      <c r="D143" s="39">
        <v>115443129</v>
      </c>
      <c r="E143" s="39" t="s">
        <v>1382</v>
      </c>
      <c r="F143" s="41" t="s">
        <v>326</v>
      </c>
      <c r="G143" s="42" t="s">
        <v>897</v>
      </c>
      <c r="H143" s="2" t="s">
        <v>1571</v>
      </c>
      <c r="I143" s="2">
        <v>544.6</v>
      </c>
      <c r="J143" s="2">
        <v>12.59653</v>
      </c>
      <c r="K143" s="2">
        <v>382.38229999999999</v>
      </c>
      <c r="L143" s="30">
        <v>3.678E-38</v>
      </c>
      <c r="M143" s="2">
        <v>731.53330000000005</v>
      </c>
      <c r="N143" s="2">
        <v>11.351599999999999</v>
      </c>
      <c r="O143" s="2">
        <v>507.71699999999998</v>
      </c>
      <c r="P143" s="30">
        <v>3.678E-38</v>
      </c>
      <c r="Q143" s="2">
        <v>671.4</v>
      </c>
      <c r="R143" s="2">
        <v>14.02933</v>
      </c>
      <c r="S143" s="2">
        <v>509.3492</v>
      </c>
      <c r="T143" s="30">
        <v>3.678E-38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</row>
    <row r="144" spans="1:75" s="2" customFormat="1" x14ac:dyDescent="0.4">
      <c r="A144" s="44" t="str">
        <f t="shared" si="3"/>
        <v/>
      </c>
      <c r="B144" s="1" t="s">
        <v>1572</v>
      </c>
      <c r="C144" s="39" t="s">
        <v>1310</v>
      </c>
      <c r="D144" s="40">
        <v>50095581</v>
      </c>
      <c r="E144" s="39" t="s">
        <v>1380</v>
      </c>
      <c r="F144" s="41" t="s">
        <v>327</v>
      </c>
      <c r="G144" s="42" t="s">
        <v>898</v>
      </c>
      <c r="H144" s="2" t="s">
        <v>1572</v>
      </c>
      <c r="I144" s="2">
        <v>129.94999999999999</v>
      </c>
      <c r="J144" s="2">
        <v>3.2337069999999999</v>
      </c>
      <c r="K144" s="2">
        <v>86.004519999999999</v>
      </c>
      <c r="L144" s="2">
        <v>2.7250339999999998E-7</v>
      </c>
      <c r="M144" s="2">
        <v>204.33330000000001</v>
      </c>
      <c r="N144" s="2">
        <v>2.2900749999999999</v>
      </c>
      <c r="O144" s="2">
        <v>214.7269</v>
      </c>
      <c r="P144" s="2">
        <v>1.2676810000000001E-6</v>
      </c>
      <c r="Q144" s="2">
        <v>280.5333</v>
      </c>
      <c r="R144" s="2">
        <v>6.4936369999999997</v>
      </c>
      <c r="S144" s="2">
        <v>329.6447</v>
      </c>
      <c r="T144" s="2">
        <v>3.678E-38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</row>
    <row r="145" spans="1:75" s="2" customFormat="1" x14ac:dyDescent="0.4">
      <c r="A145" s="44" t="str">
        <f t="shared" si="3"/>
        <v/>
      </c>
      <c r="B145" s="1" t="s">
        <v>1716</v>
      </c>
      <c r="C145" s="39">
        <v>9</v>
      </c>
      <c r="D145" s="40">
        <v>67084529</v>
      </c>
      <c r="E145" s="39" t="s">
        <v>1380</v>
      </c>
      <c r="F145" s="41" t="s">
        <v>1426</v>
      </c>
      <c r="G145" s="42" t="s">
        <v>1426</v>
      </c>
      <c r="H145" s="2" t="s">
        <v>1716</v>
      </c>
      <c r="I145" s="2">
        <v>6630.8249999999998</v>
      </c>
      <c r="J145" s="2">
        <v>99.692570000000003</v>
      </c>
      <c r="K145" s="2">
        <v>702.36919999999998</v>
      </c>
      <c r="L145" s="30">
        <v>3.678E-38</v>
      </c>
      <c r="M145" s="2">
        <v>2713.7330000000002</v>
      </c>
      <c r="N145" s="2">
        <v>47.903840000000002</v>
      </c>
      <c r="O145" s="2">
        <v>2152.585</v>
      </c>
      <c r="P145" s="30">
        <v>3.678E-38</v>
      </c>
      <c r="Q145" s="2">
        <v>5399.5</v>
      </c>
      <c r="R145" s="2">
        <v>89.439840000000004</v>
      </c>
      <c r="S145" s="2">
        <v>1052.836</v>
      </c>
      <c r="T145" s="30">
        <v>3.678E-38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</row>
    <row r="146" spans="1:75" s="2" customFormat="1" x14ac:dyDescent="0.4">
      <c r="A146" s="44" t="str">
        <f t="shared" si="3"/>
        <v/>
      </c>
      <c r="B146" s="1" t="s">
        <v>1573</v>
      </c>
      <c r="C146" s="39">
        <v>3</v>
      </c>
      <c r="D146" s="40">
        <v>89873951</v>
      </c>
      <c r="E146" s="39" t="s">
        <v>1382</v>
      </c>
      <c r="F146" s="41" t="s">
        <v>328</v>
      </c>
      <c r="G146" s="42" t="s">
        <v>328</v>
      </c>
      <c r="H146" s="2" t="s">
        <v>1573</v>
      </c>
      <c r="I146" s="2">
        <v>804.42499999999995</v>
      </c>
      <c r="J146" s="2">
        <v>17.39667</v>
      </c>
      <c r="K146" s="2">
        <v>495.87740000000002</v>
      </c>
      <c r="L146" s="2">
        <v>3.678E-38</v>
      </c>
      <c r="M146" s="2">
        <v>724.56669999999997</v>
      </c>
      <c r="N146" s="2">
        <v>20.990189999999998</v>
      </c>
      <c r="O146" s="2">
        <v>1042.1279999999999</v>
      </c>
      <c r="P146" s="2">
        <v>3.678E-38</v>
      </c>
      <c r="Q146" s="2">
        <v>315.16669999999999</v>
      </c>
      <c r="R146" s="2">
        <v>5.2625200000000003</v>
      </c>
      <c r="S146" s="2">
        <v>137.60069999999999</v>
      </c>
      <c r="T146" s="2">
        <v>3.678E-38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</row>
    <row r="147" spans="1:75" s="2" customFormat="1" x14ac:dyDescent="0.4">
      <c r="A147" s="44" t="str">
        <f t="shared" si="3"/>
        <v/>
      </c>
      <c r="B147" s="1" t="s">
        <v>1717</v>
      </c>
      <c r="C147" s="39">
        <v>9</v>
      </c>
      <c r="D147" s="39">
        <v>108470655</v>
      </c>
      <c r="E147" s="39" t="s">
        <v>1382</v>
      </c>
      <c r="F147" s="41" t="s">
        <v>329</v>
      </c>
      <c r="G147" s="42" t="s">
        <v>899</v>
      </c>
      <c r="H147" s="2" t="s">
        <v>1717</v>
      </c>
      <c r="I147" s="2">
        <v>25492.22</v>
      </c>
      <c r="J147" s="2">
        <v>301.32279999999997</v>
      </c>
      <c r="K147" s="2">
        <v>65.650000000000006</v>
      </c>
      <c r="L147" s="2">
        <v>3.678E-38</v>
      </c>
      <c r="M147" s="2">
        <v>25759.03</v>
      </c>
      <c r="N147" s="2">
        <v>312.05930000000001</v>
      </c>
      <c r="O147" s="2">
        <v>443.65800000000002</v>
      </c>
      <c r="P147" s="2">
        <v>3.678E-38</v>
      </c>
      <c r="Q147" s="2">
        <v>25692.799999999999</v>
      </c>
      <c r="R147" s="2">
        <v>288.30540000000002</v>
      </c>
      <c r="S147" s="2">
        <v>202.13030000000001</v>
      </c>
      <c r="T147" s="2">
        <v>3.678E-38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</row>
    <row r="148" spans="1:75" s="2" customFormat="1" x14ac:dyDescent="0.4">
      <c r="A148" s="44" t="str">
        <f t="shared" si="3"/>
        <v/>
      </c>
      <c r="B148" s="1" t="s">
        <v>1574</v>
      </c>
      <c r="C148" s="39">
        <v>9</v>
      </c>
      <c r="D148" s="39">
        <v>108470697</v>
      </c>
      <c r="E148" s="39" t="s">
        <v>1382</v>
      </c>
      <c r="F148" s="41" t="s">
        <v>330</v>
      </c>
      <c r="G148" s="42" t="s">
        <v>900</v>
      </c>
      <c r="H148" s="2" t="s">
        <v>1574</v>
      </c>
      <c r="I148" s="2">
        <v>1308.7249999999999</v>
      </c>
      <c r="J148" s="2">
        <v>23.846419999999998</v>
      </c>
      <c r="K148" s="2">
        <v>411.34609999999998</v>
      </c>
      <c r="L148" s="2">
        <v>3.678E-38</v>
      </c>
      <c r="M148" s="2">
        <v>500.63330000000002</v>
      </c>
      <c r="N148" s="2">
        <v>7.0776279999999998</v>
      </c>
      <c r="O148" s="2">
        <v>126.75700000000001</v>
      </c>
      <c r="P148" s="2">
        <v>3.678E-38</v>
      </c>
      <c r="Q148" s="2">
        <v>1165.433</v>
      </c>
      <c r="R148" s="2">
        <v>17.773479999999999</v>
      </c>
      <c r="S148" s="2">
        <v>591.60640000000001</v>
      </c>
      <c r="T148" s="2">
        <v>3.678E-38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</row>
    <row r="149" spans="1:75" s="2" customFormat="1" x14ac:dyDescent="0.4">
      <c r="A149" s="44" t="str">
        <f t="shared" si="3"/>
        <v/>
      </c>
      <c r="B149" s="1" t="s">
        <v>1718</v>
      </c>
      <c r="C149" s="39">
        <v>19</v>
      </c>
      <c r="D149" s="39">
        <v>6264856</v>
      </c>
      <c r="E149" s="39" t="s">
        <v>1382</v>
      </c>
      <c r="F149" s="41" t="s">
        <v>1719</v>
      </c>
      <c r="G149" s="42" t="s">
        <v>901</v>
      </c>
      <c r="H149" s="2" t="s">
        <v>1718</v>
      </c>
      <c r="I149" s="2">
        <v>4274.2</v>
      </c>
      <c r="J149" s="2">
        <v>71.317530000000005</v>
      </c>
      <c r="K149" s="2">
        <v>736.12080000000003</v>
      </c>
      <c r="L149" s="2">
        <v>3.678E-38</v>
      </c>
      <c r="M149" s="2">
        <v>3907.6669999999999</v>
      </c>
      <c r="N149" s="2">
        <v>52.64385</v>
      </c>
      <c r="O149" s="2">
        <v>1638.9749999999999</v>
      </c>
      <c r="P149" s="30">
        <v>3.678E-38</v>
      </c>
      <c r="Q149" s="2">
        <v>4049</v>
      </c>
      <c r="R149" s="2">
        <v>64.056960000000004</v>
      </c>
      <c r="S149" s="2">
        <v>795.51890000000003</v>
      </c>
      <c r="T149" s="2">
        <v>3.678E-38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</row>
    <row r="150" spans="1:75" s="2" customFormat="1" x14ac:dyDescent="0.4">
      <c r="A150" s="44" t="str">
        <f t="shared" si="3"/>
        <v/>
      </c>
      <c r="B150" s="1" t="s">
        <v>1720</v>
      </c>
      <c r="C150" s="39">
        <v>11</v>
      </c>
      <c r="D150" s="40">
        <v>79525510</v>
      </c>
      <c r="E150" s="39" t="s">
        <v>1382</v>
      </c>
      <c r="F150" s="41" t="s">
        <v>331</v>
      </c>
      <c r="G150" s="42" t="s">
        <v>902</v>
      </c>
      <c r="H150" s="2" t="s">
        <v>1720</v>
      </c>
      <c r="I150" s="2">
        <v>3581.15</v>
      </c>
      <c r="J150" s="2">
        <v>56.8245</v>
      </c>
      <c r="K150" s="2">
        <v>483.77550000000002</v>
      </c>
      <c r="L150" s="30">
        <v>3.678E-38</v>
      </c>
      <c r="M150" s="2">
        <v>6485.4</v>
      </c>
      <c r="N150" s="2">
        <v>86.886399999999995</v>
      </c>
      <c r="O150" s="2">
        <v>1427.8320000000001</v>
      </c>
      <c r="P150" s="30">
        <v>3.678E-38</v>
      </c>
      <c r="Q150" s="2">
        <v>4275.1329999999998</v>
      </c>
      <c r="R150" s="2">
        <v>67.711010000000002</v>
      </c>
      <c r="S150" s="2">
        <v>280.70330000000001</v>
      </c>
      <c r="T150" s="30">
        <v>3.678E-38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</row>
    <row r="151" spans="1:75" s="2" customFormat="1" x14ac:dyDescent="0.4">
      <c r="A151" s="44" t="str">
        <f t="shared" si="3"/>
        <v/>
      </c>
      <c r="B151" s="1" t="s">
        <v>1575</v>
      </c>
      <c r="C151" s="39">
        <v>11</v>
      </c>
      <c r="D151" s="39">
        <v>79525476</v>
      </c>
      <c r="E151" s="39" t="s">
        <v>1382</v>
      </c>
      <c r="F151" s="41" t="s">
        <v>332</v>
      </c>
      <c r="G151" s="42" t="s">
        <v>903</v>
      </c>
      <c r="H151" s="2" t="s">
        <v>1575</v>
      </c>
      <c r="I151" s="2">
        <v>4162.25</v>
      </c>
      <c r="J151" s="2">
        <v>74.643320000000003</v>
      </c>
      <c r="K151" s="2">
        <v>965.22339999999997</v>
      </c>
      <c r="L151" s="2">
        <v>3.678E-38</v>
      </c>
      <c r="M151" s="2">
        <v>5326.4</v>
      </c>
      <c r="N151" s="2">
        <v>75.792810000000003</v>
      </c>
      <c r="O151" s="2">
        <v>226.2704</v>
      </c>
      <c r="P151" s="2">
        <v>3.678E-38</v>
      </c>
      <c r="Q151" s="2">
        <v>3502.8</v>
      </c>
      <c r="R151" s="2">
        <v>59.475969999999997</v>
      </c>
      <c r="S151" s="2">
        <v>546.39110000000005</v>
      </c>
      <c r="T151" s="2">
        <v>3.678E-38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</row>
    <row r="152" spans="1:75" s="2" customFormat="1" x14ac:dyDescent="0.4">
      <c r="A152" s="44" t="str">
        <f t="shared" si="3"/>
        <v/>
      </c>
      <c r="B152" s="1" t="s">
        <v>1576</v>
      </c>
      <c r="C152" s="39">
        <v>16</v>
      </c>
      <c r="D152" s="39">
        <v>13449662</v>
      </c>
      <c r="E152" s="39" t="s">
        <v>1382</v>
      </c>
      <c r="F152" s="41" t="s">
        <v>333</v>
      </c>
      <c r="G152" s="42" t="s">
        <v>904</v>
      </c>
      <c r="H152" s="2" t="s">
        <v>1576</v>
      </c>
      <c r="I152" s="2">
        <v>6318.2</v>
      </c>
      <c r="J152" s="2">
        <v>100.6105</v>
      </c>
      <c r="K152" s="2">
        <v>383.95699999999999</v>
      </c>
      <c r="L152" s="2">
        <v>3.678E-38</v>
      </c>
      <c r="M152" s="2">
        <v>5448.3</v>
      </c>
      <c r="N152" s="2">
        <v>79.629909999999995</v>
      </c>
      <c r="O152" s="2">
        <v>2006.269</v>
      </c>
      <c r="P152" s="2">
        <v>3.678E-38</v>
      </c>
      <c r="Q152" s="2">
        <v>6098.8</v>
      </c>
      <c r="R152" s="2">
        <v>89.854039999999998</v>
      </c>
      <c r="S152" s="2">
        <v>1183.723</v>
      </c>
      <c r="T152" s="2">
        <v>3.678E-38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</row>
    <row r="153" spans="1:75" s="2" customFormat="1" x14ac:dyDescent="0.4">
      <c r="A153" s="44" t="str">
        <f t="shared" si="3"/>
        <v/>
      </c>
      <c r="B153" s="1" t="s">
        <v>1721</v>
      </c>
      <c r="C153" s="39" t="s">
        <v>176</v>
      </c>
      <c r="D153" s="40">
        <v>6264657187137200</v>
      </c>
      <c r="E153" s="39" t="s">
        <v>1383</v>
      </c>
      <c r="F153" s="41" t="s">
        <v>334</v>
      </c>
      <c r="G153" s="42" t="s">
        <v>1427</v>
      </c>
      <c r="H153" s="2" t="s">
        <v>1721</v>
      </c>
      <c r="I153" s="2">
        <v>2319.25</v>
      </c>
      <c r="J153" s="2">
        <v>45.19641</v>
      </c>
      <c r="K153" s="2">
        <v>384.30070000000001</v>
      </c>
      <c r="L153" s="30">
        <v>3.678E-38</v>
      </c>
      <c r="M153" s="2">
        <v>2351.3330000000001</v>
      </c>
      <c r="N153" s="2">
        <v>35.739220000000003</v>
      </c>
      <c r="O153" s="2">
        <v>264.14600000000002</v>
      </c>
      <c r="P153" s="30">
        <v>3.678E-38</v>
      </c>
      <c r="Q153" s="2">
        <v>1972.4670000000001</v>
      </c>
      <c r="R153" s="2">
        <v>35.961399999999998</v>
      </c>
      <c r="S153" s="2">
        <v>713.20450000000005</v>
      </c>
      <c r="T153" s="30">
        <v>3.678E-38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</row>
    <row r="154" spans="1:75" s="2" customFormat="1" x14ac:dyDescent="0.4">
      <c r="A154" s="44" t="str">
        <f t="shared" si="3"/>
        <v/>
      </c>
      <c r="B154" s="1" t="s">
        <v>1722</v>
      </c>
      <c r="C154" s="39">
        <v>11</v>
      </c>
      <c r="D154" s="40">
        <v>70048563</v>
      </c>
      <c r="E154" s="39" t="s">
        <v>1382</v>
      </c>
      <c r="F154" s="41" t="s">
        <v>335</v>
      </c>
      <c r="G154" s="42" t="s">
        <v>1428</v>
      </c>
      <c r="H154" s="2" t="s">
        <v>1722</v>
      </c>
      <c r="I154" s="2">
        <v>16054.08</v>
      </c>
      <c r="J154" s="2">
        <v>220.3443</v>
      </c>
      <c r="K154" s="2">
        <v>1120.9179999999999</v>
      </c>
      <c r="L154" s="2">
        <v>3.678E-38</v>
      </c>
      <c r="M154" s="2">
        <v>12000.67</v>
      </c>
      <c r="N154" s="2">
        <v>170.49789999999999</v>
      </c>
      <c r="O154" s="2">
        <v>1721.3910000000001</v>
      </c>
      <c r="P154" s="2">
        <v>3.678E-38</v>
      </c>
      <c r="Q154" s="2">
        <v>18052.3</v>
      </c>
      <c r="R154" s="2">
        <v>215.40129999999999</v>
      </c>
      <c r="S154" s="2">
        <v>1484.7919999999999</v>
      </c>
      <c r="T154" s="2">
        <v>3.678E-38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</row>
    <row r="155" spans="1:75" s="2" customFormat="1" x14ac:dyDescent="0.4">
      <c r="A155" s="44" t="str">
        <f t="shared" si="3"/>
        <v/>
      </c>
      <c r="B155" s="1" t="s">
        <v>1723</v>
      </c>
      <c r="C155" s="39" t="s">
        <v>177</v>
      </c>
      <c r="D155" s="40">
        <v>1.02803795961265E+16</v>
      </c>
      <c r="E155" s="39" t="s">
        <v>1383</v>
      </c>
      <c r="F155" s="41" t="s">
        <v>1429</v>
      </c>
      <c r="G155" s="42" t="s">
        <v>905</v>
      </c>
      <c r="H155" s="2" t="s">
        <v>1723</v>
      </c>
      <c r="I155" s="2">
        <v>1432.175</v>
      </c>
      <c r="J155" s="2">
        <v>30.66987</v>
      </c>
      <c r="K155" s="2">
        <v>950.8578</v>
      </c>
      <c r="L155" s="30">
        <v>3.678E-38</v>
      </c>
      <c r="M155" s="2">
        <v>3323.9</v>
      </c>
      <c r="N155" s="2">
        <v>47.888469999999998</v>
      </c>
      <c r="O155" s="2">
        <v>742.01390000000004</v>
      </c>
      <c r="P155" s="30">
        <v>3.678E-38</v>
      </c>
      <c r="Q155" s="2">
        <v>1445.3</v>
      </c>
      <c r="R155" s="2">
        <v>22.418510000000001</v>
      </c>
      <c r="S155" s="2">
        <v>191.4195</v>
      </c>
      <c r="T155" s="2">
        <v>3.678E-38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</row>
    <row r="156" spans="1:75" s="2" customFormat="1" x14ac:dyDescent="0.4">
      <c r="A156" s="44" t="str">
        <f t="shared" si="3"/>
        <v/>
      </c>
      <c r="B156" s="1" t="s">
        <v>1577</v>
      </c>
      <c r="C156" s="39">
        <v>15</v>
      </c>
      <c r="D156" s="40">
        <v>102803831</v>
      </c>
      <c r="E156" s="39" t="s">
        <v>1382</v>
      </c>
      <c r="F156" s="41" t="s">
        <v>336</v>
      </c>
      <c r="G156" s="42" t="s">
        <v>906</v>
      </c>
      <c r="H156" s="2" t="s">
        <v>1577</v>
      </c>
      <c r="I156" s="2">
        <v>114.6</v>
      </c>
      <c r="J156" s="2">
        <v>2.2635209999999999</v>
      </c>
      <c r="K156" s="2">
        <v>16.876809999999999</v>
      </c>
      <c r="L156" s="2">
        <v>1.6436949999999999E-3</v>
      </c>
      <c r="M156" s="2">
        <v>195.76669999999999</v>
      </c>
      <c r="N156" s="2">
        <v>1.853102</v>
      </c>
      <c r="O156" s="2">
        <v>79.600269999999995</v>
      </c>
      <c r="P156" s="2">
        <v>3.5814480000000002E-6</v>
      </c>
      <c r="Q156" s="2">
        <v>113.0667</v>
      </c>
      <c r="R156" s="2">
        <v>1.843909</v>
      </c>
      <c r="S156" s="2">
        <v>5.2166399999999999</v>
      </c>
      <c r="T156" s="2">
        <v>5.5733699999999998E-4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</row>
    <row r="157" spans="1:75" s="2" customFormat="1" x14ac:dyDescent="0.4">
      <c r="A157" s="44" t="str">
        <f t="shared" si="3"/>
        <v/>
      </c>
      <c r="B157" s="1" t="s">
        <v>1724</v>
      </c>
      <c r="C157" s="39">
        <v>6</v>
      </c>
      <c r="D157" s="39">
        <v>52180150</v>
      </c>
      <c r="E157" s="39" t="s">
        <v>1380</v>
      </c>
      <c r="F157" s="41" t="s">
        <v>337</v>
      </c>
      <c r="G157" s="42" t="s">
        <v>907</v>
      </c>
      <c r="H157" s="2" t="s">
        <v>1724</v>
      </c>
      <c r="I157" s="2">
        <v>1235.5999999999999</v>
      </c>
      <c r="J157" s="2">
        <v>24.218979999999998</v>
      </c>
      <c r="K157" s="2">
        <v>346.79169999999999</v>
      </c>
      <c r="L157" s="2">
        <v>3.678E-38</v>
      </c>
      <c r="M157" s="2">
        <v>3736.9</v>
      </c>
      <c r="N157" s="2">
        <v>51.024850000000001</v>
      </c>
      <c r="O157" s="2">
        <v>1074.6179999999999</v>
      </c>
      <c r="P157" s="2">
        <v>3.678E-38</v>
      </c>
      <c r="Q157" s="2">
        <v>1541.7</v>
      </c>
      <c r="R157" s="2">
        <v>24.04204</v>
      </c>
      <c r="S157" s="2">
        <v>548.95719999999994</v>
      </c>
      <c r="T157" s="2">
        <v>3.678E-38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</row>
    <row r="158" spans="1:75" s="2" customFormat="1" x14ac:dyDescent="0.4">
      <c r="A158" s="44" t="str">
        <f t="shared" si="3"/>
        <v/>
      </c>
      <c r="B158" s="1" t="s">
        <v>1578</v>
      </c>
      <c r="C158" s="39">
        <v>0</v>
      </c>
      <c r="D158" s="40">
        <v>0</v>
      </c>
      <c r="E158" s="39" t="s">
        <v>1382</v>
      </c>
      <c r="F158" s="41" t="s">
        <v>338</v>
      </c>
      <c r="G158" s="42" t="s">
        <v>908</v>
      </c>
      <c r="H158" s="2" t="s">
        <v>1578</v>
      </c>
      <c r="I158" s="2">
        <v>83.35</v>
      </c>
      <c r="J158" s="2">
        <v>1.9847459999999999</v>
      </c>
      <c r="K158" s="2">
        <v>2.5278450000000001</v>
      </c>
      <c r="L158" s="30">
        <v>0.28527140000000001</v>
      </c>
      <c r="M158" s="2">
        <v>96.4</v>
      </c>
      <c r="N158" s="2">
        <v>1.197492</v>
      </c>
      <c r="O158" s="2">
        <v>12.767150000000001</v>
      </c>
      <c r="P158" s="30">
        <v>0.37119400000000002</v>
      </c>
      <c r="Q158" s="2">
        <v>87.733329999999995</v>
      </c>
      <c r="R158" s="2">
        <v>1.702747</v>
      </c>
      <c r="S158" s="2">
        <v>7.2141070000000003</v>
      </c>
      <c r="T158" s="30">
        <v>0.1706116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</row>
    <row r="159" spans="1:75" s="2" customFormat="1" x14ac:dyDescent="0.4">
      <c r="A159" s="44" t="str">
        <f t="shared" si="3"/>
        <v/>
      </c>
      <c r="B159" s="1" t="s">
        <v>1579</v>
      </c>
      <c r="C159" s="39" t="s">
        <v>178</v>
      </c>
      <c r="D159" s="40">
        <v>1.64148013213009E+24</v>
      </c>
      <c r="E159" s="39" t="s">
        <v>193</v>
      </c>
      <c r="F159" s="41" t="s">
        <v>339</v>
      </c>
      <c r="G159" s="42" t="s">
        <v>909</v>
      </c>
      <c r="H159" s="2" t="s">
        <v>1579</v>
      </c>
      <c r="I159" s="2">
        <v>19116.7</v>
      </c>
      <c r="J159" s="2">
        <v>271.00380000000001</v>
      </c>
      <c r="K159" s="2">
        <v>598.95950000000005</v>
      </c>
      <c r="L159" s="30">
        <v>3.678E-38</v>
      </c>
      <c r="M159" s="2">
        <v>21491.03</v>
      </c>
      <c r="N159" s="2">
        <v>293.15309999999999</v>
      </c>
      <c r="O159" s="2">
        <v>430.10199999999998</v>
      </c>
      <c r="P159" s="30">
        <v>3.678E-38</v>
      </c>
      <c r="Q159" s="2">
        <v>20894.07</v>
      </c>
      <c r="R159" s="2">
        <v>284.74400000000003</v>
      </c>
      <c r="S159" s="2">
        <v>619.65089999999998</v>
      </c>
      <c r="T159" s="30">
        <v>3.678E-38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</row>
    <row r="160" spans="1:75" s="2" customFormat="1" x14ac:dyDescent="0.4">
      <c r="A160" s="44" t="str">
        <f t="shared" si="3"/>
        <v/>
      </c>
      <c r="B160" s="1" t="s">
        <v>1580</v>
      </c>
      <c r="C160" s="39">
        <v>0</v>
      </c>
      <c r="D160" s="40">
        <v>0</v>
      </c>
      <c r="E160" s="39" t="s">
        <v>1382</v>
      </c>
      <c r="F160" s="41" t="s">
        <v>340</v>
      </c>
      <c r="G160" s="42" t="s">
        <v>1431</v>
      </c>
      <c r="H160" s="2" t="s">
        <v>1580</v>
      </c>
      <c r="I160" s="2">
        <v>12380.3</v>
      </c>
      <c r="J160" s="2">
        <v>172.7199</v>
      </c>
      <c r="K160" s="2">
        <v>548.9307</v>
      </c>
      <c r="L160" s="30">
        <v>3.678E-38</v>
      </c>
      <c r="M160" s="2">
        <v>13362.1</v>
      </c>
      <c r="N160" s="2">
        <v>188.1431</v>
      </c>
      <c r="O160" s="2">
        <v>3135.373</v>
      </c>
      <c r="P160" s="30">
        <v>3.678E-38</v>
      </c>
      <c r="Q160" s="2">
        <v>16766.63</v>
      </c>
      <c r="R160" s="2">
        <v>215.39940000000001</v>
      </c>
      <c r="S160" s="2">
        <v>1137.1559999999999</v>
      </c>
      <c r="T160" s="30">
        <v>3.678E-38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</row>
    <row r="161" spans="1:75" s="2" customFormat="1" x14ac:dyDescent="0.4">
      <c r="A161" s="44" t="str">
        <f t="shared" si="3"/>
        <v/>
      </c>
      <c r="B161" s="1" t="s">
        <v>1581</v>
      </c>
      <c r="C161" s="39" t="s">
        <v>1378</v>
      </c>
      <c r="D161" s="40">
        <v>1.6414797421301E+16</v>
      </c>
      <c r="E161" s="39" t="s">
        <v>1385</v>
      </c>
      <c r="F161" s="41" t="s">
        <v>341</v>
      </c>
      <c r="G161" s="42" t="s">
        <v>1430</v>
      </c>
      <c r="H161" s="2" t="s">
        <v>1581</v>
      </c>
      <c r="I161" s="2">
        <v>7867.3249999999998</v>
      </c>
      <c r="J161" s="2">
        <v>115.4815</v>
      </c>
      <c r="K161" s="2">
        <v>991.38559999999995</v>
      </c>
      <c r="L161" s="2">
        <v>3.678E-38</v>
      </c>
      <c r="M161" s="2">
        <v>9771.4</v>
      </c>
      <c r="N161" s="2">
        <v>131.66069999999999</v>
      </c>
      <c r="O161" s="2">
        <v>938.42510000000004</v>
      </c>
      <c r="P161" s="2">
        <v>3.678E-38</v>
      </c>
      <c r="Q161" s="2">
        <v>11159.23</v>
      </c>
      <c r="R161" s="2">
        <v>138.7911</v>
      </c>
      <c r="S161" s="2">
        <v>996.93179999999995</v>
      </c>
      <c r="T161" s="2">
        <v>3.678E-38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</row>
    <row r="162" spans="1:75" s="2" customFormat="1" x14ac:dyDescent="0.4">
      <c r="A162" s="44" t="str">
        <f t="shared" si="3"/>
        <v/>
      </c>
      <c r="B162" s="1" t="s">
        <v>1582</v>
      </c>
      <c r="C162" s="39">
        <v>2</v>
      </c>
      <c r="D162" s="40">
        <v>32174004</v>
      </c>
      <c r="E162" s="39" t="s">
        <v>1382</v>
      </c>
      <c r="F162" s="41" t="s">
        <v>342</v>
      </c>
      <c r="G162" s="42" t="s">
        <v>1725</v>
      </c>
      <c r="H162" s="2" t="s">
        <v>1582</v>
      </c>
      <c r="I162" s="2">
        <v>7043.1750000000002</v>
      </c>
      <c r="J162" s="2">
        <v>110.51519999999999</v>
      </c>
      <c r="K162" s="2">
        <v>1462.7729999999999</v>
      </c>
      <c r="L162" s="2">
        <v>3.678E-38</v>
      </c>
      <c r="M162" s="2">
        <v>6831.1</v>
      </c>
      <c r="N162" s="2">
        <v>91.423190000000005</v>
      </c>
      <c r="O162" s="2">
        <v>432.6241</v>
      </c>
      <c r="P162" s="2">
        <v>3.678E-38</v>
      </c>
      <c r="Q162" s="2">
        <v>10054.9</v>
      </c>
      <c r="R162" s="2">
        <v>128.16319999999999</v>
      </c>
      <c r="S162" s="2">
        <v>296.06720000000001</v>
      </c>
      <c r="T162" s="2">
        <v>3.678E-38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</row>
    <row r="163" spans="1:75" s="2" customFormat="1" x14ac:dyDescent="0.4">
      <c r="A163" s="44" t="str">
        <f t="shared" si="3"/>
        <v/>
      </c>
      <c r="B163" s="1" t="s">
        <v>1726</v>
      </c>
      <c r="C163" s="39">
        <v>14</v>
      </c>
      <c r="D163" s="39">
        <v>115443269</v>
      </c>
      <c r="E163" s="39" t="s">
        <v>1382</v>
      </c>
      <c r="F163" s="41" t="s">
        <v>343</v>
      </c>
      <c r="G163" s="42" t="s">
        <v>1432</v>
      </c>
      <c r="H163" s="2" t="s">
        <v>1726</v>
      </c>
      <c r="I163" s="2">
        <v>688.6</v>
      </c>
      <c r="J163" s="2">
        <v>15.58201</v>
      </c>
      <c r="K163" s="2">
        <v>403.03449999999998</v>
      </c>
      <c r="L163" s="30">
        <v>3.678E-38</v>
      </c>
      <c r="M163" s="2">
        <v>274.5333</v>
      </c>
      <c r="N163" s="2">
        <v>3.4554119999999999</v>
      </c>
      <c r="O163" s="2">
        <v>27.550740000000001</v>
      </c>
      <c r="P163" s="30">
        <v>4.5915139999999999E-18</v>
      </c>
      <c r="Q163" s="2">
        <v>390.16669999999999</v>
      </c>
      <c r="R163" s="2">
        <v>8.3473609999999994</v>
      </c>
      <c r="S163" s="2">
        <v>330.02449999999999</v>
      </c>
      <c r="T163" s="30">
        <v>3.678E-38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</row>
    <row r="164" spans="1:75" s="2" customFormat="1" x14ac:dyDescent="0.4">
      <c r="A164" s="44" t="str">
        <f t="shared" si="3"/>
        <v/>
      </c>
      <c r="B164" s="1" t="s">
        <v>1583</v>
      </c>
      <c r="C164" s="39">
        <v>14</v>
      </c>
      <c r="D164" s="39">
        <v>115443233</v>
      </c>
      <c r="E164" s="39" t="s">
        <v>1382</v>
      </c>
      <c r="F164" s="41" t="s">
        <v>344</v>
      </c>
      <c r="G164" s="42" t="s">
        <v>344</v>
      </c>
      <c r="H164" s="2" t="s">
        <v>1583</v>
      </c>
      <c r="I164" s="2">
        <v>100.95</v>
      </c>
      <c r="J164" s="2">
        <v>2.061077</v>
      </c>
      <c r="K164" s="2">
        <v>8.9630729999999996</v>
      </c>
      <c r="L164" s="30">
        <v>2.8829339999999998E-2</v>
      </c>
      <c r="M164" s="2">
        <v>154.9333</v>
      </c>
      <c r="N164" s="2">
        <v>1.4810350000000001</v>
      </c>
      <c r="O164" s="2">
        <v>53.066969999999998</v>
      </c>
      <c r="P164" s="30">
        <v>4.349543E-3</v>
      </c>
      <c r="Q164" s="2">
        <v>321.56670000000003</v>
      </c>
      <c r="R164" s="2">
        <v>5.4846190000000004</v>
      </c>
      <c r="S164" s="2">
        <v>268.19889999999998</v>
      </c>
      <c r="T164" s="30">
        <v>3.678E-38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</row>
    <row r="165" spans="1:75" s="2" customFormat="1" x14ac:dyDescent="0.4">
      <c r="A165" s="44" t="str">
        <f t="shared" si="3"/>
        <v/>
      </c>
      <c r="B165" s="1" t="s">
        <v>1727</v>
      </c>
      <c r="C165" s="39" t="s">
        <v>1728</v>
      </c>
      <c r="D165" s="40">
        <v>1.15443579500951E+16</v>
      </c>
      <c r="E165" s="39" t="s">
        <v>1385</v>
      </c>
      <c r="F165" s="41" t="s">
        <v>345</v>
      </c>
      <c r="G165" s="42" t="s">
        <v>1433</v>
      </c>
      <c r="H165" s="2" t="s">
        <v>1727</v>
      </c>
      <c r="I165" s="2">
        <v>1038</v>
      </c>
      <c r="J165" s="2">
        <v>20.624199999999998</v>
      </c>
      <c r="K165" s="2">
        <v>472.89400000000001</v>
      </c>
      <c r="L165" s="2">
        <v>3.678E-38</v>
      </c>
      <c r="M165" s="2">
        <v>1267.433</v>
      </c>
      <c r="N165" s="2">
        <v>16.745930000000001</v>
      </c>
      <c r="O165" s="2">
        <v>337.56020000000001</v>
      </c>
      <c r="P165" s="30">
        <v>3.678E-38</v>
      </c>
      <c r="Q165" s="2">
        <v>1404.8</v>
      </c>
      <c r="R165" s="2">
        <v>21.29411</v>
      </c>
      <c r="S165" s="2">
        <v>259.39440000000002</v>
      </c>
      <c r="T165" s="2">
        <v>3.678E-38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</row>
    <row r="166" spans="1:75" s="2" customFormat="1" x14ac:dyDescent="0.4">
      <c r="A166" s="44" t="str">
        <f t="shared" si="3"/>
        <v/>
      </c>
      <c r="B166" s="1" t="s">
        <v>1729</v>
      </c>
      <c r="C166" s="39">
        <v>4</v>
      </c>
      <c r="D166" s="40">
        <v>155429042</v>
      </c>
      <c r="E166" s="39" t="s">
        <v>1380</v>
      </c>
      <c r="F166" s="41" t="s">
        <v>346</v>
      </c>
      <c r="G166" s="42" t="s">
        <v>1434</v>
      </c>
      <c r="H166" s="2" t="s">
        <v>1729</v>
      </c>
      <c r="I166" s="2">
        <v>237.92500000000001</v>
      </c>
      <c r="J166" s="2">
        <v>4.9593439999999998</v>
      </c>
      <c r="K166" s="2">
        <v>135.66540000000001</v>
      </c>
      <c r="L166" s="30">
        <v>4.480524E-32</v>
      </c>
      <c r="M166" s="2">
        <v>94.566670000000002</v>
      </c>
      <c r="N166" s="2">
        <v>1.690032</v>
      </c>
      <c r="O166" s="2">
        <v>54.80003</v>
      </c>
      <c r="P166" s="30">
        <v>0.16606219999999999</v>
      </c>
      <c r="Q166" s="2">
        <v>450.9</v>
      </c>
      <c r="R166" s="2">
        <v>13.570539999999999</v>
      </c>
      <c r="S166" s="2">
        <v>574.65499999999997</v>
      </c>
      <c r="T166" s="30">
        <v>3.678E-38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</row>
    <row r="167" spans="1:75" s="2" customFormat="1" x14ac:dyDescent="0.4">
      <c r="A167" s="44" t="str">
        <f t="shared" si="3"/>
        <v/>
      </c>
      <c r="B167" s="1" t="s">
        <v>1584</v>
      </c>
      <c r="C167" s="39">
        <v>4</v>
      </c>
      <c r="D167" s="40">
        <v>155429080</v>
      </c>
      <c r="E167" s="39" t="s">
        <v>1380</v>
      </c>
      <c r="F167" s="41" t="s">
        <v>347</v>
      </c>
      <c r="G167" s="42" t="s">
        <v>910</v>
      </c>
      <c r="H167" s="2" t="s">
        <v>1584</v>
      </c>
      <c r="I167" s="2">
        <v>72.55</v>
      </c>
      <c r="J167" s="2">
        <v>1.7469859999999999</v>
      </c>
      <c r="K167" s="2">
        <v>1.5066520000000001</v>
      </c>
      <c r="L167" s="30">
        <v>0.60591450000000002</v>
      </c>
      <c r="M167" s="2">
        <v>86.533330000000007</v>
      </c>
      <c r="N167" s="2">
        <v>1.204024</v>
      </c>
      <c r="O167" s="2">
        <v>8.0587429999999998</v>
      </c>
      <c r="P167" s="30">
        <v>0.52734329999999996</v>
      </c>
      <c r="Q167" s="2">
        <v>74.8</v>
      </c>
      <c r="R167" s="2">
        <v>1.4520660000000001</v>
      </c>
      <c r="S167" s="2">
        <v>1.5874509999999999</v>
      </c>
      <c r="T167" s="30">
        <v>0.55855379999999999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</row>
    <row r="168" spans="1:75" s="2" customFormat="1" x14ac:dyDescent="0.4">
      <c r="A168" s="44" t="str">
        <f t="shared" si="3"/>
        <v/>
      </c>
      <c r="B168" s="1" t="s">
        <v>1730</v>
      </c>
      <c r="C168" s="39">
        <v>4</v>
      </c>
      <c r="D168" s="40">
        <v>155429816</v>
      </c>
      <c r="E168" s="39" t="s">
        <v>1380</v>
      </c>
      <c r="F168" s="41" t="s">
        <v>348</v>
      </c>
      <c r="G168" s="42" t="s">
        <v>911</v>
      </c>
      <c r="H168" s="2" t="s">
        <v>1730</v>
      </c>
      <c r="I168" s="2">
        <v>1331.5</v>
      </c>
      <c r="J168" s="2">
        <v>22.560960000000001</v>
      </c>
      <c r="K168" s="2">
        <v>225.59520000000001</v>
      </c>
      <c r="L168" s="30">
        <v>3.678E-38</v>
      </c>
      <c r="M168" s="2">
        <v>1123.867</v>
      </c>
      <c r="N168" s="2">
        <v>17.366859999999999</v>
      </c>
      <c r="O168" s="2">
        <v>431.15879999999999</v>
      </c>
      <c r="P168" s="30">
        <v>3.678E-38</v>
      </c>
      <c r="Q168" s="2">
        <v>1407.3330000000001</v>
      </c>
      <c r="R168" s="2">
        <v>20.06467</v>
      </c>
      <c r="S168" s="2">
        <v>20.799600000000002</v>
      </c>
      <c r="T168" s="30">
        <v>3.678E-38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</row>
    <row r="169" spans="1:75" s="2" customFormat="1" x14ac:dyDescent="0.4">
      <c r="A169" s="44" t="str">
        <f t="shared" si="3"/>
        <v/>
      </c>
      <c r="B169" s="1" t="s">
        <v>1585</v>
      </c>
      <c r="C169" s="39">
        <v>4</v>
      </c>
      <c r="D169" s="39">
        <v>155429852</v>
      </c>
      <c r="E169" s="39" t="s">
        <v>1380</v>
      </c>
      <c r="F169" s="41" t="s">
        <v>349</v>
      </c>
      <c r="G169" s="42" t="s">
        <v>912</v>
      </c>
      <c r="H169" s="2" t="s">
        <v>1585</v>
      </c>
      <c r="I169" s="2">
        <v>220.65</v>
      </c>
      <c r="J169" s="2">
        <v>4.307995</v>
      </c>
      <c r="K169" s="2">
        <v>8.1217810000000004</v>
      </c>
      <c r="L169" s="2">
        <v>1.471936E-30</v>
      </c>
      <c r="M169" s="2">
        <v>350.13330000000002</v>
      </c>
      <c r="N169" s="2">
        <v>3.244704</v>
      </c>
      <c r="O169" s="2">
        <v>106.005</v>
      </c>
      <c r="P169" s="2">
        <v>1.2249089999999999E-28</v>
      </c>
      <c r="Q169" s="2">
        <v>189.5333</v>
      </c>
      <c r="R169" s="2">
        <v>3.2253080000000001</v>
      </c>
      <c r="S169" s="2">
        <v>19.45825</v>
      </c>
      <c r="T169" s="2">
        <v>3.2735070000000003E-23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</row>
    <row r="170" spans="1:75" s="2" customFormat="1" x14ac:dyDescent="0.4">
      <c r="A170" s="44" t="str">
        <f t="shared" si="3"/>
        <v/>
      </c>
      <c r="B170" s="1" t="s">
        <v>1731</v>
      </c>
      <c r="C170" s="39">
        <v>6</v>
      </c>
      <c r="D170" s="39">
        <v>124668365</v>
      </c>
      <c r="E170" s="39" t="s">
        <v>1380</v>
      </c>
      <c r="F170" s="41" t="s">
        <v>350</v>
      </c>
      <c r="G170" s="42" t="s">
        <v>913</v>
      </c>
      <c r="H170" s="2" t="s">
        <v>1731</v>
      </c>
      <c r="I170" s="2">
        <v>2648.4749999999999</v>
      </c>
      <c r="J170" s="2">
        <v>44.70776</v>
      </c>
      <c r="K170" s="2">
        <v>750.32060000000001</v>
      </c>
      <c r="L170" s="2">
        <v>3.678E-38</v>
      </c>
      <c r="M170" s="2">
        <v>3504.1</v>
      </c>
      <c r="N170" s="2">
        <v>47.44473</v>
      </c>
      <c r="O170" s="2">
        <v>1110.923</v>
      </c>
      <c r="P170" s="2">
        <v>3.678E-38</v>
      </c>
      <c r="Q170" s="2">
        <v>1916.933</v>
      </c>
      <c r="R170" s="2">
        <v>28.572710000000001</v>
      </c>
      <c r="S170" s="2">
        <v>631.31269999999995</v>
      </c>
      <c r="T170" s="2">
        <v>3.678E-38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</row>
    <row r="171" spans="1:75" s="2" customFormat="1" x14ac:dyDescent="0.4">
      <c r="A171" s="44" t="str">
        <f t="shared" si="3"/>
        <v/>
      </c>
      <c r="B171" s="1" t="s">
        <v>1586</v>
      </c>
      <c r="C171" s="39">
        <v>6</v>
      </c>
      <c r="D171" s="40">
        <v>124668405</v>
      </c>
      <c r="E171" s="39" t="s">
        <v>1380</v>
      </c>
      <c r="F171" s="41" t="s">
        <v>351</v>
      </c>
      <c r="G171" s="42" t="s">
        <v>914</v>
      </c>
      <c r="H171" s="2" t="s">
        <v>1586</v>
      </c>
      <c r="I171" s="2">
        <v>92.474999999999994</v>
      </c>
      <c r="J171" s="2">
        <v>2.1554760000000002</v>
      </c>
      <c r="K171" s="2">
        <v>2.2998189999999998</v>
      </c>
      <c r="L171" s="2">
        <v>9.7290050000000003E-2</v>
      </c>
      <c r="M171" s="2">
        <v>149.30000000000001</v>
      </c>
      <c r="N171" s="2">
        <v>2.4205009999999998</v>
      </c>
      <c r="O171" s="2">
        <v>62.904769999999999</v>
      </c>
      <c r="P171" s="2">
        <v>1.6538999999999999E-4</v>
      </c>
      <c r="Q171" s="2">
        <v>97.033330000000007</v>
      </c>
      <c r="R171" s="2">
        <v>2.1137579999999998</v>
      </c>
      <c r="S171" s="2">
        <v>12.800129999999999</v>
      </c>
      <c r="T171" s="2">
        <v>3.0330220000000001E-2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</row>
    <row r="172" spans="1:75" s="2" customFormat="1" x14ac:dyDescent="0.4">
      <c r="A172" s="44" t="str">
        <f t="shared" si="3"/>
        <v/>
      </c>
      <c r="B172" s="1" t="s">
        <v>1732</v>
      </c>
      <c r="C172" s="39" t="s">
        <v>1310</v>
      </c>
      <c r="D172" s="39">
        <v>65241332</v>
      </c>
      <c r="E172" s="39" t="s">
        <v>1380</v>
      </c>
      <c r="F172" s="41" t="s">
        <v>1733</v>
      </c>
      <c r="G172" s="42" t="s">
        <v>915</v>
      </c>
      <c r="H172" s="2" t="s">
        <v>1732</v>
      </c>
      <c r="I172" s="2">
        <v>2002.5</v>
      </c>
      <c r="J172" s="2">
        <v>35.57199</v>
      </c>
      <c r="K172" s="2">
        <v>201.65530000000001</v>
      </c>
      <c r="L172" s="30">
        <v>3.678E-38</v>
      </c>
      <c r="M172" s="2">
        <v>1553</v>
      </c>
      <c r="N172" s="2">
        <v>29.962900000000001</v>
      </c>
      <c r="O172" s="2">
        <v>1274.473</v>
      </c>
      <c r="P172" s="30">
        <v>3.678E-38</v>
      </c>
      <c r="Q172" s="2">
        <v>4768.5</v>
      </c>
      <c r="R172" s="2">
        <v>74.368539999999996</v>
      </c>
      <c r="S172" s="2">
        <v>541.77679999999998</v>
      </c>
      <c r="T172" s="30">
        <v>3.678E-38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</row>
    <row r="173" spans="1:75" s="2" customFormat="1" x14ac:dyDescent="0.4">
      <c r="A173" s="44" t="str">
        <f t="shared" si="3"/>
        <v/>
      </c>
      <c r="B173" s="1" t="s">
        <v>1587</v>
      </c>
      <c r="C173" s="39">
        <v>7</v>
      </c>
      <c r="D173" s="39">
        <v>147143616</v>
      </c>
      <c r="E173" s="39" t="s">
        <v>1380</v>
      </c>
      <c r="F173" s="41" t="s">
        <v>352</v>
      </c>
      <c r="G173" s="42" t="s">
        <v>1734</v>
      </c>
      <c r="H173" s="2" t="s">
        <v>1587</v>
      </c>
      <c r="I173" s="2">
        <v>86.75</v>
      </c>
      <c r="J173" s="2">
        <v>1.8815409999999999</v>
      </c>
      <c r="K173" s="2">
        <v>3.9745020000000002</v>
      </c>
      <c r="L173" s="2">
        <v>0.1877085</v>
      </c>
      <c r="M173" s="2">
        <v>89.6</v>
      </c>
      <c r="N173" s="2">
        <v>1.1848719999999999</v>
      </c>
      <c r="O173" s="2">
        <v>5.5749440000000003</v>
      </c>
      <c r="P173" s="2">
        <v>0.45864559999999999</v>
      </c>
      <c r="Q173" s="2">
        <v>87.3</v>
      </c>
      <c r="R173" s="2">
        <v>1.575134</v>
      </c>
      <c r="S173" s="2">
        <v>0.3</v>
      </c>
      <c r="T173" s="2">
        <v>0.16923930000000001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</row>
    <row r="174" spans="1:75" s="2" customFormat="1" x14ac:dyDescent="0.4">
      <c r="A174" s="44" t="str">
        <f t="shared" si="3"/>
        <v/>
      </c>
      <c r="B174" s="1" t="s">
        <v>1588</v>
      </c>
      <c r="C174" s="39">
        <v>7</v>
      </c>
      <c r="D174" s="39">
        <v>147143652</v>
      </c>
      <c r="E174" s="39" t="s">
        <v>1380</v>
      </c>
      <c r="F174" s="41" t="s">
        <v>353</v>
      </c>
      <c r="G174" s="42" t="s">
        <v>353</v>
      </c>
      <c r="H174" s="2" t="s">
        <v>1588</v>
      </c>
      <c r="I174" s="2">
        <v>76.974999999999994</v>
      </c>
      <c r="J174" s="2">
        <v>1.7292179999999999</v>
      </c>
      <c r="K174" s="2">
        <v>8.0043220000000002</v>
      </c>
      <c r="L174" s="2">
        <v>0.4401928</v>
      </c>
      <c r="M174" s="2">
        <v>70.266670000000005</v>
      </c>
      <c r="N174" s="2">
        <v>1.069482</v>
      </c>
      <c r="O174" s="2">
        <v>3.2470500000000002</v>
      </c>
      <c r="P174" s="2">
        <v>0.77471970000000001</v>
      </c>
      <c r="Q174" s="2">
        <v>76.433329999999998</v>
      </c>
      <c r="R174" s="2">
        <v>1.565561</v>
      </c>
      <c r="S174" s="2">
        <v>5.8731030000000004</v>
      </c>
      <c r="T174" s="2">
        <v>0.51198529999999998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</row>
    <row r="175" spans="1:75" s="2" customFormat="1" x14ac:dyDescent="0.4">
      <c r="A175" s="44" t="str">
        <f t="shared" si="3"/>
        <v/>
      </c>
      <c r="B175" s="1" t="s">
        <v>1735</v>
      </c>
      <c r="C175" s="39">
        <v>12</v>
      </c>
      <c r="D175" s="43">
        <v>113369137</v>
      </c>
      <c r="E175" s="39" t="s">
        <v>1382</v>
      </c>
      <c r="F175" s="41" t="s">
        <v>1736</v>
      </c>
      <c r="G175" s="42" t="s">
        <v>916</v>
      </c>
      <c r="H175" s="2" t="s">
        <v>1735</v>
      </c>
      <c r="I175" s="2">
        <v>9268.85</v>
      </c>
      <c r="J175" s="2">
        <v>128.32749999999999</v>
      </c>
      <c r="K175" s="2">
        <v>361.3372</v>
      </c>
      <c r="L175" s="2">
        <v>3.678E-38</v>
      </c>
      <c r="M175" s="2">
        <v>4626.433</v>
      </c>
      <c r="N175" s="2">
        <v>83.201570000000004</v>
      </c>
      <c r="O175" s="2">
        <v>2848.9789999999998</v>
      </c>
      <c r="P175" s="30">
        <v>3.678E-38</v>
      </c>
      <c r="Q175" s="2">
        <v>7938.9669999999996</v>
      </c>
      <c r="R175" s="2">
        <v>108.10380000000001</v>
      </c>
      <c r="S175" s="2">
        <v>1505.335</v>
      </c>
      <c r="T175" s="2">
        <v>3.678E-38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</row>
    <row r="176" spans="1:75" s="2" customFormat="1" x14ac:dyDescent="0.4">
      <c r="A176" s="44" t="str">
        <f t="shared" si="3"/>
        <v/>
      </c>
      <c r="B176" s="1" t="s">
        <v>1589</v>
      </c>
      <c r="C176" s="39">
        <v>12</v>
      </c>
      <c r="D176" s="39">
        <v>113369099</v>
      </c>
      <c r="E176" s="39" t="s">
        <v>1382</v>
      </c>
      <c r="F176" s="41" t="s">
        <v>354</v>
      </c>
      <c r="G176" s="42" t="s">
        <v>917</v>
      </c>
      <c r="H176" s="2" t="s">
        <v>1589</v>
      </c>
      <c r="I176" s="2">
        <v>112.2</v>
      </c>
      <c r="J176" s="2">
        <v>2.8925190000000001</v>
      </c>
      <c r="K176" s="2">
        <v>63.369450000000001</v>
      </c>
      <c r="L176" s="2">
        <v>2.6929800000000001E-4</v>
      </c>
      <c r="M176" s="2">
        <v>110.83329999999999</v>
      </c>
      <c r="N176" s="2">
        <v>1.226078</v>
      </c>
      <c r="O176" s="2">
        <v>67.52261</v>
      </c>
      <c r="P176" s="2">
        <v>0.27238600000000002</v>
      </c>
      <c r="Q176" s="2">
        <v>113.66670000000001</v>
      </c>
      <c r="R176" s="2">
        <v>2.4096760000000002</v>
      </c>
      <c r="S176" s="2">
        <v>39.558230000000002</v>
      </c>
      <c r="T176" s="2">
        <v>3.4256569999999999E-4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</row>
    <row r="177" spans="1:75" s="2" customFormat="1" x14ac:dyDescent="0.4">
      <c r="A177" s="44" t="str">
        <f t="shared" si="3"/>
        <v/>
      </c>
      <c r="B177" s="1" t="s">
        <v>1737</v>
      </c>
      <c r="C177" s="39">
        <v>19</v>
      </c>
      <c r="D177" s="39">
        <v>22825099</v>
      </c>
      <c r="E177" s="39" t="s">
        <v>1382</v>
      </c>
      <c r="F177" s="41" t="s">
        <v>355</v>
      </c>
      <c r="G177" s="42" t="s">
        <v>918</v>
      </c>
      <c r="H177" s="2" t="s">
        <v>1737</v>
      </c>
      <c r="I177" s="2">
        <v>6516.15</v>
      </c>
      <c r="J177" s="2">
        <v>99.390429999999995</v>
      </c>
      <c r="K177" s="2">
        <v>443.08960000000002</v>
      </c>
      <c r="L177" s="2">
        <v>3.678E-38</v>
      </c>
      <c r="M177" s="2">
        <v>3862.433</v>
      </c>
      <c r="N177" s="2">
        <v>64.928340000000006</v>
      </c>
      <c r="O177" s="2">
        <v>3202.0509999999999</v>
      </c>
      <c r="P177" s="2">
        <v>3.678E-38</v>
      </c>
      <c r="Q177" s="2">
        <v>6559.5</v>
      </c>
      <c r="R177" s="2">
        <v>101.1216</v>
      </c>
      <c r="S177" s="2">
        <v>562.28610000000003</v>
      </c>
      <c r="T177" s="2">
        <v>3.678E-38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</row>
    <row r="178" spans="1:75" s="2" customFormat="1" x14ac:dyDescent="0.4">
      <c r="A178" s="44" t="str">
        <f t="shared" si="3"/>
        <v/>
      </c>
      <c r="B178" s="1" t="s">
        <v>1738</v>
      </c>
      <c r="C178" s="39">
        <v>1</v>
      </c>
      <c r="D178" s="39">
        <v>195333719</v>
      </c>
      <c r="E178" s="39" t="s">
        <v>1380</v>
      </c>
      <c r="F178" s="41" t="s">
        <v>356</v>
      </c>
      <c r="G178" s="42" t="s">
        <v>1435</v>
      </c>
      <c r="H178" s="2" t="s">
        <v>1738</v>
      </c>
      <c r="I178" s="2">
        <v>154.55000000000001</v>
      </c>
      <c r="J178" s="2">
        <v>3.6826300000000001</v>
      </c>
      <c r="K178" s="2">
        <v>96.725949999999997</v>
      </c>
      <c r="L178" s="2">
        <v>1.269696E-11</v>
      </c>
      <c r="M178" s="2">
        <v>76.666659999999993</v>
      </c>
      <c r="N178" s="2">
        <v>1.1161319999999999</v>
      </c>
      <c r="O178" s="2">
        <v>2.9838450000000001</v>
      </c>
      <c r="P178" s="2">
        <v>0.67325950000000001</v>
      </c>
      <c r="Q178" s="2">
        <v>75.7</v>
      </c>
      <c r="R178" s="2">
        <v>1.5617989999999999</v>
      </c>
      <c r="S178" s="2">
        <v>3.4871189999999999</v>
      </c>
      <c r="T178" s="2">
        <v>0.53349990000000003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</row>
    <row r="179" spans="1:75" s="2" customFormat="1" x14ac:dyDescent="0.4">
      <c r="A179" s="44" t="str">
        <f t="shared" si="3"/>
        <v/>
      </c>
      <c r="B179" s="1" t="s">
        <v>1739</v>
      </c>
      <c r="C179" s="39">
        <v>1</v>
      </c>
      <c r="D179" s="39">
        <v>20669135</v>
      </c>
      <c r="E179" s="39" t="s">
        <v>1382</v>
      </c>
      <c r="F179" s="41" t="s">
        <v>357</v>
      </c>
      <c r="G179" s="42" t="s">
        <v>1436</v>
      </c>
      <c r="H179" s="2" t="s">
        <v>1739</v>
      </c>
      <c r="I179" s="2">
        <v>735.97500000000002</v>
      </c>
      <c r="J179" s="2">
        <v>16.436990000000002</v>
      </c>
      <c r="K179" s="2">
        <v>800.23990000000003</v>
      </c>
      <c r="L179" s="30">
        <v>3.678E-38</v>
      </c>
      <c r="M179" s="2">
        <v>2804.7669999999998</v>
      </c>
      <c r="N179" s="2">
        <v>46.941119999999998</v>
      </c>
      <c r="O179" s="2">
        <v>950.2432</v>
      </c>
      <c r="P179" s="2">
        <v>3.678E-38</v>
      </c>
      <c r="Q179" s="2">
        <v>1576.9670000000001</v>
      </c>
      <c r="R179" s="2">
        <v>28.756039999999999</v>
      </c>
      <c r="S179" s="2">
        <v>136.88839999999999</v>
      </c>
      <c r="T179" s="2">
        <v>3.678E-38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</row>
    <row r="180" spans="1:75" s="2" customFormat="1" x14ac:dyDescent="0.4">
      <c r="A180" s="44" t="str">
        <f t="shared" si="3"/>
        <v/>
      </c>
      <c r="B180" s="1" t="s">
        <v>1740</v>
      </c>
      <c r="C180" s="39">
        <v>4</v>
      </c>
      <c r="D180" s="40">
        <v>40670000</v>
      </c>
      <c r="E180" s="39" t="s">
        <v>1382</v>
      </c>
      <c r="F180" s="41" t="s">
        <v>358</v>
      </c>
      <c r="G180" s="42" t="s">
        <v>1741</v>
      </c>
      <c r="H180" s="2" t="s">
        <v>1740</v>
      </c>
      <c r="I180" s="2">
        <v>109.15</v>
      </c>
      <c r="J180" s="2">
        <v>2.295563</v>
      </c>
      <c r="K180" s="2">
        <v>15.54317</v>
      </c>
      <c r="L180" s="2">
        <v>2.921632E-3</v>
      </c>
      <c r="M180" s="2">
        <v>637</v>
      </c>
      <c r="N180" s="2">
        <v>17.95787</v>
      </c>
      <c r="O180" s="2">
        <v>900.60019999999997</v>
      </c>
      <c r="P180" s="2">
        <v>3.678E-38</v>
      </c>
      <c r="Q180" s="2">
        <v>108.9667</v>
      </c>
      <c r="R180" s="2">
        <v>1.7656860000000001</v>
      </c>
      <c r="S180" s="2">
        <v>18.887650000000001</v>
      </c>
      <c r="T180" s="2">
        <v>2.7842240000000001E-3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</row>
    <row r="181" spans="1:75" s="2" customFormat="1" x14ac:dyDescent="0.4">
      <c r="A181" s="44" t="str">
        <f t="shared" si="3"/>
        <v/>
      </c>
      <c r="B181" s="1" t="s">
        <v>1590</v>
      </c>
      <c r="C181" s="39">
        <v>14</v>
      </c>
      <c r="D181" s="39">
        <v>55567931</v>
      </c>
      <c r="E181" s="39" t="s">
        <v>1380</v>
      </c>
      <c r="F181" s="41" t="s">
        <v>359</v>
      </c>
      <c r="G181" s="42" t="s">
        <v>1437</v>
      </c>
      <c r="H181" s="2" t="s">
        <v>1590</v>
      </c>
      <c r="I181" s="2">
        <v>4235.375</v>
      </c>
      <c r="J181" s="2">
        <v>65.264210000000006</v>
      </c>
      <c r="K181" s="2">
        <v>489.28879999999998</v>
      </c>
      <c r="L181" s="30">
        <v>3.678E-38</v>
      </c>
      <c r="M181" s="2">
        <v>2477.1</v>
      </c>
      <c r="N181" s="2">
        <v>42.755929999999999</v>
      </c>
      <c r="O181" s="2">
        <v>1573.165</v>
      </c>
      <c r="P181" s="2">
        <v>3.678E-38</v>
      </c>
      <c r="Q181" s="2">
        <v>4398.3670000000002</v>
      </c>
      <c r="R181" s="2">
        <v>75.124690000000001</v>
      </c>
      <c r="S181" s="2">
        <v>410.43349999999998</v>
      </c>
      <c r="T181" s="2">
        <v>3.678E-38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</row>
    <row r="182" spans="1:75" s="2" customFormat="1" x14ac:dyDescent="0.4">
      <c r="A182" s="44" t="str">
        <f t="shared" si="3"/>
        <v/>
      </c>
      <c r="B182" s="1" t="s">
        <v>1591</v>
      </c>
      <c r="C182" s="39">
        <v>14</v>
      </c>
      <c r="D182" s="40">
        <v>55594569</v>
      </c>
      <c r="E182" s="39" t="s">
        <v>1380</v>
      </c>
      <c r="F182" s="41" t="s">
        <v>360</v>
      </c>
      <c r="G182" s="42" t="s">
        <v>919</v>
      </c>
      <c r="H182" s="2" t="s">
        <v>1591</v>
      </c>
      <c r="I182" s="2">
        <v>149.77500000000001</v>
      </c>
      <c r="J182" s="2">
        <v>3.945462</v>
      </c>
      <c r="K182" s="2">
        <v>64.492500000000007</v>
      </c>
      <c r="L182" s="2">
        <v>2.484193E-9</v>
      </c>
      <c r="M182" s="2">
        <v>195.33330000000001</v>
      </c>
      <c r="N182" s="2">
        <v>1.8643540000000001</v>
      </c>
      <c r="O182" s="2">
        <v>56.741199999999999</v>
      </c>
      <c r="P182" s="2">
        <v>5.5974570000000001E-6</v>
      </c>
      <c r="Q182" s="2">
        <v>114.3</v>
      </c>
      <c r="R182" s="2">
        <v>2.3077019999999999</v>
      </c>
      <c r="S182" s="2">
        <v>2.2516660000000002</v>
      </c>
      <c r="T182" s="2">
        <v>4.1396500000000003E-4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</row>
    <row r="183" spans="1:75" s="2" customFormat="1" x14ac:dyDescent="0.4">
      <c r="A183" s="44" t="str">
        <f t="shared" si="3"/>
        <v/>
      </c>
      <c r="B183" s="1" t="s">
        <v>1742</v>
      </c>
      <c r="C183" s="39">
        <v>14</v>
      </c>
      <c r="D183" s="40">
        <v>115443404</v>
      </c>
      <c r="E183" s="39" t="s">
        <v>1382</v>
      </c>
      <c r="F183" s="41" t="s">
        <v>361</v>
      </c>
      <c r="G183" s="42" t="s">
        <v>1438</v>
      </c>
      <c r="H183" s="2" t="s">
        <v>1742</v>
      </c>
      <c r="I183" s="2">
        <v>10990.05</v>
      </c>
      <c r="J183" s="2">
        <v>139.77189999999999</v>
      </c>
      <c r="K183" s="2">
        <v>588.3424</v>
      </c>
      <c r="L183" s="2">
        <v>3.678E-38</v>
      </c>
      <c r="M183" s="2">
        <v>9053.1</v>
      </c>
      <c r="N183" s="2">
        <v>124.2376</v>
      </c>
      <c r="O183" s="2">
        <v>1523.867</v>
      </c>
      <c r="P183" s="2">
        <v>3.678E-38</v>
      </c>
      <c r="Q183" s="2">
        <v>11211.33</v>
      </c>
      <c r="R183" s="2">
        <v>139.30930000000001</v>
      </c>
      <c r="S183" s="2">
        <v>119.22280000000001</v>
      </c>
      <c r="T183" s="2">
        <v>3.678E-38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</row>
    <row r="184" spans="1:75" s="2" customFormat="1" x14ac:dyDescent="0.4">
      <c r="A184" s="44" t="str">
        <f t="shared" si="3"/>
        <v/>
      </c>
      <c r="B184" s="1" t="s">
        <v>1592</v>
      </c>
      <c r="C184" s="39">
        <v>14</v>
      </c>
      <c r="D184" s="39">
        <v>115443440</v>
      </c>
      <c r="E184" s="39" t="s">
        <v>1382</v>
      </c>
      <c r="F184" s="41" t="s">
        <v>362</v>
      </c>
      <c r="G184" s="42" t="s">
        <v>920</v>
      </c>
      <c r="H184" s="2" t="s">
        <v>1592</v>
      </c>
      <c r="I184" s="2">
        <v>5344.2250000000004</v>
      </c>
      <c r="J184" s="2">
        <v>81.172129999999996</v>
      </c>
      <c r="K184" s="2">
        <v>334.7047</v>
      </c>
      <c r="L184" s="2">
        <v>3.678E-38</v>
      </c>
      <c r="M184" s="2">
        <v>8253.3330000000005</v>
      </c>
      <c r="N184" s="2">
        <v>110.75830000000001</v>
      </c>
      <c r="O184" s="2">
        <v>1228.1869999999999</v>
      </c>
      <c r="P184" s="30">
        <v>3.678E-38</v>
      </c>
      <c r="Q184" s="2">
        <v>5760.4</v>
      </c>
      <c r="R184" s="2">
        <v>90.668499999999995</v>
      </c>
      <c r="S184" s="2">
        <v>1862.854</v>
      </c>
      <c r="T184" s="30">
        <v>3.678E-38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</row>
    <row r="185" spans="1:75" s="2" customFormat="1" x14ac:dyDescent="0.4">
      <c r="A185" s="44" t="str">
        <f t="shared" si="3"/>
        <v/>
      </c>
      <c r="B185" s="1" t="s">
        <v>1743</v>
      </c>
      <c r="C185" s="39" t="s">
        <v>1310</v>
      </c>
      <c r="D185" s="40">
        <v>50095359</v>
      </c>
      <c r="E185" s="39" t="s">
        <v>1380</v>
      </c>
      <c r="F185" s="41" t="s">
        <v>363</v>
      </c>
      <c r="G185" s="42" t="s">
        <v>921</v>
      </c>
      <c r="H185" s="2" t="s">
        <v>1743</v>
      </c>
      <c r="I185" s="2">
        <v>1035.0250000000001</v>
      </c>
      <c r="J185" s="2">
        <v>20.73029</v>
      </c>
      <c r="K185" s="2">
        <v>378.69119999999998</v>
      </c>
      <c r="L185" s="2">
        <v>3.678E-38</v>
      </c>
      <c r="M185" s="2">
        <v>1846.8330000000001</v>
      </c>
      <c r="N185" s="2">
        <v>33.107669999999999</v>
      </c>
      <c r="O185" s="2">
        <v>1600.7239999999999</v>
      </c>
      <c r="P185" s="2">
        <v>3.678E-38</v>
      </c>
      <c r="Q185" s="2">
        <v>536.46669999999995</v>
      </c>
      <c r="R185" s="2">
        <v>10.2704</v>
      </c>
      <c r="S185" s="2">
        <v>337.64859999999999</v>
      </c>
      <c r="T185" s="2">
        <v>3.678E-38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</row>
    <row r="186" spans="1:75" s="2" customFormat="1" x14ac:dyDescent="0.4">
      <c r="A186" s="44" t="str">
        <f t="shared" si="3"/>
        <v/>
      </c>
      <c r="B186" s="1" t="s">
        <v>1593</v>
      </c>
      <c r="C186" s="39" t="s">
        <v>1310</v>
      </c>
      <c r="D186" s="39">
        <v>50095321</v>
      </c>
      <c r="E186" s="39" t="s">
        <v>1380</v>
      </c>
      <c r="F186" s="41" t="s">
        <v>364</v>
      </c>
      <c r="G186" s="42" t="s">
        <v>922</v>
      </c>
      <c r="H186" s="2" t="s">
        <v>1593</v>
      </c>
      <c r="I186" s="2">
        <v>265.39999999999998</v>
      </c>
      <c r="J186" s="2">
        <v>7.4623889999999999</v>
      </c>
      <c r="K186" s="2">
        <v>230.03149999999999</v>
      </c>
      <c r="L186" s="2">
        <v>3.678E-38</v>
      </c>
      <c r="M186" s="2">
        <v>228.63329999999999</v>
      </c>
      <c r="N186" s="2">
        <v>3.4076040000000001</v>
      </c>
      <c r="O186" s="2">
        <v>128.35929999999999</v>
      </c>
      <c r="P186" s="2">
        <v>1.6920530000000001E-14</v>
      </c>
      <c r="Q186" s="2">
        <v>82.1</v>
      </c>
      <c r="R186" s="2">
        <v>1.7425850000000001</v>
      </c>
      <c r="S186" s="2">
        <v>21.481159999999999</v>
      </c>
      <c r="T186" s="2">
        <v>0.29819250000000003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</row>
    <row r="187" spans="1:75" s="2" customFormat="1" x14ac:dyDescent="0.4">
      <c r="A187" s="44" t="str">
        <f t="shared" si="3"/>
        <v/>
      </c>
      <c r="B187" s="1" t="s">
        <v>1744</v>
      </c>
      <c r="C187" s="39">
        <v>11</v>
      </c>
      <c r="D187" s="39">
        <v>86397644</v>
      </c>
      <c r="E187" s="39" t="s">
        <v>1380</v>
      </c>
      <c r="F187" s="41" t="s">
        <v>365</v>
      </c>
      <c r="G187" s="42" t="s">
        <v>1439</v>
      </c>
      <c r="H187" s="2" t="s">
        <v>1744</v>
      </c>
      <c r="I187" s="2">
        <v>23004.97</v>
      </c>
      <c r="J187" s="2">
        <v>271.95960000000002</v>
      </c>
      <c r="K187" s="2">
        <v>678.13409999999999</v>
      </c>
      <c r="L187" s="30">
        <v>3.678E-38</v>
      </c>
      <c r="M187" s="2">
        <v>23522.87</v>
      </c>
      <c r="N187" s="2">
        <v>292.77159999999998</v>
      </c>
      <c r="O187" s="2">
        <v>189.77500000000001</v>
      </c>
      <c r="P187" s="30">
        <v>3.678E-38</v>
      </c>
      <c r="Q187" s="2">
        <v>23018.5</v>
      </c>
      <c r="R187" s="2">
        <v>271.75670000000002</v>
      </c>
      <c r="S187" s="2">
        <v>953.09770000000003</v>
      </c>
      <c r="T187" s="30">
        <v>3.678E-38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</row>
    <row r="188" spans="1:75" s="2" customFormat="1" x14ac:dyDescent="0.4">
      <c r="A188" s="44" t="str">
        <f t="shared" si="3"/>
        <v/>
      </c>
      <c r="B188" s="1" t="s">
        <v>1594</v>
      </c>
      <c r="C188" s="39">
        <v>11</v>
      </c>
      <c r="D188" s="39">
        <v>86397606</v>
      </c>
      <c r="E188" s="39" t="s">
        <v>1380</v>
      </c>
      <c r="F188" s="41" t="s">
        <v>366</v>
      </c>
      <c r="G188" s="42" t="s">
        <v>923</v>
      </c>
      <c r="H188" s="2" t="s">
        <v>1594</v>
      </c>
      <c r="I188" s="2">
        <v>123.625</v>
      </c>
      <c r="J188" s="2">
        <v>2.7800060000000002</v>
      </c>
      <c r="K188" s="2">
        <v>68.804569999999998</v>
      </c>
      <c r="L188" s="2">
        <v>7.2837719999999997E-6</v>
      </c>
      <c r="M188" s="2">
        <v>119</v>
      </c>
      <c r="N188" s="2">
        <v>1.3527990000000001</v>
      </c>
      <c r="O188" s="2">
        <v>24.697569999999999</v>
      </c>
      <c r="P188" s="2">
        <v>8.9565660000000005E-2</v>
      </c>
      <c r="Q188" s="2">
        <v>140.4</v>
      </c>
      <c r="R188" s="2">
        <v>3.2228759999999999</v>
      </c>
      <c r="S188" s="2">
        <v>84.431979999999996</v>
      </c>
      <c r="T188" s="2">
        <v>3.9614639999999997E-9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</row>
    <row r="189" spans="1:75" s="2" customFormat="1" x14ac:dyDescent="0.4">
      <c r="A189" s="44" t="str">
        <f t="shared" si="3"/>
        <v/>
      </c>
      <c r="B189" s="1" t="s">
        <v>1745</v>
      </c>
      <c r="C189" s="39">
        <v>7</v>
      </c>
      <c r="D189" s="39">
        <v>148407328</v>
      </c>
      <c r="E189" s="39" t="s">
        <v>1380</v>
      </c>
      <c r="F189" s="41" t="s">
        <v>367</v>
      </c>
      <c r="G189" s="42" t="s">
        <v>1440</v>
      </c>
      <c r="H189" s="2" t="s">
        <v>1745</v>
      </c>
      <c r="I189" s="2">
        <v>3853.3249999999998</v>
      </c>
      <c r="J189" s="2">
        <v>63.251179999999998</v>
      </c>
      <c r="K189" s="2">
        <v>505.57339999999999</v>
      </c>
      <c r="L189" s="30">
        <v>3.678E-38</v>
      </c>
      <c r="M189" s="2">
        <v>4591.7330000000002</v>
      </c>
      <c r="N189" s="2">
        <v>63.193539999999999</v>
      </c>
      <c r="O189" s="2">
        <v>323.63260000000002</v>
      </c>
      <c r="P189" s="30">
        <v>3.678E-38</v>
      </c>
      <c r="Q189" s="2">
        <v>3280.8</v>
      </c>
      <c r="R189" s="2">
        <v>54.764200000000002</v>
      </c>
      <c r="S189" s="2">
        <v>1252.8050000000001</v>
      </c>
      <c r="T189" s="2">
        <v>3.678E-38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</row>
    <row r="190" spans="1:75" s="2" customFormat="1" x14ac:dyDescent="0.4">
      <c r="A190" s="44" t="str">
        <f t="shared" si="3"/>
        <v/>
      </c>
      <c r="B190" s="1" t="s">
        <v>1746</v>
      </c>
      <c r="C190" s="39">
        <v>7</v>
      </c>
      <c r="D190" s="39">
        <v>71350716</v>
      </c>
      <c r="E190" s="39" t="s">
        <v>1382</v>
      </c>
      <c r="F190" s="41" t="s">
        <v>368</v>
      </c>
      <c r="G190" s="42" t="s">
        <v>1747</v>
      </c>
      <c r="H190" s="2" t="s">
        <v>1746</v>
      </c>
      <c r="I190" s="2">
        <v>327.85</v>
      </c>
      <c r="J190" s="2">
        <v>6.5557939999999997</v>
      </c>
      <c r="K190" s="2">
        <v>192.6653</v>
      </c>
      <c r="L190" s="2">
        <v>3.678E-38</v>
      </c>
      <c r="M190" s="2">
        <v>404.63330000000002</v>
      </c>
      <c r="N190" s="2">
        <v>4.6281319999999999</v>
      </c>
      <c r="O190" s="2">
        <v>66.768280000000004</v>
      </c>
      <c r="P190" s="2">
        <v>3.678E-38</v>
      </c>
      <c r="Q190" s="2">
        <v>235.86670000000001</v>
      </c>
      <c r="R190" s="2">
        <v>4.0458160000000003</v>
      </c>
      <c r="S190" s="2">
        <v>19.111339999999998</v>
      </c>
      <c r="T190" s="2">
        <v>3.678E-38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</row>
    <row r="191" spans="1:75" s="2" customFormat="1" x14ac:dyDescent="0.4">
      <c r="A191" s="44" t="str">
        <f t="shared" si="3"/>
        <v/>
      </c>
      <c r="B191" s="1" t="s">
        <v>1748</v>
      </c>
      <c r="C191" s="39">
        <v>11</v>
      </c>
      <c r="D191" s="40">
        <v>74986944</v>
      </c>
      <c r="E191" s="39" t="s">
        <v>1382</v>
      </c>
      <c r="F191" s="41" t="s">
        <v>369</v>
      </c>
      <c r="G191" s="42" t="s">
        <v>924</v>
      </c>
      <c r="H191" s="2" t="s">
        <v>1748</v>
      </c>
      <c r="I191" s="2">
        <v>4920.7250000000004</v>
      </c>
      <c r="J191" s="2">
        <v>79.053759999999997</v>
      </c>
      <c r="K191" s="2">
        <v>319.51389999999998</v>
      </c>
      <c r="L191" s="2">
        <v>3.678E-38</v>
      </c>
      <c r="M191" s="2">
        <v>7427.7330000000002</v>
      </c>
      <c r="N191" s="2">
        <v>103.504</v>
      </c>
      <c r="O191" s="2">
        <v>999.48299999999995</v>
      </c>
      <c r="P191" s="2">
        <v>3.678E-38</v>
      </c>
      <c r="Q191" s="2">
        <v>4893.8999999999996</v>
      </c>
      <c r="R191" s="2">
        <v>75.755049999999997</v>
      </c>
      <c r="S191" s="2">
        <v>282.32409999999999</v>
      </c>
      <c r="T191" s="2">
        <v>3.678E-38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</row>
    <row r="192" spans="1:75" s="2" customFormat="1" x14ac:dyDescent="0.4">
      <c r="A192" s="44" t="str">
        <f t="shared" si="3"/>
        <v/>
      </c>
      <c r="B192" s="1" t="s">
        <v>1749</v>
      </c>
      <c r="C192" s="39">
        <v>1</v>
      </c>
      <c r="D192" s="39">
        <v>164153568</v>
      </c>
      <c r="E192" s="39" t="s">
        <v>1382</v>
      </c>
      <c r="F192" s="41" t="s">
        <v>370</v>
      </c>
      <c r="G192" s="42" t="s">
        <v>925</v>
      </c>
      <c r="H192" s="2" t="s">
        <v>1749</v>
      </c>
      <c r="I192" s="2">
        <v>14577.8</v>
      </c>
      <c r="J192" s="2">
        <v>193.74379999999999</v>
      </c>
      <c r="K192" s="2">
        <v>1139.498</v>
      </c>
      <c r="L192" s="2">
        <v>3.678E-38</v>
      </c>
      <c r="M192" s="2">
        <v>21685.43</v>
      </c>
      <c r="N192" s="2">
        <v>257.07429999999999</v>
      </c>
      <c r="O192" s="2">
        <v>1548.396</v>
      </c>
      <c r="P192" s="2">
        <v>3.678E-38</v>
      </c>
      <c r="Q192" s="2">
        <v>18413.77</v>
      </c>
      <c r="R192" s="2">
        <v>219.08260000000001</v>
      </c>
      <c r="S192" s="2">
        <v>1431.598</v>
      </c>
      <c r="T192" s="2">
        <v>3.678E-38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</row>
    <row r="193" spans="1:75" s="2" customFormat="1" x14ac:dyDescent="0.4">
      <c r="A193" s="44" t="str">
        <f t="shared" si="3"/>
        <v/>
      </c>
      <c r="B193" s="1" t="s">
        <v>1595</v>
      </c>
      <c r="C193" s="39">
        <v>1</v>
      </c>
      <c r="D193" s="39">
        <v>164153527</v>
      </c>
      <c r="E193" s="39" t="s">
        <v>1382</v>
      </c>
      <c r="F193" s="41" t="s">
        <v>371</v>
      </c>
      <c r="G193" s="42" t="s">
        <v>926</v>
      </c>
      <c r="H193" s="2" t="s">
        <v>1595</v>
      </c>
      <c r="I193" s="2">
        <v>2119.875</v>
      </c>
      <c r="J193" s="2">
        <v>39.162880000000001</v>
      </c>
      <c r="K193" s="2">
        <v>402.8664</v>
      </c>
      <c r="L193" s="2">
        <v>3.678E-38</v>
      </c>
      <c r="M193" s="2">
        <v>1489.1</v>
      </c>
      <c r="N193" s="2">
        <v>25.53708</v>
      </c>
      <c r="O193" s="2">
        <v>1021.504</v>
      </c>
      <c r="P193" s="2">
        <v>3.678E-38</v>
      </c>
      <c r="Q193" s="2">
        <v>2724.6669999999999</v>
      </c>
      <c r="R193" s="2">
        <v>42.808239999999998</v>
      </c>
      <c r="S193" s="2">
        <v>410.27809999999999</v>
      </c>
      <c r="T193" s="2">
        <v>3.678E-38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</row>
    <row r="194" spans="1:75" s="2" customFormat="1" x14ac:dyDescent="0.4">
      <c r="A194" s="44" t="str">
        <f t="shared" si="3"/>
        <v/>
      </c>
      <c r="B194" s="1" t="s">
        <v>1750</v>
      </c>
      <c r="C194" s="39">
        <v>1</v>
      </c>
      <c r="D194" s="39">
        <v>187137488</v>
      </c>
      <c r="E194" s="39" t="s">
        <v>1382</v>
      </c>
      <c r="F194" s="41" t="s">
        <v>1751</v>
      </c>
      <c r="G194" s="42" t="s">
        <v>1751</v>
      </c>
      <c r="H194" s="2" t="s">
        <v>1750</v>
      </c>
      <c r="I194" s="2">
        <v>5987.65</v>
      </c>
      <c r="J194" s="2">
        <v>92.934030000000007</v>
      </c>
      <c r="K194" s="2">
        <v>1332.364</v>
      </c>
      <c r="L194" s="30">
        <v>3.678E-38</v>
      </c>
      <c r="M194" s="2">
        <v>4945.7330000000002</v>
      </c>
      <c r="N194" s="2">
        <v>76.591740000000001</v>
      </c>
      <c r="O194" s="2">
        <v>3840.1410000000001</v>
      </c>
      <c r="P194" s="30">
        <v>3.678E-38</v>
      </c>
      <c r="Q194" s="2">
        <v>3137.8</v>
      </c>
      <c r="R194" s="2">
        <v>52.037050000000001</v>
      </c>
      <c r="S194" s="2">
        <v>497.88240000000002</v>
      </c>
      <c r="T194" s="30">
        <v>3.678E-38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</row>
    <row r="195" spans="1:75" s="2" customFormat="1" x14ac:dyDescent="0.4">
      <c r="A195" s="44" t="str">
        <f t="shared" si="3"/>
        <v/>
      </c>
      <c r="B195" s="1" t="s">
        <v>1752</v>
      </c>
      <c r="C195" s="39">
        <v>11</v>
      </c>
      <c r="D195" s="40">
        <v>28657017</v>
      </c>
      <c r="E195" s="39" t="s">
        <v>1382</v>
      </c>
      <c r="F195" s="41" t="s">
        <v>372</v>
      </c>
      <c r="G195" s="42" t="s">
        <v>927</v>
      </c>
      <c r="H195" s="2" t="s">
        <v>1752</v>
      </c>
      <c r="I195" s="2">
        <v>186.125</v>
      </c>
      <c r="J195" s="2">
        <v>5.6079429999999997</v>
      </c>
      <c r="K195" s="2">
        <v>219.54660000000001</v>
      </c>
      <c r="L195" s="30">
        <v>1.0077790000000001E-17</v>
      </c>
      <c r="M195" s="2">
        <v>94.7</v>
      </c>
      <c r="N195" s="2">
        <v>1.135292</v>
      </c>
      <c r="O195" s="2">
        <v>14.62635</v>
      </c>
      <c r="P195" s="30">
        <v>0.40854119999999999</v>
      </c>
      <c r="Q195" s="2">
        <v>75.400000000000006</v>
      </c>
      <c r="R195" s="2">
        <v>1.520664</v>
      </c>
      <c r="S195" s="2">
        <v>2.9444859999999999</v>
      </c>
      <c r="T195" s="30">
        <v>0.5290707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</row>
    <row r="196" spans="1:75" s="2" customFormat="1" x14ac:dyDescent="0.4">
      <c r="A196" s="44" t="str">
        <f t="shared" si="3"/>
        <v/>
      </c>
      <c r="B196" s="1" t="s">
        <v>1753</v>
      </c>
      <c r="C196" s="39">
        <v>11</v>
      </c>
      <c r="D196" s="40">
        <v>28646203</v>
      </c>
      <c r="E196" s="39" t="s">
        <v>1382</v>
      </c>
      <c r="F196" s="41" t="s">
        <v>373</v>
      </c>
      <c r="G196" s="42" t="s">
        <v>928</v>
      </c>
      <c r="H196" s="2" t="s">
        <v>1753</v>
      </c>
      <c r="I196" s="2">
        <v>151.44999999999999</v>
      </c>
      <c r="J196" s="2">
        <v>3.0681799999999999</v>
      </c>
      <c r="K196" s="2">
        <v>18.18507</v>
      </c>
      <c r="L196" s="30">
        <v>4.1307490000000001E-9</v>
      </c>
      <c r="M196" s="2">
        <v>258.86669999999998</v>
      </c>
      <c r="N196" s="2">
        <v>2.3243529999999999</v>
      </c>
      <c r="O196" s="2">
        <v>88.888769999999994</v>
      </c>
      <c r="P196" s="30">
        <v>1.1498869999999999E-12</v>
      </c>
      <c r="Q196" s="2">
        <v>145.0333</v>
      </c>
      <c r="R196" s="2">
        <v>2.5311140000000001</v>
      </c>
      <c r="S196" s="2">
        <v>2.9399549999999999</v>
      </c>
      <c r="T196" s="30">
        <v>6.773184E-10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</row>
    <row r="197" spans="1:75" s="2" customFormat="1" x14ac:dyDescent="0.4">
      <c r="A197" s="44" t="str">
        <f t="shared" si="3"/>
        <v/>
      </c>
      <c r="B197" s="1" t="s">
        <v>1754</v>
      </c>
      <c r="C197" s="39">
        <v>11</v>
      </c>
      <c r="D197" s="39">
        <v>28663760</v>
      </c>
      <c r="E197" s="39" t="s">
        <v>1382</v>
      </c>
      <c r="F197" s="41" t="s">
        <v>374</v>
      </c>
      <c r="G197" s="42" t="s">
        <v>929</v>
      </c>
      <c r="H197" s="2" t="s">
        <v>1754</v>
      </c>
      <c r="I197" s="2">
        <v>146</v>
      </c>
      <c r="J197" s="2">
        <v>3.1937440000000001</v>
      </c>
      <c r="K197" s="2">
        <v>46.599780000000003</v>
      </c>
      <c r="L197" s="2">
        <v>1.833743E-9</v>
      </c>
      <c r="M197" s="2">
        <v>119.9333</v>
      </c>
      <c r="N197" s="2">
        <v>1.398879</v>
      </c>
      <c r="O197" s="2">
        <v>4.8911490000000004</v>
      </c>
      <c r="P197" s="2">
        <v>5.5536809999999999E-2</v>
      </c>
      <c r="Q197" s="2">
        <v>281.76670000000001</v>
      </c>
      <c r="R197" s="2">
        <v>5.7849250000000003</v>
      </c>
      <c r="S197" s="2">
        <v>313.61799999999999</v>
      </c>
      <c r="T197" s="2">
        <v>3.678E-38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</row>
    <row r="198" spans="1:75" s="2" customFormat="1" x14ac:dyDescent="0.4">
      <c r="A198" s="44" t="str">
        <f t="shared" si="3"/>
        <v/>
      </c>
      <c r="B198" s="1" t="s">
        <v>1755</v>
      </c>
      <c r="C198" s="39" t="s">
        <v>1756</v>
      </c>
      <c r="D198" s="40">
        <v>4861520435430340</v>
      </c>
      <c r="E198" s="39" t="s">
        <v>1383</v>
      </c>
      <c r="F198" s="41" t="s">
        <v>375</v>
      </c>
      <c r="G198" s="42" t="s">
        <v>1442</v>
      </c>
      <c r="H198" s="2" t="s">
        <v>1755</v>
      </c>
      <c r="I198" s="2">
        <v>10055.030000000001</v>
      </c>
      <c r="J198" s="2">
        <v>133.71960000000001</v>
      </c>
      <c r="K198" s="2">
        <v>205.2757</v>
      </c>
      <c r="L198" s="30">
        <v>3.678E-38</v>
      </c>
      <c r="M198" s="2">
        <v>8689.2000000000007</v>
      </c>
      <c r="N198" s="2">
        <v>113.7872</v>
      </c>
      <c r="O198" s="2">
        <v>825.61500000000001</v>
      </c>
      <c r="P198" s="30">
        <v>3.678E-38</v>
      </c>
      <c r="Q198" s="2">
        <v>9222.7330000000002</v>
      </c>
      <c r="R198" s="2">
        <v>124.121</v>
      </c>
      <c r="S198" s="2">
        <v>559.45029999999997</v>
      </c>
      <c r="T198" s="30">
        <v>3.678E-38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</row>
    <row r="199" spans="1:75" s="2" customFormat="1" x14ac:dyDescent="0.4">
      <c r="A199" s="44" t="str">
        <f t="shared" ref="A199:A262" si="4">IF(B199=H199,"","problem")</f>
        <v/>
      </c>
      <c r="B199" s="1" t="s">
        <v>1596</v>
      </c>
      <c r="C199" s="39">
        <v>5</v>
      </c>
      <c r="D199" s="40">
        <v>48615243</v>
      </c>
      <c r="E199" s="39" t="s">
        <v>1382</v>
      </c>
      <c r="F199" s="41" t="s">
        <v>376</v>
      </c>
      <c r="G199" s="42" t="s">
        <v>930</v>
      </c>
      <c r="H199" s="2" t="s">
        <v>1596</v>
      </c>
      <c r="I199" s="2">
        <v>75</v>
      </c>
      <c r="J199" s="2">
        <v>1.764019</v>
      </c>
      <c r="K199" s="2">
        <v>2.0016660000000002</v>
      </c>
      <c r="L199" s="2">
        <v>0.53389390000000003</v>
      </c>
      <c r="M199" s="2">
        <v>80.133330000000001</v>
      </c>
      <c r="N199" s="2">
        <v>1.135292</v>
      </c>
      <c r="O199" s="2">
        <v>4.0550379999999997</v>
      </c>
      <c r="P199" s="2">
        <v>0.62115279999999995</v>
      </c>
      <c r="Q199" s="2">
        <v>75.133330000000001</v>
      </c>
      <c r="R199" s="2">
        <v>1.4836800000000001</v>
      </c>
      <c r="S199" s="2">
        <v>1.320354</v>
      </c>
      <c r="T199" s="2">
        <v>0.54701129999999998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</row>
    <row r="200" spans="1:75" s="2" customFormat="1" x14ac:dyDescent="0.4">
      <c r="A200" s="44" t="str">
        <f t="shared" si="4"/>
        <v/>
      </c>
      <c r="B200" s="1" t="s">
        <v>1597</v>
      </c>
      <c r="C200" s="39">
        <v>11</v>
      </c>
      <c r="D200" s="39">
        <v>35430383</v>
      </c>
      <c r="E200" s="39" t="s">
        <v>1382</v>
      </c>
      <c r="F200" s="41" t="s">
        <v>377</v>
      </c>
      <c r="G200" s="42" t="s">
        <v>931</v>
      </c>
      <c r="H200" s="2" t="s">
        <v>1597</v>
      </c>
      <c r="I200" s="2">
        <v>146.67500000000001</v>
      </c>
      <c r="J200" s="2">
        <v>3.03315</v>
      </c>
      <c r="K200" s="2">
        <v>27.072420000000001</v>
      </c>
      <c r="L200" s="30">
        <v>6.0919259999999995E-8</v>
      </c>
      <c r="M200" s="2">
        <v>231.0333</v>
      </c>
      <c r="N200" s="2">
        <v>2.3366920000000002</v>
      </c>
      <c r="O200" s="2">
        <v>60.177430000000001</v>
      </c>
      <c r="P200" s="2">
        <v>1.027779E-9</v>
      </c>
      <c r="Q200" s="2">
        <v>199.6</v>
      </c>
      <c r="R200" s="2">
        <v>4.4005349999999996</v>
      </c>
      <c r="S200" s="2">
        <v>95.797489999999996</v>
      </c>
      <c r="T200" s="30">
        <v>2.6421420000000001E-28</v>
      </c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</row>
    <row r="201" spans="1:75" s="2" customFormat="1" x14ac:dyDescent="0.4">
      <c r="A201" s="44" t="str">
        <f t="shared" si="4"/>
        <v/>
      </c>
      <c r="B201" s="1" t="s">
        <v>1757</v>
      </c>
      <c r="C201" s="39" t="s">
        <v>179</v>
      </c>
      <c r="D201" s="40">
        <v>3416201829701230</v>
      </c>
      <c r="E201" s="39" t="s">
        <v>1381</v>
      </c>
      <c r="F201" s="41" t="s">
        <v>378</v>
      </c>
      <c r="G201" s="42" t="s">
        <v>1443</v>
      </c>
      <c r="H201" s="2" t="s">
        <v>1757</v>
      </c>
      <c r="I201" s="2">
        <v>199.82499999999999</v>
      </c>
      <c r="J201" s="2">
        <v>4.3891580000000001</v>
      </c>
      <c r="K201" s="2">
        <v>32.520490000000002</v>
      </c>
      <c r="L201" s="2">
        <v>1.583786E-22</v>
      </c>
      <c r="M201" s="2">
        <v>256.23329999999999</v>
      </c>
      <c r="N201" s="2">
        <v>2.3523040000000002</v>
      </c>
      <c r="O201" s="2">
        <v>83.227419999999995</v>
      </c>
      <c r="P201" s="2">
        <v>2.1970260000000001E-12</v>
      </c>
      <c r="Q201" s="2">
        <v>450.93329999999997</v>
      </c>
      <c r="R201" s="2">
        <v>8.4225809999999992</v>
      </c>
      <c r="S201" s="2">
        <v>241.5881</v>
      </c>
      <c r="T201" s="2">
        <v>3.678E-38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</row>
    <row r="202" spans="1:75" s="2" customFormat="1" x14ac:dyDescent="0.4">
      <c r="A202" s="44" t="str">
        <f t="shared" si="4"/>
        <v/>
      </c>
      <c r="B202" s="1" t="s">
        <v>1758</v>
      </c>
      <c r="C202" s="39">
        <v>11</v>
      </c>
      <c r="D202" s="40">
        <v>75277273</v>
      </c>
      <c r="E202" s="39" t="s">
        <v>1382</v>
      </c>
      <c r="F202" s="41" t="s">
        <v>379</v>
      </c>
      <c r="G202" s="42" t="s">
        <v>1444</v>
      </c>
      <c r="H202" s="2" t="s">
        <v>1758</v>
      </c>
      <c r="I202" s="2">
        <v>24282.38</v>
      </c>
      <c r="J202" s="2">
        <v>285.37970000000001</v>
      </c>
      <c r="K202" s="2">
        <v>643.22940000000006</v>
      </c>
      <c r="L202" s="2">
        <v>3.678E-38</v>
      </c>
      <c r="M202" s="2">
        <v>23035.53</v>
      </c>
      <c r="N202" s="2">
        <v>277.99979999999999</v>
      </c>
      <c r="O202" s="2">
        <v>236.54040000000001</v>
      </c>
      <c r="P202" s="2">
        <v>3.678E-38</v>
      </c>
      <c r="Q202" s="2">
        <v>23809.200000000001</v>
      </c>
      <c r="R202" s="2">
        <v>273.56049999999999</v>
      </c>
      <c r="S202" s="2">
        <v>1081.9659999999999</v>
      </c>
      <c r="T202" s="2">
        <v>3.678E-38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</row>
    <row r="203" spans="1:75" s="2" customFormat="1" x14ac:dyDescent="0.4">
      <c r="A203" s="44" t="str">
        <f t="shared" si="4"/>
        <v/>
      </c>
      <c r="B203" s="1" t="s">
        <v>1598</v>
      </c>
      <c r="C203" s="39">
        <v>11</v>
      </c>
      <c r="D203" s="40">
        <v>75277235</v>
      </c>
      <c r="E203" s="39" t="s">
        <v>1382</v>
      </c>
      <c r="F203" s="41" t="s">
        <v>380</v>
      </c>
      <c r="G203" s="42" t="s">
        <v>932</v>
      </c>
      <c r="H203" s="2" t="s">
        <v>1598</v>
      </c>
      <c r="I203" s="2">
        <v>16378.9</v>
      </c>
      <c r="J203" s="2">
        <v>213.1909</v>
      </c>
      <c r="K203" s="2">
        <v>1069.2</v>
      </c>
      <c r="L203" s="2">
        <v>3.678E-38</v>
      </c>
      <c r="M203" s="2">
        <v>10713.43</v>
      </c>
      <c r="N203" s="2">
        <v>142.6344</v>
      </c>
      <c r="O203" s="2">
        <v>900.85339999999997</v>
      </c>
      <c r="P203" s="2">
        <v>3.678E-38</v>
      </c>
      <c r="Q203" s="2">
        <v>16204.6</v>
      </c>
      <c r="R203" s="2">
        <v>199.7458</v>
      </c>
      <c r="S203" s="2">
        <v>132.30600000000001</v>
      </c>
      <c r="T203" s="2">
        <v>3.678E-38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</row>
    <row r="204" spans="1:75" s="2" customFormat="1" x14ac:dyDescent="0.4">
      <c r="A204" s="44" t="str">
        <f t="shared" si="4"/>
        <v/>
      </c>
      <c r="B204" s="1" t="s">
        <v>1599</v>
      </c>
      <c r="C204" s="39">
        <v>6</v>
      </c>
      <c r="D204" s="40">
        <v>136349022</v>
      </c>
      <c r="E204" s="39" t="s">
        <v>1380</v>
      </c>
      <c r="F204" s="41" t="s">
        <v>381</v>
      </c>
      <c r="G204" s="42" t="s">
        <v>933</v>
      </c>
      <c r="H204" s="2" t="s">
        <v>1599</v>
      </c>
      <c r="I204" s="2">
        <v>68.724999999999994</v>
      </c>
      <c r="J204" s="2">
        <v>1.774824</v>
      </c>
      <c r="K204" s="2">
        <v>2.4904820000000001</v>
      </c>
      <c r="L204" s="2">
        <v>0.71202189999999999</v>
      </c>
      <c r="M204" s="2">
        <v>75.933329999999998</v>
      </c>
      <c r="N204" s="2">
        <v>1.0491200000000001</v>
      </c>
      <c r="O204" s="2">
        <v>8.5172380000000008</v>
      </c>
      <c r="P204" s="2">
        <v>0.71169610000000005</v>
      </c>
      <c r="Q204" s="2">
        <v>73.099999999999994</v>
      </c>
      <c r="R204" s="2">
        <v>1.5601240000000001</v>
      </c>
      <c r="S204" s="2">
        <v>8.8357229999999998</v>
      </c>
      <c r="T204" s="2">
        <v>0.60826630000000004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</row>
    <row r="205" spans="1:75" s="2" customFormat="1" x14ac:dyDescent="0.4">
      <c r="A205" s="44" t="str">
        <f t="shared" si="4"/>
        <v/>
      </c>
      <c r="B205" s="1" t="s">
        <v>1759</v>
      </c>
      <c r="C205" s="39" t="s">
        <v>1310</v>
      </c>
      <c r="D205" s="39">
        <v>18723456</v>
      </c>
      <c r="E205" s="39" t="s">
        <v>1380</v>
      </c>
      <c r="F205" s="41" t="s">
        <v>382</v>
      </c>
      <c r="G205" s="42" t="s">
        <v>934</v>
      </c>
      <c r="H205" s="2" t="s">
        <v>1759</v>
      </c>
      <c r="I205" s="2">
        <v>5945.1</v>
      </c>
      <c r="J205" s="2">
        <v>88.213080000000005</v>
      </c>
      <c r="K205" s="2">
        <v>389.37639999999999</v>
      </c>
      <c r="L205" s="2">
        <v>3.678E-38</v>
      </c>
      <c r="M205" s="2">
        <v>5685</v>
      </c>
      <c r="N205" s="2">
        <v>80.566640000000007</v>
      </c>
      <c r="O205" s="2">
        <v>881.18859999999995</v>
      </c>
      <c r="P205" s="2">
        <v>3.678E-38</v>
      </c>
      <c r="Q205" s="2">
        <v>7402.3</v>
      </c>
      <c r="R205" s="2">
        <v>92.001769999999993</v>
      </c>
      <c r="S205" s="2">
        <v>802.31920000000002</v>
      </c>
      <c r="T205" s="2">
        <v>3.678E-38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</row>
    <row r="206" spans="1:75" s="2" customFormat="1" x14ac:dyDescent="0.4">
      <c r="A206" s="44" t="str">
        <f t="shared" si="4"/>
        <v/>
      </c>
      <c r="B206" s="1" t="s">
        <v>1760</v>
      </c>
      <c r="C206" s="39" t="s">
        <v>1310</v>
      </c>
      <c r="D206" s="39">
        <v>18724050</v>
      </c>
      <c r="E206" s="39" t="s">
        <v>1380</v>
      </c>
      <c r="F206" s="41" t="s">
        <v>383</v>
      </c>
      <c r="G206" s="42" t="s">
        <v>935</v>
      </c>
      <c r="H206" s="2" t="s">
        <v>1760</v>
      </c>
      <c r="I206" s="2">
        <v>6095.6</v>
      </c>
      <c r="J206" s="2">
        <v>89.448269999999994</v>
      </c>
      <c r="K206" s="2">
        <v>264.30869999999999</v>
      </c>
      <c r="L206" s="2">
        <v>3.678E-38</v>
      </c>
      <c r="M206" s="2">
        <v>6712.8329999999996</v>
      </c>
      <c r="N206" s="2">
        <v>91.243229999999997</v>
      </c>
      <c r="O206" s="2">
        <v>708.99509999999998</v>
      </c>
      <c r="P206" s="2">
        <v>3.678E-38</v>
      </c>
      <c r="Q206" s="2">
        <v>6837.1329999999998</v>
      </c>
      <c r="R206" s="2">
        <v>98.978530000000006</v>
      </c>
      <c r="S206" s="2">
        <v>261.37950000000001</v>
      </c>
      <c r="T206" s="2">
        <v>3.678E-38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</row>
    <row r="207" spans="1:75" s="2" customFormat="1" x14ac:dyDescent="0.4">
      <c r="A207" s="44" t="str">
        <f t="shared" si="4"/>
        <v/>
      </c>
      <c r="B207" s="1" t="s">
        <v>1761</v>
      </c>
      <c r="C207" s="39" t="s">
        <v>1310</v>
      </c>
      <c r="D207" s="40">
        <v>93438222</v>
      </c>
      <c r="E207" s="39" t="s">
        <v>1382</v>
      </c>
      <c r="F207" s="41" t="s">
        <v>384</v>
      </c>
      <c r="G207" s="42" t="s">
        <v>936</v>
      </c>
      <c r="H207" s="2" t="s">
        <v>1761</v>
      </c>
      <c r="I207" s="2">
        <v>16119.75</v>
      </c>
      <c r="J207" s="2">
        <v>216.37260000000001</v>
      </c>
      <c r="K207" s="2">
        <v>2699.0940000000001</v>
      </c>
      <c r="L207" s="2">
        <v>3.678E-38</v>
      </c>
      <c r="M207" s="2">
        <v>12124.93</v>
      </c>
      <c r="N207" s="2">
        <v>141.81200000000001</v>
      </c>
      <c r="O207" s="2">
        <v>442.08519999999999</v>
      </c>
      <c r="P207" s="2">
        <v>3.678E-38</v>
      </c>
      <c r="Q207" s="2">
        <v>14983.8</v>
      </c>
      <c r="R207" s="2">
        <v>175.5829</v>
      </c>
      <c r="S207" s="2">
        <v>339.44290000000001</v>
      </c>
      <c r="T207" s="2">
        <v>3.678E-38</v>
      </c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</row>
    <row r="208" spans="1:75" s="2" customFormat="1" x14ac:dyDescent="0.4">
      <c r="A208" s="44" t="str">
        <f t="shared" si="4"/>
        <v/>
      </c>
      <c r="B208" s="1" t="s">
        <v>1762</v>
      </c>
      <c r="C208" s="39" t="s">
        <v>1310</v>
      </c>
      <c r="D208" s="40">
        <v>69506445</v>
      </c>
      <c r="E208" s="39" t="s">
        <v>1380</v>
      </c>
      <c r="F208" s="41" t="s">
        <v>385</v>
      </c>
      <c r="G208" s="42" t="s">
        <v>937</v>
      </c>
      <c r="H208" s="2" t="s">
        <v>1762</v>
      </c>
      <c r="I208" s="2">
        <v>1665.7750000000001</v>
      </c>
      <c r="J208" s="2">
        <v>37.809699999999999</v>
      </c>
      <c r="K208" s="2">
        <v>421.92840000000001</v>
      </c>
      <c r="L208" s="2">
        <v>3.678E-38</v>
      </c>
      <c r="M208" s="2">
        <v>2605.0329999999999</v>
      </c>
      <c r="N208" s="2">
        <v>58.844569999999997</v>
      </c>
      <c r="O208" s="2">
        <v>2291.7379999999998</v>
      </c>
      <c r="P208" s="2">
        <v>3.678E-38</v>
      </c>
      <c r="Q208" s="2">
        <v>2454.1669999999999</v>
      </c>
      <c r="R208" s="2">
        <v>45.862969999999997</v>
      </c>
      <c r="S208" s="2">
        <v>1641.7049999999999</v>
      </c>
      <c r="T208" s="2">
        <v>3.678E-38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</row>
    <row r="209" spans="1:75" s="2" customFormat="1" x14ac:dyDescent="0.4">
      <c r="A209" s="44" t="str">
        <f t="shared" si="4"/>
        <v/>
      </c>
      <c r="B209" s="1" t="s">
        <v>1763</v>
      </c>
      <c r="C209" s="39">
        <v>8</v>
      </c>
      <c r="D209" s="39">
        <v>86732461</v>
      </c>
      <c r="E209" s="39" t="s">
        <v>1382</v>
      </c>
      <c r="F209" s="41" t="s">
        <v>386</v>
      </c>
      <c r="G209" s="42" t="s">
        <v>1445</v>
      </c>
      <c r="H209" s="2" t="s">
        <v>1763</v>
      </c>
      <c r="I209" s="2">
        <v>19977.7</v>
      </c>
      <c r="J209" s="2">
        <v>251.0652</v>
      </c>
      <c r="K209" s="2">
        <v>548.25810000000001</v>
      </c>
      <c r="L209" s="2">
        <v>3.678E-38</v>
      </c>
      <c r="M209" s="2">
        <v>20421.169999999998</v>
      </c>
      <c r="N209" s="2">
        <v>245.69309999999999</v>
      </c>
      <c r="O209" s="2">
        <v>1298.472</v>
      </c>
      <c r="P209" s="2">
        <v>3.678E-38</v>
      </c>
      <c r="Q209" s="2">
        <v>20267.87</v>
      </c>
      <c r="R209" s="2">
        <v>244.42910000000001</v>
      </c>
      <c r="S209" s="2">
        <v>719.45939999999996</v>
      </c>
      <c r="T209" s="2">
        <v>3.678E-38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</row>
    <row r="210" spans="1:75" s="2" customFormat="1" x14ac:dyDescent="0.4">
      <c r="A210" s="44" t="str">
        <f t="shared" si="4"/>
        <v/>
      </c>
      <c r="B210" s="1" t="s">
        <v>1764</v>
      </c>
      <c r="C210" s="39">
        <v>13</v>
      </c>
      <c r="D210" s="40">
        <v>63401836</v>
      </c>
      <c r="E210" s="39" t="s">
        <v>1382</v>
      </c>
      <c r="F210" s="41" t="s">
        <v>387</v>
      </c>
      <c r="G210" s="42" t="s">
        <v>1446</v>
      </c>
      <c r="H210" s="2" t="s">
        <v>1764</v>
      </c>
      <c r="I210" s="2">
        <v>26190.2</v>
      </c>
      <c r="J210" s="2">
        <v>300.9658</v>
      </c>
      <c r="K210" s="2">
        <v>323.46390000000002</v>
      </c>
      <c r="L210" s="2">
        <v>3.678E-38</v>
      </c>
      <c r="M210" s="2">
        <v>27171.67</v>
      </c>
      <c r="N210" s="2">
        <v>295.27820000000003</v>
      </c>
      <c r="O210" s="2">
        <v>1373.915</v>
      </c>
      <c r="P210" s="2">
        <v>3.678E-38</v>
      </c>
      <c r="Q210" s="2">
        <v>25980.43</v>
      </c>
      <c r="R210" s="2">
        <v>282.93430000000001</v>
      </c>
      <c r="S210" s="2">
        <v>337.51900000000001</v>
      </c>
      <c r="T210" s="2">
        <v>3.678E-38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</row>
    <row r="211" spans="1:75" s="2" customFormat="1" x14ac:dyDescent="0.4">
      <c r="A211" s="44" t="str">
        <f t="shared" si="4"/>
        <v/>
      </c>
      <c r="B211" s="1" t="s">
        <v>1765</v>
      </c>
      <c r="C211" s="39" t="s">
        <v>180</v>
      </c>
      <c r="D211" s="40">
        <v>6340255886732770</v>
      </c>
      <c r="E211" s="39" t="s">
        <v>1383</v>
      </c>
      <c r="F211" s="41" t="s">
        <v>388</v>
      </c>
      <c r="G211" s="42" t="s">
        <v>1447</v>
      </c>
      <c r="H211" s="2" t="s">
        <v>1765</v>
      </c>
      <c r="I211" s="2">
        <v>25200.03</v>
      </c>
      <c r="J211" s="2">
        <v>294.10599999999999</v>
      </c>
      <c r="K211" s="2">
        <v>184.55</v>
      </c>
      <c r="L211" s="2">
        <v>3.678E-38</v>
      </c>
      <c r="M211" s="2">
        <v>25324.43</v>
      </c>
      <c r="N211" s="2">
        <v>304.916</v>
      </c>
      <c r="O211" s="2">
        <v>353.62560000000002</v>
      </c>
      <c r="P211" s="2">
        <v>3.678E-38</v>
      </c>
      <c r="Q211" s="2">
        <v>25564.17</v>
      </c>
      <c r="R211" s="2">
        <v>289.51150000000001</v>
      </c>
      <c r="S211" s="2">
        <v>259.6189</v>
      </c>
      <c r="T211" s="2">
        <v>3.678E-38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</row>
    <row r="212" spans="1:75" s="2" customFormat="1" x14ac:dyDescent="0.4">
      <c r="A212" s="44" t="str">
        <f t="shared" si="4"/>
        <v/>
      </c>
      <c r="B212" s="1" t="s">
        <v>1600</v>
      </c>
      <c r="C212" s="39">
        <v>13</v>
      </c>
      <c r="D212" s="39">
        <v>63402520</v>
      </c>
      <c r="E212" s="39" t="s">
        <v>1382</v>
      </c>
      <c r="F212" s="41" t="s">
        <v>389</v>
      </c>
      <c r="G212" s="42" t="s">
        <v>1425</v>
      </c>
      <c r="H212" s="2" t="s">
        <v>1600</v>
      </c>
      <c r="I212" s="2">
        <v>1981.7</v>
      </c>
      <c r="J212" s="2">
        <v>36.398569999999999</v>
      </c>
      <c r="K212" s="2">
        <v>806.25360000000001</v>
      </c>
      <c r="L212" s="2">
        <v>3.678E-38</v>
      </c>
      <c r="M212" s="2">
        <v>1929.3330000000001</v>
      </c>
      <c r="N212" s="2">
        <v>30.490950000000002</v>
      </c>
      <c r="O212" s="2">
        <v>723.11360000000002</v>
      </c>
      <c r="P212" s="2">
        <v>3.678E-38</v>
      </c>
      <c r="Q212" s="2">
        <v>2771.6329999999998</v>
      </c>
      <c r="R212" s="2">
        <v>51.217820000000003</v>
      </c>
      <c r="S212" s="2">
        <v>1753.422</v>
      </c>
      <c r="T212" s="2">
        <v>3.678E-38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</row>
    <row r="213" spans="1:75" s="2" customFormat="1" x14ac:dyDescent="0.4">
      <c r="A213" s="44" t="str">
        <f t="shared" si="4"/>
        <v/>
      </c>
      <c r="B213" s="1" t="s">
        <v>1601</v>
      </c>
      <c r="C213" s="39">
        <v>8</v>
      </c>
      <c r="D213" s="39">
        <v>86732737</v>
      </c>
      <c r="E213" s="39" t="s">
        <v>1382</v>
      </c>
      <c r="F213" s="41" t="s">
        <v>390</v>
      </c>
      <c r="G213" s="42" t="s">
        <v>938</v>
      </c>
      <c r="H213" s="2" t="s">
        <v>1601</v>
      </c>
      <c r="I213" s="2">
        <v>7101.3249999999998</v>
      </c>
      <c r="J213" s="2">
        <v>99.703770000000006</v>
      </c>
      <c r="K213" s="2">
        <v>616.43190000000004</v>
      </c>
      <c r="L213" s="2">
        <v>3.678E-38</v>
      </c>
      <c r="M213" s="2">
        <v>4872.933</v>
      </c>
      <c r="N213" s="2">
        <v>73.950699999999998</v>
      </c>
      <c r="O213" s="2">
        <v>1897.6220000000001</v>
      </c>
      <c r="P213" s="2">
        <v>3.678E-38</v>
      </c>
      <c r="Q213" s="2">
        <v>6769.8329999999996</v>
      </c>
      <c r="R213" s="2">
        <v>95.690629999999999</v>
      </c>
      <c r="S213" s="2">
        <v>1216.704</v>
      </c>
      <c r="T213" s="2">
        <v>3.678E-38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</row>
    <row r="214" spans="1:75" s="2" customFormat="1" x14ac:dyDescent="0.4">
      <c r="A214" s="44" t="str">
        <f t="shared" si="4"/>
        <v/>
      </c>
      <c r="B214" s="1" t="s">
        <v>1766</v>
      </c>
      <c r="C214" s="39">
        <v>5</v>
      </c>
      <c r="D214" s="39">
        <v>138606582</v>
      </c>
      <c r="E214" s="39" t="s">
        <v>1380</v>
      </c>
      <c r="F214" s="41" t="s">
        <v>391</v>
      </c>
      <c r="G214" s="42" t="s">
        <v>1448</v>
      </c>
      <c r="H214" s="2" t="s">
        <v>1766</v>
      </c>
      <c r="I214" s="2">
        <v>13924.42</v>
      </c>
      <c r="J214" s="2">
        <v>185.35319999999999</v>
      </c>
      <c r="K214" s="2">
        <v>2291.5250000000001</v>
      </c>
      <c r="L214" s="2">
        <v>3.678E-38</v>
      </c>
      <c r="M214" s="2">
        <v>16479.63</v>
      </c>
      <c r="N214" s="2">
        <v>223.91800000000001</v>
      </c>
      <c r="O214" s="2">
        <v>2442.7359999999999</v>
      </c>
      <c r="P214" s="2">
        <v>3.678E-38</v>
      </c>
      <c r="Q214" s="2">
        <v>13283.07</v>
      </c>
      <c r="R214" s="2">
        <v>166.5001</v>
      </c>
      <c r="S214" s="2">
        <v>1036.95</v>
      </c>
      <c r="T214" s="2">
        <v>3.678E-38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</row>
    <row r="215" spans="1:75" s="2" customFormat="1" x14ac:dyDescent="0.4">
      <c r="A215" s="44" t="str">
        <f t="shared" si="4"/>
        <v/>
      </c>
      <c r="B215" s="1" t="s">
        <v>1767</v>
      </c>
      <c r="C215" s="39" t="s">
        <v>172</v>
      </c>
      <c r="D215" s="40">
        <v>1.2643259811894E+17</v>
      </c>
      <c r="E215" s="39" t="s">
        <v>1383</v>
      </c>
      <c r="F215" s="41" t="s">
        <v>392</v>
      </c>
      <c r="G215" s="42" t="s">
        <v>939</v>
      </c>
      <c r="H215" s="2" t="s">
        <v>1767</v>
      </c>
      <c r="I215" s="2">
        <v>25645.4</v>
      </c>
      <c r="J215" s="2">
        <v>307.98759999999999</v>
      </c>
      <c r="K215" s="2">
        <v>109.4</v>
      </c>
      <c r="L215" s="2">
        <v>3.678E-38</v>
      </c>
      <c r="M215" s="2">
        <v>24775.83</v>
      </c>
      <c r="N215" s="2">
        <v>293.77839999999998</v>
      </c>
      <c r="O215" s="2">
        <v>603.79190000000006</v>
      </c>
      <c r="P215" s="2">
        <v>3.678E-38</v>
      </c>
      <c r="Q215" s="2">
        <v>25348</v>
      </c>
      <c r="R215" s="2">
        <v>300.61419999999998</v>
      </c>
      <c r="S215" s="2">
        <v>96.475229999999996</v>
      </c>
      <c r="T215" s="2">
        <v>3.678E-38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</row>
    <row r="216" spans="1:75" s="2" customFormat="1" x14ac:dyDescent="0.4">
      <c r="A216" s="44" t="str">
        <f t="shared" si="4"/>
        <v/>
      </c>
      <c r="B216" s="1" t="s">
        <v>1768</v>
      </c>
      <c r="C216" s="39">
        <v>1</v>
      </c>
      <c r="D216" s="39">
        <v>74440897</v>
      </c>
      <c r="E216" s="39" t="s">
        <v>1382</v>
      </c>
      <c r="F216" s="41" t="s">
        <v>393</v>
      </c>
      <c r="G216" s="42" t="s">
        <v>393</v>
      </c>
      <c r="H216" s="2" t="s">
        <v>1768</v>
      </c>
      <c r="I216" s="2">
        <v>20077.97</v>
      </c>
      <c r="J216" s="2">
        <v>252.20490000000001</v>
      </c>
      <c r="K216" s="2">
        <v>378.98090000000002</v>
      </c>
      <c r="L216" s="30">
        <v>3.678E-38</v>
      </c>
      <c r="M216" s="2">
        <v>20361.599999999999</v>
      </c>
      <c r="N216" s="2">
        <v>269.24119999999999</v>
      </c>
      <c r="O216" s="2">
        <v>623.7115</v>
      </c>
      <c r="P216" s="2">
        <v>3.678E-38</v>
      </c>
      <c r="Q216" s="2">
        <v>19641.400000000001</v>
      </c>
      <c r="R216" s="2">
        <v>260.00540000000001</v>
      </c>
      <c r="S216" s="2">
        <v>0</v>
      </c>
      <c r="T216" s="30">
        <v>3.678E-38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</row>
    <row r="217" spans="1:75" s="2" customFormat="1" x14ac:dyDescent="0.4">
      <c r="A217" s="44" t="str">
        <f t="shared" si="4"/>
        <v/>
      </c>
      <c r="B217" s="1" t="s">
        <v>1602</v>
      </c>
      <c r="C217" s="39">
        <v>1</v>
      </c>
      <c r="D217" s="39">
        <v>74440933</v>
      </c>
      <c r="E217" s="39" t="s">
        <v>1382</v>
      </c>
      <c r="F217" s="41" t="s">
        <v>394</v>
      </c>
      <c r="G217" s="42" t="s">
        <v>940</v>
      </c>
      <c r="H217" s="2" t="s">
        <v>1602</v>
      </c>
      <c r="I217" s="2">
        <v>2971.7249999999999</v>
      </c>
      <c r="J217" s="2">
        <v>54.584389999999999</v>
      </c>
      <c r="K217" s="2">
        <v>426.55130000000003</v>
      </c>
      <c r="L217" s="2">
        <v>3.678E-38</v>
      </c>
      <c r="M217" s="2">
        <v>1802.2670000000001</v>
      </c>
      <c r="N217" s="2">
        <v>35.8934</v>
      </c>
      <c r="O217" s="2">
        <v>1272.086</v>
      </c>
      <c r="P217" s="2">
        <v>3.678E-38</v>
      </c>
      <c r="Q217" s="2">
        <v>2557.1329999999998</v>
      </c>
      <c r="R217" s="2">
        <v>37.554960000000001</v>
      </c>
      <c r="S217" s="2">
        <v>316.25869999999998</v>
      </c>
      <c r="T217" s="2">
        <v>3.678E-38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</row>
    <row r="218" spans="1:75" s="2" customFormat="1" x14ac:dyDescent="0.4">
      <c r="A218" s="44" t="str">
        <f t="shared" si="4"/>
        <v/>
      </c>
      <c r="B218" s="1" t="s">
        <v>1769</v>
      </c>
      <c r="C218" s="39">
        <v>8</v>
      </c>
      <c r="D218" s="39">
        <v>86732625</v>
      </c>
      <c r="E218" s="39" t="s">
        <v>1382</v>
      </c>
      <c r="F218" s="41" t="s">
        <v>395</v>
      </c>
      <c r="G218" s="42" t="s">
        <v>1449</v>
      </c>
      <c r="H218" s="2" t="s">
        <v>1769</v>
      </c>
      <c r="I218" s="2">
        <v>22488.35</v>
      </c>
      <c r="J218" s="2">
        <v>278.6764</v>
      </c>
      <c r="K218" s="2">
        <v>228.64840000000001</v>
      </c>
      <c r="L218" s="30">
        <v>3.678E-38</v>
      </c>
      <c r="M218" s="2">
        <v>22516.17</v>
      </c>
      <c r="N218" s="2">
        <v>275.54329999999999</v>
      </c>
      <c r="O218" s="2">
        <v>369.00040000000001</v>
      </c>
      <c r="P218" s="30">
        <v>3.678E-38</v>
      </c>
      <c r="Q218" s="2">
        <v>22640.400000000001</v>
      </c>
      <c r="R218" s="2">
        <v>277.4366</v>
      </c>
      <c r="S218" s="2">
        <v>105.6551</v>
      </c>
      <c r="T218" s="30">
        <v>3.678E-38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</row>
    <row r="219" spans="1:75" s="2" customFormat="1" x14ac:dyDescent="0.4">
      <c r="A219" s="44" t="str">
        <f t="shared" si="4"/>
        <v/>
      </c>
      <c r="B219" s="1" t="s">
        <v>1603</v>
      </c>
      <c r="C219" s="39">
        <v>8</v>
      </c>
      <c r="D219" s="40">
        <v>86732583</v>
      </c>
      <c r="E219" s="39" t="s">
        <v>1382</v>
      </c>
      <c r="F219" s="41" t="s">
        <v>396</v>
      </c>
      <c r="G219" s="42" t="s">
        <v>941</v>
      </c>
      <c r="H219" s="2" t="s">
        <v>1603</v>
      </c>
      <c r="I219" s="2">
        <v>927.7</v>
      </c>
      <c r="J219" s="2">
        <v>17.68721</v>
      </c>
      <c r="K219" s="2">
        <v>221.8289</v>
      </c>
      <c r="L219" s="30">
        <v>3.678E-38</v>
      </c>
      <c r="M219" s="2">
        <v>637.33330000000001</v>
      </c>
      <c r="N219" s="2">
        <v>10.12581</v>
      </c>
      <c r="O219" s="2">
        <v>278.71550000000002</v>
      </c>
      <c r="P219" s="30">
        <v>3.678E-38</v>
      </c>
      <c r="Q219" s="2">
        <v>1003.2</v>
      </c>
      <c r="R219" s="2">
        <v>16.947669999999999</v>
      </c>
      <c r="S219" s="2">
        <v>292.3218</v>
      </c>
      <c r="T219" s="30">
        <v>3.678E-38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</row>
    <row r="220" spans="1:75" s="2" customFormat="1" x14ac:dyDescent="0.4">
      <c r="A220" s="44" t="str">
        <f t="shared" si="4"/>
        <v/>
      </c>
      <c r="B220" s="1" t="s">
        <v>1770</v>
      </c>
      <c r="C220" s="39">
        <v>13</v>
      </c>
      <c r="D220" s="40">
        <v>63402067</v>
      </c>
      <c r="E220" s="39" t="s">
        <v>1382</v>
      </c>
      <c r="F220" s="41" t="s">
        <v>397</v>
      </c>
      <c r="G220" s="42" t="s">
        <v>1450</v>
      </c>
      <c r="H220" s="2" t="s">
        <v>1770</v>
      </c>
      <c r="I220" s="2">
        <v>20668.25</v>
      </c>
      <c r="J220" s="2">
        <v>264.53859999999997</v>
      </c>
      <c r="K220" s="2">
        <v>342.49380000000002</v>
      </c>
      <c r="L220" s="30">
        <v>3.678E-38</v>
      </c>
      <c r="M220" s="2">
        <v>21874.17</v>
      </c>
      <c r="N220" s="2">
        <v>256.69639999999998</v>
      </c>
      <c r="O220" s="2">
        <v>234.98159999999999</v>
      </c>
      <c r="P220" s="30">
        <v>3.678E-38</v>
      </c>
      <c r="Q220" s="2">
        <v>21098.37</v>
      </c>
      <c r="R220" s="2">
        <v>258.5027</v>
      </c>
      <c r="S220" s="2">
        <v>407.60239999999999</v>
      </c>
      <c r="T220" s="2">
        <v>3.678E-38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</row>
    <row r="221" spans="1:75" s="2" customFormat="1" x14ac:dyDescent="0.4">
      <c r="A221" s="44" t="str">
        <f t="shared" si="4"/>
        <v/>
      </c>
      <c r="B221" s="1" t="s">
        <v>1604</v>
      </c>
      <c r="C221" s="39">
        <v>13</v>
      </c>
      <c r="D221" s="39">
        <v>63402025</v>
      </c>
      <c r="E221" s="39" t="s">
        <v>1382</v>
      </c>
      <c r="F221" s="41" t="s">
        <v>398</v>
      </c>
      <c r="G221" s="42" t="s">
        <v>942</v>
      </c>
      <c r="H221" s="2" t="s">
        <v>1604</v>
      </c>
      <c r="I221" s="2">
        <v>6144.9750000000004</v>
      </c>
      <c r="J221" s="2">
        <v>94.856260000000006</v>
      </c>
      <c r="K221" s="2">
        <v>91.713080000000005</v>
      </c>
      <c r="L221" s="2">
        <v>3.678E-38</v>
      </c>
      <c r="M221" s="2">
        <v>8254.2669999999998</v>
      </c>
      <c r="N221" s="2">
        <v>108.0707</v>
      </c>
      <c r="O221" s="2">
        <v>1065.163</v>
      </c>
      <c r="P221" s="2">
        <v>3.678E-38</v>
      </c>
      <c r="Q221" s="2">
        <v>7202.0330000000004</v>
      </c>
      <c r="R221" s="2">
        <v>105.4345</v>
      </c>
      <c r="S221" s="2">
        <v>583.82119999999998</v>
      </c>
      <c r="T221" s="2">
        <v>3.678E-38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</row>
    <row r="222" spans="1:75" s="2" customFormat="1" x14ac:dyDescent="0.4">
      <c r="A222" s="44" t="str">
        <f t="shared" si="4"/>
        <v/>
      </c>
      <c r="B222" s="1" t="s">
        <v>1771</v>
      </c>
      <c r="C222" s="39">
        <v>16</v>
      </c>
      <c r="D222" s="40">
        <v>24827953</v>
      </c>
      <c r="E222" s="39" t="s">
        <v>1382</v>
      </c>
      <c r="F222" s="41" t="s">
        <v>399</v>
      </c>
      <c r="G222" s="42" t="s">
        <v>1451</v>
      </c>
      <c r="H222" s="2" t="s">
        <v>1771</v>
      </c>
      <c r="I222" s="2">
        <v>13908</v>
      </c>
      <c r="J222" s="2">
        <v>184.09549999999999</v>
      </c>
      <c r="K222" s="2">
        <v>776.86159999999995</v>
      </c>
      <c r="L222" s="30">
        <v>3.678E-38</v>
      </c>
      <c r="M222" s="2">
        <v>13007.17</v>
      </c>
      <c r="N222" s="2">
        <v>155.26150000000001</v>
      </c>
      <c r="O222" s="2">
        <v>589.12189999999998</v>
      </c>
      <c r="P222" s="30">
        <v>3.678E-38</v>
      </c>
      <c r="Q222" s="2">
        <v>14726.67</v>
      </c>
      <c r="R222" s="2">
        <v>181.31059999999999</v>
      </c>
      <c r="S222" s="2">
        <v>1119.6559999999999</v>
      </c>
      <c r="T222" s="30">
        <v>3.678E-38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</row>
    <row r="223" spans="1:75" s="2" customFormat="1" x14ac:dyDescent="0.4">
      <c r="A223" s="44" t="str">
        <f t="shared" si="4"/>
        <v/>
      </c>
      <c r="B223" s="1" t="s">
        <v>1605</v>
      </c>
      <c r="C223" s="39">
        <v>16</v>
      </c>
      <c r="D223" s="39">
        <v>24827993</v>
      </c>
      <c r="E223" s="39" t="s">
        <v>1382</v>
      </c>
      <c r="F223" s="41" t="s">
        <v>400</v>
      </c>
      <c r="G223" s="42" t="s">
        <v>943</v>
      </c>
      <c r="H223" s="2" t="s">
        <v>1605</v>
      </c>
      <c r="I223" s="2">
        <v>5879.6750000000002</v>
      </c>
      <c r="J223" s="2">
        <v>86.514849999999996</v>
      </c>
      <c r="K223" s="2">
        <v>988.43859999999995</v>
      </c>
      <c r="L223" s="30">
        <v>3.678E-38</v>
      </c>
      <c r="M223" s="2">
        <v>8045.567</v>
      </c>
      <c r="N223" s="2">
        <v>108.8489</v>
      </c>
      <c r="O223" s="2">
        <v>668.44399999999996</v>
      </c>
      <c r="P223" s="30">
        <v>3.678E-38</v>
      </c>
      <c r="Q223" s="2">
        <v>5563.8670000000002</v>
      </c>
      <c r="R223" s="2">
        <v>87.070620000000005</v>
      </c>
      <c r="S223" s="2">
        <v>587.87170000000003</v>
      </c>
      <c r="T223" s="30">
        <v>3.678E-38</v>
      </c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</row>
    <row r="224" spans="1:75" s="2" customFormat="1" x14ac:dyDescent="0.4">
      <c r="A224" s="44" t="str">
        <f t="shared" si="4"/>
        <v/>
      </c>
      <c r="B224" s="1" t="s">
        <v>1606</v>
      </c>
      <c r="C224" s="39">
        <v>7</v>
      </c>
      <c r="D224" s="39">
        <v>3218674</v>
      </c>
      <c r="E224" s="39" t="s">
        <v>1382</v>
      </c>
      <c r="F224" s="41" t="s">
        <v>401</v>
      </c>
      <c r="G224" s="42" t="s">
        <v>944</v>
      </c>
      <c r="H224" s="2" t="s">
        <v>1606</v>
      </c>
      <c r="I224" s="2">
        <v>65.8</v>
      </c>
      <c r="J224" s="2">
        <v>1.5826880000000001</v>
      </c>
      <c r="K224" s="2">
        <v>1.7378150000000001</v>
      </c>
      <c r="L224" s="30">
        <v>0.79002669999999997</v>
      </c>
      <c r="M224" s="2">
        <v>340.73329999999999</v>
      </c>
      <c r="N224" s="2">
        <v>11.959630000000001</v>
      </c>
      <c r="O224" s="2">
        <v>466.49950000000001</v>
      </c>
      <c r="P224" s="30">
        <v>3.678E-38</v>
      </c>
      <c r="Q224" s="2">
        <v>65.2</v>
      </c>
      <c r="R224" s="2">
        <v>1.3279300000000001</v>
      </c>
      <c r="S224" s="2">
        <v>1.252996</v>
      </c>
      <c r="T224" s="30">
        <v>0.84088700000000005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</row>
    <row r="225" spans="1:75" s="2" customFormat="1" x14ac:dyDescent="0.4">
      <c r="A225" s="44" t="str">
        <f t="shared" si="4"/>
        <v/>
      </c>
      <c r="B225" s="1" t="s">
        <v>1607</v>
      </c>
      <c r="C225" s="39">
        <v>7</v>
      </c>
      <c r="D225" s="39">
        <v>3218639</v>
      </c>
      <c r="E225" s="39" t="s">
        <v>1382</v>
      </c>
      <c r="F225" s="41" t="s">
        <v>402</v>
      </c>
      <c r="G225" s="42" t="s">
        <v>945</v>
      </c>
      <c r="H225" s="2" t="s">
        <v>1607</v>
      </c>
      <c r="I225" s="2">
        <v>109.02500000000001</v>
      </c>
      <c r="J225" s="2">
        <v>2.3068529999999998</v>
      </c>
      <c r="K225" s="2">
        <v>7.8402279999999998</v>
      </c>
      <c r="L225" s="30">
        <v>5.6314659999999999E-3</v>
      </c>
      <c r="M225" s="2">
        <v>251.9667</v>
      </c>
      <c r="N225" s="2">
        <v>5.0738339999999997</v>
      </c>
      <c r="O225" s="2">
        <v>140.07769999999999</v>
      </c>
      <c r="P225" s="30">
        <v>7.3123329999999997E-20</v>
      </c>
      <c r="Q225" s="2">
        <v>111.63330000000001</v>
      </c>
      <c r="R225" s="2">
        <v>2.0097800000000001</v>
      </c>
      <c r="S225" s="2">
        <v>3.910669</v>
      </c>
      <c r="T225" s="30">
        <v>1.032413E-3</v>
      </c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</row>
    <row r="226" spans="1:75" s="2" customFormat="1" x14ac:dyDescent="0.4">
      <c r="A226" s="44" t="str">
        <f t="shared" si="4"/>
        <v/>
      </c>
      <c r="B226" s="1" t="s">
        <v>1608</v>
      </c>
      <c r="C226" s="39">
        <v>7</v>
      </c>
      <c r="D226" s="39">
        <v>3218968</v>
      </c>
      <c r="E226" s="39" t="s">
        <v>1382</v>
      </c>
      <c r="F226" s="41" t="s">
        <v>403</v>
      </c>
      <c r="G226" s="42" t="s">
        <v>946</v>
      </c>
      <c r="H226" s="2" t="s">
        <v>1608</v>
      </c>
      <c r="I226" s="2">
        <v>198.8</v>
      </c>
      <c r="J226" s="2">
        <v>3.8299639999999999</v>
      </c>
      <c r="K226" s="2">
        <v>18.50207</v>
      </c>
      <c r="L226" s="30">
        <v>6.5927799999999999E-22</v>
      </c>
      <c r="M226" s="2">
        <v>272.56670000000003</v>
      </c>
      <c r="N226" s="2">
        <v>2.3503579999999999</v>
      </c>
      <c r="O226" s="2">
        <v>59.818840000000002</v>
      </c>
      <c r="P226" s="30">
        <v>1.1209890000000001E-15</v>
      </c>
      <c r="Q226" s="2">
        <v>186.9667</v>
      </c>
      <c r="R226" s="2">
        <v>3.274181</v>
      </c>
      <c r="S226" s="2">
        <v>9.7449130000000004</v>
      </c>
      <c r="T226" s="30">
        <v>1.051319E-22</v>
      </c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</row>
    <row r="227" spans="1:75" s="2" customFormat="1" x14ac:dyDescent="0.4">
      <c r="A227" s="44" t="str">
        <f t="shared" si="4"/>
        <v/>
      </c>
      <c r="B227" s="1" t="s">
        <v>1609</v>
      </c>
      <c r="C227" s="39">
        <v>7</v>
      </c>
      <c r="D227" s="40">
        <v>3218932</v>
      </c>
      <c r="E227" s="39" t="s">
        <v>1382</v>
      </c>
      <c r="F227" s="41" t="s">
        <v>404</v>
      </c>
      <c r="G227" s="42" t="s">
        <v>947</v>
      </c>
      <c r="H227" s="2" t="s">
        <v>1609</v>
      </c>
      <c r="I227" s="2">
        <v>70.224999999999994</v>
      </c>
      <c r="J227" s="2">
        <v>1.6311910000000001</v>
      </c>
      <c r="K227" s="2">
        <v>1.7876890000000001</v>
      </c>
      <c r="L227" s="30">
        <v>0.66849460000000005</v>
      </c>
      <c r="M227" s="2">
        <v>112.7667</v>
      </c>
      <c r="N227" s="2">
        <v>2.007177</v>
      </c>
      <c r="O227" s="2">
        <v>59.699359999999999</v>
      </c>
      <c r="P227" s="30">
        <v>3.111529E-2</v>
      </c>
      <c r="Q227" s="2">
        <v>72.400000000000006</v>
      </c>
      <c r="R227" s="2">
        <v>1.4068000000000001</v>
      </c>
      <c r="S227" s="2">
        <v>1.374773</v>
      </c>
      <c r="T227" s="30">
        <v>0.64202769999999998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</row>
    <row r="228" spans="1:75" s="2" customFormat="1" x14ac:dyDescent="0.4">
      <c r="A228" s="44" t="str">
        <f t="shared" si="4"/>
        <v/>
      </c>
      <c r="B228" s="1" t="s">
        <v>1610</v>
      </c>
      <c r="C228" s="39">
        <v>7</v>
      </c>
      <c r="D228" s="39">
        <v>3219529</v>
      </c>
      <c r="E228" s="39" t="s">
        <v>1382</v>
      </c>
      <c r="F228" s="41" t="s">
        <v>405</v>
      </c>
      <c r="G228" s="42" t="s">
        <v>948</v>
      </c>
      <c r="H228" s="2" t="s">
        <v>1610</v>
      </c>
      <c r="I228" s="2">
        <v>186.77500000000001</v>
      </c>
      <c r="J228" s="2">
        <v>3.5737329999999998</v>
      </c>
      <c r="K228" s="2">
        <v>76.167339999999996</v>
      </c>
      <c r="L228" s="30">
        <v>2.8753179999999998E-16</v>
      </c>
      <c r="M228" s="2">
        <v>344.2</v>
      </c>
      <c r="N228" s="2">
        <v>2.7662770000000001</v>
      </c>
      <c r="O228" s="2">
        <v>210.1268</v>
      </c>
      <c r="P228" s="30">
        <v>7.8170870000000004E-22</v>
      </c>
      <c r="Q228" s="2">
        <v>153.4333</v>
      </c>
      <c r="R228" s="2">
        <v>2.4550869999999998</v>
      </c>
      <c r="S228" s="2">
        <v>26.90211</v>
      </c>
      <c r="T228" s="30">
        <v>2.0023800000000002E-12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</row>
    <row r="229" spans="1:75" s="2" customFormat="1" x14ac:dyDescent="0.4">
      <c r="A229" s="44" t="str">
        <f t="shared" si="4"/>
        <v/>
      </c>
      <c r="B229" s="1" t="s">
        <v>1611</v>
      </c>
      <c r="C229" s="39">
        <v>7</v>
      </c>
      <c r="D229" s="39">
        <v>3219494</v>
      </c>
      <c r="E229" s="39" t="s">
        <v>1382</v>
      </c>
      <c r="F229" s="41" t="s">
        <v>406</v>
      </c>
      <c r="G229" s="42" t="s">
        <v>949</v>
      </c>
      <c r="H229" s="2" t="s">
        <v>1611</v>
      </c>
      <c r="I229" s="2">
        <v>157.55000000000001</v>
      </c>
      <c r="J229" s="2">
        <v>3.4183759999999999</v>
      </c>
      <c r="K229" s="2">
        <v>44.452559999999998</v>
      </c>
      <c r="L229" s="30">
        <v>1.825208E-11</v>
      </c>
      <c r="M229" s="2">
        <v>100</v>
      </c>
      <c r="N229" s="2">
        <v>1.241441</v>
      </c>
      <c r="O229" s="2">
        <v>18.476199999999999</v>
      </c>
      <c r="P229" s="30">
        <v>0.31415759999999998</v>
      </c>
      <c r="Q229" s="2">
        <v>87.066670000000002</v>
      </c>
      <c r="R229" s="2">
        <v>1.5813459999999999</v>
      </c>
      <c r="S229" s="2">
        <v>6.5255900000000002</v>
      </c>
      <c r="T229" s="30">
        <v>0.18314939999999999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</row>
    <row r="230" spans="1:75" s="2" customFormat="1" x14ac:dyDescent="0.4">
      <c r="A230" s="44" t="str">
        <f t="shared" si="4"/>
        <v/>
      </c>
      <c r="B230" s="1" t="s">
        <v>1612</v>
      </c>
      <c r="C230" s="39">
        <v>7</v>
      </c>
      <c r="D230" s="40">
        <v>3219238</v>
      </c>
      <c r="E230" s="39" t="s">
        <v>1382</v>
      </c>
      <c r="F230" s="41" t="s">
        <v>407</v>
      </c>
      <c r="G230" s="42" t="s">
        <v>950</v>
      </c>
      <c r="H230" s="2" t="s">
        <v>1612</v>
      </c>
      <c r="I230" s="2">
        <v>74.5</v>
      </c>
      <c r="J230" s="2">
        <v>1.734313</v>
      </c>
      <c r="K230" s="2">
        <v>1.8165899999999999</v>
      </c>
      <c r="L230" s="2">
        <v>0.54387560000000001</v>
      </c>
      <c r="M230" s="2">
        <v>86.033330000000007</v>
      </c>
      <c r="N230" s="2">
        <v>1.1737880000000001</v>
      </c>
      <c r="O230" s="2">
        <v>7.4110279999999999</v>
      </c>
      <c r="P230" s="2">
        <v>0.53465010000000002</v>
      </c>
      <c r="Q230" s="2">
        <v>77.099999999999994</v>
      </c>
      <c r="R230" s="2">
        <v>1.464615</v>
      </c>
      <c r="S230" s="2">
        <v>1.1532560000000001</v>
      </c>
      <c r="T230" s="2">
        <v>0.47638970000000003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</row>
    <row r="231" spans="1:75" s="2" customFormat="1" x14ac:dyDescent="0.4">
      <c r="A231" s="44" t="str">
        <f t="shared" si="4"/>
        <v/>
      </c>
      <c r="B231" s="1" t="s">
        <v>1613</v>
      </c>
      <c r="C231" s="39">
        <v>7</v>
      </c>
      <c r="D231" s="39">
        <v>3219200</v>
      </c>
      <c r="E231" s="39" t="s">
        <v>1382</v>
      </c>
      <c r="F231" s="41" t="s">
        <v>408</v>
      </c>
      <c r="G231" s="42" t="s">
        <v>951</v>
      </c>
      <c r="H231" s="2" t="s">
        <v>1613</v>
      </c>
      <c r="I231" s="2">
        <v>116.85</v>
      </c>
      <c r="J231" s="2">
        <v>2.831718</v>
      </c>
      <c r="K231" s="2">
        <v>82.612930000000006</v>
      </c>
      <c r="L231" s="30">
        <v>6.3944500000000003E-3</v>
      </c>
      <c r="M231" s="2">
        <v>316.26670000000001</v>
      </c>
      <c r="N231" s="2">
        <v>3.9249489999999998</v>
      </c>
      <c r="O231" s="2">
        <v>433.47460000000001</v>
      </c>
      <c r="P231" s="30">
        <v>2.7573159999999999E-13</v>
      </c>
      <c r="Q231" s="2">
        <v>132.4333</v>
      </c>
      <c r="R231" s="2">
        <v>2.2906460000000002</v>
      </c>
      <c r="S231" s="2">
        <v>60.51614</v>
      </c>
      <c r="T231" s="30">
        <v>2.5444999999999999E-6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</row>
    <row r="232" spans="1:75" s="2" customFormat="1" x14ac:dyDescent="0.4">
      <c r="A232" s="44" t="str">
        <f t="shared" si="4"/>
        <v/>
      </c>
      <c r="B232" s="1" t="s">
        <v>1614</v>
      </c>
      <c r="C232" s="39">
        <v>7</v>
      </c>
      <c r="D232" s="40">
        <v>3220390</v>
      </c>
      <c r="E232" s="39" t="s">
        <v>1382</v>
      </c>
      <c r="F232" s="41" t="s">
        <v>409</v>
      </c>
      <c r="G232" s="42" t="s">
        <v>952</v>
      </c>
      <c r="H232" s="2" t="s">
        <v>1614</v>
      </c>
      <c r="I232" s="2">
        <v>442.3</v>
      </c>
      <c r="J232" s="2">
        <v>9.0799719999999997</v>
      </c>
      <c r="K232" s="2">
        <v>53.214350000000003</v>
      </c>
      <c r="L232" s="30">
        <v>3.678E-38</v>
      </c>
      <c r="M232" s="2">
        <v>834.46669999999995</v>
      </c>
      <c r="N232" s="2">
        <v>10.08001</v>
      </c>
      <c r="O232" s="2">
        <v>207.17330000000001</v>
      </c>
      <c r="P232" s="30">
        <v>3.678E-38</v>
      </c>
      <c r="Q232" s="2">
        <v>598.6</v>
      </c>
      <c r="R232" s="2">
        <v>8.4973659999999995</v>
      </c>
      <c r="S232" s="2">
        <v>10.013489999999999</v>
      </c>
      <c r="T232" s="30">
        <v>3.678E-38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</row>
    <row r="233" spans="1:75" s="2" customFormat="1" x14ac:dyDescent="0.4">
      <c r="A233" s="44" t="str">
        <f t="shared" si="4"/>
        <v/>
      </c>
      <c r="B233" s="1" t="s">
        <v>1615</v>
      </c>
      <c r="C233" s="39">
        <v>7</v>
      </c>
      <c r="D233" s="40">
        <v>3220356</v>
      </c>
      <c r="E233" s="39" t="s">
        <v>1382</v>
      </c>
      <c r="F233" s="41" t="s">
        <v>410</v>
      </c>
      <c r="G233" s="42" t="s">
        <v>953</v>
      </c>
      <c r="H233" s="2" t="s">
        <v>1615</v>
      </c>
      <c r="I233" s="2">
        <v>501.85</v>
      </c>
      <c r="J233" s="2">
        <v>11.05725</v>
      </c>
      <c r="K233" s="2">
        <v>267.31200000000001</v>
      </c>
      <c r="L233" s="30">
        <v>3.678E-38</v>
      </c>
      <c r="M233" s="2">
        <v>406.56670000000003</v>
      </c>
      <c r="N233" s="2">
        <v>8.0311489999999992</v>
      </c>
      <c r="O233" s="2">
        <v>238.39089999999999</v>
      </c>
      <c r="P233" s="30">
        <v>3.678E-38</v>
      </c>
      <c r="Q233" s="2">
        <v>514.33330000000001</v>
      </c>
      <c r="R233" s="2">
        <v>12.767659999999999</v>
      </c>
      <c r="S233" s="2">
        <v>437.46710000000002</v>
      </c>
      <c r="T233" s="30">
        <v>3.678E-38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</row>
    <row r="234" spans="1:75" s="2" customFormat="1" x14ac:dyDescent="0.4">
      <c r="A234" s="44" t="str">
        <f t="shared" si="4"/>
        <v/>
      </c>
      <c r="B234" s="1" t="s">
        <v>1616</v>
      </c>
      <c r="C234" s="39">
        <v>7</v>
      </c>
      <c r="D234" s="40">
        <v>3220691</v>
      </c>
      <c r="E234" s="39" t="s">
        <v>1382</v>
      </c>
      <c r="F234" s="41" t="s">
        <v>411</v>
      </c>
      <c r="G234" s="42" t="s">
        <v>954</v>
      </c>
      <c r="H234" s="2" t="s">
        <v>1616</v>
      </c>
      <c r="I234" s="2">
        <v>89.174999999999997</v>
      </c>
      <c r="J234" s="2">
        <v>1.9079299999999999</v>
      </c>
      <c r="K234" s="2">
        <v>7.0030349999999997</v>
      </c>
      <c r="L234" s="30">
        <v>0.16322239999999999</v>
      </c>
      <c r="M234" s="2">
        <v>109.6</v>
      </c>
      <c r="N234" s="2">
        <v>1.326945</v>
      </c>
      <c r="O234" s="2">
        <v>12.78124</v>
      </c>
      <c r="P234" s="30">
        <v>0.17083480000000001</v>
      </c>
      <c r="Q234" s="2">
        <v>85.033330000000007</v>
      </c>
      <c r="R234" s="2">
        <v>1.555509</v>
      </c>
      <c r="S234" s="2">
        <v>1.709776</v>
      </c>
      <c r="T234" s="30">
        <v>0.221669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</row>
    <row r="235" spans="1:75" s="2" customFormat="1" x14ac:dyDescent="0.4">
      <c r="A235" s="44" t="str">
        <f t="shared" si="4"/>
        <v/>
      </c>
      <c r="B235" s="1" t="s">
        <v>1617</v>
      </c>
      <c r="C235" s="39">
        <v>7</v>
      </c>
      <c r="D235" s="40">
        <v>3220655</v>
      </c>
      <c r="E235" s="39" t="s">
        <v>1382</v>
      </c>
      <c r="F235" s="41" t="s">
        <v>412</v>
      </c>
      <c r="G235" s="42" t="s">
        <v>955</v>
      </c>
      <c r="H235" s="2" t="s">
        <v>1617</v>
      </c>
      <c r="I235" s="2">
        <v>314.47500000000002</v>
      </c>
      <c r="J235" s="2">
        <v>7.5933409999999997</v>
      </c>
      <c r="K235" s="2">
        <v>450.8879</v>
      </c>
      <c r="L235" s="30">
        <v>3.678E-38</v>
      </c>
      <c r="M235" s="2">
        <v>364.3</v>
      </c>
      <c r="N235" s="2">
        <v>10.59732</v>
      </c>
      <c r="O235" s="2">
        <v>413.47320000000002</v>
      </c>
      <c r="P235" s="30">
        <v>3.678E-38</v>
      </c>
      <c r="Q235" s="2">
        <v>282.23329999999999</v>
      </c>
      <c r="R235" s="2">
        <v>7.2873780000000004</v>
      </c>
      <c r="S235" s="2">
        <v>332.69810000000001</v>
      </c>
      <c r="T235" s="30">
        <v>3.678E-38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</row>
    <row r="236" spans="1:75" s="2" customFormat="1" x14ac:dyDescent="0.4">
      <c r="A236" s="44" t="str">
        <f t="shared" si="4"/>
        <v/>
      </c>
      <c r="B236" s="1" t="s">
        <v>1618</v>
      </c>
      <c r="C236" s="39">
        <v>7</v>
      </c>
      <c r="D236" s="39">
        <v>3220815</v>
      </c>
      <c r="E236" s="39" t="s">
        <v>1382</v>
      </c>
      <c r="F236" s="41" t="s">
        <v>413</v>
      </c>
      <c r="G236" s="42" t="s">
        <v>413</v>
      </c>
      <c r="H236" s="2" t="s">
        <v>1618</v>
      </c>
      <c r="I236" s="2">
        <v>150.94999999999999</v>
      </c>
      <c r="J236" s="2">
        <v>3.1207720000000001</v>
      </c>
      <c r="K236" s="2">
        <v>58.68824</v>
      </c>
      <c r="L236" s="30">
        <v>1.6156090000000001E-10</v>
      </c>
      <c r="M236" s="2">
        <v>111.8</v>
      </c>
      <c r="N236" s="2">
        <v>1.408193</v>
      </c>
      <c r="O236" s="2">
        <v>13.15333</v>
      </c>
      <c r="P236" s="30">
        <v>9.2660309999999996E-2</v>
      </c>
      <c r="Q236" s="2">
        <v>108.0667</v>
      </c>
      <c r="R236" s="2">
        <v>1.93286</v>
      </c>
      <c r="S236" s="2">
        <v>8.7511899999999994</v>
      </c>
      <c r="T236" s="30">
        <v>3.1069650000000002E-3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</row>
    <row r="237" spans="1:75" s="2" customFormat="1" x14ac:dyDescent="0.4">
      <c r="A237" s="44" t="str">
        <f t="shared" si="4"/>
        <v/>
      </c>
      <c r="B237" s="1" t="s">
        <v>1619</v>
      </c>
      <c r="C237" s="39">
        <v>7</v>
      </c>
      <c r="D237" s="39">
        <v>3220779</v>
      </c>
      <c r="E237" s="39" t="s">
        <v>1382</v>
      </c>
      <c r="F237" s="41" t="s">
        <v>414</v>
      </c>
      <c r="G237" s="42" t="s">
        <v>956</v>
      </c>
      <c r="H237" s="2" t="s">
        <v>1619</v>
      </c>
      <c r="I237" s="2">
        <v>645.95000000000005</v>
      </c>
      <c r="J237" s="2">
        <v>13.584339999999999</v>
      </c>
      <c r="K237" s="2">
        <v>203.108</v>
      </c>
      <c r="L237" s="30">
        <v>3.678E-38</v>
      </c>
      <c r="M237" s="2">
        <v>2952.4</v>
      </c>
      <c r="N237" s="2">
        <v>47.654130000000002</v>
      </c>
      <c r="O237" s="2">
        <v>2624.2860000000001</v>
      </c>
      <c r="P237" s="30">
        <v>3.678E-38</v>
      </c>
      <c r="Q237" s="2">
        <v>513.46669999999995</v>
      </c>
      <c r="R237" s="2">
        <v>8.4653080000000003</v>
      </c>
      <c r="S237" s="2">
        <v>51.603230000000003</v>
      </c>
      <c r="T237" s="30">
        <v>3.678E-38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</row>
    <row r="238" spans="1:75" s="2" customFormat="1" x14ac:dyDescent="0.4">
      <c r="A238" s="44" t="str">
        <f t="shared" si="4"/>
        <v/>
      </c>
      <c r="B238" s="1" t="s">
        <v>1620</v>
      </c>
      <c r="C238" s="39">
        <v>2</v>
      </c>
      <c r="D238" s="39">
        <v>174092581</v>
      </c>
      <c r="E238" s="39" t="s">
        <v>1380</v>
      </c>
      <c r="F238" s="41" t="s">
        <v>415</v>
      </c>
      <c r="G238" s="42" t="s">
        <v>957</v>
      </c>
      <c r="H238" s="2" t="s">
        <v>1620</v>
      </c>
      <c r="I238" s="2">
        <v>165.1</v>
      </c>
      <c r="J238" s="2">
        <v>3.7131189999999998</v>
      </c>
      <c r="K238" s="2">
        <v>137.42699999999999</v>
      </c>
      <c r="L238" s="2">
        <v>4.3178999999999996E-12</v>
      </c>
      <c r="M238" s="2">
        <v>1185.2329999999999</v>
      </c>
      <c r="N238" s="2">
        <v>17.319559999999999</v>
      </c>
      <c r="O238" s="2">
        <v>205.5283</v>
      </c>
      <c r="P238" s="2">
        <v>3.678E-38</v>
      </c>
      <c r="Q238" s="2">
        <v>409.4667</v>
      </c>
      <c r="R238" s="2">
        <v>11.22986</v>
      </c>
      <c r="S238" s="2">
        <v>482.66809999999998</v>
      </c>
      <c r="T238" s="30">
        <v>3.678E-38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</row>
    <row r="239" spans="1:75" s="2" customFormat="1" x14ac:dyDescent="0.4">
      <c r="A239" s="44" t="str">
        <f t="shared" si="4"/>
        <v/>
      </c>
      <c r="B239" s="1" t="s">
        <v>1621</v>
      </c>
      <c r="C239" s="39">
        <v>2</v>
      </c>
      <c r="D239" s="39">
        <v>174092615</v>
      </c>
      <c r="E239" s="39" t="s">
        <v>1380</v>
      </c>
      <c r="F239" s="41" t="s">
        <v>416</v>
      </c>
      <c r="G239" s="42" t="s">
        <v>1452</v>
      </c>
      <c r="H239" s="2" t="s">
        <v>1621</v>
      </c>
      <c r="I239" s="2">
        <v>389.32499999999999</v>
      </c>
      <c r="J239" s="2">
        <v>8.0050229999999996</v>
      </c>
      <c r="K239" s="2">
        <v>113.3094</v>
      </c>
      <c r="L239" s="30">
        <v>3.678E-38</v>
      </c>
      <c r="M239" s="2">
        <v>1106.633</v>
      </c>
      <c r="N239" s="2">
        <v>18.330089999999998</v>
      </c>
      <c r="O239" s="2">
        <v>1160.6210000000001</v>
      </c>
      <c r="P239" s="30">
        <v>3.678E-38</v>
      </c>
      <c r="Q239" s="2">
        <v>681.6</v>
      </c>
      <c r="R239" s="2">
        <v>11.675850000000001</v>
      </c>
      <c r="S239" s="2">
        <v>188.66849999999999</v>
      </c>
      <c r="T239" s="30">
        <v>3.678E-38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</row>
    <row r="240" spans="1:75" s="2" customFormat="1" x14ac:dyDescent="0.4">
      <c r="A240" s="44" t="str">
        <f t="shared" si="4"/>
        <v/>
      </c>
      <c r="B240" s="1" t="s">
        <v>1622</v>
      </c>
      <c r="C240" s="39" t="s">
        <v>181</v>
      </c>
      <c r="D240" s="40">
        <v>1.03938901043745E+48</v>
      </c>
      <c r="E240" s="39" t="s">
        <v>194</v>
      </c>
      <c r="F240" s="41" t="s">
        <v>417</v>
      </c>
      <c r="G240" s="42" t="s">
        <v>958</v>
      </c>
      <c r="H240" s="2" t="s">
        <v>1622</v>
      </c>
      <c r="I240" s="2">
        <v>1284.425</v>
      </c>
      <c r="J240" s="2">
        <v>26.312860000000001</v>
      </c>
      <c r="K240" s="2">
        <v>142.733</v>
      </c>
      <c r="L240" s="2">
        <v>3.678E-38</v>
      </c>
      <c r="M240" s="2">
        <v>1424.867</v>
      </c>
      <c r="N240" s="2">
        <v>24.952999999999999</v>
      </c>
      <c r="O240" s="2">
        <v>219.32169999999999</v>
      </c>
      <c r="P240" s="2">
        <v>3.678E-38</v>
      </c>
      <c r="Q240" s="2">
        <v>1398.5</v>
      </c>
      <c r="R240" s="2">
        <v>25.8171</v>
      </c>
      <c r="S240" s="2">
        <v>109.5538</v>
      </c>
      <c r="T240" s="2">
        <v>3.678E-38</v>
      </c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</row>
    <row r="241" spans="1:75" s="2" customFormat="1" x14ac:dyDescent="0.4">
      <c r="A241" s="44" t="str">
        <f t="shared" si="4"/>
        <v/>
      </c>
      <c r="B241" s="1" t="s">
        <v>1623</v>
      </c>
      <c r="C241" s="39">
        <v>2</v>
      </c>
      <c r="D241" s="40">
        <v>10433312</v>
      </c>
      <c r="E241" s="39" t="s">
        <v>1382</v>
      </c>
      <c r="F241" s="41" t="s">
        <v>418</v>
      </c>
      <c r="G241" s="42" t="s">
        <v>1772</v>
      </c>
      <c r="H241" s="2" t="s">
        <v>1623</v>
      </c>
      <c r="I241" s="2">
        <v>117.7</v>
      </c>
      <c r="J241" s="2">
        <v>2.5003920000000002</v>
      </c>
      <c r="K241" s="2">
        <v>44.269100000000002</v>
      </c>
      <c r="L241" s="30">
        <v>6.9185259999999995E-4</v>
      </c>
      <c r="M241" s="2">
        <v>122.3</v>
      </c>
      <c r="N241" s="2">
        <v>1.6682349999999999</v>
      </c>
      <c r="O241" s="2">
        <v>20.682600000000001</v>
      </c>
      <c r="P241" s="30">
        <v>3.0364769999999999E-2</v>
      </c>
      <c r="Q241" s="2">
        <v>91.966669999999993</v>
      </c>
      <c r="R241" s="2">
        <v>1.611235</v>
      </c>
      <c r="S241" s="2">
        <v>1.1590229999999999</v>
      </c>
      <c r="T241" s="30">
        <v>8.4163230000000006E-2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</row>
    <row r="242" spans="1:75" s="2" customFormat="1" x14ac:dyDescent="0.4">
      <c r="A242" s="44" t="str">
        <f t="shared" si="4"/>
        <v/>
      </c>
      <c r="B242" s="1" t="s">
        <v>1624</v>
      </c>
      <c r="C242" s="39">
        <v>2</v>
      </c>
      <c r="D242" s="39">
        <v>10430652</v>
      </c>
      <c r="E242" s="39" t="s">
        <v>1382</v>
      </c>
      <c r="F242" s="41" t="s">
        <v>419</v>
      </c>
      <c r="G242" s="42" t="s">
        <v>959</v>
      </c>
      <c r="H242" s="2" t="s">
        <v>1624</v>
      </c>
      <c r="I242" s="2">
        <v>448.42500000000001</v>
      </c>
      <c r="J242" s="2">
        <v>9.8406420000000008</v>
      </c>
      <c r="K242" s="2">
        <v>277.88819999999998</v>
      </c>
      <c r="L242" s="30">
        <v>3.678E-38</v>
      </c>
      <c r="M242" s="2">
        <v>218.13329999999999</v>
      </c>
      <c r="N242" s="2">
        <v>5.9429749999999997</v>
      </c>
      <c r="O242" s="2">
        <v>243.499</v>
      </c>
      <c r="P242" s="30">
        <v>1.860824E-18</v>
      </c>
      <c r="Q242" s="2">
        <v>307.76670000000001</v>
      </c>
      <c r="R242" s="2">
        <v>6.1295390000000003</v>
      </c>
      <c r="S242" s="2">
        <v>393.86259999999999</v>
      </c>
      <c r="T242" s="30">
        <v>3.678E-38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</row>
    <row r="243" spans="1:75" s="2" customFormat="1" x14ac:dyDescent="0.4">
      <c r="A243" s="44" t="str">
        <f t="shared" si="4"/>
        <v/>
      </c>
      <c r="B243" s="1" t="s">
        <v>1625</v>
      </c>
      <c r="C243" s="39" t="s">
        <v>182</v>
      </c>
      <c r="D243" s="40">
        <v>1.0430691104374899E+31</v>
      </c>
      <c r="E243" s="39" t="s">
        <v>195</v>
      </c>
      <c r="F243" s="41" t="s">
        <v>420</v>
      </c>
      <c r="G243" s="42" t="s">
        <v>960</v>
      </c>
      <c r="H243" s="2" t="s">
        <v>1625</v>
      </c>
      <c r="I243" s="2">
        <v>563.875</v>
      </c>
      <c r="J243" s="2">
        <v>11.67224</v>
      </c>
      <c r="K243" s="2">
        <v>379.76139999999998</v>
      </c>
      <c r="L243" s="30">
        <v>3.678E-38</v>
      </c>
      <c r="M243" s="2">
        <v>2498.4670000000001</v>
      </c>
      <c r="N243" s="2">
        <v>34.725099999999998</v>
      </c>
      <c r="O243" s="2">
        <v>1311.2280000000001</v>
      </c>
      <c r="P243" s="30">
        <v>3.678E-38</v>
      </c>
      <c r="Q243" s="2">
        <v>928.46669999999995</v>
      </c>
      <c r="R243" s="2">
        <v>15.68805</v>
      </c>
      <c r="S243" s="2">
        <v>229.22739999999999</v>
      </c>
      <c r="T243" s="30">
        <v>3.678E-38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</row>
    <row r="244" spans="1:75" s="2" customFormat="1" x14ac:dyDescent="0.4">
      <c r="A244" s="44" t="str">
        <f t="shared" si="4"/>
        <v/>
      </c>
      <c r="B244" s="1" t="s">
        <v>1773</v>
      </c>
      <c r="C244" s="39">
        <v>2</v>
      </c>
      <c r="D244" s="40">
        <v>174093077</v>
      </c>
      <c r="E244" s="39" t="s">
        <v>1380</v>
      </c>
      <c r="F244" s="41" t="s">
        <v>421</v>
      </c>
      <c r="G244" s="42" t="s">
        <v>961</v>
      </c>
      <c r="H244" s="2" t="s">
        <v>1773</v>
      </c>
      <c r="I244" s="2">
        <v>127.425</v>
      </c>
      <c r="J244" s="2">
        <v>2.8282539999999998</v>
      </c>
      <c r="K244" s="2">
        <v>52.120460000000001</v>
      </c>
      <c r="L244" s="30">
        <v>1.7462600000000001E-5</v>
      </c>
      <c r="M244" s="2">
        <v>1326.7</v>
      </c>
      <c r="N244" s="2">
        <v>19.08173</v>
      </c>
      <c r="O244" s="2">
        <v>258.59100000000001</v>
      </c>
      <c r="P244" s="30">
        <v>3.678E-38</v>
      </c>
      <c r="Q244" s="2">
        <v>270.8</v>
      </c>
      <c r="R244" s="2">
        <v>3.7592590000000001</v>
      </c>
      <c r="S244" s="2">
        <v>182.9401</v>
      </c>
      <c r="T244" s="30">
        <v>3.678E-38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</row>
    <row r="245" spans="1:75" s="2" customFormat="1" x14ac:dyDescent="0.4">
      <c r="A245" s="44" t="str">
        <f t="shared" si="4"/>
        <v/>
      </c>
      <c r="B245" s="1" t="s">
        <v>1774</v>
      </c>
      <c r="C245" s="39">
        <v>12</v>
      </c>
      <c r="D245" s="39">
        <v>110948885</v>
      </c>
      <c r="E245" s="39" t="s">
        <v>1382</v>
      </c>
      <c r="F245" s="41" t="s">
        <v>422</v>
      </c>
      <c r="G245" s="42" t="s">
        <v>962</v>
      </c>
      <c r="H245" s="2" t="s">
        <v>1774</v>
      </c>
      <c r="I245" s="2">
        <v>200.4</v>
      </c>
      <c r="J245" s="2">
        <v>4.055739</v>
      </c>
      <c r="K245" s="2">
        <v>77.965509999999995</v>
      </c>
      <c r="L245" s="30">
        <v>9.5554649999999997E-26</v>
      </c>
      <c r="M245" s="2">
        <v>229.16669999999999</v>
      </c>
      <c r="N245" s="2">
        <v>2.0407609999999998</v>
      </c>
      <c r="O245" s="2">
        <v>89.242670000000004</v>
      </c>
      <c r="P245" s="30">
        <v>7.4203349999999997E-9</v>
      </c>
      <c r="Q245" s="2">
        <v>285.36669999999998</v>
      </c>
      <c r="R245" s="2">
        <v>5.4694640000000003</v>
      </c>
      <c r="S245" s="2">
        <v>226.51009999999999</v>
      </c>
      <c r="T245" s="30">
        <v>3.678E-38</v>
      </c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</row>
    <row r="246" spans="1:75" s="2" customFormat="1" x14ac:dyDescent="0.4">
      <c r="A246" s="44" t="str">
        <f t="shared" si="4"/>
        <v/>
      </c>
      <c r="B246" s="1" t="s">
        <v>1626</v>
      </c>
      <c r="C246" s="39">
        <v>12</v>
      </c>
      <c r="D246" s="40">
        <v>110948853</v>
      </c>
      <c r="E246" s="39" t="s">
        <v>1382</v>
      </c>
      <c r="F246" s="41" t="s">
        <v>423</v>
      </c>
      <c r="G246" s="42" t="s">
        <v>1453</v>
      </c>
      <c r="H246" s="2" t="s">
        <v>1626</v>
      </c>
      <c r="I246" s="2">
        <v>1911.25</v>
      </c>
      <c r="J246" s="2">
        <v>35.35763</v>
      </c>
      <c r="K246" s="2">
        <v>223.15049999999999</v>
      </c>
      <c r="L246" s="30">
        <v>3.678E-38</v>
      </c>
      <c r="M246" s="2">
        <v>924.6</v>
      </c>
      <c r="N246" s="2">
        <v>17.154050000000002</v>
      </c>
      <c r="O246" s="2">
        <v>209.18819999999999</v>
      </c>
      <c r="P246" s="30">
        <v>3.678E-38</v>
      </c>
      <c r="Q246" s="2">
        <v>1896.6</v>
      </c>
      <c r="R246" s="2">
        <v>33.451729999999998</v>
      </c>
      <c r="S246" s="2">
        <v>120.58969999999999</v>
      </c>
      <c r="T246" s="30">
        <v>3.678E-38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</row>
    <row r="247" spans="1:75" s="2" customFormat="1" x14ac:dyDescent="0.4">
      <c r="A247" s="44" t="str">
        <f t="shared" si="4"/>
        <v/>
      </c>
      <c r="B247" s="1" t="s">
        <v>1775</v>
      </c>
      <c r="C247" s="39">
        <v>6</v>
      </c>
      <c r="D247" s="40">
        <v>31012695</v>
      </c>
      <c r="E247" s="39" t="s">
        <v>1380</v>
      </c>
      <c r="F247" s="41" t="s">
        <v>424</v>
      </c>
      <c r="G247" s="42" t="s">
        <v>963</v>
      </c>
      <c r="H247" s="2" t="s">
        <v>1775</v>
      </c>
      <c r="I247" s="2">
        <v>15450.13</v>
      </c>
      <c r="J247" s="2">
        <v>213.14529999999999</v>
      </c>
      <c r="K247" s="2">
        <v>417.64920000000001</v>
      </c>
      <c r="L247" s="30">
        <v>3.678E-38</v>
      </c>
      <c r="M247" s="2">
        <v>15246.33</v>
      </c>
      <c r="N247" s="2">
        <v>196.56110000000001</v>
      </c>
      <c r="O247" s="2">
        <v>729.73289999999997</v>
      </c>
      <c r="P247" s="30">
        <v>3.678E-38</v>
      </c>
      <c r="Q247" s="2">
        <v>17047.37</v>
      </c>
      <c r="R247" s="2">
        <v>208.75569999999999</v>
      </c>
      <c r="S247" s="2">
        <v>1131.374</v>
      </c>
      <c r="T247" s="30">
        <v>3.678E-38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</row>
    <row r="248" spans="1:75" s="2" customFormat="1" x14ac:dyDescent="0.4">
      <c r="A248" s="44" t="str">
        <f t="shared" si="4"/>
        <v/>
      </c>
      <c r="B248" s="1" t="s">
        <v>1627</v>
      </c>
      <c r="C248" s="39">
        <v>6</v>
      </c>
      <c r="D248" s="40">
        <v>31012733</v>
      </c>
      <c r="E248" s="39" t="s">
        <v>1380</v>
      </c>
      <c r="F248" s="41" t="s">
        <v>425</v>
      </c>
      <c r="G248" s="42" t="s">
        <v>964</v>
      </c>
      <c r="H248" s="2" t="s">
        <v>1627</v>
      </c>
      <c r="I248" s="2">
        <v>5824.65</v>
      </c>
      <c r="J248" s="2">
        <v>90.120959999999997</v>
      </c>
      <c r="K248" s="2">
        <v>879.92780000000005</v>
      </c>
      <c r="L248" s="30">
        <v>3.678E-38</v>
      </c>
      <c r="M248" s="2">
        <v>3540.4</v>
      </c>
      <c r="N248" s="2">
        <v>57.323860000000003</v>
      </c>
      <c r="O248" s="2">
        <v>1482.9269999999999</v>
      </c>
      <c r="P248" s="30">
        <v>3.678E-38</v>
      </c>
      <c r="Q248" s="2">
        <v>6095.2330000000002</v>
      </c>
      <c r="R248" s="2">
        <v>87.326260000000005</v>
      </c>
      <c r="S248" s="2">
        <v>1036.02</v>
      </c>
      <c r="T248" s="2">
        <v>3.678E-38</v>
      </c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</row>
    <row r="249" spans="1:75" s="2" customFormat="1" x14ac:dyDescent="0.4">
      <c r="A249" s="44" t="str">
        <f t="shared" si="4"/>
        <v/>
      </c>
      <c r="B249" s="1" t="s">
        <v>1776</v>
      </c>
      <c r="C249" s="39" t="s">
        <v>183</v>
      </c>
      <c r="D249" s="40">
        <v>3.10130481968632E+16</v>
      </c>
      <c r="E249" s="39" t="s">
        <v>1386</v>
      </c>
      <c r="F249" s="41" t="s">
        <v>426</v>
      </c>
      <c r="G249" s="42" t="s">
        <v>1454</v>
      </c>
      <c r="H249" s="2" t="s">
        <v>1776</v>
      </c>
      <c r="I249" s="2">
        <v>16440.650000000001</v>
      </c>
      <c r="J249" s="2">
        <v>213.10079999999999</v>
      </c>
      <c r="K249" s="2">
        <v>2022.6020000000001</v>
      </c>
      <c r="L249" s="30">
        <v>3.678E-38</v>
      </c>
      <c r="M249" s="2">
        <v>11331.1</v>
      </c>
      <c r="N249" s="2">
        <v>181.3443</v>
      </c>
      <c r="O249" s="2">
        <v>4349.7510000000002</v>
      </c>
      <c r="P249" s="30">
        <v>3.678E-38</v>
      </c>
      <c r="Q249" s="2">
        <v>14329.47</v>
      </c>
      <c r="R249" s="2">
        <v>198.0008</v>
      </c>
      <c r="S249" s="2">
        <v>2532.3310000000001</v>
      </c>
      <c r="T249" s="30">
        <v>3.678E-38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</row>
    <row r="250" spans="1:75" s="2" customFormat="1" x14ac:dyDescent="0.4">
      <c r="A250" s="44" t="str">
        <f t="shared" si="4"/>
        <v/>
      </c>
      <c r="B250" s="1" t="s">
        <v>1628</v>
      </c>
      <c r="C250" s="39">
        <v>6</v>
      </c>
      <c r="D250" s="39">
        <v>31013089</v>
      </c>
      <c r="E250" s="39" t="s">
        <v>1380</v>
      </c>
      <c r="F250" s="41" t="s">
        <v>427</v>
      </c>
      <c r="G250" s="42" t="s">
        <v>965</v>
      </c>
      <c r="H250" s="2" t="s">
        <v>1628</v>
      </c>
      <c r="I250" s="2">
        <v>283.67500000000001</v>
      </c>
      <c r="J250" s="2">
        <v>7.3151739999999998</v>
      </c>
      <c r="K250" s="2">
        <v>206.81479999999999</v>
      </c>
      <c r="L250" s="30">
        <v>3.678E-38</v>
      </c>
      <c r="M250" s="2">
        <v>1491.4</v>
      </c>
      <c r="N250" s="2">
        <v>24.476050000000001</v>
      </c>
      <c r="O250" s="2">
        <v>177.52600000000001</v>
      </c>
      <c r="P250" s="30">
        <v>3.678E-38</v>
      </c>
      <c r="Q250" s="2">
        <v>254.2</v>
      </c>
      <c r="R250" s="2">
        <v>5.088883</v>
      </c>
      <c r="S250" s="2">
        <v>166.64109999999999</v>
      </c>
      <c r="T250" s="30">
        <v>3.678E-38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</row>
    <row r="251" spans="1:75" s="2" customFormat="1" x14ac:dyDescent="0.4">
      <c r="A251" s="44" t="str">
        <f t="shared" si="4"/>
        <v/>
      </c>
      <c r="B251" s="1" t="s">
        <v>1777</v>
      </c>
      <c r="C251" s="39">
        <v>1</v>
      </c>
      <c r="D251" s="40">
        <v>196863793</v>
      </c>
      <c r="E251" s="39" t="s">
        <v>1382</v>
      </c>
      <c r="F251" s="41" t="s">
        <v>428</v>
      </c>
      <c r="G251" s="42" t="s">
        <v>966</v>
      </c>
      <c r="H251" s="2" t="s">
        <v>1777</v>
      </c>
      <c r="I251" s="2">
        <v>15880.88</v>
      </c>
      <c r="J251" s="2">
        <v>221.47819999999999</v>
      </c>
      <c r="K251" s="2">
        <v>4239.68</v>
      </c>
      <c r="L251" s="30">
        <v>3.678E-38</v>
      </c>
      <c r="M251" s="2">
        <v>7132.7</v>
      </c>
      <c r="N251" s="2">
        <v>105.167</v>
      </c>
      <c r="O251" s="2">
        <v>3442.8029999999999</v>
      </c>
      <c r="P251" s="30">
        <v>3.678E-38</v>
      </c>
      <c r="Q251" s="2">
        <v>15425.7</v>
      </c>
      <c r="R251" s="2">
        <v>194.58150000000001</v>
      </c>
      <c r="S251" s="2">
        <v>5912.0219999999999</v>
      </c>
      <c r="T251" s="30">
        <v>3.678E-38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</row>
    <row r="252" spans="1:75" s="2" customFormat="1" x14ac:dyDescent="0.4">
      <c r="A252" s="44" t="str">
        <f t="shared" si="4"/>
        <v/>
      </c>
      <c r="B252" s="1" t="s">
        <v>1629</v>
      </c>
      <c r="C252" s="39">
        <v>1</v>
      </c>
      <c r="D252" s="39">
        <v>196863755</v>
      </c>
      <c r="E252" s="39" t="s">
        <v>1382</v>
      </c>
      <c r="F252" s="41" t="s">
        <v>429</v>
      </c>
      <c r="G252" s="42" t="s">
        <v>967</v>
      </c>
      <c r="H252" s="2" t="s">
        <v>1629</v>
      </c>
      <c r="I252" s="2">
        <v>1381</v>
      </c>
      <c r="J252" s="2">
        <v>25.598330000000001</v>
      </c>
      <c r="K252" s="2">
        <v>278.13260000000002</v>
      </c>
      <c r="L252" s="30">
        <v>3.678E-38</v>
      </c>
      <c r="M252" s="2">
        <v>296.83330000000001</v>
      </c>
      <c r="N252" s="2">
        <v>3.4271120000000002</v>
      </c>
      <c r="O252" s="2">
        <v>110.548</v>
      </c>
      <c r="P252" s="30">
        <v>3.1930840000000001E-22</v>
      </c>
      <c r="Q252" s="2">
        <v>1225.7329999999999</v>
      </c>
      <c r="R252" s="2">
        <v>21.139469999999999</v>
      </c>
      <c r="S252" s="2">
        <v>273.69959999999998</v>
      </c>
      <c r="T252" s="30">
        <v>3.678E-38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</row>
    <row r="253" spans="1:75" s="2" customFormat="1" x14ac:dyDescent="0.4">
      <c r="A253" s="44" t="str">
        <f t="shared" si="4"/>
        <v/>
      </c>
      <c r="B253" s="1" t="s">
        <v>1778</v>
      </c>
      <c r="C253" s="39">
        <v>12</v>
      </c>
      <c r="D253" s="40">
        <v>110962572</v>
      </c>
      <c r="E253" s="39" t="s">
        <v>1382</v>
      </c>
      <c r="F253" s="41" t="s">
        <v>430</v>
      </c>
      <c r="G253" s="42" t="s">
        <v>1779</v>
      </c>
      <c r="H253" s="2" t="s">
        <v>1778</v>
      </c>
      <c r="I253" s="2">
        <v>95.325000000000003</v>
      </c>
      <c r="J253" s="2">
        <v>2.0508250000000001</v>
      </c>
      <c r="K253" s="2">
        <v>9.2182340000000007</v>
      </c>
      <c r="L253" s="30">
        <v>7.3775869999999993E-2</v>
      </c>
      <c r="M253" s="2">
        <v>108.9333</v>
      </c>
      <c r="N253" s="2">
        <v>1.3857349999999999</v>
      </c>
      <c r="O253" s="2">
        <v>10.640180000000001</v>
      </c>
      <c r="P253" s="30">
        <v>0.1760544</v>
      </c>
      <c r="Q253" s="2">
        <v>95.533330000000007</v>
      </c>
      <c r="R253" s="2">
        <v>1.895643</v>
      </c>
      <c r="S253" s="2">
        <v>21.150960000000001</v>
      </c>
      <c r="T253" s="30">
        <v>4.1501660000000003E-2</v>
      </c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</row>
    <row r="254" spans="1:75" s="2" customFormat="1" x14ac:dyDescent="0.4">
      <c r="A254" s="44" t="str">
        <f t="shared" si="4"/>
        <v/>
      </c>
      <c r="B254" s="1" t="s">
        <v>1630</v>
      </c>
      <c r="C254" s="39">
        <v>12</v>
      </c>
      <c r="D254" s="39">
        <v>110962527</v>
      </c>
      <c r="E254" s="39" t="s">
        <v>1382</v>
      </c>
      <c r="F254" s="41" t="s">
        <v>431</v>
      </c>
      <c r="G254" s="42" t="s">
        <v>968</v>
      </c>
      <c r="H254" s="2" t="s">
        <v>1630</v>
      </c>
      <c r="I254" s="2">
        <v>93.65</v>
      </c>
      <c r="J254" s="2">
        <v>2.0419619999999998</v>
      </c>
      <c r="K254" s="2">
        <v>3.1606960000000002</v>
      </c>
      <c r="L254" s="30">
        <v>8.4982130000000003E-2</v>
      </c>
      <c r="M254" s="2">
        <v>99.6</v>
      </c>
      <c r="N254" s="2">
        <v>1.2218059999999999</v>
      </c>
      <c r="O254" s="2">
        <v>7.535914</v>
      </c>
      <c r="P254" s="30">
        <v>0.29571989999999998</v>
      </c>
      <c r="Q254" s="2">
        <v>93.933329999999998</v>
      </c>
      <c r="R254" s="2">
        <v>1.597793</v>
      </c>
      <c r="S254" s="2">
        <v>6.5186909999999996</v>
      </c>
      <c r="T254" s="30">
        <v>6.6424179999999999E-2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</row>
    <row r="255" spans="1:75" s="2" customFormat="1" x14ac:dyDescent="0.4">
      <c r="A255" s="44" t="str">
        <f t="shared" si="4"/>
        <v/>
      </c>
      <c r="B255" s="1" t="s">
        <v>1631</v>
      </c>
      <c r="C255" s="39">
        <v>11</v>
      </c>
      <c r="D255" s="39">
        <v>86926555</v>
      </c>
      <c r="E255" s="39" t="s">
        <v>1382</v>
      </c>
      <c r="F255" s="41" t="s">
        <v>432</v>
      </c>
      <c r="G255" s="42" t="s">
        <v>1343</v>
      </c>
      <c r="H255" s="2" t="s">
        <v>1631</v>
      </c>
      <c r="I255" s="2">
        <v>1049.9749999999999</v>
      </c>
      <c r="J255" s="2">
        <v>20.142140000000001</v>
      </c>
      <c r="K255" s="2">
        <v>295.30349999999999</v>
      </c>
      <c r="L255" s="30">
        <v>3.678E-38</v>
      </c>
      <c r="M255" s="2">
        <v>167</v>
      </c>
      <c r="N255" s="2">
        <v>2.7451680000000001</v>
      </c>
      <c r="O255" s="2">
        <v>78.781279999999995</v>
      </c>
      <c r="P255" s="30">
        <v>2.1905219999999998E-6</v>
      </c>
      <c r="Q255" s="2">
        <v>986.86659999999995</v>
      </c>
      <c r="R255" s="2">
        <v>19.540769999999998</v>
      </c>
      <c r="S255" s="2">
        <v>785.98289999999997</v>
      </c>
      <c r="T255" s="30">
        <v>3.678E-38</v>
      </c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</row>
    <row r="256" spans="1:75" s="2" customFormat="1" x14ac:dyDescent="0.4">
      <c r="A256" s="44" t="str">
        <f t="shared" si="4"/>
        <v/>
      </c>
      <c r="B256" s="1" t="s">
        <v>1780</v>
      </c>
      <c r="C256" s="39">
        <v>16</v>
      </c>
      <c r="D256" s="40">
        <v>17124536</v>
      </c>
      <c r="E256" s="39" t="s">
        <v>1380</v>
      </c>
      <c r="F256" s="41" t="s">
        <v>433</v>
      </c>
      <c r="G256" s="42" t="s">
        <v>969</v>
      </c>
      <c r="H256" s="2" t="s">
        <v>1780</v>
      </c>
      <c r="I256" s="2">
        <v>64.5</v>
      </c>
      <c r="J256" s="2">
        <v>1.539671</v>
      </c>
      <c r="K256" s="2">
        <v>0.70237689999999997</v>
      </c>
      <c r="L256" s="30">
        <v>0.8132125</v>
      </c>
      <c r="M256" s="2">
        <v>64.133330000000001</v>
      </c>
      <c r="N256" s="2">
        <v>0.98684159999999999</v>
      </c>
      <c r="O256" s="2">
        <v>0.75718779999999997</v>
      </c>
      <c r="P256" s="30">
        <v>0.84266509999999994</v>
      </c>
      <c r="Q256" s="2">
        <v>63.633339999999997</v>
      </c>
      <c r="R256" s="2">
        <v>1.3105899999999999</v>
      </c>
      <c r="S256" s="2">
        <v>0.35118850000000001</v>
      </c>
      <c r="T256" s="30">
        <v>0.87015200000000004</v>
      </c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</row>
    <row r="257" spans="1:75" s="2" customFormat="1" x14ac:dyDescent="0.4">
      <c r="A257" s="44" t="str">
        <f t="shared" si="4"/>
        <v/>
      </c>
      <c r="B257" s="1" t="s">
        <v>1632</v>
      </c>
      <c r="C257" s="39">
        <v>3</v>
      </c>
      <c r="D257" s="39">
        <v>127248456</v>
      </c>
      <c r="E257" s="39" t="s">
        <v>1382</v>
      </c>
      <c r="F257" s="41" t="s">
        <v>434</v>
      </c>
      <c r="G257" s="42" t="s">
        <v>1344</v>
      </c>
      <c r="H257" s="2" t="s">
        <v>1632</v>
      </c>
      <c r="I257" s="2">
        <v>123.02500000000001</v>
      </c>
      <c r="J257" s="2">
        <v>2.5427710000000001</v>
      </c>
      <c r="K257" s="2">
        <v>7.7461279999999997</v>
      </c>
      <c r="L257" s="30">
        <v>7.8997119999999998E-5</v>
      </c>
      <c r="M257" s="2">
        <v>163.9667</v>
      </c>
      <c r="N257" s="2">
        <v>1.6962090000000001</v>
      </c>
      <c r="O257" s="2">
        <v>44.186010000000003</v>
      </c>
      <c r="P257" s="30">
        <v>9.40429E-4</v>
      </c>
      <c r="Q257" s="2">
        <v>147.5667</v>
      </c>
      <c r="R257" s="2">
        <v>2.8038259999999999</v>
      </c>
      <c r="S257" s="2">
        <v>43.230240000000002</v>
      </c>
      <c r="T257" s="30">
        <v>7.4004870000000004E-10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</row>
    <row r="258" spans="1:75" s="2" customFormat="1" x14ac:dyDescent="0.4">
      <c r="A258" s="44" t="str">
        <f t="shared" si="4"/>
        <v/>
      </c>
      <c r="B258" s="1" t="s">
        <v>1633</v>
      </c>
      <c r="C258" s="39">
        <v>3</v>
      </c>
      <c r="D258" s="40">
        <v>127248418</v>
      </c>
      <c r="E258" s="39" t="s">
        <v>1382</v>
      </c>
      <c r="F258" s="41" t="s">
        <v>435</v>
      </c>
      <c r="G258" s="42" t="s">
        <v>435</v>
      </c>
      <c r="H258" s="2" t="s">
        <v>1633</v>
      </c>
      <c r="I258" s="2">
        <v>88.525000000000006</v>
      </c>
      <c r="J258" s="2">
        <v>1.906388</v>
      </c>
      <c r="K258" s="2">
        <v>5.6417349999999997</v>
      </c>
      <c r="L258" s="30">
        <v>0.16968839999999999</v>
      </c>
      <c r="M258" s="2">
        <v>86.333340000000007</v>
      </c>
      <c r="N258" s="2">
        <v>1.1597839999999999</v>
      </c>
      <c r="O258" s="2">
        <v>0.68068589999999995</v>
      </c>
      <c r="P258" s="30">
        <v>0.49441950000000001</v>
      </c>
      <c r="Q258" s="2">
        <v>85.233329999999995</v>
      </c>
      <c r="R258" s="2">
        <v>1.552986</v>
      </c>
      <c r="S258" s="2">
        <v>4.5170050000000002</v>
      </c>
      <c r="T258" s="2">
        <v>0.2239302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</row>
    <row r="259" spans="1:75" s="2" customFormat="1" x14ac:dyDescent="0.4">
      <c r="A259" s="44" t="str">
        <f t="shared" si="4"/>
        <v/>
      </c>
      <c r="B259" s="1" t="s">
        <v>1781</v>
      </c>
      <c r="C259" s="39">
        <v>3</v>
      </c>
      <c r="D259" s="39">
        <v>127248192</v>
      </c>
      <c r="E259" s="39" t="s">
        <v>1382</v>
      </c>
      <c r="F259" s="41" t="s">
        <v>436</v>
      </c>
      <c r="G259" s="42" t="s">
        <v>970</v>
      </c>
      <c r="H259" s="2" t="s">
        <v>1781</v>
      </c>
      <c r="I259" s="2">
        <v>2054.6999999999998</v>
      </c>
      <c r="J259" s="2">
        <v>41.71799</v>
      </c>
      <c r="K259" s="2">
        <v>1332.9949999999999</v>
      </c>
      <c r="L259" s="30">
        <v>3.678E-38</v>
      </c>
      <c r="M259" s="2">
        <v>804.26670000000001</v>
      </c>
      <c r="N259" s="2">
        <v>12.795120000000001</v>
      </c>
      <c r="O259" s="2">
        <v>390.00080000000003</v>
      </c>
      <c r="P259" s="30">
        <v>3.678E-38</v>
      </c>
      <c r="Q259" s="2">
        <v>761.66669999999999</v>
      </c>
      <c r="R259" s="2">
        <v>15.428559999999999</v>
      </c>
      <c r="S259" s="2">
        <v>368.59800000000001</v>
      </c>
      <c r="T259" s="2">
        <v>3.678E-38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</row>
    <row r="260" spans="1:75" s="2" customFormat="1" x14ac:dyDescent="0.4">
      <c r="A260" s="44" t="str">
        <f t="shared" si="4"/>
        <v/>
      </c>
      <c r="B260" s="1" t="s">
        <v>1782</v>
      </c>
      <c r="C260" s="39">
        <v>3</v>
      </c>
      <c r="D260" s="40">
        <v>127248155</v>
      </c>
      <c r="E260" s="39" t="s">
        <v>1382</v>
      </c>
      <c r="F260" s="41" t="s">
        <v>437</v>
      </c>
      <c r="G260" s="42" t="s">
        <v>1783</v>
      </c>
      <c r="H260" s="2" t="s">
        <v>1782</v>
      </c>
      <c r="I260" s="2">
        <v>66.974999999999994</v>
      </c>
      <c r="J260" s="2">
        <v>1.6094090000000001</v>
      </c>
      <c r="K260" s="2">
        <v>1.068878</v>
      </c>
      <c r="L260" s="30">
        <v>0.75880579999999997</v>
      </c>
      <c r="M260" s="2">
        <v>69.2</v>
      </c>
      <c r="N260" s="2">
        <v>1.0491200000000001</v>
      </c>
      <c r="O260" s="2">
        <v>2.6057630000000001</v>
      </c>
      <c r="P260" s="30">
        <v>0.79078199999999998</v>
      </c>
      <c r="Q260" s="2">
        <v>66.566670000000002</v>
      </c>
      <c r="R260" s="2">
        <v>1.413751</v>
      </c>
      <c r="S260" s="2">
        <v>0.98149540000000002</v>
      </c>
      <c r="T260" s="2">
        <v>0.80649360000000003</v>
      </c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</row>
    <row r="261" spans="1:75" s="2" customFormat="1" x14ac:dyDescent="0.4">
      <c r="A261" s="44" t="str">
        <f t="shared" si="4"/>
        <v/>
      </c>
      <c r="B261" s="1" t="s">
        <v>1784</v>
      </c>
      <c r="C261" s="39">
        <v>3</v>
      </c>
      <c r="D261" s="39">
        <v>127248323</v>
      </c>
      <c r="E261" s="39" t="s">
        <v>1382</v>
      </c>
      <c r="F261" s="41" t="s">
        <v>438</v>
      </c>
      <c r="G261" s="42" t="s">
        <v>971</v>
      </c>
      <c r="H261" s="2" t="s">
        <v>1784</v>
      </c>
      <c r="I261" s="2">
        <v>140.19999999999999</v>
      </c>
      <c r="J261" s="2">
        <v>3.0195439999999998</v>
      </c>
      <c r="K261" s="2">
        <v>14.288220000000001</v>
      </c>
      <c r="L261" s="30">
        <v>4.4752659999999999E-7</v>
      </c>
      <c r="M261" s="2">
        <v>298.26670000000001</v>
      </c>
      <c r="N261" s="2">
        <v>2.6256650000000001</v>
      </c>
      <c r="O261" s="2">
        <v>90.520520000000005</v>
      </c>
      <c r="P261" s="30">
        <v>2.868456E-19</v>
      </c>
      <c r="Q261" s="2">
        <v>139.80000000000001</v>
      </c>
      <c r="R261" s="2">
        <v>2.4957479999999999</v>
      </c>
      <c r="S261" s="2">
        <v>10.80555</v>
      </c>
      <c r="T261" s="30">
        <v>8.7432029999999995E-9</v>
      </c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</row>
    <row r="262" spans="1:75" s="2" customFormat="1" x14ac:dyDescent="0.4">
      <c r="A262" s="44" t="str">
        <f t="shared" si="4"/>
        <v/>
      </c>
      <c r="B262" s="1" t="s">
        <v>1785</v>
      </c>
      <c r="C262" s="39">
        <v>3</v>
      </c>
      <c r="D262" s="39">
        <v>127248285</v>
      </c>
      <c r="E262" s="39" t="s">
        <v>1382</v>
      </c>
      <c r="F262" s="41" t="s">
        <v>439</v>
      </c>
      <c r="G262" s="42" t="s">
        <v>972</v>
      </c>
      <c r="H262" s="2" t="s">
        <v>1785</v>
      </c>
      <c r="I262" s="2">
        <v>74.75</v>
      </c>
      <c r="J262" s="2">
        <v>1.700634</v>
      </c>
      <c r="K262" s="2">
        <v>0.76811459999999998</v>
      </c>
      <c r="L262" s="30">
        <v>0.53476330000000005</v>
      </c>
      <c r="M262" s="2">
        <v>197.83330000000001</v>
      </c>
      <c r="N262" s="2">
        <v>2.5447630000000001</v>
      </c>
      <c r="O262" s="2">
        <v>100.62390000000001</v>
      </c>
      <c r="P262" s="30">
        <v>2.4611929999999998E-7</v>
      </c>
      <c r="Q262" s="2">
        <v>74.5</v>
      </c>
      <c r="R262" s="2">
        <v>1.439862</v>
      </c>
      <c r="S262" s="2">
        <v>0.98488580000000003</v>
      </c>
      <c r="T262" s="30">
        <v>0.56528999999999996</v>
      </c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</row>
    <row r="263" spans="1:75" s="2" customFormat="1" x14ac:dyDescent="0.4">
      <c r="A263" s="44" t="str">
        <f t="shared" ref="A263:A326" si="5">IF(B263=H263,"","problem")</f>
        <v/>
      </c>
      <c r="B263" s="1" t="s">
        <v>1786</v>
      </c>
      <c r="C263" s="39">
        <v>3</v>
      </c>
      <c r="D263" s="39">
        <v>127248582</v>
      </c>
      <c r="E263" s="39" t="s">
        <v>1382</v>
      </c>
      <c r="F263" s="41" t="s">
        <v>440</v>
      </c>
      <c r="G263" s="42" t="s">
        <v>973</v>
      </c>
      <c r="H263" s="2" t="s">
        <v>1786</v>
      </c>
      <c r="I263" s="2">
        <v>230.52500000000001</v>
      </c>
      <c r="J263" s="2">
        <v>4.6671569999999996</v>
      </c>
      <c r="K263" s="2">
        <v>75.248580000000004</v>
      </c>
      <c r="L263" s="30">
        <v>7.0596219999999999E-31</v>
      </c>
      <c r="M263" s="2">
        <v>103.63330000000001</v>
      </c>
      <c r="N263" s="2">
        <v>1.135292</v>
      </c>
      <c r="O263" s="2">
        <v>14.459709999999999</v>
      </c>
      <c r="P263" s="30">
        <v>0.2603085</v>
      </c>
      <c r="Q263" s="2">
        <v>214.0333</v>
      </c>
      <c r="R263" s="2">
        <v>3.9266139999999998</v>
      </c>
      <c r="S263" s="2">
        <v>88.879260000000002</v>
      </c>
      <c r="T263" s="30">
        <v>1.700293E-31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</row>
    <row r="264" spans="1:75" s="2" customFormat="1" x14ac:dyDescent="0.4">
      <c r="A264" s="44" t="str">
        <f t="shared" si="5"/>
        <v/>
      </c>
      <c r="B264" s="1" t="s">
        <v>1634</v>
      </c>
      <c r="C264" s="39">
        <v>1</v>
      </c>
      <c r="D264" s="39">
        <v>23279112</v>
      </c>
      <c r="E264" s="39" t="s">
        <v>1382</v>
      </c>
      <c r="F264" s="41" t="s">
        <v>441</v>
      </c>
      <c r="G264" s="42" t="s">
        <v>1346</v>
      </c>
      <c r="H264" s="2" t="s">
        <v>1634</v>
      </c>
      <c r="I264" s="2">
        <v>15085.63</v>
      </c>
      <c r="J264" s="2">
        <v>206.56979999999999</v>
      </c>
      <c r="K264" s="2">
        <v>2567.0839999999998</v>
      </c>
      <c r="L264" s="30">
        <v>3.678E-38</v>
      </c>
      <c r="M264" s="2">
        <v>9203.6669999999995</v>
      </c>
      <c r="N264" s="2">
        <v>118.8506</v>
      </c>
      <c r="O264" s="2">
        <v>1006.342</v>
      </c>
      <c r="P264" s="30">
        <v>3.678E-38</v>
      </c>
      <c r="Q264" s="2">
        <v>15506.2</v>
      </c>
      <c r="R264" s="2">
        <v>190.82980000000001</v>
      </c>
      <c r="S264" s="2">
        <v>3462.6439999999998</v>
      </c>
      <c r="T264" s="30">
        <v>3.678E-38</v>
      </c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</row>
    <row r="265" spans="1:75" s="2" customFormat="1" x14ac:dyDescent="0.4">
      <c r="A265" s="44" t="str">
        <f t="shared" si="5"/>
        <v/>
      </c>
      <c r="B265" s="1" t="s">
        <v>1635</v>
      </c>
      <c r="C265" s="39">
        <v>1</v>
      </c>
      <c r="D265" s="39">
        <v>23279153</v>
      </c>
      <c r="E265" s="39" t="s">
        <v>1382</v>
      </c>
      <c r="F265" s="41" t="s">
        <v>442</v>
      </c>
      <c r="G265" s="42" t="s">
        <v>1345</v>
      </c>
      <c r="H265" s="2" t="s">
        <v>1635</v>
      </c>
      <c r="I265" s="2">
        <v>7676.5749999999998</v>
      </c>
      <c r="J265" s="2">
        <v>101.7137</v>
      </c>
      <c r="K265" s="2">
        <v>334.74919999999997</v>
      </c>
      <c r="L265" s="30">
        <v>3.678E-38</v>
      </c>
      <c r="M265" s="2">
        <v>7729</v>
      </c>
      <c r="N265" s="2">
        <v>105.31140000000001</v>
      </c>
      <c r="O265" s="2">
        <v>629.46810000000005</v>
      </c>
      <c r="P265" s="30">
        <v>3.678E-38</v>
      </c>
      <c r="Q265" s="2">
        <v>7535.433</v>
      </c>
      <c r="R265" s="2">
        <v>93.269810000000007</v>
      </c>
      <c r="S265" s="2">
        <v>334.38760000000002</v>
      </c>
      <c r="T265" s="30">
        <v>3.678E-38</v>
      </c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</row>
    <row r="266" spans="1:75" s="2" customFormat="1" x14ac:dyDescent="0.4">
      <c r="A266" s="44" t="str">
        <f t="shared" si="5"/>
        <v/>
      </c>
      <c r="B266" s="1" t="s">
        <v>1787</v>
      </c>
      <c r="C266" s="39">
        <v>15</v>
      </c>
      <c r="D266" s="39">
        <v>68169053</v>
      </c>
      <c r="E266" s="39" t="s">
        <v>1380</v>
      </c>
      <c r="F266" s="41" t="s">
        <v>443</v>
      </c>
      <c r="G266" s="42" t="s">
        <v>1347</v>
      </c>
      <c r="H266" s="2" t="s">
        <v>1787</v>
      </c>
      <c r="I266" s="2">
        <v>22154.32</v>
      </c>
      <c r="J266" s="2">
        <v>270.22559999999999</v>
      </c>
      <c r="K266" s="2">
        <v>838.79690000000005</v>
      </c>
      <c r="L266" s="30">
        <v>3.678E-38</v>
      </c>
      <c r="M266" s="2">
        <v>20439.330000000002</v>
      </c>
      <c r="N266" s="2">
        <v>239.09569999999999</v>
      </c>
      <c r="O266" s="2">
        <v>1054.076</v>
      </c>
      <c r="P266" s="30">
        <v>3.678E-38</v>
      </c>
      <c r="Q266" s="2">
        <v>22180.799999999999</v>
      </c>
      <c r="R266" s="2">
        <v>265.38130000000001</v>
      </c>
      <c r="S266" s="2">
        <v>766.08609999999999</v>
      </c>
      <c r="T266" s="30">
        <v>3.678E-38</v>
      </c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</row>
    <row r="267" spans="1:75" s="2" customFormat="1" x14ac:dyDescent="0.4">
      <c r="A267" s="44" t="str">
        <f t="shared" si="5"/>
        <v/>
      </c>
      <c r="B267" s="1" t="s">
        <v>1636</v>
      </c>
      <c r="C267" s="39">
        <v>15</v>
      </c>
      <c r="D267" s="39">
        <v>68169015</v>
      </c>
      <c r="E267" s="39" t="s">
        <v>1380</v>
      </c>
      <c r="F267" s="41" t="s">
        <v>444</v>
      </c>
      <c r="G267" s="42" t="s">
        <v>974</v>
      </c>
      <c r="H267" s="2" t="s">
        <v>1636</v>
      </c>
      <c r="I267" s="2">
        <v>513.47500000000002</v>
      </c>
      <c r="J267" s="2">
        <v>10.04895</v>
      </c>
      <c r="K267" s="2">
        <v>152.61170000000001</v>
      </c>
      <c r="L267" s="2">
        <v>3.678E-38</v>
      </c>
      <c r="M267" s="2">
        <v>1079.3</v>
      </c>
      <c r="N267" s="2">
        <v>15.57583</v>
      </c>
      <c r="O267" s="2">
        <v>300.76799999999997</v>
      </c>
      <c r="P267" s="2">
        <v>3.678E-38</v>
      </c>
      <c r="Q267" s="2">
        <v>589</v>
      </c>
      <c r="R267" s="2">
        <v>9.6872000000000007</v>
      </c>
      <c r="S267" s="2">
        <v>158.3338</v>
      </c>
      <c r="T267" s="2">
        <v>3.678E-38</v>
      </c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</row>
    <row r="268" spans="1:75" s="2" customFormat="1" x14ac:dyDescent="0.4">
      <c r="A268" s="44" t="str">
        <f t="shared" si="5"/>
        <v/>
      </c>
      <c r="B268" s="1" t="s">
        <v>1788</v>
      </c>
      <c r="C268" s="39" t="s">
        <v>1789</v>
      </c>
      <c r="D268" s="40">
        <v>2.32985521204422E+16</v>
      </c>
      <c r="E268" s="39" t="s">
        <v>1385</v>
      </c>
      <c r="F268" s="41" t="s">
        <v>445</v>
      </c>
      <c r="G268" s="42" t="s">
        <v>1348</v>
      </c>
      <c r="H268" s="2" t="s">
        <v>1788</v>
      </c>
      <c r="I268" s="2">
        <v>21955.95</v>
      </c>
      <c r="J268" s="2">
        <v>266.88499999999999</v>
      </c>
      <c r="K268" s="2">
        <v>318.63889999999998</v>
      </c>
      <c r="L268" s="30">
        <v>3.678E-38</v>
      </c>
      <c r="M268" s="2">
        <v>20792.669999999998</v>
      </c>
      <c r="N268" s="2">
        <v>253.02789999999999</v>
      </c>
      <c r="O268" s="2">
        <v>432.37759999999997</v>
      </c>
      <c r="P268" s="30">
        <v>3.678E-38</v>
      </c>
      <c r="Q268" s="2">
        <v>21226.73</v>
      </c>
      <c r="R268" s="2">
        <v>254.11199999999999</v>
      </c>
      <c r="S268" s="2">
        <v>508.43340000000001</v>
      </c>
      <c r="T268" s="30">
        <v>3.678E-38</v>
      </c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</row>
    <row r="269" spans="1:75" s="2" customFormat="1" x14ac:dyDescent="0.4">
      <c r="A269" s="44" t="str">
        <f t="shared" si="5"/>
        <v/>
      </c>
      <c r="B269" s="1" t="s">
        <v>1637</v>
      </c>
      <c r="C269" s="39">
        <v>4</v>
      </c>
      <c r="D269" s="39">
        <v>120442173</v>
      </c>
      <c r="E269" s="39" t="s">
        <v>1380</v>
      </c>
      <c r="F269" s="41" t="s">
        <v>446</v>
      </c>
      <c r="G269" s="42" t="s">
        <v>975</v>
      </c>
      <c r="H269" s="2" t="s">
        <v>1637</v>
      </c>
      <c r="I269" s="2">
        <v>2130.5500000000002</v>
      </c>
      <c r="J269" s="2">
        <v>47.8279</v>
      </c>
      <c r="K269" s="2">
        <v>314.43169999999998</v>
      </c>
      <c r="L269" s="30">
        <v>3.678E-38</v>
      </c>
      <c r="M269" s="2">
        <v>2022.7329999999999</v>
      </c>
      <c r="N269" s="2">
        <v>45.018329999999999</v>
      </c>
      <c r="O269" s="2">
        <v>516.03560000000004</v>
      </c>
      <c r="P269" s="30">
        <v>3.678E-38</v>
      </c>
      <c r="Q269" s="2">
        <v>1812.2</v>
      </c>
      <c r="R269" s="2">
        <v>40.506100000000004</v>
      </c>
      <c r="S269" s="2">
        <v>460.64429999999999</v>
      </c>
      <c r="T269" s="30">
        <v>3.678E-38</v>
      </c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</row>
    <row r="270" spans="1:75" s="2" customFormat="1" x14ac:dyDescent="0.4">
      <c r="A270" s="44" t="str">
        <f t="shared" si="5"/>
        <v/>
      </c>
      <c r="B270" s="1" t="s">
        <v>1638</v>
      </c>
      <c r="C270" s="39">
        <v>1</v>
      </c>
      <c r="D270" s="39">
        <v>23298592</v>
      </c>
      <c r="E270" s="39" t="s">
        <v>1382</v>
      </c>
      <c r="F270" s="41" t="s">
        <v>447</v>
      </c>
      <c r="G270" s="42" t="s">
        <v>976</v>
      </c>
      <c r="H270" s="2" t="s">
        <v>1638</v>
      </c>
      <c r="I270" s="2">
        <v>1056.7249999999999</v>
      </c>
      <c r="J270" s="2">
        <v>18.709150000000001</v>
      </c>
      <c r="K270" s="2">
        <v>404.4547</v>
      </c>
      <c r="L270" s="30">
        <v>3.678E-38</v>
      </c>
      <c r="M270" s="2">
        <v>2497.4670000000001</v>
      </c>
      <c r="N270" s="2">
        <v>34.830680000000001</v>
      </c>
      <c r="O270" s="2">
        <v>2489.9360000000001</v>
      </c>
      <c r="P270" s="30">
        <v>3.678E-38</v>
      </c>
      <c r="Q270" s="2">
        <v>1299.1669999999999</v>
      </c>
      <c r="R270" s="2">
        <v>19.518319999999999</v>
      </c>
      <c r="S270" s="2">
        <v>410.58429999999998</v>
      </c>
      <c r="T270" s="30">
        <v>3.678E-38</v>
      </c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</row>
    <row r="271" spans="1:75" s="2" customFormat="1" x14ac:dyDescent="0.4">
      <c r="A271" s="44" t="str">
        <f t="shared" si="5"/>
        <v/>
      </c>
      <c r="B271" s="1" t="s">
        <v>1790</v>
      </c>
      <c r="C271" s="39">
        <v>15</v>
      </c>
      <c r="D271" s="39">
        <v>68172841</v>
      </c>
      <c r="E271" s="39" t="s">
        <v>1380</v>
      </c>
      <c r="F271" s="41" t="s">
        <v>448</v>
      </c>
      <c r="G271" s="42" t="s">
        <v>1349</v>
      </c>
      <c r="H271" s="2" t="s">
        <v>1790</v>
      </c>
      <c r="I271" s="2">
        <v>23846.07</v>
      </c>
      <c r="J271" s="2">
        <v>279.44650000000001</v>
      </c>
      <c r="K271" s="2">
        <v>765.41269999999997</v>
      </c>
      <c r="L271" s="2">
        <v>3.678E-38</v>
      </c>
      <c r="M271" s="2">
        <v>21101.47</v>
      </c>
      <c r="N271" s="2">
        <v>248.40430000000001</v>
      </c>
      <c r="O271" s="2">
        <v>2444.4989999999998</v>
      </c>
      <c r="P271" s="2">
        <v>3.678E-38</v>
      </c>
      <c r="Q271" s="2">
        <v>24073.73</v>
      </c>
      <c r="R271" s="2">
        <v>259.51799999999997</v>
      </c>
      <c r="S271" s="2">
        <v>287.28949999999998</v>
      </c>
      <c r="T271" s="2">
        <v>3.678E-38</v>
      </c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</row>
    <row r="272" spans="1:75" s="2" customFormat="1" x14ac:dyDescent="0.4">
      <c r="A272" s="44" t="str">
        <f t="shared" si="5"/>
        <v/>
      </c>
      <c r="B272" s="1" t="s">
        <v>1791</v>
      </c>
      <c r="C272" s="39">
        <v>4</v>
      </c>
      <c r="D272" s="39">
        <v>120445287</v>
      </c>
      <c r="E272" s="39" t="s">
        <v>1380</v>
      </c>
      <c r="F272" s="41" t="s">
        <v>449</v>
      </c>
      <c r="G272" s="42" t="s">
        <v>977</v>
      </c>
      <c r="H272" s="2" t="s">
        <v>1791</v>
      </c>
      <c r="I272" s="2">
        <v>11847.8</v>
      </c>
      <c r="J272" s="2">
        <v>170.3913</v>
      </c>
      <c r="K272" s="2">
        <v>3211.8409999999999</v>
      </c>
      <c r="L272" s="30">
        <v>3.678E-38</v>
      </c>
      <c r="M272" s="2">
        <v>5131.6329999999998</v>
      </c>
      <c r="N272" s="2">
        <v>67.003910000000005</v>
      </c>
      <c r="O272" s="2">
        <v>1009.6950000000001</v>
      </c>
      <c r="P272" s="30">
        <v>3.678E-38</v>
      </c>
      <c r="Q272" s="2">
        <v>11226.67</v>
      </c>
      <c r="R272" s="2">
        <v>147.51900000000001</v>
      </c>
      <c r="S272" s="2">
        <v>5408.4520000000002</v>
      </c>
      <c r="T272" s="30">
        <v>3.678E-38</v>
      </c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</row>
    <row r="273" spans="1:75" s="2" customFormat="1" x14ac:dyDescent="0.4">
      <c r="A273" s="44" t="str">
        <f t="shared" si="5"/>
        <v/>
      </c>
      <c r="B273" s="1" t="s">
        <v>1792</v>
      </c>
      <c r="C273" s="39">
        <v>4</v>
      </c>
      <c r="D273" s="39">
        <v>120445245</v>
      </c>
      <c r="E273" s="39" t="s">
        <v>1380</v>
      </c>
      <c r="F273" s="41" t="s">
        <v>450</v>
      </c>
      <c r="G273" s="42" t="s">
        <v>978</v>
      </c>
      <c r="H273" s="2" t="s">
        <v>1792</v>
      </c>
      <c r="I273" s="2">
        <v>18519.5</v>
      </c>
      <c r="J273" s="2">
        <v>243.21700000000001</v>
      </c>
      <c r="K273" s="2">
        <v>259.80759999999998</v>
      </c>
      <c r="L273" s="30">
        <v>3.678E-38</v>
      </c>
      <c r="M273" s="2">
        <v>15818.9</v>
      </c>
      <c r="N273" s="2">
        <v>216.81190000000001</v>
      </c>
      <c r="O273" s="2">
        <v>823.02030000000002</v>
      </c>
      <c r="P273" s="30">
        <v>3.678E-38</v>
      </c>
      <c r="Q273" s="2">
        <v>15834.27</v>
      </c>
      <c r="R273" s="2">
        <v>196.00229999999999</v>
      </c>
      <c r="S273" s="2">
        <v>942.22850000000005</v>
      </c>
      <c r="T273" s="30">
        <v>3.678E-38</v>
      </c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</row>
    <row r="274" spans="1:75" s="2" customFormat="1" x14ac:dyDescent="0.4">
      <c r="A274" s="44" t="str">
        <f t="shared" si="5"/>
        <v/>
      </c>
      <c r="B274" s="1" t="s">
        <v>1793</v>
      </c>
      <c r="C274" s="39">
        <v>4</v>
      </c>
      <c r="D274" s="39">
        <v>88556540</v>
      </c>
      <c r="E274" s="39" t="s">
        <v>1380</v>
      </c>
      <c r="F274" s="41" t="s">
        <v>451</v>
      </c>
      <c r="G274" s="42" t="s">
        <v>1794</v>
      </c>
      <c r="H274" s="2" t="s">
        <v>1793</v>
      </c>
      <c r="I274" s="2">
        <v>4288</v>
      </c>
      <c r="J274" s="2">
        <v>68.509730000000005</v>
      </c>
      <c r="K274" s="2">
        <v>206.4365</v>
      </c>
      <c r="L274" s="30">
        <v>3.678E-38</v>
      </c>
      <c r="M274" s="2">
        <v>5189.6000000000004</v>
      </c>
      <c r="N274" s="2">
        <v>68.935460000000006</v>
      </c>
      <c r="O274" s="2">
        <v>233.48050000000001</v>
      </c>
      <c r="P274" s="30">
        <v>3.678E-38</v>
      </c>
      <c r="Q274" s="2">
        <v>4652.6670000000004</v>
      </c>
      <c r="R274" s="2">
        <v>74.807239999999993</v>
      </c>
      <c r="S274" s="2">
        <v>435.72340000000003</v>
      </c>
      <c r="T274" s="30">
        <v>3.678E-38</v>
      </c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</row>
    <row r="275" spans="1:75" s="2" customFormat="1" x14ac:dyDescent="0.4">
      <c r="A275" s="44" t="str">
        <f t="shared" si="5"/>
        <v/>
      </c>
      <c r="B275" s="1" t="s">
        <v>1639</v>
      </c>
      <c r="C275" s="39">
        <v>4</v>
      </c>
      <c r="D275" s="39">
        <v>88556504</v>
      </c>
      <c r="E275" s="39" t="s">
        <v>1380</v>
      </c>
      <c r="F275" s="41" t="s">
        <v>452</v>
      </c>
      <c r="G275" s="42" t="s">
        <v>979</v>
      </c>
      <c r="H275" s="2" t="s">
        <v>1639</v>
      </c>
      <c r="I275" s="2">
        <v>1529.7750000000001</v>
      </c>
      <c r="J275" s="2">
        <v>27.106020000000001</v>
      </c>
      <c r="K275" s="2">
        <v>165.3159</v>
      </c>
      <c r="L275" s="30">
        <v>3.678E-38</v>
      </c>
      <c r="M275" s="2">
        <v>332.93329999999997</v>
      </c>
      <c r="N275" s="2">
        <v>5.0776969999999997</v>
      </c>
      <c r="O275" s="2">
        <v>119.2116</v>
      </c>
      <c r="P275" s="30">
        <v>7.9017890000000002E-32</v>
      </c>
      <c r="Q275" s="2">
        <v>2050.1329999999998</v>
      </c>
      <c r="R275" s="2">
        <v>33.233750000000001</v>
      </c>
      <c r="S275" s="2">
        <v>457.54140000000001</v>
      </c>
      <c r="T275" s="30">
        <v>3.678E-38</v>
      </c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</row>
    <row r="276" spans="1:75" s="2" customFormat="1" x14ac:dyDescent="0.4">
      <c r="A276" s="44" t="str">
        <f t="shared" si="5"/>
        <v/>
      </c>
      <c r="B276" s="1" t="s">
        <v>1795</v>
      </c>
      <c r="C276" s="39">
        <v>4</v>
      </c>
      <c r="D276" s="39">
        <v>56908166</v>
      </c>
      <c r="E276" s="39" t="s">
        <v>1380</v>
      </c>
      <c r="F276" s="41" t="s">
        <v>1350</v>
      </c>
      <c r="G276" s="42" t="s">
        <v>980</v>
      </c>
      <c r="H276" s="2" t="s">
        <v>1795</v>
      </c>
      <c r="I276" s="2">
        <v>236.75</v>
      </c>
      <c r="J276" s="2">
        <v>4.5887760000000002</v>
      </c>
      <c r="K276" s="2">
        <v>72.434640000000002</v>
      </c>
      <c r="L276" s="30">
        <v>2.37264E-36</v>
      </c>
      <c r="M276" s="2">
        <v>156.83330000000001</v>
      </c>
      <c r="N276" s="2">
        <v>1.6144769999999999</v>
      </c>
      <c r="O276" s="2">
        <v>19.12912</v>
      </c>
      <c r="P276" s="30">
        <v>1.1512219999999999E-3</v>
      </c>
      <c r="Q276" s="2">
        <v>227.2</v>
      </c>
      <c r="R276" s="2">
        <v>4.1697639999999998</v>
      </c>
      <c r="S276" s="2">
        <v>111.5393</v>
      </c>
      <c r="T276" s="30">
        <v>1.0914309999999999E-36</v>
      </c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</row>
    <row r="277" spans="1:75" s="2" customFormat="1" x14ac:dyDescent="0.4">
      <c r="A277" s="44" t="str">
        <f t="shared" si="5"/>
        <v/>
      </c>
      <c r="B277" s="1" t="s">
        <v>1796</v>
      </c>
      <c r="C277" s="39">
        <v>14</v>
      </c>
      <c r="D277" s="39">
        <v>70843363</v>
      </c>
      <c r="E277" s="39" t="s">
        <v>1382</v>
      </c>
      <c r="F277" s="41" t="s">
        <v>453</v>
      </c>
      <c r="G277" s="42" t="s">
        <v>981</v>
      </c>
      <c r="H277" s="2" t="s">
        <v>1796</v>
      </c>
      <c r="I277" s="2">
        <v>10405.65</v>
      </c>
      <c r="J277" s="2">
        <v>145.24090000000001</v>
      </c>
      <c r="K277" s="2">
        <v>1093.4090000000001</v>
      </c>
      <c r="L277" s="30">
        <v>3.678E-38</v>
      </c>
      <c r="M277" s="2">
        <v>15807.87</v>
      </c>
      <c r="N277" s="2">
        <v>210.7867</v>
      </c>
      <c r="O277" s="2">
        <v>2454.7919999999999</v>
      </c>
      <c r="P277" s="30">
        <v>3.678E-38</v>
      </c>
      <c r="Q277" s="2">
        <v>9673.366</v>
      </c>
      <c r="R277" s="2">
        <v>138.2653</v>
      </c>
      <c r="S277" s="2">
        <v>1167.4680000000001</v>
      </c>
      <c r="T277" s="30">
        <v>3.678E-38</v>
      </c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</row>
    <row r="278" spans="1:75" s="2" customFormat="1" x14ac:dyDescent="0.4">
      <c r="A278" s="44" t="str">
        <f t="shared" si="5"/>
        <v/>
      </c>
      <c r="B278" s="1" t="s">
        <v>1797</v>
      </c>
      <c r="C278" s="39" t="s">
        <v>1310</v>
      </c>
      <c r="D278" s="40">
        <v>50407505</v>
      </c>
      <c r="E278" s="39" t="s">
        <v>1380</v>
      </c>
      <c r="F278" s="41" t="s">
        <v>454</v>
      </c>
      <c r="G278" s="42" t="s">
        <v>1322</v>
      </c>
      <c r="H278" s="2" t="s">
        <v>1797</v>
      </c>
      <c r="I278" s="2">
        <v>8935.2999999999993</v>
      </c>
      <c r="J278" s="2">
        <v>120.2912</v>
      </c>
      <c r="K278" s="2">
        <v>482.12650000000002</v>
      </c>
      <c r="L278" s="2">
        <v>3.678E-38</v>
      </c>
      <c r="M278" s="2">
        <v>4144.2669999999998</v>
      </c>
      <c r="N278" s="2">
        <v>71.82235</v>
      </c>
      <c r="O278" s="2">
        <v>2346.0360000000001</v>
      </c>
      <c r="P278" s="2">
        <v>3.678E-38</v>
      </c>
      <c r="Q278" s="2">
        <v>8569.7330000000002</v>
      </c>
      <c r="R278" s="2">
        <v>120.4169</v>
      </c>
      <c r="S278" s="2">
        <v>1170.471</v>
      </c>
      <c r="T278" s="2">
        <v>3.678E-38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</row>
    <row r="279" spans="1:75" s="2" customFormat="1" x14ac:dyDescent="0.4">
      <c r="A279" s="44" t="str">
        <f t="shared" si="5"/>
        <v/>
      </c>
      <c r="B279" s="1" t="s">
        <v>1640</v>
      </c>
      <c r="C279" s="39" t="s">
        <v>1310</v>
      </c>
      <c r="D279" s="39">
        <v>50407467</v>
      </c>
      <c r="E279" s="39" t="s">
        <v>1380</v>
      </c>
      <c r="F279" s="41" t="s">
        <v>455</v>
      </c>
      <c r="G279" s="42" t="s">
        <v>982</v>
      </c>
      <c r="H279" s="2" t="s">
        <v>1640</v>
      </c>
      <c r="I279" s="2">
        <v>4962.8999999999996</v>
      </c>
      <c r="J279" s="2">
        <v>77.103260000000006</v>
      </c>
      <c r="K279" s="2">
        <v>350.05459999999999</v>
      </c>
      <c r="L279" s="30">
        <v>3.678E-38</v>
      </c>
      <c r="M279" s="2">
        <v>2615.9</v>
      </c>
      <c r="N279" s="2">
        <v>38.165210000000002</v>
      </c>
      <c r="O279" s="2">
        <v>388.64780000000002</v>
      </c>
      <c r="P279" s="30">
        <v>3.678E-38</v>
      </c>
      <c r="Q279" s="2">
        <v>4955.6329999999998</v>
      </c>
      <c r="R279" s="2">
        <v>71.449129999999997</v>
      </c>
      <c r="S279" s="2">
        <v>576.50009999999997</v>
      </c>
      <c r="T279" s="30">
        <v>3.678E-38</v>
      </c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</row>
    <row r="280" spans="1:75" s="2" customFormat="1" x14ac:dyDescent="0.4">
      <c r="A280" s="44" t="str">
        <f t="shared" si="5"/>
        <v/>
      </c>
      <c r="B280" s="1" t="s">
        <v>1641</v>
      </c>
      <c r="C280" s="39">
        <v>12</v>
      </c>
      <c r="D280" s="39">
        <v>110950767</v>
      </c>
      <c r="E280" s="39" t="s">
        <v>1382</v>
      </c>
      <c r="F280" s="41" t="s">
        <v>456</v>
      </c>
      <c r="G280" s="42" t="s">
        <v>983</v>
      </c>
      <c r="H280" s="2" t="s">
        <v>1641</v>
      </c>
      <c r="I280" s="2">
        <v>183.72499999999999</v>
      </c>
      <c r="J280" s="2">
        <v>3.577572</v>
      </c>
      <c r="K280" s="2">
        <v>12.095560000000001</v>
      </c>
      <c r="L280" s="30">
        <v>1.0879569999999999E-17</v>
      </c>
      <c r="M280" s="2">
        <v>454.2</v>
      </c>
      <c r="N280" s="2">
        <v>6.7573249999999998</v>
      </c>
      <c r="O280" s="2">
        <v>323.75560000000002</v>
      </c>
      <c r="P280" s="30">
        <v>3.678E-38</v>
      </c>
      <c r="Q280" s="2">
        <v>179.1</v>
      </c>
      <c r="R280" s="2">
        <v>3.340776</v>
      </c>
      <c r="S280" s="2">
        <v>48.052779999999998</v>
      </c>
      <c r="T280" s="30">
        <v>1.028713E-18</v>
      </c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</row>
    <row r="281" spans="1:75" s="2" customFormat="1" x14ac:dyDescent="0.4">
      <c r="A281" s="44" t="str">
        <f t="shared" si="5"/>
        <v/>
      </c>
      <c r="B281" s="1" t="s">
        <v>1642</v>
      </c>
      <c r="C281" s="39">
        <v>12</v>
      </c>
      <c r="D281" s="39">
        <v>110950732</v>
      </c>
      <c r="E281" s="39" t="s">
        <v>1382</v>
      </c>
      <c r="F281" s="41" t="s">
        <v>457</v>
      </c>
      <c r="G281" s="42" t="s">
        <v>984</v>
      </c>
      <c r="H281" s="2" t="s">
        <v>1642</v>
      </c>
      <c r="I281" s="2">
        <v>119.425</v>
      </c>
      <c r="J281" s="2">
        <v>2.429395</v>
      </c>
      <c r="K281" s="2">
        <v>17.302869999999999</v>
      </c>
      <c r="L281" s="30">
        <v>4.5530370000000002E-4</v>
      </c>
      <c r="M281" s="2">
        <v>249.9</v>
      </c>
      <c r="N281" s="2">
        <v>5.9549510000000003</v>
      </c>
      <c r="O281" s="2">
        <v>157.2218</v>
      </c>
      <c r="P281" s="30">
        <v>9.1495509999999994E-21</v>
      </c>
      <c r="Q281" s="2">
        <v>118.83329999999999</v>
      </c>
      <c r="R281" s="2">
        <v>2.028877</v>
      </c>
      <c r="S281" s="2">
        <v>26.679639999999999</v>
      </c>
      <c r="T281" s="30">
        <v>1.5122559999999999E-4</v>
      </c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</row>
    <row r="282" spans="1:75" s="2" customFormat="1" x14ac:dyDescent="0.4">
      <c r="A282" s="44" t="str">
        <f t="shared" si="5"/>
        <v/>
      </c>
      <c r="B282" s="1" t="s">
        <v>1798</v>
      </c>
      <c r="C282" s="39">
        <v>11</v>
      </c>
      <c r="D282" s="39">
        <v>69825596</v>
      </c>
      <c r="E282" s="39" t="s">
        <v>1382</v>
      </c>
      <c r="F282" s="41" t="s">
        <v>458</v>
      </c>
      <c r="G282" s="42" t="s">
        <v>985</v>
      </c>
      <c r="H282" s="2" t="s">
        <v>1798</v>
      </c>
      <c r="I282" s="2">
        <v>6678.7250000000004</v>
      </c>
      <c r="J282" s="2">
        <v>101.8467</v>
      </c>
      <c r="K282" s="2">
        <v>412.07900000000001</v>
      </c>
      <c r="L282" s="30">
        <v>3.678E-38</v>
      </c>
      <c r="M282" s="2">
        <v>6770.1329999999998</v>
      </c>
      <c r="N282" s="2">
        <v>84.730469999999997</v>
      </c>
      <c r="O282" s="2">
        <v>875.3954</v>
      </c>
      <c r="P282" s="30">
        <v>3.678E-38</v>
      </c>
      <c r="Q282" s="2">
        <v>6131.433</v>
      </c>
      <c r="R282" s="2">
        <v>90.96593</v>
      </c>
      <c r="S282" s="2">
        <v>1276.5719999999999</v>
      </c>
      <c r="T282" s="30">
        <v>3.678E-38</v>
      </c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</row>
    <row r="283" spans="1:75" s="2" customFormat="1" x14ac:dyDescent="0.4">
      <c r="A283" s="44" t="str">
        <f t="shared" si="5"/>
        <v/>
      </c>
      <c r="B283" s="1" t="s">
        <v>1799</v>
      </c>
      <c r="C283" s="39">
        <v>11</v>
      </c>
      <c r="D283" s="39">
        <v>69825561</v>
      </c>
      <c r="E283" s="39" t="s">
        <v>1382</v>
      </c>
      <c r="F283" s="41" t="s">
        <v>459</v>
      </c>
      <c r="G283" s="42" t="s">
        <v>986</v>
      </c>
      <c r="H283" s="2" t="s">
        <v>1799</v>
      </c>
      <c r="I283" s="2">
        <v>3032.875</v>
      </c>
      <c r="J283" s="2">
        <v>50.359119999999997</v>
      </c>
      <c r="K283" s="2">
        <v>110.9387</v>
      </c>
      <c r="L283" s="30">
        <v>3.678E-38</v>
      </c>
      <c r="M283" s="2">
        <v>1871.367</v>
      </c>
      <c r="N283" s="2">
        <v>30.44773</v>
      </c>
      <c r="O283" s="2">
        <v>670.6277</v>
      </c>
      <c r="P283" s="30">
        <v>3.678E-38</v>
      </c>
      <c r="Q283" s="2">
        <v>2990.4</v>
      </c>
      <c r="R283" s="2">
        <v>43.638440000000003</v>
      </c>
      <c r="S283" s="2">
        <v>407.791</v>
      </c>
      <c r="T283" s="30">
        <v>3.678E-38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</row>
    <row r="284" spans="1:75" s="2" customFormat="1" x14ac:dyDescent="0.4">
      <c r="A284" s="44" t="str">
        <f t="shared" si="5"/>
        <v/>
      </c>
      <c r="B284" s="1" t="s">
        <v>1800</v>
      </c>
      <c r="C284" s="39" t="s">
        <v>1310</v>
      </c>
      <c r="D284" s="40">
        <v>102574466</v>
      </c>
      <c r="E284" s="39" t="s">
        <v>1380</v>
      </c>
      <c r="F284" s="41" t="s">
        <v>460</v>
      </c>
      <c r="G284" s="42" t="s">
        <v>987</v>
      </c>
      <c r="H284" s="2" t="s">
        <v>1800</v>
      </c>
      <c r="I284" s="2">
        <v>422.85</v>
      </c>
      <c r="J284" s="2">
        <v>9.3676539999999999</v>
      </c>
      <c r="K284" s="2">
        <v>443.18239999999997</v>
      </c>
      <c r="L284" s="30">
        <v>3.678E-38</v>
      </c>
      <c r="M284" s="2">
        <v>300.7</v>
      </c>
      <c r="N284" s="2">
        <v>6.0907090000000004</v>
      </c>
      <c r="O284" s="2">
        <v>176.7517</v>
      </c>
      <c r="P284" s="30">
        <v>3.4637099999999999E-32</v>
      </c>
      <c r="Q284" s="2">
        <v>242.4667</v>
      </c>
      <c r="R284" s="2">
        <v>5.4518690000000003</v>
      </c>
      <c r="S284" s="2">
        <v>115.676</v>
      </c>
      <c r="T284" s="30">
        <v>3.678E-38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</row>
    <row r="285" spans="1:75" s="2" customFormat="1" x14ac:dyDescent="0.4">
      <c r="A285" s="44" t="str">
        <f t="shared" si="5"/>
        <v/>
      </c>
      <c r="B285" s="1" t="s">
        <v>1643</v>
      </c>
      <c r="C285" s="39" t="s">
        <v>1310</v>
      </c>
      <c r="D285" s="39">
        <v>102574504</v>
      </c>
      <c r="E285" s="39" t="s">
        <v>1380</v>
      </c>
      <c r="F285" s="41" t="s">
        <v>461</v>
      </c>
      <c r="G285" s="42" t="s">
        <v>1801</v>
      </c>
      <c r="H285" s="2" t="s">
        <v>1643</v>
      </c>
      <c r="I285" s="2">
        <v>161.15</v>
      </c>
      <c r="J285" s="2">
        <v>4.1816589999999998</v>
      </c>
      <c r="K285" s="2">
        <v>173.8588</v>
      </c>
      <c r="L285" s="30">
        <v>1.563869E-16</v>
      </c>
      <c r="M285" s="2">
        <v>69</v>
      </c>
      <c r="N285" s="2">
        <v>1.0466249999999999</v>
      </c>
      <c r="O285" s="2">
        <v>2.8792360000000001</v>
      </c>
      <c r="P285" s="30">
        <v>0.79383170000000003</v>
      </c>
      <c r="Q285" s="2">
        <v>98.966669999999993</v>
      </c>
      <c r="R285" s="2">
        <v>1.8417809999999999</v>
      </c>
      <c r="S285" s="2">
        <v>57.105550000000001</v>
      </c>
      <c r="T285" s="30">
        <v>5.0061609999999999E-2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</row>
    <row r="286" spans="1:75" s="2" customFormat="1" x14ac:dyDescent="0.4">
      <c r="A286" s="44" t="str">
        <f t="shared" si="5"/>
        <v/>
      </c>
      <c r="B286" s="1" t="s">
        <v>1802</v>
      </c>
      <c r="C286" s="39">
        <v>7</v>
      </c>
      <c r="D286" s="39">
        <v>106700837</v>
      </c>
      <c r="E286" s="39" t="s">
        <v>1382</v>
      </c>
      <c r="F286" s="41" t="s">
        <v>462</v>
      </c>
      <c r="G286" s="42" t="s">
        <v>1803</v>
      </c>
      <c r="H286" s="2" t="s">
        <v>1802</v>
      </c>
      <c r="I286" s="2">
        <v>4171.8249999999998</v>
      </c>
      <c r="J286" s="2">
        <v>67.074950000000001</v>
      </c>
      <c r="K286" s="2">
        <v>364.56209999999999</v>
      </c>
      <c r="L286" s="30">
        <v>3.678E-38</v>
      </c>
      <c r="M286" s="2">
        <v>3037.4670000000001</v>
      </c>
      <c r="N286" s="2">
        <v>46.123690000000003</v>
      </c>
      <c r="O286" s="2">
        <v>2611.7510000000002</v>
      </c>
      <c r="P286" s="30">
        <v>3.678E-38</v>
      </c>
      <c r="Q286" s="2">
        <v>4481.7330000000002</v>
      </c>
      <c r="R286" s="2">
        <v>72.414910000000006</v>
      </c>
      <c r="S286" s="2">
        <v>738.19949999999994</v>
      </c>
      <c r="T286" s="30">
        <v>3.678E-38</v>
      </c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</row>
    <row r="287" spans="1:75" s="2" customFormat="1" x14ac:dyDescent="0.4">
      <c r="A287" s="44" t="str">
        <f t="shared" si="5"/>
        <v/>
      </c>
      <c r="B287" s="1" t="s">
        <v>1644</v>
      </c>
      <c r="C287" s="39">
        <v>14</v>
      </c>
      <c r="D287" s="40">
        <v>45567177</v>
      </c>
      <c r="E287" s="39" t="s">
        <v>1380</v>
      </c>
      <c r="F287" s="41" t="s">
        <v>463</v>
      </c>
      <c r="G287" s="42" t="s">
        <v>988</v>
      </c>
      <c r="H287" s="2" t="s">
        <v>1644</v>
      </c>
      <c r="I287" s="2">
        <v>144</v>
      </c>
      <c r="J287" s="2">
        <v>2.9742359999999999</v>
      </c>
      <c r="K287" s="2">
        <v>19.680620000000001</v>
      </c>
      <c r="L287" s="30">
        <v>3.850419E-8</v>
      </c>
      <c r="M287" s="2">
        <v>277</v>
      </c>
      <c r="N287" s="2">
        <v>2.6942200000000001</v>
      </c>
      <c r="O287" s="2">
        <v>113.1559</v>
      </c>
      <c r="P287" s="30">
        <v>2.5076089999999999E-14</v>
      </c>
      <c r="Q287" s="2">
        <v>135.9333</v>
      </c>
      <c r="R287" s="2">
        <v>2.5158320000000001</v>
      </c>
      <c r="S287" s="2">
        <v>17.907080000000001</v>
      </c>
      <c r="T287" s="30">
        <v>5.0452389999999999E-8</v>
      </c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</row>
    <row r="288" spans="1:75" s="2" customFormat="1" x14ac:dyDescent="0.4">
      <c r="A288" s="44" t="str">
        <f t="shared" si="5"/>
        <v/>
      </c>
      <c r="B288" s="1" t="s">
        <v>1804</v>
      </c>
      <c r="C288" s="39">
        <v>8</v>
      </c>
      <c r="D288" s="40">
        <v>107832301</v>
      </c>
      <c r="E288" s="39" t="s">
        <v>1380</v>
      </c>
      <c r="F288" s="41" t="s">
        <v>464</v>
      </c>
      <c r="G288" s="42" t="s">
        <v>1351</v>
      </c>
      <c r="H288" s="2" t="s">
        <v>1804</v>
      </c>
      <c r="I288" s="2">
        <v>10128.65</v>
      </c>
      <c r="J288" s="2">
        <v>135.22569999999999</v>
      </c>
      <c r="K288" s="2">
        <v>832.89250000000004</v>
      </c>
      <c r="L288" s="30">
        <v>3.678E-38</v>
      </c>
      <c r="M288" s="2">
        <v>13680.3</v>
      </c>
      <c r="N288" s="2">
        <v>179.0549</v>
      </c>
      <c r="O288" s="2">
        <v>4002.6680000000001</v>
      </c>
      <c r="P288" s="30">
        <v>3.678E-38</v>
      </c>
      <c r="Q288" s="2">
        <v>9077.9670000000006</v>
      </c>
      <c r="R288" s="2">
        <v>123.6215</v>
      </c>
      <c r="S288" s="2">
        <v>743.3809</v>
      </c>
      <c r="T288" s="30">
        <v>3.678E-38</v>
      </c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</row>
    <row r="289" spans="1:75" s="2" customFormat="1" x14ac:dyDescent="0.4">
      <c r="A289" s="44" t="str">
        <f t="shared" si="5"/>
        <v/>
      </c>
      <c r="B289" s="1" t="s">
        <v>1805</v>
      </c>
      <c r="C289" s="39">
        <v>12</v>
      </c>
      <c r="D289" s="39">
        <v>110951750</v>
      </c>
      <c r="E289" s="39" t="s">
        <v>1382</v>
      </c>
      <c r="F289" s="41" t="s">
        <v>465</v>
      </c>
      <c r="G289" s="42" t="s">
        <v>1806</v>
      </c>
      <c r="H289" s="2" t="s">
        <v>1805</v>
      </c>
      <c r="I289" s="2">
        <v>1395.2249999999999</v>
      </c>
      <c r="J289" s="2">
        <v>32.042180000000002</v>
      </c>
      <c r="K289" s="2">
        <v>810.92740000000003</v>
      </c>
      <c r="L289" s="30">
        <v>3.678E-38</v>
      </c>
      <c r="M289" s="2">
        <v>523.4</v>
      </c>
      <c r="N289" s="2">
        <v>9.7340450000000001</v>
      </c>
      <c r="O289" s="2">
        <v>427.4359</v>
      </c>
      <c r="P289" s="30">
        <v>3.678E-38</v>
      </c>
      <c r="Q289" s="2">
        <v>1299.9670000000001</v>
      </c>
      <c r="R289" s="2">
        <v>22.409089999999999</v>
      </c>
      <c r="S289" s="2">
        <v>543.65329999999994</v>
      </c>
      <c r="T289" s="30">
        <v>3.678E-38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</row>
    <row r="290" spans="1:75" s="2" customFormat="1" x14ac:dyDescent="0.4">
      <c r="A290" s="44" t="str">
        <f t="shared" si="5"/>
        <v/>
      </c>
      <c r="B290" s="1" t="s">
        <v>1807</v>
      </c>
      <c r="C290" s="39">
        <v>15</v>
      </c>
      <c r="D290" s="39">
        <v>82028556</v>
      </c>
      <c r="E290" s="39" t="s">
        <v>1382</v>
      </c>
      <c r="F290" s="41" t="s">
        <v>1352</v>
      </c>
      <c r="G290" s="42" t="s">
        <v>989</v>
      </c>
      <c r="H290" s="2" t="s">
        <v>1807</v>
      </c>
      <c r="I290" s="2">
        <v>174.6</v>
      </c>
      <c r="J290" s="2">
        <v>4.0088140000000001</v>
      </c>
      <c r="K290" s="2">
        <v>84.953199999999995</v>
      </c>
      <c r="L290" s="30">
        <v>1.32689E-15</v>
      </c>
      <c r="M290" s="2">
        <v>156.9</v>
      </c>
      <c r="N290" s="2">
        <v>2.769819</v>
      </c>
      <c r="O290" s="2">
        <v>76.905850000000001</v>
      </c>
      <c r="P290" s="2">
        <v>2.1063380000000001E-5</v>
      </c>
      <c r="Q290" s="2">
        <v>143.63329999999999</v>
      </c>
      <c r="R290" s="2">
        <v>2.279204</v>
      </c>
      <c r="S290" s="2">
        <v>79.157139999999998</v>
      </c>
      <c r="T290" s="2">
        <v>1.10276E-10</v>
      </c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</row>
    <row r="291" spans="1:75" s="2" customFormat="1" x14ac:dyDescent="0.4">
      <c r="A291" s="44" t="str">
        <f t="shared" si="5"/>
        <v/>
      </c>
      <c r="B291" s="1" t="s">
        <v>1645</v>
      </c>
      <c r="C291" s="39">
        <v>15</v>
      </c>
      <c r="D291" s="39">
        <v>82028596</v>
      </c>
      <c r="E291" s="39" t="s">
        <v>1382</v>
      </c>
      <c r="F291" s="41" t="s">
        <v>466</v>
      </c>
      <c r="G291" s="42" t="s">
        <v>990</v>
      </c>
      <c r="H291" s="2" t="s">
        <v>1645</v>
      </c>
      <c r="I291" s="2">
        <v>992.95</v>
      </c>
      <c r="J291" s="2">
        <v>23.106619999999999</v>
      </c>
      <c r="K291" s="2">
        <v>368.24979999999999</v>
      </c>
      <c r="L291" s="30">
        <v>3.678E-38</v>
      </c>
      <c r="M291" s="2">
        <v>523.79999999999995</v>
      </c>
      <c r="N291" s="2">
        <v>17.734940000000002</v>
      </c>
      <c r="O291" s="2">
        <v>780.63589999999999</v>
      </c>
      <c r="P291" s="30">
        <v>3.678E-38</v>
      </c>
      <c r="Q291" s="2">
        <v>1159.5</v>
      </c>
      <c r="R291" s="2">
        <v>23.08634</v>
      </c>
      <c r="S291" s="2">
        <v>402.23779999999999</v>
      </c>
      <c r="T291" s="30">
        <v>3.678E-38</v>
      </c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</row>
    <row r="292" spans="1:75" s="2" customFormat="1" x14ac:dyDescent="0.4">
      <c r="A292" s="44" t="str">
        <f t="shared" si="5"/>
        <v/>
      </c>
      <c r="B292" s="1" t="s">
        <v>1808</v>
      </c>
      <c r="C292" s="39">
        <v>7</v>
      </c>
      <c r="D292" s="40">
        <v>19766834</v>
      </c>
      <c r="E292" s="39" t="s">
        <v>1382</v>
      </c>
      <c r="F292" s="41" t="s">
        <v>467</v>
      </c>
      <c r="G292" s="42" t="s">
        <v>991</v>
      </c>
      <c r="H292" s="2" t="s">
        <v>1808</v>
      </c>
      <c r="I292" s="2">
        <v>1887.325</v>
      </c>
      <c r="J292" s="2">
        <v>41.809719999999999</v>
      </c>
      <c r="K292" s="2">
        <v>913.1807</v>
      </c>
      <c r="L292" s="30">
        <v>3.678E-38</v>
      </c>
      <c r="M292" s="2">
        <v>846.76670000000001</v>
      </c>
      <c r="N292" s="2">
        <v>20.830030000000001</v>
      </c>
      <c r="O292" s="2">
        <v>762.05079999999998</v>
      </c>
      <c r="P292" s="30">
        <v>3.678E-38</v>
      </c>
      <c r="Q292" s="2">
        <v>1683.433</v>
      </c>
      <c r="R292" s="2">
        <v>30.732810000000001</v>
      </c>
      <c r="S292" s="2">
        <v>129.792</v>
      </c>
      <c r="T292" s="30">
        <v>3.678E-38</v>
      </c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</row>
    <row r="293" spans="1:75" s="2" customFormat="1" x14ac:dyDescent="0.4">
      <c r="A293" s="44" t="str">
        <f t="shared" si="5"/>
        <v/>
      </c>
      <c r="B293" s="1" t="s">
        <v>1646</v>
      </c>
      <c r="C293" s="39">
        <v>7</v>
      </c>
      <c r="D293" s="40">
        <v>19766873</v>
      </c>
      <c r="E293" s="39" t="s">
        <v>1382</v>
      </c>
      <c r="F293" s="41" t="s">
        <v>468</v>
      </c>
      <c r="G293" s="42" t="s">
        <v>1809</v>
      </c>
      <c r="H293" s="2" t="s">
        <v>1646</v>
      </c>
      <c r="I293" s="2">
        <v>549.52499999999998</v>
      </c>
      <c r="J293" s="2">
        <v>13.0885</v>
      </c>
      <c r="K293" s="2">
        <v>177.40170000000001</v>
      </c>
      <c r="L293" s="30">
        <v>3.678E-38</v>
      </c>
      <c r="M293" s="2">
        <v>1051.0329999999999</v>
      </c>
      <c r="N293" s="2">
        <v>19.070319999999999</v>
      </c>
      <c r="O293" s="2">
        <v>839.72529999999995</v>
      </c>
      <c r="P293" s="30">
        <v>3.678E-38</v>
      </c>
      <c r="Q293" s="2">
        <v>686.03330000000005</v>
      </c>
      <c r="R293" s="2">
        <v>11.65568</v>
      </c>
      <c r="S293" s="2">
        <v>91.421019999999999</v>
      </c>
      <c r="T293" s="30">
        <v>3.678E-38</v>
      </c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</row>
    <row r="294" spans="1:75" s="2" customFormat="1" x14ac:dyDescent="0.4">
      <c r="A294" s="44" t="str">
        <f t="shared" si="5"/>
        <v/>
      </c>
      <c r="B294" s="1" t="s">
        <v>1647</v>
      </c>
      <c r="C294" s="39">
        <v>10</v>
      </c>
      <c r="D294" s="39">
        <v>93426549</v>
      </c>
      <c r="E294" s="39" t="s">
        <v>1380</v>
      </c>
      <c r="F294" s="41" t="s">
        <v>469</v>
      </c>
      <c r="G294" s="42" t="s">
        <v>1353</v>
      </c>
      <c r="H294" s="2" t="s">
        <v>1647</v>
      </c>
      <c r="I294" s="2">
        <v>4206.7749999999996</v>
      </c>
      <c r="J294" s="2">
        <v>66.794079999999994</v>
      </c>
      <c r="K294" s="2">
        <v>225.792</v>
      </c>
      <c r="L294" s="2">
        <v>3.678E-38</v>
      </c>
      <c r="M294" s="2">
        <v>4721.5330000000004</v>
      </c>
      <c r="N294" s="2">
        <v>61.232170000000004</v>
      </c>
      <c r="O294" s="2">
        <v>2614.7289999999998</v>
      </c>
      <c r="P294" s="2">
        <v>3.678E-38</v>
      </c>
      <c r="Q294" s="2">
        <v>4151.9669999999996</v>
      </c>
      <c r="R294" s="2">
        <v>64.650260000000003</v>
      </c>
      <c r="S294" s="2">
        <v>704.11689999999999</v>
      </c>
      <c r="T294" s="2">
        <v>3.678E-38</v>
      </c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</row>
    <row r="295" spans="1:75" s="2" customFormat="1" x14ac:dyDescent="0.4">
      <c r="A295" s="44" t="str">
        <f t="shared" si="5"/>
        <v/>
      </c>
      <c r="B295" s="1" t="s">
        <v>1648</v>
      </c>
      <c r="C295" s="39">
        <v>10</v>
      </c>
      <c r="D295" s="39">
        <v>93426584</v>
      </c>
      <c r="E295" s="39" t="s">
        <v>1380</v>
      </c>
      <c r="F295" s="41" t="s">
        <v>470</v>
      </c>
      <c r="G295" s="42" t="s">
        <v>992</v>
      </c>
      <c r="H295" s="2" t="s">
        <v>1648</v>
      </c>
      <c r="I295" s="2">
        <v>400.02499999999998</v>
      </c>
      <c r="J295" s="2">
        <v>10.64264</v>
      </c>
      <c r="K295" s="2">
        <v>380.65370000000001</v>
      </c>
      <c r="L295" s="30">
        <v>3.678E-38</v>
      </c>
      <c r="M295" s="2">
        <v>125.9</v>
      </c>
      <c r="N295" s="2">
        <v>2.377729</v>
      </c>
      <c r="O295" s="2">
        <v>99.07835</v>
      </c>
      <c r="P295" s="30">
        <v>1.8868820000000001E-3</v>
      </c>
      <c r="Q295" s="2">
        <v>488.13330000000002</v>
      </c>
      <c r="R295" s="2">
        <v>8.2859040000000004</v>
      </c>
      <c r="S295" s="2">
        <v>381.7593</v>
      </c>
      <c r="T295" s="30">
        <v>3.678E-38</v>
      </c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</row>
    <row r="296" spans="1:75" s="2" customFormat="1" x14ac:dyDescent="0.4">
      <c r="A296" s="44" t="str">
        <f t="shared" si="5"/>
        <v/>
      </c>
      <c r="B296" s="1" t="s">
        <v>1649</v>
      </c>
      <c r="C296" s="39">
        <v>6</v>
      </c>
      <c r="D296" s="39">
        <v>30691353</v>
      </c>
      <c r="E296" s="39" t="s">
        <v>1382</v>
      </c>
      <c r="F296" s="41" t="s">
        <v>471</v>
      </c>
      <c r="G296" s="42" t="s">
        <v>993</v>
      </c>
      <c r="H296" s="2" t="s">
        <v>1649</v>
      </c>
      <c r="I296" s="2">
        <v>4680.6000000000004</v>
      </c>
      <c r="J296" s="2">
        <v>72.747150000000005</v>
      </c>
      <c r="K296" s="2">
        <v>624.77059999999994</v>
      </c>
      <c r="L296" s="30">
        <v>3.678E-38</v>
      </c>
      <c r="M296" s="2">
        <v>3579.9670000000001</v>
      </c>
      <c r="N296" s="2">
        <v>63.569879999999998</v>
      </c>
      <c r="O296" s="2">
        <v>2681.125</v>
      </c>
      <c r="P296" s="30">
        <v>3.678E-38</v>
      </c>
      <c r="Q296" s="2">
        <v>4576.0330000000004</v>
      </c>
      <c r="R296" s="2">
        <v>72.671570000000003</v>
      </c>
      <c r="S296" s="2">
        <v>888.54849999999999</v>
      </c>
      <c r="T296" s="30">
        <v>3.678E-38</v>
      </c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</row>
    <row r="297" spans="1:75" s="2" customFormat="1" x14ac:dyDescent="0.4">
      <c r="A297" s="44" t="str">
        <f t="shared" si="5"/>
        <v/>
      </c>
      <c r="B297" s="1" t="s">
        <v>1650</v>
      </c>
      <c r="C297" s="39">
        <v>6</v>
      </c>
      <c r="D297" s="39">
        <v>30691313</v>
      </c>
      <c r="E297" s="39" t="s">
        <v>1382</v>
      </c>
      <c r="F297" s="41" t="s">
        <v>472</v>
      </c>
      <c r="G297" s="42" t="s">
        <v>1354</v>
      </c>
      <c r="H297" s="2" t="s">
        <v>1650</v>
      </c>
      <c r="I297" s="2">
        <v>3646.4250000000002</v>
      </c>
      <c r="J297" s="2">
        <v>68.704629999999995</v>
      </c>
      <c r="K297" s="2">
        <v>1173.952</v>
      </c>
      <c r="L297" s="30">
        <v>3.678E-38</v>
      </c>
      <c r="M297" s="2">
        <v>1196.4000000000001</v>
      </c>
      <c r="N297" s="2">
        <v>20.666540000000001</v>
      </c>
      <c r="O297" s="2">
        <v>406.37630000000001</v>
      </c>
      <c r="P297" s="30">
        <v>3.678E-38</v>
      </c>
      <c r="Q297" s="2">
        <v>2824.2330000000002</v>
      </c>
      <c r="R297" s="2">
        <v>52.119799999999998</v>
      </c>
      <c r="S297" s="2">
        <v>1739.87</v>
      </c>
      <c r="T297" s="30">
        <v>3.678E-38</v>
      </c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</row>
    <row r="298" spans="1:75" s="2" customFormat="1" x14ac:dyDescent="0.4">
      <c r="A298" s="44" t="str">
        <f t="shared" si="5"/>
        <v/>
      </c>
      <c r="B298" s="1" t="s">
        <v>1651</v>
      </c>
      <c r="C298" s="39">
        <v>12</v>
      </c>
      <c r="D298" s="39">
        <v>110824058</v>
      </c>
      <c r="E298" s="39" t="s">
        <v>1382</v>
      </c>
      <c r="F298" s="41" t="s">
        <v>473</v>
      </c>
      <c r="G298" s="42" t="s">
        <v>994</v>
      </c>
      <c r="H298" s="2" t="s">
        <v>1651</v>
      </c>
      <c r="I298" s="2">
        <v>348.375</v>
      </c>
      <c r="J298" s="2">
        <v>7.0239089999999997</v>
      </c>
      <c r="K298" s="2">
        <v>55.859549999999999</v>
      </c>
      <c r="L298" s="30">
        <v>3.678E-38</v>
      </c>
      <c r="M298" s="2">
        <v>402.0333</v>
      </c>
      <c r="N298" s="2">
        <v>5.1697959999999998</v>
      </c>
      <c r="O298" s="2">
        <v>532.46550000000002</v>
      </c>
      <c r="P298" s="30">
        <v>2.412272E-26</v>
      </c>
      <c r="Q298" s="2">
        <v>348.2</v>
      </c>
      <c r="R298" s="2">
        <v>7.4480329999999997</v>
      </c>
      <c r="S298" s="2">
        <v>209.47450000000001</v>
      </c>
      <c r="T298" s="30">
        <v>3.678E-38</v>
      </c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</row>
    <row r="299" spans="1:75" s="2" customFormat="1" x14ac:dyDescent="0.4">
      <c r="A299" s="44" t="str">
        <f t="shared" si="5"/>
        <v/>
      </c>
      <c r="B299" s="1" t="s">
        <v>1652</v>
      </c>
      <c r="C299" s="39">
        <v>12</v>
      </c>
      <c r="D299" s="39">
        <v>110824024</v>
      </c>
      <c r="E299" s="39" t="s">
        <v>1382</v>
      </c>
      <c r="F299" s="41" t="s">
        <v>474</v>
      </c>
      <c r="G299" s="42" t="s">
        <v>995</v>
      </c>
      <c r="H299" s="2" t="s">
        <v>1652</v>
      </c>
      <c r="I299" s="2">
        <v>1075.6500000000001</v>
      </c>
      <c r="J299" s="2">
        <v>18.14198</v>
      </c>
      <c r="K299" s="2">
        <v>246.2105</v>
      </c>
      <c r="L299" s="30">
        <v>3.678E-38</v>
      </c>
      <c r="M299" s="2">
        <v>1338.8330000000001</v>
      </c>
      <c r="N299" s="2">
        <v>17.892379999999999</v>
      </c>
      <c r="O299" s="2">
        <v>265.60039999999998</v>
      </c>
      <c r="P299" s="30">
        <v>3.678E-38</v>
      </c>
      <c r="Q299" s="2">
        <v>1106.4670000000001</v>
      </c>
      <c r="R299" s="2">
        <v>15.17032</v>
      </c>
      <c r="S299" s="2">
        <v>248.62559999999999</v>
      </c>
      <c r="T299" s="30">
        <v>3.678E-38</v>
      </c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</row>
    <row r="300" spans="1:75" s="2" customFormat="1" x14ac:dyDescent="0.4">
      <c r="A300" s="44" t="str">
        <f t="shared" si="5"/>
        <v/>
      </c>
      <c r="B300" s="1" t="s">
        <v>1653</v>
      </c>
      <c r="C300" s="39">
        <v>11</v>
      </c>
      <c r="D300" s="39">
        <v>119876117</v>
      </c>
      <c r="E300" s="39" t="s">
        <v>1380</v>
      </c>
      <c r="F300" s="41" t="s">
        <v>475</v>
      </c>
      <c r="G300" s="42" t="s">
        <v>996</v>
      </c>
      <c r="H300" s="2" t="s">
        <v>1653</v>
      </c>
      <c r="I300" s="2">
        <v>6927.25</v>
      </c>
      <c r="J300" s="2">
        <v>97.328999999999994</v>
      </c>
      <c r="K300" s="2">
        <v>722.71749999999997</v>
      </c>
      <c r="L300" s="30">
        <v>3.678E-38</v>
      </c>
      <c r="M300" s="2">
        <v>3580.9670000000001</v>
      </c>
      <c r="N300" s="2">
        <v>58.958370000000002</v>
      </c>
      <c r="O300" s="2">
        <v>3043.9459999999999</v>
      </c>
      <c r="P300" s="30">
        <v>3.678E-38</v>
      </c>
      <c r="Q300" s="2">
        <v>6242.1329999999998</v>
      </c>
      <c r="R300" s="2">
        <v>93.483149999999995</v>
      </c>
      <c r="S300" s="2">
        <v>976.83479999999997</v>
      </c>
      <c r="T300" s="30">
        <v>3.678E-38</v>
      </c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</row>
    <row r="301" spans="1:75" s="2" customFormat="1" x14ac:dyDescent="0.4">
      <c r="A301" s="44" t="str">
        <f t="shared" si="5"/>
        <v/>
      </c>
      <c r="B301" s="1" t="s">
        <v>1654</v>
      </c>
      <c r="C301" s="39">
        <v>11</v>
      </c>
      <c r="D301" s="39">
        <v>119876152</v>
      </c>
      <c r="E301" s="39" t="s">
        <v>1380</v>
      </c>
      <c r="F301" s="41" t="s">
        <v>476</v>
      </c>
      <c r="G301" s="42" t="s">
        <v>997</v>
      </c>
      <c r="H301" s="2" t="s">
        <v>1654</v>
      </c>
      <c r="I301" s="2">
        <v>2846.45</v>
      </c>
      <c r="J301" s="2">
        <v>48.647199999999998</v>
      </c>
      <c r="K301" s="2">
        <v>505.26749999999998</v>
      </c>
      <c r="L301" s="30">
        <v>3.678E-38</v>
      </c>
      <c r="M301" s="2">
        <v>3224.567</v>
      </c>
      <c r="N301" s="2">
        <v>50.669269999999997</v>
      </c>
      <c r="O301" s="2">
        <v>1107.903</v>
      </c>
      <c r="P301" s="30">
        <v>3.678E-38</v>
      </c>
      <c r="Q301" s="2">
        <v>2274.2330000000002</v>
      </c>
      <c r="R301" s="2">
        <v>35.313830000000003</v>
      </c>
      <c r="S301" s="2">
        <v>861.76760000000002</v>
      </c>
      <c r="T301" s="30">
        <v>3.678E-38</v>
      </c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</row>
    <row r="302" spans="1:75" s="2" customFormat="1" x14ac:dyDescent="0.4">
      <c r="A302" s="44" t="str">
        <f t="shared" si="5"/>
        <v/>
      </c>
      <c r="B302" s="1" t="s">
        <v>1655</v>
      </c>
      <c r="C302" s="39">
        <v>5</v>
      </c>
      <c r="D302" s="39">
        <v>139845650</v>
      </c>
      <c r="E302" s="39" t="s">
        <v>1380</v>
      </c>
      <c r="F302" s="41" t="s">
        <v>477</v>
      </c>
      <c r="G302" s="42" t="s">
        <v>998</v>
      </c>
      <c r="H302" s="2" t="s">
        <v>1655</v>
      </c>
      <c r="I302" s="2">
        <v>1191.55</v>
      </c>
      <c r="J302" s="2">
        <v>24.78049</v>
      </c>
      <c r="K302" s="2">
        <v>454.58</v>
      </c>
      <c r="L302" s="2">
        <v>3.678E-38</v>
      </c>
      <c r="M302" s="2">
        <v>1160.633</v>
      </c>
      <c r="N302" s="2">
        <v>21.11497</v>
      </c>
      <c r="O302" s="2">
        <v>1431.28</v>
      </c>
      <c r="P302" s="2">
        <v>3.678E-38</v>
      </c>
      <c r="Q302" s="2">
        <v>1192.367</v>
      </c>
      <c r="R302" s="2">
        <v>21.746040000000001</v>
      </c>
      <c r="S302" s="2">
        <v>619.65639999999996</v>
      </c>
      <c r="T302" s="2">
        <v>3.678E-38</v>
      </c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</row>
    <row r="303" spans="1:75" s="2" customFormat="1" x14ac:dyDescent="0.4">
      <c r="A303" s="44" t="str">
        <f t="shared" si="5"/>
        <v/>
      </c>
      <c r="B303" s="1" t="s">
        <v>1656</v>
      </c>
      <c r="C303" s="39">
        <v>5</v>
      </c>
      <c r="D303" s="39">
        <v>139845685</v>
      </c>
      <c r="E303" s="39" t="s">
        <v>1380</v>
      </c>
      <c r="F303" s="41" t="s">
        <v>478</v>
      </c>
      <c r="G303" s="42" t="s">
        <v>999</v>
      </c>
      <c r="H303" s="2" t="s">
        <v>1656</v>
      </c>
      <c r="I303" s="2">
        <v>2227.9</v>
      </c>
      <c r="J303" s="2">
        <v>40.963810000000002</v>
      </c>
      <c r="K303" s="2">
        <v>449.44330000000002</v>
      </c>
      <c r="L303" s="30">
        <v>3.678E-38</v>
      </c>
      <c r="M303" s="2">
        <v>3019.7330000000002</v>
      </c>
      <c r="N303" s="2">
        <v>42.682139999999997</v>
      </c>
      <c r="O303" s="2">
        <v>1364.443</v>
      </c>
      <c r="P303" s="30">
        <v>3.678E-38</v>
      </c>
      <c r="Q303" s="2">
        <v>2607.6</v>
      </c>
      <c r="R303" s="2">
        <v>43.222569999999997</v>
      </c>
      <c r="S303" s="2">
        <v>409.45859999999999</v>
      </c>
      <c r="T303" s="2">
        <v>3.678E-38</v>
      </c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</row>
    <row r="304" spans="1:75" s="2" customFormat="1" x14ac:dyDescent="0.4">
      <c r="A304" s="44" t="str">
        <f t="shared" si="5"/>
        <v/>
      </c>
      <c r="B304" s="1" t="s">
        <v>1657</v>
      </c>
      <c r="C304" s="39">
        <v>11</v>
      </c>
      <c r="D304" s="39">
        <v>49883263</v>
      </c>
      <c r="E304" s="39" t="s">
        <v>1382</v>
      </c>
      <c r="F304" s="41" t="s">
        <v>479</v>
      </c>
      <c r="G304" s="42" t="s">
        <v>1000</v>
      </c>
      <c r="H304" s="2" t="s">
        <v>1657</v>
      </c>
      <c r="I304" s="2">
        <v>5230.1499999999996</v>
      </c>
      <c r="J304" s="2">
        <v>80.246769999999998</v>
      </c>
      <c r="K304" s="2">
        <v>335.22649999999999</v>
      </c>
      <c r="L304" s="30">
        <v>3.678E-38</v>
      </c>
      <c r="M304" s="2">
        <v>3511.1669999999999</v>
      </c>
      <c r="N304" s="2">
        <v>62.463709999999999</v>
      </c>
      <c r="O304" s="2">
        <v>2563.9409999999998</v>
      </c>
      <c r="P304" s="30">
        <v>3.678E-38</v>
      </c>
      <c r="Q304" s="2">
        <v>4614.0330000000004</v>
      </c>
      <c r="R304" s="2">
        <v>73.326319999999996</v>
      </c>
      <c r="S304" s="2">
        <v>671.72389999999996</v>
      </c>
      <c r="T304" s="30">
        <v>3.678E-38</v>
      </c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</row>
    <row r="305" spans="1:75" s="2" customFormat="1" x14ac:dyDescent="0.4">
      <c r="A305" s="44" t="str">
        <f t="shared" si="5"/>
        <v/>
      </c>
      <c r="B305" s="1" t="s">
        <v>1658</v>
      </c>
      <c r="C305" s="39">
        <v>11</v>
      </c>
      <c r="D305" s="39">
        <v>49883221</v>
      </c>
      <c r="E305" s="39" t="s">
        <v>1382</v>
      </c>
      <c r="F305" s="41" t="s">
        <v>480</v>
      </c>
      <c r="G305" s="42" t="s">
        <v>480</v>
      </c>
      <c r="H305" s="2" t="s">
        <v>1658</v>
      </c>
      <c r="I305" s="2">
        <v>3352.6750000000002</v>
      </c>
      <c r="J305" s="2">
        <v>57.5458</v>
      </c>
      <c r="K305" s="2">
        <v>1149.7270000000001</v>
      </c>
      <c r="L305" s="30">
        <v>3.678E-38</v>
      </c>
      <c r="M305" s="2">
        <v>1114.7670000000001</v>
      </c>
      <c r="N305" s="2">
        <v>20.126950000000001</v>
      </c>
      <c r="O305" s="2">
        <v>507.80220000000003</v>
      </c>
      <c r="P305" s="2">
        <v>3.678E-38</v>
      </c>
      <c r="Q305" s="2">
        <v>3655.9670000000001</v>
      </c>
      <c r="R305" s="2">
        <v>58.569240000000001</v>
      </c>
      <c r="S305" s="2">
        <v>1247.56</v>
      </c>
      <c r="T305" s="2">
        <v>3.678E-38</v>
      </c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</row>
    <row r="306" spans="1:75" s="2" customFormat="1" x14ac:dyDescent="0.4">
      <c r="A306" s="44" t="str">
        <f t="shared" si="5"/>
        <v/>
      </c>
      <c r="B306" s="1" t="s">
        <v>1810</v>
      </c>
      <c r="C306" s="39">
        <v>12</v>
      </c>
      <c r="D306" s="39">
        <v>110849765</v>
      </c>
      <c r="E306" s="39" t="s">
        <v>1382</v>
      </c>
      <c r="F306" s="41" t="s">
        <v>481</v>
      </c>
      <c r="G306" s="42" t="s">
        <v>1001</v>
      </c>
      <c r="H306" s="2" t="s">
        <v>1810</v>
      </c>
      <c r="I306" s="2">
        <v>82.974999999999994</v>
      </c>
      <c r="J306" s="2">
        <v>1.789676</v>
      </c>
      <c r="K306" s="2">
        <v>22.724340000000002</v>
      </c>
      <c r="L306" s="30">
        <v>0.36169220000000002</v>
      </c>
      <c r="M306" s="2">
        <v>238.63329999999999</v>
      </c>
      <c r="N306" s="2">
        <v>3.3409719999999998</v>
      </c>
      <c r="O306" s="2">
        <v>248.79069999999999</v>
      </c>
      <c r="P306" s="30">
        <v>2.5060010000000001E-11</v>
      </c>
      <c r="Q306" s="2">
        <v>69.733329999999995</v>
      </c>
      <c r="R306" s="2">
        <v>1.498583</v>
      </c>
      <c r="S306" s="2">
        <v>6.1889690000000002</v>
      </c>
      <c r="T306" s="30">
        <v>0.72994150000000002</v>
      </c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</row>
    <row r="307" spans="1:75" s="2" customFormat="1" x14ac:dyDescent="0.4">
      <c r="A307" s="44" t="str">
        <f t="shared" si="5"/>
        <v/>
      </c>
      <c r="B307" s="1" t="s">
        <v>1659</v>
      </c>
      <c r="C307" s="39">
        <v>0</v>
      </c>
      <c r="D307" s="39">
        <v>0</v>
      </c>
      <c r="E307" s="39" t="s">
        <v>1382</v>
      </c>
      <c r="F307" s="41" t="s">
        <v>482</v>
      </c>
      <c r="G307" s="42" t="s">
        <v>1811</v>
      </c>
      <c r="H307" s="2" t="s">
        <v>1659</v>
      </c>
      <c r="I307" s="2">
        <v>311.14999999999998</v>
      </c>
      <c r="J307" s="2">
        <v>5.8886729999999998</v>
      </c>
      <c r="K307" s="2">
        <v>107.5295</v>
      </c>
      <c r="L307" s="30">
        <v>3.678E-38</v>
      </c>
      <c r="M307" s="2">
        <v>360.13330000000002</v>
      </c>
      <c r="N307" s="2">
        <v>4.7895580000000004</v>
      </c>
      <c r="O307" s="2">
        <v>64.997249999999994</v>
      </c>
      <c r="P307" s="30">
        <v>3.678E-38</v>
      </c>
      <c r="Q307" s="2">
        <v>219.0667</v>
      </c>
      <c r="R307" s="2">
        <v>3.924283</v>
      </c>
      <c r="S307" s="2">
        <v>21.036709999999999</v>
      </c>
      <c r="T307" s="30">
        <v>8.8737850000000006E-37</v>
      </c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</row>
    <row r="308" spans="1:75" s="2" customFormat="1" x14ac:dyDescent="0.4">
      <c r="A308" s="44" t="str">
        <f t="shared" si="5"/>
        <v/>
      </c>
      <c r="B308" s="1" t="s">
        <v>1660</v>
      </c>
      <c r="C308" s="39">
        <v>12</v>
      </c>
      <c r="D308" s="43">
        <v>109896889</v>
      </c>
      <c r="E308" s="39" t="s">
        <v>1382</v>
      </c>
      <c r="F308" s="41" t="s">
        <v>483</v>
      </c>
      <c r="G308" s="42" t="s">
        <v>1002</v>
      </c>
      <c r="H308" s="2" t="s">
        <v>1660</v>
      </c>
      <c r="I308" s="2">
        <v>9809.15</v>
      </c>
      <c r="J308" s="2">
        <v>132.83420000000001</v>
      </c>
      <c r="K308" s="2">
        <v>358.59230000000002</v>
      </c>
      <c r="L308" s="30">
        <v>3.678E-38</v>
      </c>
      <c r="M308" s="2">
        <v>10131.67</v>
      </c>
      <c r="N308" s="2">
        <v>129.3897</v>
      </c>
      <c r="O308" s="2">
        <v>517.95370000000003</v>
      </c>
      <c r="P308" s="30">
        <v>3.678E-38</v>
      </c>
      <c r="Q308" s="2">
        <v>10002.370000000001</v>
      </c>
      <c r="R308" s="2">
        <v>131.60390000000001</v>
      </c>
      <c r="S308" s="2">
        <v>568.3954</v>
      </c>
      <c r="T308" s="30">
        <v>3.678E-38</v>
      </c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</row>
    <row r="309" spans="1:75" s="2" customFormat="1" x14ac:dyDescent="0.4">
      <c r="A309" s="44" t="str">
        <f t="shared" si="5"/>
        <v/>
      </c>
      <c r="B309" s="1" t="s">
        <v>1661</v>
      </c>
      <c r="C309" s="39">
        <v>12</v>
      </c>
      <c r="D309" s="40">
        <v>109896847</v>
      </c>
      <c r="E309" s="39" t="s">
        <v>1382</v>
      </c>
      <c r="F309" s="41" t="s">
        <v>484</v>
      </c>
      <c r="G309" s="42" t="s">
        <v>1003</v>
      </c>
      <c r="H309" s="2" t="s">
        <v>1661</v>
      </c>
      <c r="I309" s="2">
        <v>3562.375</v>
      </c>
      <c r="J309" s="2">
        <v>57.434820000000002</v>
      </c>
      <c r="K309" s="2">
        <v>648.7201</v>
      </c>
      <c r="L309" s="30">
        <v>3.678E-38</v>
      </c>
      <c r="M309" s="2">
        <v>5627.4669999999996</v>
      </c>
      <c r="N309" s="2">
        <v>72.950860000000006</v>
      </c>
      <c r="O309" s="2">
        <v>1147.2819999999999</v>
      </c>
      <c r="P309" s="30">
        <v>3.678E-38</v>
      </c>
      <c r="Q309" s="2">
        <v>2559.8000000000002</v>
      </c>
      <c r="R309" s="2">
        <v>39.686399999999999</v>
      </c>
      <c r="S309" s="2">
        <v>697.25429999999994</v>
      </c>
      <c r="T309" s="30">
        <v>3.678E-38</v>
      </c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</row>
    <row r="310" spans="1:75" s="2" customFormat="1" x14ac:dyDescent="0.4">
      <c r="A310" s="44" t="str">
        <f t="shared" si="5"/>
        <v/>
      </c>
      <c r="B310" s="1" t="s">
        <v>1662</v>
      </c>
      <c r="C310" s="39">
        <v>7</v>
      </c>
      <c r="D310" s="40">
        <v>19972036</v>
      </c>
      <c r="E310" s="39" t="s">
        <v>1382</v>
      </c>
      <c r="F310" s="41" t="s">
        <v>485</v>
      </c>
      <c r="G310" s="42" t="s">
        <v>1004</v>
      </c>
      <c r="H310" s="2" t="s">
        <v>1662</v>
      </c>
      <c r="I310" s="2">
        <v>185.1</v>
      </c>
      <c r="J310" s="2">
        <v>4.6436760000000001</v>
      </c>
      <c r="K310" s="2">
        <v>178.7764</v>
      </c>
      <c r="L310" s="30">
        <v>9.5994690000000001E-18</v>
      </c>
      <c r="M310" s="2">
        <v>141.0667</v>
      </c>
      <c r="N310" s="2">
        <v>3.6252559999999998</v>
      </c>
      <c r="O310" s="2">
        <v>106.5501</v>
      </c>
      <c r="P310" s="30">
        <v>1.2064769999999999E-4</v>
      </c>
      <c r="Q310" s="2">
        <v>304.10000000000002</v>
      </c>
      <c r="R310" s="2">
        <v>6.0614499999999998</v>
      </c>
      <c r="S310" s="2">
        <v>343.3288</v>
      </c>
      <c r="T310" s="30">
        <v>3.678E-38</v>
      </c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</row>
    <row r="311" spans="1:75" s="2" customFormat="1" x14ac:dyDescent="0.4">
      <c r="A311" s="44" t="str">
        <f t="shared" si="5"/>
        <v/>
      </c>
      <c r="B311" s="1" t="s">
        <v>1812</v>
      </c>
      <c r="C311" s="39" t="s">
        <v>1309</v>
      </c>
      <c r="D311" s="40">
        <v>6902269169084940</v>
      </c>
      <c r="E311" s="39" t="s">
        <v>1381</v>
      </c>
      <c r="F311" s="41" t="s">
        <v>486</v>
      </c>
      <c r="G311" s="42" t="s">
        <v>1813</v>
      </c>
      <c r="H311" s="2" t="s">
        <v>1812</v>
      </c>
      <c r="I311" s="2">
        <v>1476.1</v>
      </c>
      <c r="J311" s="2">
        <v>27.854140000000001</v>
      </c>
      <c r="K311" s="2">
        <v>415.08120000000002</v>
      </c>
      <c r="L311" s="30">
        <v>3.678E-38</v>
      </c>
      <c r="M311" s="2">
        <v>3450.7330000000002</v>
      </c>
      <c r="N311" s="2">
        <v>47.948039999999999</v>
      </c>
      <c r="O311" s="2">
        <v>788.52570000000003</v>
      </c>
      <c r="P311" s="30">
        <v>3.678E-38</v>
      </c>
      <c r="Q311" s="2">
        <v>1715.7670000000001</v>
      </c>
      <c r="R311" s="2">
        <v>26.349810000000002</v>
      </c>
      <c r="S311" s="2">
        <v>286.1902</v>
      </c>
      <c r="T311" s="30">
        <v>3.678E-38</v>
      </c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</row>
    <row r="312" spans="1:75" s="2" customFormat="1" x14ac:dyDescent="0.4">
      <c r="A312" s="44" t="str">
        <f t="shared" si="5"/>
        <v/>
      </c>
      <c r="B312" s="1" t="s">
        <v>1663</v>
      </c>
      <c r="C312" s="39">
        <v>12</v>
      </c>
      <c r="D312" s="40">
        <v>110075236</v>
      </c>
      <c r="E312" s="39" t="s">
        <v>1382</v>
      </c>
      <c r="F312" s="41" t="s">
        <v>487</v>
      </c>
      <c r="G312" s="42" t="s">
        <v>1005</v>
      </c>
      <c r="H312" s="2" t="s">
        <v>1663</v>
      </c>
      <c r="I312" s="2">
        <v>5329.5</v>
      </c>
      <c r="J312" s="2">
        <v>91.030829999999995</v>
      </c>
      <c r="K312" s="2">
        <v>721.93510000000003</v>
      </c>
      <c r="L312" s="30">
        <v>3.678E-38</v>
      </c>
      <c r="M312" s="2">
        <v>4133.2330000000002</v>
      </c>
      <c r="N312" s="2">
        <v>62.150880000000001</v>
      </c>
      <c r="O312" s="2">
        <v>232.34970000000001</v>
      </c>
      <c r="P312" s="30">
        <v>3.678E-38</v>
      </c>
      <c r="Q312" s="2">
        <v>3479.433</v>
      </c>
      <c r="R312" s="2">
        <v>57.901310000000002</v>
      </c>
      <c r="S312" s="2">
        <v>887.74270000000001</v>
      </c>
      <c r="T312" s="30">
        <v>3.678E-38</v>
      </c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</row>
    <row r="313" spans="1:75" s="2" customFormat="1" x14ac:dyDescent="0.4">
      <c r="A313" s="44" t="str">
        <f t="shared" si="5"/>
        <v/>
      </c>
      <c r="B313" s="1" t="s">
        <v>1664</v>
      </c>
      <c r="C313" s="39">
        <v>12</v>
      </c>
      <c r="D313" s="39">
        <v>110075198</v>
      </c>
      <c r="E313" s="39" t="s">
        <v>1382</v>
      </c>
      <c r="F313" s="41" t="s">
        <v>488</v>
      </c>
      <c r="G313" s="42" t="s">
        <v>1006</v>
      </c>
      <c r="H313" s="2" t="s">
        <v>1664</v>
      </c>
      <c r="I313" s="2">
        <v>1396</v>
      </c>
      <c r="J313" s="2">
        <v>25.63578</v>
      </c>
      <c r="K313" s="2">
        <v>429.64830000000001</v>
      </c>
      <c r="L313" s="30">
        <v>3.678E-38</v>
      </c>
      <c r="M313" s="2">
        <v>801.03330000000005</v>
      </c>
      <c r="N313" s="2">
        <v>17.04757</v>
      </c>
      <c r="O313" s="2">
        <v>545.27059999999994</v>
      </c>
      <c r="P313" s="30">
        <v>3.678E-38</v>
      </c>
      <c r="Q313" s="2">
        <v>1354.3330000000001</v>
      </c>
      <c r="R313" s="2">
        <v>21.464939999999999</v>
      </c>
      <c r="S313" s="2">
        <v>384.45269999999999</v>
      </c>
      <c r="T313" s="30">
        <v>3.678E-38</v>
      </c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</row>
    <row r="314" spans="1:75" s="2" customFormat="1" x14ac:dyDescent="0.4">
      <c r="A314" s="44" t="str">
        <f t="shared" si="5"/>
        <v/>
      </c>
      <c r="B314" s="1" t="s">
        <v>1814</v>
      </c>
      <c r="C314" s="39">
        <v>14</v>
      </c>
      <c r="D314" s="40">
        <v>35707809</v>
      </c>
      <c r="E314" s="39" t="s">
        <v>1382</v>
      </c>
      <c r="F314" s="41" t="s">
        <v>489</v>
      </c>
      <c r="G314" s="42" t="s">
        <v>1815</v>
      </c>
      <c r="H314" s="2" t="s">
        <v>1814</v>
      </c>
      <c r="I314" s="2">
        <v>4381.25</v>
      </c>
      <c r="J314" s="2">
        <v>69.987750000000005</v>
      </c>
      <c r="K314" s="2">
        <v>734.99040000000002</v>
      </c>
      <c r="L314" s="2">
        <v>3.678E-38</v>
      </c>
      <c r="M314" s="2">
        <v>10027.469999999999</v>
      </c>
      <c r="N314" s="2">
        <v>125.99250000000001</v>
      </c>
      <c r="O314" s="2">
        <v>1668.2059999999999</v>
      </c>
      <c r="P314" s="2">
        <v>3.678E-38</v>
      </c>
      <c r="Q314" s="2">
        <v>3979.5</v>
      </c>
      <c r="R314" s="2">
        <v>62.166930000000001</v>
      </c>
      <c r="S314" s="2">
        <v>762.96770000000004</v>
      </c>
      <c r="T314" s="2">
        <v>3.678E-38</v>
      </c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</row>
    <row r="315" spans="1:75" s="2" customFormat="1" x14ac:dyDescent="0.4">
      <c r="A315" s="44" t="str">
        <f t="shared" si="5"/>
        <v/>
      </c>
      <c r="B315" s="1" t="s">
        <v>1816</v>
      </c>
      <c r="C315" s="39">
        <v>4</v>
      </c>
      <c r="D315" s="40">
        <v>149442581</v>
      </c>
      <c r="E315" s="39" t="s">
        <v>1382</v>
      </c>
      <c r="F315" s="41" t="s">
        <v>490</v>
      </c>
      <c r="G315" s="42" t="s">
        <v>1007</v>
      </c>
      <c r="H315" s="2" t="s">
        <v>1816</v>
      </c>
      <c r="I315" s="2">
        <v>5025.1499999999996</v>
      </c>
      <c r="J315" s="2">
        <v>83.627849999999995</v>
      </c>
      <c r="K315" s="2">
        <v>248.42529999999999</v>
      </c>
      <c r="L315" s="30">
        <v>3.678E-38</v>
      </c>
      <c r="M315" s="2">
        <v>5794.067</v>
      </c>
      <c r="N315" s="2">
        <v>82.738849999999999</v>
      </c>
      <c r="O315" s="2">
        <v>584.22580000000005</v>
      </c>
      <c r="P315" s="30">
        <v>3.678E-38</v>
      </c>
      <c r="Q315" s="2">
        <v>4671.8</v>
      </c>
      <c r="R315" s="2">
        <v>78.456950000000006</v>
      </c>
      <c r="S315" s="2">
        <v>927.86030000000005</v>
      </c>
      <c r="T315" s="30">
        <v>3.678E-38</v>
      </c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</row>
    <row r="316" spans="1:75" s="2" customFormat="1" x14ac:dyDescent="0.4">
      <c r="A316" s="44" t="str">
        <f t="shared" si="5"/>
        <v/>
      </c>
      <c r="B316" s="1" t="s">
        <v>1665</v>
      </c>
      <c r="C316" s="39">
        <v>9</v>
      </c>
      <c r="D316" s="40">
        <v>50911701</v>
      </c>
      <c r="E316" s="39" t="s">
        <v>1380</v>
      </c>
      <c r="F316" s="41" t="s">
        <v>491</v>
      </c>
      <c r="G316" s="42" t="s">
        <v>1008</v>
      </c>
      <c r="H316" s="2" t="s">
        <v>1665</v>
      </c>
      <c r="I316" s="2">
        <v>2478.4</v>
      </c>
      <c r="J316" s="2">
        <v>42.807569999999998</v>
      </c>
      <c r="K316" s="2">
        <v>365.69929999999999</v>
      </c>
      <c r="L316" s="30">
        <v>3.678E-38</v>
      </c>
      <c r="M316" s="2">
        <v>2352.933</v>
      </c>
      <c r="N316" s="2">
        <v>39.029769999999999</v>
      </c>
      <c r="O316" s="2">
        <v>1315.633</v>
      </c>
      <c r="P316" s="30">
        <v>3.678E-38</v>
      </c>
      <c r="Q316" s="2">
        <v>3158.0329999999999</v>
      </c>
      <c r="R316" s="2">
        <v>48.476179999999999</v>
      </c>
      <c r="S316" s="2">
        <v>214.2585</v>
      </c>
      <c r="T316" s="30">
        <v>3.678E-38</v>
      </c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</row>
    <row r="317" spans="1:75" s="2" customFormat="1" x14ac:dyDescent="0.4">
      <c r="A317" s="44" t="str">
        <f t="shared" si="5"/>
        <v/>
      </c>
      <c r="B317" s="1" t="s">
        <v>1666</v>
      </c>
      <c r="C317" s="39">
        <v>9</v>
      </c>
      <c r="D317" s="40">
        <v>50911738</v>
      </c>
      <c r="E317" s="39" t="s">
        <v>1380</v>
      </c>
      <c r="F317" s="41" t="s">
        <v>492</v>
      </c>
      <c r="G317" s="42" t="s">
        <v>1009</v>
      </c>
      <c r="H317" s="2" t="s">
        <v>1666</v>
      </c>
      <c r="I317" s="2">
        <v>378.67500000000001</v>
      </c>
      <c r="J317" s="2">
        <v>8.8824570000000005</v>
      </c>
      <c r="K317" s="2">
        <v>257.39670000000001</v>
      </c>
      <c r="L317" s="30">
        <v>3.678E-38</v>
      </c>
      <c r="M317" s="2">
        <v>123.2667</v>
      </c>
      <c r="N317" s="2">
        <v>1.283887</v>
      </c>
      <c r="O317" s="2">
        <v>16.858920000000001</v>
      </c>
      <c r="P317" s="30">
        <v>6.2338159999999997E-2</v>
      </c>
      <c r="Q317" s="2">
        <v>231</v>
      </c>
      <c r="R317" s="2">
        <v>3.624355</v>
      </c>
      <c r="S317" s="2">
        <v>135.40520000000001</v>
      </c>
      <c r="T317" s="30">
        <v>3.678E-38</v>
      </c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</row>
    <row r="318" spans="1:75" s="2" customFormat="1" x14ac:dyDescent="0.4">
      <c r="A318" s="44" t="str">
        <f t="shared" si="5"/>
        <v/>
      </c>
      <c r="B318" s="1" t="s">
        <v>1817</v>
      </c>
      <c r="C318" s="39">
        <v>9</v>
      </c>
      <c r="D318" s="43">
        <v>50911204</v>
      </c>
      <c r="E318" s="39" t="s">
        <v>1380</v>
      </c>
      <c r="F318" s="41" t="s">
        <v>493</v>
      </c>
      <c r="G318" s="42" t="s">
        <v>1355</v>
      </c>
      <c r="H318" s="2" t="s">
        <v>1817</v>
      </c>
      <c r="I318" s="2">
        <v>437.75</v>
      </c>
      <c r="J318" s="2">
        <v>9.8674549999999996</v>
      </c>
      <c r="K318" s="2">
        <v>300.89109999999999</v>
      </c>
      <c r="L318" s="2">
        <v>3.678E-38</v>
      </c>
      <c r="M318" s="2">
        <v>175.13329999999999</v>
      </c>
      <c r="N318" s="2">
        <v>3.2017150000000001</v>
      </c>
      <c r="O318" s="2">
        <v>99.783230000000003</v>
      </c>
      <c r="P318" s="2">
        <v>1.00486E-7</v>
      </c>
      <c r="Q318" s="2">
        <v>261.73329999999999</v>
      </c>
      <c r="R318" s="2">
        <v>4.061134</v>
      </c>
      <c r="S318" s="2">
        <v>103.6915</v>
      </c>
      <c r="T318" s="30">
        <v>3.678E-38</v>
      </c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</row>
    <row r="319" spans="1:75" s="2" customFormat="1" x14ac:dyDescent="0.4">
      <c r="A319" s="44" t="str">
        <f t="shared" si="5"/>
        <v/>
      </c>
      <c r="B319" s="1" t="s">
        <v>1667</v>
      </c>
      <c r="C319" s="39">
        <v>9</v>
      </c>
      <c r="D319" s="40">
        <v>50911171</v>
      </c>
      <c r="E319" s="39" t="s">
        <v>1380</v>
      </c>
      <c r="F319" s="41" t="s">
        <v>494</v>
      </c>
      <c r="G319" s="42" t="s">
        <v>1010</v>
      </c>
      <c r="H319" s="2" t="s">
        <v>1667</v>
      </c>
      <c r="I319" s="2">
        <v>966.17499999999995</v>
      </c>
      <c r="J319" s="2">
        <v>19.67991</v>
      </c>
      <c r="K319" s="2">
        <v>390.4314</v>
      </c>
      <c r="L319" s="30">
        <v>3.678E-38</v>
      </c>
      <c r="M319" s="2">
        <v>908.1</v>
      </c>
      <c r="N319" s="2">
        <v>20.75282</v>
      </c>
      <c r="O319" s="2">
        <v>705.11329999999998</v>
      </c>
      <c r="P319" s="30">
        <v>3.678E-38</v>
      </c>
      <c r="Q319" s="2">
        <v>1670.9</v>
      </c>
      <c r="R319" s="2">
        <v>25.73236</v>
      </c>
      <c r="S319" s="2">
        <v>569.92370000000005</v>
      </c>
      <c r="T319" s="30">
        <v>3.678E-38</v>
      </c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</row>
    <row r="320" spans="1:75" s="2" customFormat="1" x14ac:dyDescent="0.4">
      <c r="A320" s="44" t="str">
        <f t="shared" si="5"/>
        <v/>
      </c>
      <c r="B320" s="1" t="s">
        <v>1818</v>
      </c>
      <c r="C320" s="39">
        <v>1</v>
      </c>
      <c r="D320" s="40">
        <v>178702495</v>
      </c>
      <c r="E320" s="39" t="s">
        <v>1380</v>
      </c>
      <c r="F320" s="41" t="s">
        <v>495</v>
      </c>
      <c r="G320" s="42" t="s">
        <v>1011</v>
      </c>
      <c r="H320" s="2" t="s">
        <v>1818</v>
      </c>
      <c r="I320" s="2">
        <v>6428.35</v>
      </c>
      <c r="J320" s="2">
        <v>98.889080000000007</v>
      </c>
      <c r="K320" s="2">
        <v>1352.2550000000001</v>
      </c>
      <c r="L320" s="30">
        <v>3.678E-38</v>
      </c>
      <c r="M320" s="2">
        <v>5125.6000000000004</v>
      </c>
      <c r="N320" s="2">
        <v>75.202190000000002</v>
      </c>
      <c r="O320" s="2">
        <v>766.4701</v>
      </c>
      <c r="P320" s="30">
        <v>3.678E-38</v>
      </c>
      <c r="Q320" s="2">
        <v>7335.1670000000004</v>
      </c>
      <c r="R320" s="2">
        <v>106.68519999999999</v>
      </c>
      <c r="S320" s="2">
        <v>437.49239999999998</v>
      </c>
      <c r="T320" s="2">
        <v>3.678E-38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</row>
    <row r="321" spans="1:75" s="2" customFormat="1" x14ac:dyDescent="0.4">
      <c r="A321" s="44" t="str">
        <f t="shared" si="5"/>
        <v/>
      </c>
      <c r="B321" s="1" t="s">
        <v>1819</v>
      </c>
      <c r="C321" s="39" t="s">
        <v>1310</v>
      </c>
      <c r="D321" s="39">
        <v>50406516</v>
      </c>
      <c r="E321" s="39" t="s">
        <v>1380</v>
      </c>
      <c r="F321" s="41" t="s">
        <v>496</v>
      </c>
      <c r="G321" s="42" t="s">
        <v>1820</v>
      </c>
      <c r="H321" s="2" t="s">
        <v>1819</v>
      </c>
      <c r="I321" s="2">
        <v>6712.75</v>
      </c>
      <c r="J321" s="2">
        <v>102.50660000000001</v>
      </c>
      <c r="K321" s="2">
        <v>483.4599</v>
      </c>
      <c r="L321" s="30">
        <v>3.678E-38</v>
      </c>
      <c r="M321" s="2">
        <v>6329.6</v>
      </c>
      <c r="N321" s="2">
        <v>90.301119999999997</v>
      </c>
      <c r="O321" s="2">
        <v>613.0675</v>
      </c>
      <c r="P321" s="2">
        <v>3.678E-38</v>
      </c>
      <c r="Q321" s="2">
        <v>6548.067</v>
      </c>
      <c r="R321" s="2">
        <v>92.687470000000005</v>
      </c>
      <c r="S321" s="2">
        <v>717.87509999999997</v>
      </c>
      <c r="T321" s="2">
        <v>3.678E-38</v>
      </c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</row>
    <row r="322" spans="1:75" s="2" customFormat="1" x14ac:dyDescent="0.4">
      <c r="A322" s="44" t="str">
        <f t="shared" si="5"/>
        <v/>
      </c>
      <c r="B322" s="1" t="s">
        <v>1821</v>
      </c>
      <c r="C322" s="39" t="s">
        <v>1310</v>
      </c>
      <c r="D322" s="39">
        <v>110188498</v>
      </c>
      <c r="E322" s="39" t="s">
        <v>1380</v>
      </c>
      <c r="F322" s="41" t="s">
        <v>497</v>
      </c>
      <c r="G322" s="42" t="s">
        <v>1356</v>
      </c>
      <c r="H322" s="2" t="s">
        <v>1821</v>
      </c>
      <c r="I322" s="2">
        <v>8845.375</v>
      </c>
      <c r="J322" s="2">
        <v>118.0548</v>
      </c>
      <c r="K322" s="2">
        <v>148.02619999999999</v>
      </c>
      <c r="L322" s="30">
        <v>3.678E-38</v>
      </c>
      <c r="M322" s="2">
        <v>9405.134</v>
      </c>
      <c r="N322" s="2">
        <v>126.0645</v>
      </c>
      <c r="O322" s="2">
        <v>582.45190000000002</v>
      </c>
      <c r="P322" s="30">
        <v>3.678E-38</v>
      </c>
      <c r="Q322" s="2">
        <v>8752.9339999999993</v>
      </c>
      <c r="R322" s="2">
        <v>122.7668</v>
      </c>
      <c r="S322" s="2">
        <v>328.91579999999999</v>
      </c>
      <c r="T322" s="30">
        <v>3.678E-38</v>
      </c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</row>
    <row r="323" spans="1:75" s="2" customFormat="1" x14ac:dyDescent="0.4">
      <c r="A323" s="44" t="str">
        <f t="shared" si="5"/>
        <v/>
      </c>
      <c r="B323" s="1" t="s">
        <v>1668</v>
      </c>
      <c r="C323" s="39" t="s">
        <v>1310</v>
      </c>
      <c r="D323" s="39">
        <v>6819132</v>
      </c>
      <c r="E323" s="39" t="s">
        <v>1380</v>
      </c>
      <c r="F323" s="41" t="s">
        <v>498</v>
      </c>
      <c r="G323" s="42" t="s">
        <v>1012</v>
      </c>
      <c r="H323" s="2" t="s">
        <v>1668</v>
      </c>
      <c r="I323" s="2">
        <v>1264.675</v>
      </c>
      <c r="J323" s="2">
        <v>25.062860000000001</v>
      </c>
      <c r="K323" s="2">
        <v>136.78649999999999</v>
      </c>
      <c r="L323" s="30">
        <v>3.678E-38</v>
      </c>
      <c r="M323" s="2">
        <v>238.16669999999999</v>
      </c>
      <c r="N323" s="2">
        <v>3.5513050000000002</v>
      </c>
      <c r="O323" s="2">
        <v>74.433350000000004</v>
      </c>
      <c r="P323" s="30">
        <v>5.6476959999999998E-15</v>
      </c>
      <c r="Q323" s="2">
        <v>1706.4</v>
      </c>
      <c r="R323" s="2">
        <v>32.040190000000003</v>
      </c>
      <c r="S323" s="2">
        <v>1117.403</v>
      </c>
      <c r="T323" s="30">
        <v>3.678E-38</v>
      </c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</row>
    <row r="324" spans="1:75" s="2" customFormat="1" x14ac:dyDescent="0.4">
      <c r="A324" s="44" t="str">
        <f t="shared" si="5"/>
        <v/>
      </c>
      <c r="B324" s="1" t="s">
        <v>1669</v>
      </c>
      <c r="C324" s="39" t="s">
        <v>1310</v>
      </c>
      <c r="D324" s="39">
        <v>6819169</v>
      </c>
      <c r="E324" s="39" t="s">
        <v>1380</v>
      </c>
      <c r="F324" s="41" t="s">
        <v>499</v>
      </c>
      <c r="G324" s="42" t="s">
        <v>1013</v>
      </c>
      <c r="H324" s="2" t="s">
        <v>1669</v>
      </c>
      <c r="I324" s="2">
        <v>511.2</v>
      </c>
      <c r="J324" s="2">
        <v>11.02173</v>
      </c>
      <c r="K324" s="2">
        <v>124.0915</v>
      </c>
      <c r="L324" s="2">
        <v>3.678E-38</v>
      </c>
      <c r="M324" s="2">
        <v>188.3</v>
      </c>
      <c r="N324" s="2">
        <v>3.3270529999999998</v>
      </c>
      <c r="O324" s="2">
        <v>73.368449999999996</v>
      </c>
      <c r="P324" s="2">
        <v>6.9476489999999997E-8</v>
      </c>
      <c r="Q324" s="2">
        <v>418.76670000000001</v>
      </c>
      <c r="R324" s="2">
        <v>7.5599569999999998</v>
      </c>
      <c r="S324" s="2">
        <v>120.85290000000001</v>
      </c>
      <c r="T324" s="2">
        <v>3.678E-38</v>
      </c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</row>
    <row r="325" spans="1:75" s="2" customFormat="1" x14ac:dyDescent="0.4">
      <c r="A325" s="44" t="str">
        <f t="shared" si="5"/>
        <v/>
      </c>
      <c r="B325" s="1" t="s">
        <v>1822</v>
      </c>
      <c r="C325" s="39" t="s">
        <v>1310</v>
      </c>
      <c r="D325" s="39">
        <v>50094896</v>
      </c>
      <c r="E325" s="39" t="s">
        <v>1380</v>
      </c>
      <c r="F325" s="41" t="s">
        <v>500</v>
      </c>
      <c r="G325" s="42" t="s">
        <v>1014</v>
      </c>
      <c r="H325" s="2" t="s">
        <v>1822</v>
      </c>
      <c r="I325" s="2">
        <v>77.775000000000006</v>
      </c>
      <c r="J325" s="2">
        <v>1.674491</v>
      </c>
      <c r="K325" s="2">
        <v>1.1926859999999999</v>
      </c>
      <c r="L325" s="30">
        <v>0.44157370000000001</v>
      </c>
      <c r="M325" s="2">
        <v>80.333340000000007</v>
      </c>
      <c r="N325" s="2">
        <v>1.0882620000000001</v>
      </c>
      <c r="O325" s="2">
        <v>4.2770710000000003</v>
      </c>
      <c r="P325" s="30">
        <v>0.62329920000000005</v>
      </c>
      <c r="Q325" s="2">
        <v>124.9333</v>
      </c>
      <c r="R325" s="2">
        <v>2.6171880000000001</v>
      </c>
      <c r="S325" s="2">
        <v>66.253249999999994</v>
      </c>
      <c r="T325" s="30">
        <v>7.5149379999999996E-6</v>
      </c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</row>
    <row r="326" spans="1:75" s="2" customFormat="1" x14ac:dyDescent="0.4">
      <c r="A326" s="44" t="str">
        <f t="shared" si="5"/>
        <v/>
      </c>
      <c r="B326" s="1" t="s">
        <v>1823</v>
      </c>
      <c r="C326" s="39" t="s">
        <v>184</v>
      </c>
      <c r="D326" s="40">
        <v>1345398779539960</v>
      </c>
      <c r="E326" s="39" t="s">
        <v>1383</v>
      </c>
      <c r="F326" s="41" t="s">
        <v>501</v>
      </c>
      <c r="G326" s="42" t="s">
        <v>1357</v>
      </c>
      <c r="H326" s="2" t="s">
        <v>1823</v>
      </c>
      <c r="I326" s="2">
        <v>5105.05</v>
      </c>
      <c r="J326" s="2">
        <v>84.682559999999995</v>
      </c>
      <c r="K326" s="2">
        <v>373.74799999999999</v>
      </c>
      <c r="L326" s="30">
        <v>3.678E-38</v>
      </c>
      <c r="M326" s="2">
        <v>3617.9</v>
      </c>
      <c r="N326" s="2">
        <v>54.23312</v>
      </c>
      <c r="O326" s="2">
        <v>453.1585</v>
      </c>
      <c r="P326" s="30">
        <v>3.678E-38</v>
      </c>
      <c r="Q326" s="2">
        <v>5476.7</v>
      </c>
      <c r="R326" s="2">
        <v>88.898830000000004</v>
      </c>
      <c r="S326" s="2">
        <v>341.28699999999998</v>
      </c>
      <c r="T326" s="2">
        <v>3.678E-38</v>
      </c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</row>
    <row r="327" spans="1:75" s="2" customFormat="1" x14ac:dyDescent="0.4">
      <c r="A327" s="44" t="str">
        <f t="shared" ref="A327:A390" si="6">IF(B327=H327,"","problem")</f>
        <v/>
      </c>
      <c r="B327" s="1" t="s">
        <v>1824</v>
      </c>
      <c r="C327" s="39">
        <v>3</v>
      </c>
      <c r="D327" s="39">
        <v>127248696</v>
      </c>
      <c r="E327" s="39" t="s">
        <v>1382</v>
      </c>
      <c r="F327" s="41" t="s">
        <v>502</v>
      </c>
      <c r="G327" s="42" t="s">
        <v>1015</v>
      </c>
      <c r="H327" s="2" t="s">
        <v>1824</v>
      </c>
      <c r="I327" s="2">
        <v>99.1</v>
      </c>
      <c r="J327" s="2">
        <v>2.1266289999999999</v>
      </c>
      <c r="K327" s="2">
        <v>7.1016430000000001</v>
      </c>
      <c r="L327" s="30">
        <v>3.8520789999999999E-2</v>
      </c>
      <c r="M327" s="2">
        <v>84.333340000000007</v>
      </c>
      <c r="N327" s="2">
        <v>1.135292</v>
      </c>
      <c r="O327" s="2">
        <v>5.083634</v>
      </c>
      <c r="P327" s="30">
        <v>0.54373329999999997</v>
      </c>
      <c r="Q327" s="2">
        <v>96.533330000000007</v>
      </c>
      <c r="R327" s="2">
        <v>1.7822659999999999</v>
      </c>
      <c r="S327" s="2">
        <v>9.3361300000000007</v>
      </c>
      <c r="T327" s="30">
        <v>4.0897269999999999E-2</v>
      </c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</row>
    <row r="328" spans="1:75" s="2" customFormat="1" x14ac:dyDescent="0.4">
      <c r="A328" s="44" t="str">
        <f t="shared" si="6"/>
        <v/>
      </c>
      <c r="B328" s="1" t="s">
        <v>1825</v>
      </c>
      <c r="C328" s="39">
        <v>12</v>
      </c>
      <c r="D328" s="40">
        <v>110981675</v>
      </c>
      <c r="E328" s="39" t="s">
        <v>1382</v>
      </c>
      <c r="F328" s="41" t="s">
        <v>1826</v>
      </c>
      <c r="G328" s="42" t="s">
        <v>1016</v>
      </c>
      <c r="H328" s="2" t="s">
        <v>1825</v>
      </c>
      <c r="I328" s="2">
        <v>362.7</v>
      </c>
      <c r="J328" s="2">
        <v>7.811191</v>
      </c>
      <c r="K328" s="2">
        <v>184.56360000000001</v>
      </c>
      <c r="L328" s="2">
        <v>3.678E-38</v>
      </c>
      <c r="M328" s="2">
        <v>245.4</v>
      </c>
      <c r="N328" s="2">
        <v>2.3834939999999998</v>
      </c>
      <c r="O328" s="2">
        <v>39.9</v>
      </c>
      <c r="P328" s="2">
        <v>2.6835969999999999E-12</v>
      </c>
      <c r="Q328" s="2">
        <v>357.9</v>
      </c>
      <c r="R328" s="2">
        <v>6.1859000000000002</v>
      </c>
      <c r="S328" s="2">
        <v>107.42610000000001</v>
      </c>
      <c r="T328" s="2">
        <v>3.678E-38</v>
      </c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</row>
    <row r="329" spans="1:75" s="2" customFormat="1" x14ac:dyDescent="0.4">
      <c r="A329" s="44" t="str">
        <f t="shared" si="6"/>
        <v/>
      </c>
      <c r="B329" s="1" t="s">
        <v>1827</v>
      </c>
      <c r="C329" s="39">
        <v>12</v>
      </c>
      <c r="D329" s="39">
        <v>110981640</v>
      </c>
      <c r="E329" s="39" t="s">
        <v>1382</v>
      </c>
      <c r="F329" s="41" t="s">
        <v>503</v>
      </c>
      <c r="G329" s="42" t="s">
        <v>1017</v>
      </c>
      <c r="H329" s="2" t="s">
        <v>1827</v>
      </c>
      <c r="I329" s="2">
        <v>203</v>
      </c>
      <c r="J329" s="2">
        <v>4.6847690000000002</v>
      </c>
      <c r="K329" s="2">
        <v>162.63460000000001</v>
      </c>
      <c r="L329" s="2">
        <v>4.6381389999999997E-24</v>
      </c>
      <c r="M329" s="2">
        <v>95.866669999999999</v>
      </c>
      <c r="N329" s="2">
        <v>1.2466950000000001</v>
      </c>
      <c r="O329" s="2">
        <v>4.7721410000000004</v>
      </c>
      <c r="P329" s="2">
        <v>0.33758050000000001</v>
      </c>
      <c r="Q329" s="2">
        <v>223.16669999999999</v>
      </c>
      <c r="R329" s="2">
        <v>3.3203670000000001</v>
      </c>
      <c r="S329" s="2">
        <v>49.756039999999999</v>
      </c>
      <c r="T329" s="2">
        <v>3.678E-38</v>
      </c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</row>
    <row r="330" spans="1:75" s="2" customFormat="1" x14ac:dyDescent="0.4">
      <c r="A330" s="44" t="str">
        <f t="shared" si="6"/>
        <v/>
      </c>
      <c r="B330" s="1" t="s">
        <v>1828</v>
      </c>
      <c r="C330" s="39">
        <v>12</v>
      </c>
      <c r="D330" s="39">
        <v>110856514</v>
      </c>
      <c r="E330" s="39" t="s">
        <v>1382</v>
      </c>
      <c r="F330" s="41" t="s">
        <v>504</v>
      </c>
      <c r="G330" s="42" t="s">
        <v>1018</v>
      </c>
      <c r="H330" s="2" t="s">
        <v>1828</v>
      </c>
      <c r="I330" s="2">
        <v>66.174999999999997</v>
      </c>
      <c r="J330" s="2">
        <v>1.5472939999999999</v>
      </c>
      <c r="K330" s="2">
        <v>10.814920000000001</v>
      </c>
      <c r="L330" s="2">
        <v>0.77163689999999996</v>
      </c>
      <c r="M330" s="2">
        <v>81.5</v>
      </c>
      <c r="N330" s="2">
        <v>1.113788</v>
      </c>
      <c r="O330" s="2">
        <v>39.840310000000002</v>
      </c>
      <c r="P330" s="2">
        <v>0.62887420000000005</v>
      </c>
      <c r="Q330" s="2">
        <v>68.400000000000006</v>
      </c>
      <c r="R330" s="2">
        <v>1.240388</v>
      </c>
      <c r="S330" s="2">
        <v>15.07183</v>
      </c>
      <c r="T330" s="2">
        <v>0.73816979999999999</v>
      </c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</row>
    <row r="331" spans="1:75" s="2" customFormat="1" x14ac:dyDescent="0.4">
      <c r="A331" s="44" t="str">
        <f t="shared" si="6"/>
        <v/>
      </c>
      <c r="B331" s="1" t="s">
        <v>1670</v>
      </c>
      <c r="C331" s="39" t="s">
        <v>1310</v>
      </c>
      <c r="D331" s="39">
        <v>100768473</v>
      </c>
      <c r="E331" s="39" t="s">
        <v>1380</v>
      </c>
      <c r="F331" s="41" t="s">
        <v>1830</v>
      </c>
      <c r="G331" s="42" t="s">
        <v>1830</v>
      </c>
      <c r="H331" s="2" t="s">
        <v>1670</v>
      </c>
      <c r="I331" s="2">
        <v>8721.7749999999996</v>
      </c>
      <c r="J331" s="2">
        <v>118.1605</v>
      </c>
      <c r="K331" s="2">
        <v>613.33640000000003</v>
      </c>
      <c r="L331" s="30">
        <v>3.678E-38</v>
      </c>
      <c r="M331" s="2">
        <v>7826.3329999999996</v>
      </c>
      <c r="N331" s="2">
        <v>103.2574</v>
      </c>
      <c r="O331" s="2">
        <v>2154.83</v>
      </c>
      <c r="P331" s="30">
        <v>3.678E-38</v>
      </c>
      <c r="Q331" s="2">
        <v>8477.2000000000007</v>
      </c>
      <c r="R331" s="2">
        <v>115.38039999999999</v>
      </c>
      <c r="S331" s="2">
        <v>364.76990000000001</v>
      </c>
      <c r="T331" s="30">
        <v>3.678E-38</v>
      </c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</row>
    <row r="332" spans="1:75" s="2" customFormat="1" x14ac:dyDescent="0.4">
      <c r="A332" s="44" t="str">
        <f t="shared" si="6"/>
        <v/>
      </c>
      <c r="B332" s="1" t="s">
        <v>1671</v>
      </c>
      <c r="C332" s="39" t="s">
        <v>1310</v>
      </c>
      <c r="D332" s="39">
        <v>100768436</v>
      </c>
      <c r="E332" s="39" t="s">
        <v>1380</v>
      </c>
      <c r="F332" s="41" t="s">
        <v>505</v>
      </c>
      <c r="G332" s="42" t="s">
        <v>1829</v>
      </c>
      <c r="H332" s="2" t="s">
        <v>1671</v>
      </c>
      <c r="I332" s="2">
        <v>169.82499999999999</v>
      </c>
      <c r="J332" s="2">
        <v>5.0512079999999999</v>
      </c>
      <c r="K332" s="2">
        <v>216.8545</v>
      </c>
      <c r="L332" s="30">
        <v>2.3146080000000001E-13</v>
      </c>
      <c r="M332" s="2">
        <v>70.766670000000005</v>
      </c>
      <c r="N332" s="2">
        <v>1.038476</v>
      </c>
      <c r="O332" s="2">
        <v>2.7153879999999999</v>
      </c>
      <c r="P332" s="30">
        <v>0.7635961</v>
      </c>
      <c r="Q332" s="2">
        <v>62.166670000000003</v>
      </c>
      <c r="R332" s="2">
        <v>1.3657820000000001</v>
      </c>
      <c r="S332" s="2">
        <v>0.85048999999999997</v>
      </c>
      <c r="T332" s="30">
        <v>0.89612429999999998</v>
      </c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</row>
    <row r="333" spans="1:75" s="2" customFormat="1" x14ac:dyDescent="0.4">
      <c r="A333" s="44" t="str">
        <f t="shared" si="6"/>
        <v/>
      </c>
      <c r="B333" s="1" t="s">
        <v>1831</v>
      </c>
      <c r="C333" s="39">
        <v>1</v>
      </c>
      <c r="D333" s="39">
        <v>74947257</v>
      </c>
      <c r="E333" s="39" t="s">
        <v>1380</v>
      </c>
      <c r="F333" s="41" t="s">
        <v>506</v>
      </c>
      <c r="G333" s="42" t="s">
        <v>1358</v>
      </c>
      <c r="H333" s="2" t="s">
        <v>1831</v>
      </c>
      <c r="I333" s="2">
        <v>460.875</v>
      </c>
      <c r="J333" s="2">
        <v>10.10547</v>
      </c>
      <c r="K333" s="2">
        <v>321.56819999999999</v>
      </c>
      <c r="L333" s="30">
        <v>3.678E-38</v>
      </c>
      <c r="M333" s="2">
        <v>652.83330000000001</v>
      </c>
      <c r="N333" s="2">
        <v>8.5544779999999996</v>
      </c>
      <c r="O333" s="2">
        <v>478.91370000000001</v>
      </c>
      <c r="P333" s="30">
        <v>3.678E-38</v>
      </c>
      <c r="Q333" s="2">
        <v>302.5333</v>
      </c>
      <c r="R333" s="2">
        <v>4.685257</v>
      </c>
      <c r="S333" s="2">
        <v>184.36920000000001</v>
      </c>
      <c r="T333" s="30">
        <v>3.678E-38</v>
      </c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</row>
    <row r="334" spans="1:75" s="2" customFormat="1" x14ac:dyDescent="0.4">
      <c r="A334" s="44" t="str">
        <f t="shared" si="6"/>
        <v/>
      </c>
      <c r="B334" s="1" t="s">
        <v>1832</v>
      </c>
      <c r="C334" s="39">
        <v>12</v>
      </c>
      <c r="D334" s="40">
        <v>110962033</v>
      </c>
      <c r="E334" s="39" t="s">
        <v>1382</v>
      </c>
      <c r="F334" s="41" t="s">
        <v>507</v>
      </c>
      <c r="G334" s="42" t="s">
        <v>1833</v>
      </c>
      <c r="H334" s="2" t="s">
        <v>1832</v>
      </c>
      <c r="I334" s="2">
        <v>684.22500000000002</v>
      </c>
      <c r="J334" s="2">
        <v>17.144169999999999</v>
      </c>
      <c r="K334" s="2">
        <v>733.41780000000006</v>
      </c>
      <c r="L334" s="30">
        <v>3.678E-38</v>
      </c>
      <c r="M334" s="2">
        <v>901.2</v>
      </c>
      <c r="N334" s="2">
        <v>15.04182</v>
      </c>
      <c r="O334" s="2">
        <v>1248.684</v>
      </c>
      <c r="P334" s="30">
        <v>3.678E-38</v>
      </c>
      <c r="Q334" s="2">
        <v>646.86659999999995</v>
      </c>
      <c r="R334" s="2">
        <v>16.004740000000002</v>
      </c>
      <c r="S334" s="2">
        <v>742.1422</v>
      </c>
      <c r="T334" s="30">
        <v>3.678E-38</v>
      </c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</row>
    <row r="335" spans="1:75" s="2" customFormat="1" x14ac:dyDescent="0.4">
      <c r="A335" s="44" t="str">
        <f t="shared" si="6"/>
        <v/>
      </c>
      <c r="B335" s="1" t="s">
        <v>1834</v>
      </c>
      <c r="C335" s="43">
        <v>12</v>
      </c>
      <c r="D335" s="43">
        <v>110961995</v>
      </c>
      <c r="E335" s="39" t="s">
        <v>1382</v>
      </c>
      <c r="F335" s="41" t="s">
        <v>1359</v>
      </c>
      <c r="G335" s="42" t="s">
        <v>1019</v>
      </c>
      <c r="H335" s="2" t="s">
        <v>1834</v>
      </c>
      <c r="I335" s="2">
        <v>410.9</v>
      </c>
      <c r="J335" s="2">
        <v>9.5771379999999997</v>
      </c>
      <c r="K335" s="2">
        <v>264.54939999999999</v>
      </c>
      <c r="L335" s="2">
        <v>3.678E-38</v>
      </c>
      <c r="M335" s="2">
        <v>95.233329999999995</v>
      </c>
      <c r="N335" s="2">
        <v>1.236165</v>
      </c>
      <c r="O335" s="2">
        <v>9.9158120000000007</v>
      </c>
      <c r="P335" s="2">
        <v>0.37964249999999999</v>
      </c>
      <c r="Q335" s="2">
        <v>120.36669999999999</v>
      </c>
      <c r="R335" s="2">
        <v>2.0455589999999999</v>
      </c>
      <c r="S335" s="2">
        <v>43.81579</v>
      </c>
      <c r="T335" s="2">
        <v>2.010464E-5</v>
      </c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</row>
    <row r="336" spans="1:75" s="2" customFormat="1" x14ac:dyDescent="0.4">
      <c r="A336" s="44" t="str">
        <f t="shared" si="6"/>
        <v/>
      </c>
      <c r="B336" s="1" t="s">
        <v>1835</v>
      </c>
      <c r="C336" s="39">
        <v>12</v>
      </c>
      <c r="D336" s="39">
        <v>110961717</v>
      </c>
      <c r="E336" s="39" t="s">
        <v>1382</v>
      </c>
      <c r="F336" s="41" t="s">
        <v>508</v>
      </c>
      <c r="G336" s="42" t="s">
        <v>508</v>
      </c>
      <c r="H336" s="2" t="s">
        <v>1835</v>
      </c>
      <c r="I336" s="2">
        <v>786.35</v>
      </c>
      <c r="J336" s="2">
        <v>15.32184</v>
      </c>
      <c r="K336" s="2">
        <v>488.85320000000002</v>
      </c>
      <c r="L336" s="30">
        <v>3.678E-38</v>
      </c>
      <c r="M336" s="2">
        <v>432.4</v>
      </c>
      <c r="N336" s="2">
        <v>5.3340690000000004</v>
      </c>
      <c r="O336" s="2">
        <v>122.0398</v>
      </c>
      <c r="P336" s="30">
        <v>3.678E-38</v>
      </c>
      <c r="Q336" s="2">
        <v>768.43330000000003</v>
      </c>
      <c r="R336" s="2">
        <v>11.120380000000001</v>
      </c>
      <c r="S336" s="2">
        <v>401.7396</v>
      </c>
      <c r="T336" s="30">
        <v>3.678E-38</v>
      </c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</row>
    <row r="337" spans="1:75" s="2" customFormat="1" x14ac:dyDescent="0.4">
      <c r="A337" s="44" t="str">
        <f t="shared" si="6"/>
        <v/>
      </c>
      <c r="B337" s="1" t="s">
        <v>1836</v>
      </c>
      <c r="C337" s="39">
        <v>12</v>
      </c>
      <c r="D337" s="39">
        <v>110961680</v>
      </c>
      <c r="E337" s="39" t="s">
        <v>1382</v>
      </c>
      <c r="F337" s="41" t="s">
        <v>1837</v>
      </c>
      <c r="G337" s="42" t="s">
        <v>1020</v>
      </c>
      <c r="H337" s="2" t="s">
        <v>1836</v>
      </c>
      <c r="I337" s="2">
        <v>3832.7750000000001</v>
      </c>
      <c r="J337" s="2">
        <v>59.701709999999999</v>
      </c>
      <c r="K337" s="2">
        <v>595.69179999999994</v>
      </c>
      <c r="L337" s="30">
        <v>3.678E-38</v>
      </c>
      <c r="M337" s="2">
        <v>2211.7330000000002</v>
      </c>
      <c r="N337" s="2">
        <v>43.99306</v>
      </c>
      <c r="O337" s="2">
        <v>2102.308</v>
      </c>
      <c r="P337" s="30">
        <v>3.678E-38</v>
      </c>
      <c r="Q337" s="2">
        <v>3270.3670000000002</v>
      </c>
      <c r="R337" s="2">
        <v>52.069470000000003</v>
      </c>
      <c r="S337" s="2">
        <v>546.8252</v>
      </c>
      <c r="T337" s="30">
        <v>3.678E-38</v>
      </c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</row>
    <row r="338" spans="1:75" s="2" customFormat="1" x14ac:dyDescent="0.4">
      <c r="A338" s="44" t="str">
        <f t="shared" si="6"/>
        <v/>
      </c>
      <c r="B338" s="1" t="s">
        <v>1838</v>
      </c>
      <c r="C338" s="43">
        <v>12</v>
      </c>
      <c r="D338" s="43">
        <v>110960979</v>
      </c>
      <c r="E338" s="39" t="s">
        <v>1382</v>
      </c>
      <c r="F338" s="41" t="s">
        <v>1839</v>
      </c>
      <c r="G338" s="42" t="s">
        <v>1021</v>
      </c>
      <c r="H338" s="2" t="s">
        <v>1838</v>
      </c>
      <c r="I338" s="2">
        <v>584.79999999999995</v>
      </c>
      <c r="J338" s="2">
        <v>12.463520000000001</v>
      </c>
      <c r="K338" s="2">
        <v>236.50219999999999</v>
      </c>
      <c r="L338" s="30">
        <v>3.678E-38</v>
      </c>
      <c r="M338" s="2">
        <v>210.8</v>
      </c>
      <c r="N338" s="2">
        <v>5.8065769999999999</v>
      </c>
      <c r="O338" s="2">
        <v>225.54</v>
      </c>
      <c r="P338" s="30">
        <v>2.137255E-16</v>
      </c>
      <c r="Q338" s="2">
        <v>624.66669999999999</v>
      </c>
      <c r="R338" s="2">
        <v>10.75004</v>
      </c>
      <c r="S338" s="2">
        <v>296.447</v>
      </c>
      <c r="T338" s="30">
        <v>3.678E-38</v>
      </c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</row>
    <row r="339" spans="1:75" s="2" customFormat="1" x14ac:dyDescent="0.4">
      <c r="A339" s="44" t="str">
        <f t="shared" si="6"/>
        <v/>
      </c>
      <c r="B339" s="1" t="s">
        <v>1672</v>
      </c>
      <c r="C339" s="39">
        <v>12</v>
      </c>
      <c r="D339" s="39">
        <v>110960942</v>
      </c>
      <c r="E339" s="39" t="s">
        <v>1382</v>
      </c>
      <c r="F339" s="41" t="s">
        <v>509</v>
      </c>
      <c r="G339" s="42" t="s">
        <v>1022</v>
      </c>
      <c r="H339" s="2" t="s">
        <v>1672</v>
      </c>
      <c r="I339" s="2">
        <v>122.1</v>
      </c>
      <c r="J339" s="2">
        <v>2.6360990000000002</v>
      </c>
      <c r="K339" s="2">
        <v>11.97414</v>
      </c>
      <c r="L339" s="2">
        <v>2.1412539999999999E-4</v>
      </c>
      <c r="M339" s="2">
        <v>200.6</v>
      </c>
      <c r="N339" s="2">
        <v>2.0709629999999999</v>
      </c>
      <c r="O339" s="2">
        <v>56.591259999999998</v>
      </c>
      <c r="P339" s="2">
        <v>1.75584E-6</v>
      </c>
      <c r="Q339" s="2">
        <v>122.2667</v>
      </c>
      <c r="R339" s="2">
        <v>2.2225820000000001</v>
      </c>
      <c r="S339" s="2">
        <v>2.602563</v>
      </c>
      <c r="T339" s="2">
        <v>2.5121170000000001E-5</v>
      </c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</row>
    <row r="340" spans="1:75" s="2" customFormat="1" x14ac:dyDescent="0.4">
      <c r="A340" s="44" t="str">
        <f t="shared" si="6"/>
        <v/>
      </c>
      <c r="B340" s="1" t="s">
        <v>1840</v>
      </c>
      <c r="C340" s="39">
        <v>12</v>
      </c>
      <c r="D340" s="39">
        <v>110978762</v>
      </c>
      <c r="E340" s="39" t="s">
        <v>1382</v>
      </c>
      <c r="F340" s="41" t="s">
        <v>510</v>
      </c>
      <c r="G340" s="42" t="s">
        <v>1360</v>
      </c>
      <c r="H340" s="2" t="s">
        <v>1840</v>
      </c>
      <c r="I340" s="2">
        <v>100.425</v>
      </c>
      <c r="J340" s="2">
        <v>2.1148400000000001</v>
      </c>
      <c r="K340" s="2">
        <v>30.242619999999999</v>
      </c>
      <c r="L340" s="30">
        <v>2.416389E-2</v>
      </c>
      <c r="M340" s="2">
        <v>74.133330000000001</v>
      </c>
      <c r="N340" s="2">
        <v>1.1114379999999999</v>
      </c>
      <c r="O340" s="2">
        <v>3.9119470000000001</v>
      </c>
      <c r="P340" s="30">
        <v>0.72484199999999999</v>
      </c>
      <c r="Q340" s="2">
        <v>175.9333</v>
      </c>
      <c r="R340" s="2">
        <v>3.8618290000000002</v>
      </c>
      <c r="S340" s="2">
        <v>106.16030000000001</v>
      </c>
      <c r="T340" s="30">
        <v>4.1306160000000001E-18</v>
      </c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</row>
    <row r="341" spans="1:75" s="2" customFormat="1" x14ac:dyDescent="0.4">
      <c r="A341" s="44" t="str">
        <f t="shared" si="6"/>
        <v/>
      </c>
      <c r="B341" s="1" t="s">
        <v>1841</v>
      </c>
      <c r="C341" s="39">
        <v>18</v>
      </c>
      <c r="D341" s="39">
        <v>61557513</v>
      </c>
      <c r="E341" s="39" t="s">
        <v>1380</v>
      </c>
      <c r="F341" s="41" t="s">
        <v>511</v>
      </c>
      <c r="G341" s="42" t="s">
        <v>1023</v>
      </c>
      <c r="H341" s="2" t="s">
        <v>1841</v>
      </c>
      <c r="I341" s="2">
        <v>23517.35</v>
      </c>
      <c r="J341" s="2">
        <v>272.19670000000002</v>
      </c>
      <c r="K341" s="2">
        <v>277.46420000000001</v>
      </c>
      <c r="L341" s="30">
        <v>3.678E-38</v>
      </c>
      <c r="M341" s="2">
        <v>23796</v>
      </c>
      <c r="N341" s="2">
        <v>280.52879999999999</v>
      </c>
      <c r="O341" s="2">
        <v>292.7593</v>
      </c>
      <c r="P341" s="30">
        <v>3.678E-38</v>
      </c>
      <c r="Q341" s="2">
        <v>23254.5</v>
      </c>
      <c r="R341" s="2">
        <v>276.33240000000001</v>
      </c>
      <c r="S341" s="2">
        <v>275.04969999999997</v>
      </c>
      <c r="T341" s="30">
        <v>3.678E-38</v>
      </c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</row>
    <row r="342" spans="1:75" s="2" customFormat="1" x14ac:dyDescent="0.4">
      <c r="A342" s="44" t="str">
        <f t="shared" si="6"/>
        <v/>
      </c>
      <c r="B342" s="1" t="s">
        <v>1673</v>
      </c>
      <c r="C342" s="39">
        <v>18</v>
      </c>
      <c r="D342" s="40">
        <v>61557551</v>
      </c>
      <c r="E342" s="39" t="s">
        <v>1380</v>
      </c>
      <c r="F342" s="41" t="s">
        <v>512</v>
      </c>
      <c r="G342" s="42" t="s">
        <v>1361</v>
      </c>
      <c r="H342" s="2" t="s">
        <v>1673</v>
      </c>
      <c r="I342" s="2">
        <v>15064.85</v>
      </c>
      <c r="J342" s="2">
        <v>198.03489999999999</v>
      </c>
      <c r="K342" s="2">
        <v>1126.47</v>
      </c>
      <c r="L342" s="30">
        <v>3.678E-38</v>
      </c>
      <c r="M342" s="2">
        <v>15487.63</v>
      </c>
      <c r="N342" s="2">
        <v>201.22819999999999</v>
      </c>
      <c r="O342" s="2">
        <v>1824.1790000000001</v>
      </c>
      <c r="P342" s="30">
        <v>3.678E-38</v>
      </c>
      <c r="Q342" s="2">
        <v>15257.03</v>
      </c>
      <c r="R342" s="2">
        <v>182.2259</v>
      </c>
      <c r="S342" s="2">
        <v>1974.6880000000001</v>
      </c>
      <c r="T342" s="2">
        <v>3.678E-38</v>
      </c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</row>
    <row r="343" spans="1:75" s="2" customFormat="1" x14ac:dyDescent="0.4">
      <c r="A343" s="44" t="str">
        <f t="shared" si="6"/>
        <v/>
      </c>
      <c r="B343" s="1" t="s">
        <v>1842</v>
      </c>
      <c r="C343" s="39">
        <v>12</v>
      </c>
      <c r="D343" s="40">
        <v>110947274</v>
      </c>
      <c r="E343" s="39" t="s">
        <v>1382</v>
      </c>
      <c r="F343" s="41" t="s">
        <v>513</v>
      </c>
      <c r="G343" s="42" t="s">
        <v>1843</v>
      </c>
      <c r="H343" s="2" t="s">
        <v>1842</v>
      </c>
      <c r="I343" s="2">
        <v>5782.35</v>
      </c>
      <c r="J343" s="2">
        <v>82.268330000000006</v>
      </c>
      <c r="K343" s="2">
        <v>149.99359999999999</v>
      </c>
      <c r="L343" s="30">
        <v>3.678E-38</v>
      </c>
      <c r="M343" s="2">
        <v>5986.9669999999996</v>
      </c>
      <c r="N343" s="2">
        <v>81.276179999999997</v>
      </c>
      <c r="O343" s="2">
        <v>750.47209999999995</v>
      </c>
      <c r="P343" s="30">
        <v>3.678E-38</v>
      </c>
      <c r="Q343" s="2">
        <v>5824.7</v>
      </c>
      <c r="R343" s="2">
        <v>90.925309999999996</v>
      </c>
      <c r="S343" s="2">
        <v>596.90120000000002</v>
      </c>
      <c r="T343" s="2">
        <v>3.678E-38</v>
      </c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</row>
    <row r="344" spans="1:75" s="2" customFormat="1" x14ac:dyDescent="0.4">
      <c r="A344" s="44" t="str">
        <f t="shared" si="6"/>
        <v/>
      </c>
      <c r="B344" s="1" t="s">
        <v>1844</v>
      </c>
      <c r="C344" s="39">
        <v>12</v>
      </c>
      <c r="D344" s="39">
        <v>110950051</v>
      </c>
      <c r="E344" s="39" t="s">
        <v>1382</v>
      </c>
      <c r="F344" s="41" t="s">
        <v>1311</v>
      </c>
      <c r="G344" s="42" t="s">
        <v>1311</v>
      </c>
      <c r="H344" s="2" t="s">
        <v>1844</v>
      </c>
      <c r="I344" s="2">
        <v>86.85</v>
      </c>
      <c r="J344" s="2">
        <v>1.9553849999999999</v>
      </c>
      <c r="K344" s="2">
        <v>17.918050000000001</v>
      </c>
      <c r="L344" s="30">
        <v>0.20584479999999999</v>
      </c>
      <c r="M344" s="2">
        <v>1509.3</v>
      </c>
      <c r="N344" s="2">
        <v>27.254190000000001</v>
      </c>
      <c r="O344" s="2">
        <v>1381.8579999999999</v>
      </c>
      <c r="P344" s="30">
        <v>3.678E-38</v>
      </c>
      <c r="Q344" s="2">
        <v>228.83330000000001</v>
      </c>
      <c r="R344" s="2">
        <v>6.659408</v>
      </c>
      <c r="S344" s="2">
        <v>281.0831</v>
      </c>
      <c r="T344" s="30">
        <v>3.678E-38</v>
      </c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</row>
    <row r="345" spans="1:75" s="2" customFormat="1" x14ac:dyDescent="0.4">
      <c r="A345" s="44" t="str">
        <f t="shared" si="6"/>
        <v/>
      </c>
      <c r="B345" s="1" t="s">
        <v>1312</v>
      </c>
      <c r="C345" s="39">
        <v>12</v>
      </c>
      <c r="D345" s="39">
        <v>110950015</v>
      </c>
      <c r="E345" s="39" t="s">
        <v>1382</v>
      </c>
      <c r="F345" s="41" t="s">
        <v>514</v>
      </c>
      <c r="G345" s="42" t="s">
        <v>1024</v>
      </c>
      <c r="H345" s="2" t="s">
        <v>1312</v>
      </c>
      <c r="I345" s="2">
        <v>62.55</v>
      </c>
      <c r="J345" s="2">
        <v>1.4993460000000001</v>
      </c>
      <c r="K345" s="2">
        <v>0.63508529999999996</v>
      </c>
      <c r="L345" s="2">
        <v>0.85110850000000005</v>
      </c>
      <c r="M345" s="2">
        <v>65.666659999999993</v>
      </c>
      <c r="N345" s="2">
        <v>1.0071639999999999</v>
      </c>
      <c r="O345" s="2">
        <v>1.443376</v>
      </c>
      <c r="P345" s="2">
        <v>0.8311809</v>
      </c>
      <c r="Q345" s="2">
        <v>86</v>
      </c>
      <c r="R345" s="2">
        <v>2.041722</v>
      </c>
      <c r="S345" s="2">
        <v>44.21255</v>
      </c>
      <c r="T345" s="2">
        <v>0.1875473</v>
      </c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</row>
    <row r="346" spans="1:75" s="2" customFormat="1" x14ac:dyDescent="0.4">
      <c r="A346" s="44" t="str">
        <f t="shared" si="6"/>
        <v/>
      </c>
      <c r="B346" s="1" t="s">
        <v>1313</v>
      </c>
      <c r="C346" s="39">
        <v>12</v>
      </c>
      <c r="D346" s="40">
        <v>110965079</v>
      </c>
      <c r="E346" s="39" t="s">
        <v>1382</v>
      </c>
      <c r="F346" s="41" t="s">
        <v>515</v>
      </c>
      <c r="G346" s="42" t="s">
        <v>1362</v>
      </c>
      <c r="H346" s="2" t="s">
        <v>1313</v>
      </c>
      <c r="I346" s="2">
        <v>254.2</v>
      </c>
      <c r="J346" s="2">
        <v>6.0155029999999998</v>
      </c>
      <c r="K346" s="2">
        <v>159.04349999999999</v>
      </c>
      <c r="L346" s="30">
        <v>5.7060140000000003E-38</v>
      </c>
      <c r="M346" s="2">
        <v>87.6</v>
      </c>
      <c r="N346" s="2">
        <v>1.343588</v>
      </c>
      <c r="O346" s="2">
        <v>25.85285</v>
      </c>
      <c r="P346" s="30">
        <v>0.37258079999999999</v>
      </c>
      <c r="Q346" s="2">
        <v>170</v>
      </c>
      <c r="R346" s="2">
        <v>3.1670280000000002</v>
      </c>
      <c r="S346" s="2">
        <v>8.8334589999999995</v>
      </c>
      <c r="T346" s="30">
        <v>1.2103430000000001E-16</v>
      </c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</row>
    <row r="347" spans="1:75" s="2" customFormat="1" x14ac:dyDescent="0.4">
      <c r="A347" s="44" t="str">
        <f t="shared" si="6"/>
        <v/>
      </c>
      <c r="B347" s="1" t="s">
        <v>1314</v>
      </c>
      <c r="C347" s="39">
        <v>12</v>
      </c>
      <c r="D347" s="39">
        <v>110971990</v>
      </c>
      <c r="E347" s="39" t="s">
        <v>1382</v>
      </c>
      <c r="F347" s="41" t="s">
        <v>516</v>
      </c>
      <c r="G347" s="42" t="s">
        <v>1363</v>
      </c>
      <c r="H347" s="2" t="s">
        <v>1314</v>
      </c>
      <c r="I347" s="2">
        <v>1106.825</v>
      </c>
      <c r="J347" s="2">
        <v>22.1981</v>
      </c>
      <c r="K347" s="2">
        <v>352.77480000000003</v>
      </c>
      <c r="L347" s="30">
        <v>3.678E-38</v>
      </c>
      <c r="M347" s="2">
        <v>2598.5329999999999</v>
      </c>
      <c r="N347" s="2">
        <v>38.845930000000003</v>
      </c>
      <c r="O347" s="2">
        <v>1890.0070000000001</v>
      </c>
      <c r="P347" s="30">
        <v>3.678E-38</v>
      </c>
      <c r="Q347" s="2">
        <v>953.56669999999997</v>
      </c>
      <c r="R347" s="2">
        <v>14.76704</v>
      </c>
      <c r="S347" s="2">
        <v>464.6207</v>
      </c>
      <c r="T347" s="30">
        <v>3.678E-38</v>
      </c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</row>
    <row r="348" spans="1:75" s="2" customFormat="1" x14ac:dyDescent="0.4">
      <c r="A348" s="44" t="str">
        <f t="shared" si="6"/>
        <v/>
      </c>
      <c r="B348" s="1" t="s">
        <v>1674</v>
      </c>
      <c r="C348" s="39">
        <v>12</v>
      </c>
      <c r="D348" s="39">
        <v>110972028</v>
      </c>
      <c r="E348" s="39" t="s">
        <v>1382</v>
      </c>
      <c r="F348" s="41" t="s">
        <v>517</v>
      </c>
      <c r="G348" s="42" t="s">
        <v>1025</v>
      </c>
      <c r="H348" s="2" t="s">
        <v>1674</v>
      </c>
      <c r="I348" s="2">
        <v>693.27499999999998</v>
      </c>
      <c r="J348" s="2">
        <v>15.40216</v>
      </c>
      <c r="K348" s="2">
        <v>539.51319999999998</v>
      </c>
      <c r="L348" s="30">
        <v>3.678E-38</v>
      </c>
      <c r="M348" s="2">
        <v>229.5667</v>
      </c>
      <c r="N348" s="2">
        <v>2.5659920000000001</v>
      </c>
      <c r="O348" s="2">
        <v>80.480890000000002</v>
      </c>
      <c r="P348" s="30">
        <v>2.5028710000000002E-11</v>
      </c>
      <c r="Q348" s="2">
        <v>464.3</v>
      </c>
      <c r="R348" s="2">
        <v>7.7034919999999998</v>
      </c>
      <c r="S348" s="2">
        <v>92.928730000000002</v>
      </c>
      <c r="T348" s="30">
        <v>3.678E-38</v>
      </c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</row>
    <row r="349" spans="1:75" s="2" customFormat="1" x14ac:dyDescent="0.4">
      <c r="A349" s="44" t="str">
        <f t="shared" si="6"/>
        <v/>
      </c>
      <c r="B349" s="1" t="s">
        <v>1315</v>
      </c>
      <c r="C349" s="39">
        <v>8</v>
      </c>
      <c r="D349" s="39">
        <v>39315254</v>
      </c>
      <c r="E349" s="39" t="s">
        <v>1380</v>
      </c>
      <c r="F349" s="41" t="s">
        <v>518</v>
      </c>
      <c r="G349" s="42" t="s">
        <v>1316</v>
      </c>
      <c r="H349" s="2" t="s">
        <v>1315</v>
      </c>
      <c r="I349" s="2">
        <v>71.849999999999994</v>
      </c>
      <c r="J349" s="2">
        <v>1.6724410000000001</v>
      </c>
      <c r="K349" s="2">
        <v>9.0518879999999999</v>
      </c>
      <c r="L349" s="30">
        <v>0.61440349999999999</v>
      </c>
      <c r="M349" s="2">
        <v>66.166659999999993</v>
      </c>
      <c r="N349" s="2">
        <v>1.0516589999999999</v>
      </c>
      <c r="O349" s="2">
        <v>0.90737719999999999</v>
      </c>
      <c r="P349" s="30">
        <v>0.82031790000000004</v>
      </c>
      <c r="Q349" s="2">
        <v>73.066670000000002</v>
      </c>
      <c r="R349" s="2">
        <v>1.410048</v>
      </c>
      <c r="S349" s="2">
        <v>8.0002080000000007</v>
      </c>
      <c r="T349" s="30">
        <v>0.60405189999999997</v>
      </c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</row>
    <row r="350" spans="1:75" s="2" customFormat="1" x14ac:dyDescent="0.4">
      <c r="A350" s="44" t="str">
        <f t="shared" si="6"/>
        <v/>
      </c>
      <c r="B350" s="1" t="s">
        <v>1675</v>
      </c>
      <c r="C350" s="39" t="s">
        <v>1310</v>
      </c>
      <c r="D350" s="39">
        <v>102539653</v>
      </c>
      <c r="E350" s="39" t="s">
        <v>1380</v>
      </c>
      <c r="F350" s="41" t="s">
        <v>1317</v>
      </c>
      <c r="G350" s="42" t="s">
        <v>1026</v>
      </c>
      <c r="H350" s="2" t="s">
        <v>1675</v>
      </c>
      <c r="I350" s="2">
        <v>382.42500000000001</v>
      </c>
      <c r="J350" s="2">
        <v>7.8401300000000003</v>
      </c>
      <c r="K350" s="2">
        <v>220.334</v>
      </c>
      <c r="L350" s="30">
        <v>3.678E-38</v>
      </c>
      <c r="M350" s="2">
        <v>92.4</v>
      </c>
      <c r="N350" s="2">
        <v>1.1597839999999999</v>
      </c>
      <c r="O350" s="2">
        <v>7.689603</v>
      </c>
      <c r="P350" s="30">
        <v>0.40842970000000001</v>
      </c>
      <c r="Q350" s="2">
        <v>340.43329999999997</v>
      </c>
      <c r="R350" s="2">
        <v>6.3234190000000003</v>
      </c>
      <c r="S350" s="2">
        <v>189.9145</v>
      </c>
      <c r="T350" s="30">
        <v>3.678E-38</v>
      </c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</row>
    <row r="351" spans="1:75" s="2" customFormat="1" x14ac:dyDescent="0.4">
      <c r="A351" s="44" t="str">
        <f t="shared" si="6"/>
        <v/>
      </c>
      <c r="B351" s="1" t="s">
        <v>1676</v>
      </c>
      <c r="C351" s="39" t="s">
        <v>1310</v>
      </c>
      <c r="D351" s="39">
        <v>102539694</v>
      </c>
      <c r="E351" s="39" t="s">
        <v>1380</v>
      </c>
      <c r="F351" s="41" t="s">
        <v>519</v>
      </c>
      <c r="G351" s="42" t="s">
        <v>1027</v>
      </c>
      <c r="H351" s="2" t="s">
        <v>1676</v>
      </c>
      <c r="I351" s="2">
        <v>217.52500000000001</v>
      </c>
      <c r="J351" s="2">
        <v>4.4584140000000003</v>
      </c>
      <c r="K351" s="2">
        <v>110.3416</v>
      </c>
      <c r="L351" s="30">
        <v>3.9935620000000003E-30</v>
      </c>
      <c r="M351" s="2">
        <v>182.76669999999999</v>
      </c>
      <c r="N351" s="2">
        <v>1.549193</v>
      </c>
      <c r="O351" s="2">
        <v>64.332759999999993</v>
      </c>
      <c r="P351" s="30">
        <v>9.3284749999999995E-5</v>
      </c>
      <c r="Q351" s="2">
        <v>261.23329999999999</v>
      </c>
      <c r="R351" s="2">
        <v>5.4480310000000003</v>
      </c>
      <c r="S351" s="2">
        <v>159.3348</v>
      </c>
      <c r="T351" s="30">
        <v>3.678E-38</v>
      </c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</row>
    <row r="352" spans="1:75" s="2" customFormat="1" x14ac:dyDescent="0.4">
      <c r="A352" s="44" t="str">
        <f t="shared" si="6"/>
        <v/>
      </c>
      <c r="B352" s="1" t="s">
        <v>1677</v>
      </c>
      <c r="C352" s="39">
        <v>12</v>
      </c>
      <c r="D352" s="40">
        <v>110981413</v>
      </c>
      <c r="E352" s="39" t="s">
        <v>1382</v>
      </c>
      <c r="F352" s="41" t="s">
        <v>520</v>
      </c>
      <c r="G352" s="42" t="s">
        <v>1028</v>
      </c>
      <c r="H352" s="2" t="s">
        <v>1677</v>
      </c>
      <c r="I352" s="2">
        <v>1221.8</v>
      </c>
      <c r="J352" s="2">
        <v>23.935939999999999</v>
      </c>
      <c r="K352" s="2">
        <v>456.9676</v>
      </c>
      <c r="L352" s="30">
        <v>3.678E-38</v>
      </c>
      <c r="M352" s="2">
        <v>598.86659999999995</v>
      </c>
      <c r="N352" s="2">
        <v>14.74338</v>
      </c>
      <c r="O352" s="2">
        <v>918.99</v>
      </c>
      <c r="P352" s="30">
        <v>3.678E-38</v>
      </c>
      <c r="Q352" s="2">
        <v>503.06670000000003</v>
      </c>
      <c r="R352" s="2">
        <v>10.518829999999999</v>
      </c>
      <c r="S352" s="2">
        <v>685.67</v>
      </c>
      <c r="T352" s="30">
        <v>3.678E-38</v>
      </c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</row>
    <row r="353" spans="1:75" s="2" customFormat="1" x14ac:dyDescent="0.4">
      <c r="A353" s="44" t="str">
        <f t="shared" si="6"/>
        <v/>
      </c>
      <c r="B353" s="1" t="s">
        <v>1678</v>
      </c>
      <c r="C353" s="39">
        <v>12</v>
      </c>
      <c r="D353" s="39">
        <v>110981381</v>
      </c>
      <c r="E353" s="39" t="s">
        <v>1382</v>
      </c>
      <c r="F353" s="41" t="s">
        <v>521</v>
      </c>
      <c r="G353" s="42" t="s">
        <v>1029</v>
      </c>
      <c r="H353" s="2" t="s">
        <v>1678</v>
      </c>
      <c r="I353" s="2">
        <v>1044.2750000000001</v>
      </c>
      <c r="J353" s="2">
        <v>23.169139999999999</v>
      </c>
      <c r="K353" s="2">
        <v>1004.4880000000001</v>
      </c>
      <c r="L353" s="30">
        <v>3.678E-38</v>
      </c>
      <c r="M353" s="2">
        <v>952.73329999999999</v>
      </c>
      <c r="N353" s="2">
        <v>23.612369999999999</v>
      </c>
      <c r="O353" s="2">
        <v>1077.7170000000001</v>
      </c>
      <c r="P353" s="30">
        <v>3.678E-38</v>
      </c>
      <c r="Q353" s="2">
        <v>473.86669999999998</v>
      </c>
      <c r="R353" s="2">
        <v>9.0687280000000001</v>
      </c>
      <c r="S353" s="2">
        <v>450.94299999999998</v>
      </c>
      <c r="T353" s="30">
        <v>3.678E-38</v>
      </c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</row>
    <row r="354" spans="1:75" s="2" customFormat="1" x14ac:dyDescent="0.4">
      <c r="A354" s="44" t="str">
        <f t="shared" si="6"/>
        <v/>
      </c>
      <c r="B354" s="1" t="s">
        <v>1318</v>
      </c>
      <c r="C354" s="39">
        <v>12</v>
      </c>
      <c r="D354" s="40">
        <v>110981973</v>
      </c>
      <c r="E354" s="39" t="s">
        <v>1382</v>
      </c>
      <c r="F354" s="41" t="s">
        <v>522</v>
      </c>
      <c r="G354" s="42" t="s">
        <v>1030</v>
      </c>
      <c r="H354" s="2" t="s">
        <v>1318</v>
      </c>
      <c r="I354" s="2">
        <v>313.47500000000002</v>
      </c>
      <c r="J354" s="2">
        <v>7.3907069999999999</v>
      </c>
      <c r="K354" s="2">
        <v>254.25370000000001</v>
      </c>
      <c r="L354" s="30">
        <v>3.678E-38</v>
      </c>
      <c r="M354" s="2">
        <v>411.7</v>
      </c>
      <c r="N354" s="2">
        <v>8.6582159999999995</v>
      </c>
      <c r="O354" s="2">
        <v>304.05470000000003</v>
      </c>
      <c r="P354" s="30">
        <v>3.678E-38</v>
      </c>
      <c r="Q354" s="2">
        <v>190</v>
      </c>
      <c r="R354" s="2">
        <v>3.1670280000000002</v>
      </c>
      <c r="S354" s="2">
        <v>61.556399999999996</v>
      </c>
      <c r="T354" s="30">
        <v>4.3537910000000003E-25</v>
      </c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</row>
    <row r="355" spans="1:75" s="2" customFormat="1" x14ac:dyDescent="0.4">
      <c r="A355" s="44" t="str">
        <f t="shared" si="6"/>
        <v/>
      </c>
      <c r="B355" s="1" t="s">
        <v>1319</v>
      </c>
      <c r="C355" s="39">
        <v>12</v>
      </c>
      <c r="D355" s="39">
        <v>110948399</v>
      </c>
      <c r="E355" s="39" t="s">
        <v>1382</v>
      </c>
      <c r="F355" s="41" t="s">
        <v>523</v>
      </c>
      <c r="G355" s="42" t="s">
        <v>523</v>
      </c>
      <c r="H355" s="2" t="s">
        <v>1319</v>
      </c>
      <c r="I355" s="2">
        <v>2491.15</v>
      </c>
      <c r="J355" s="2">
        <v>45.95758</v>
      </c>
      <c r="K355" s="2">
        <v>1117.894</v>
      </c>
      <c r="L355" s="30">
        <v>3.678E-38</v>
      </c>
      <c r="M355" s="2">
        <v>588.13340000000005</v>
      </c>
      <c r="N355" s="2">
        <v>15.20346</v>
      </c>
      <c r="O355" s="2">
        <v>578.35580000000004</v>
      </c>
      <c r="P355" s="30">
        <v>3.678E-38</v>
      </c>
      <c r="Q355" s="2">
        <v>2222.7669999999998</v>
      </c>
      <c r="R355" s="2">
        <v>38.909599999999998</v>
      </c>
      <c r="S355" s="2">
        <v>751.09559999999999</v>
      </c>
      <c r="T355" s="30">
        <v>3.678E-38</v>
      </c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</row>
    <row r="356" spans="1:75" s="2" customFormat="1" x14ac:dyDescent="0.4">
      <c r="A356" s="44" t="str">
        <f t="shared" si="6"/>
        <v/>
      </c>
      <c r="B356" s="1" t="s">
        <v>1679</v>
      </c>
      <c r="C356" s="39">
        <v>12</v>
      </c>
      <c r="D356" s="39">
        <v>110948434</v>
      </c>
      <c r="E356" s="39" t="s">
        <v>1382</v>
      </c>
      <c r="F356" s="41" t="s">
        <v>524</v>
      </c>
      <c r="G356" s="42" t="s">
        <v>1031</v>
      </c>
      <c r="H356" s="2" t="s">
        <v>1679</v>
      </c>
      <c r="I356" s="2">
        <v>93.875</v>
      </c>
      <c r="J356" s="2">
        <v>2.0508250000000001</v>
      </c>
      <c r="K356" s="2">
        <v>50.83</v>
      </c>
      <c r="L356" s="30">
        <v>8.0892969999999995E-2</v>
      </c>
      <c r="M356" s="2">
        <v>64.099999999999994</v>
      </c>
      <c r="N356" s="2">
        <v>1.0308949999999999</v>
      </c>
      <c r="O356" s="2">
        <v>1.915724</v>
      </c>
      <c r="P356" s="30">
        <v>0.84689369999999997</v>
      </c>
      <c r="Q356" s="2">
        <v>77.400000000000006</v>
      </c>
      <c r="R356" s="2">
        <v>1.6329929999999999</v>
      </c>
      <c r="S356" s="2">
        <v>13.32817</v>
      </c>
      <c r="T356" s="30">
        <v>0.44215090000000001</v>
      </c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</row>
    <row r="357" spans="1:75" s="2" customFormat="1" x14ac:dyDescent="0.4">
      <c r="A357" s="44" t="str">
        <f t="shared" si="6"/>
        <v/>
      </c>
      <c r="B357" s="1" t="s">
        <v>1680</v>
      </c>
      <c r="C357" s="39">
        <v>0</v>
      </c>
      <c r="D357" s="39">
        <v>0</v>
      </c>
      <c r="E357" s="39" t="s">
        <v>1382</v>
      </c>
      <c r="F357" s="41" t="s">
        <v>525</v>
      </c>
      <c r="G357" s="42" t="s">
        <v>1320</v>
      </c>
      <c r="H357" s="2" t="s">
        <v>1680</v>
      </c>
      <c r="I357" s="2">
        <v>273</v>
      </c>
      <c r="J357" s="2">
        <v>6.2717859999999996</v>
      </c>
      <c r="K357" s="2">
        <v>30.23828</v>
      </c>
      <c r="L357" s="30">
        <v>3.678E-38</v>
      </c>
      <c r="M357" s="2">
        <v>731.06669999999997</v>
      </c>
      <c r="N357" s="2">
        <v>12.383940000000001</v>
      </c>
      <c r="O357" s="2">
        <v>268.16419999999999</v>
      </c>
      <c r="P357" s="30">
        <v>3.678E-38</v>
      </c>
      <c r="Q357" s="2">
        <v>308.33330000000001</v>
      </c>
      <c r="R357" s="2">
        <v>6.0088169999999996</v>
      </c>
      <c r="S357" s="2">
        <v>9.1440319999999993</v>
      </c>
      <c r="T357" s="30">
        <v>3.678E-38</v>
      </c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</row>
    <row r="358" spans="1:75" s="2" customFormat="1" x14ac:dyDescent="0.4">
      <c r="A358" s="44" t="str">
        <f t="shared" si="6"/>
        <v/>
      </c>
      <c r="B358" s="1" t="s">
        <v>1321</v>
      </c>
      <c r="C358" s="39">
        <v>12</v>
      </c>
      <c r="D358" s="39">
        <v>110981549</v>
      </c>
      <c r="E358" s="39" t="s">
        <v>1382</v>
      </c>
      <c r="F358" s="41" t="s">
        <v>526</v>
      </c>
      <c r="G358" s="42" t="s">
        <v>1032</v>
      </c>
      <c r="H358" s="2" t="s">
        <v>1321</v>
      </c>
      <c r="I358" s="2">
        <v>81.825000000000003</v>
      </c>
      <c r="J358" s="2">
        <v>1.7548250000000001</v>
      </c>
      <c r="K358" s="2">
        <v>4.9243439999999996</v>
      </c>
      <c r="L358" s="30">
        <v>0.33044400000000002</v>
      </c>
      <c r="M358" s="2">
        <v>81.066670000000002</v>
      </c>
      <c r="N358" s="2">
        <v>1.1848719999999999</v>
      </c>
      <c r="O358" s="2">
        <v>2.9905409999999999</v>
      </c>
      <c r="P358" s="30">
        <v>0.582283</v>
      </c>
      <c r="Q358" s="2">
        <v>81.2</v>
      </c>
      <c r="R358" s="2">
        <v>1.465508</v>
      </c>
      <c r="S358" s="2">
        <v>2.95973</v>
      </c>
      <c r="T358" s="30">
        <v>0.34245799999999998</v>
      </c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</row>
    <row r="359" spans="1:75" s="2" customFormat="1" x14ac:dyDescent="0.4">
      <c r="A359" s="44" t="str">
        <f t="shared" si="6"/>
        <v/>
      </c>
      <c r="B359" s="1" t="s">
        <v>1681</v>
      </c>
      <c r="C359" s="39">
        <v>0</v>
      </c>
      <c r="D359" s="39">
        <v>0</v>
      </c>
      <c r="E359" s="39" t="s">
        <v>1382</v>
      </c>
      <c r="F359" s="41" t="s">
        <v>527</v>
      </c>
      <c r="G359" s="42" t="s">
        <v>1364</v>
      </c>
      <c r="H359" s="2" t="s">
        <v>1681</v>
      </c>
      <c r="I359" s="2">
        <v>67.125</v>
      </c>
      <c r="J359" s="2">
        <v>1.6476360000000001</v>
      </c>
      <c r="K359" s="2">
        <v>1.4682759999999999</v>
      </c>
      <c r="L359" s="30">
        <v>0.7549534</v>
      </c>
      <c r="M359" s="2">
        <v>71.3</v>
      </c>
      <c r="N359" s="2">
        <v>1.069482</v>
      </c>
      <c r="O359" s="2">
        <v>1.7578400000000001</v>
      </c>
      <c r="P359" s="30">
        <v>0.75866610000000001</v>
      </c>
      <c r="Q359" s="2">
        <v>67.7</v>
      </c>
      <c r="R359" s="2">
        <v>1.401213</v>
      </c>
      <c r="S359" s="2">
        <v>1.2124360000000001</v>
      </c>
      <c r="T359" s="30">
        <v>0.77882589999999996</v>
      </c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</row>
    <row r="360" spans="1:75" s="2" customFormat="1" x14ac:dyDescent="0.4">
      <c r="A360" s="44" t="str">
        <f t="shared" si="6"/>
        <v/>
      </c>
      <c r="B360" s="1" t="s">
        <v>1682</v>
      </c>
      <c r="C360" s="39" t="s">
        <v>1310</v>
      </c>
      <c r="D360" s="39">
        <v>100768292</v>
      </c>
      <c r="E360" s="39" t="s">
        <v>1380</v>
      </c>
      <c r="F360" s="41" t="s">
        <v>528</v>
      </c>
      <c r="G360" s="42" t="s">
        <v>1033</v>
      </c>
      <c r="H360" s="2" t="s">
        <v>1682</v>
      </c>
      <c r="I360" s="2">
        <v>1891.75</v>
      </c>
      <c r="J360" s="2">
        <v>33.32891</v>
      </c>
      <c r="K360" s="2">
        <v>967.27530000000002</v>
      </c>
      <c r="L360" s="2">
        <v>3.678E-38</v>
      </c>
      <c r="M360" s="2">
        <v>1146.367</v>
      </c>
      <c r="N360" s="2">
        <v>25.57677</v>
      </c>
      <c r="O360" s="2">
        <v>1069.8520000000001</v>
      </c>
      <c r="P360" s="2">
        <v>3.678E-38</v>
      </c>
      <c r="Q360" s="2">
        <v>1533.7329999999999</v>
      </c>
      <c r="R360" s="2">
        <v>21.79908</v>
      </c>
      <c r="S360" s="2">
        <v>850.23869999999999</v>
      </c>
      <c r="T360" s="2">
        <v>3.678E-38</v>
      </c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</row>
    <row r="361" spans="1:75" s="2" customFormat="1" x14ac:dyDescent="0.4">
      <c r="A361" s="44" t="str">
        <f t="shared" si="6"/>
        <v/>
      </c>
      <c r="B361" s="1" t="s">
        <v>1683</v>
      </c>
      <c r="C361" s="39">
        <v>11</v>
      </c>
      <c r="D361" s="39">
        <v>76891611</v>
      </c>
      <c r="E361" s="39" t="s">
        <v>1380</v>
      </c>
      <c r="F361" s="41" t="s">
        <v>529</v>
      </c>
      <c r="G361" s="42" t="s">
        <v>1034</v>
      </c>
      <c r="H361" s="2" t="s">
        <v>1683</v>
      </c>
      <c r="I361" s="2">
        <v>3667.85</v>
      </c>
      <c r="J361" s="2">
        <v>58.779400000000003</v>
      </c>
      <c r="K361" s="2">
        <v>223.71889999999999</v>
      </c>
      <c r="L361" s="30">
        <v>3.678E-38</v>
      </c>
      <c r="M361" s="2">
        <v>3454.2669999999998</v>
      </c>
      <c r="N361" s="2">
        <v>48.468649999999997</v>
      </c>
      <c r="O361" s="2">
        <v>443.37150000000003</v>
      </c>
      <c r="P361" s="30">
        <v>3.678E-38</v>
      </c>
      <c r="Q361" s="2">
        <v>3599.567</v>
      </c>
      <c r="R361" s="2">
        <v>56.821309999999997</v>
      </c>
      <c r="S361" s="2">
        <v>344.34300000000002</v>
      </c>
      <c r="T361" s="30">
        <v>3.678E-38</v>
      </c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</row>
    <row r="362" spans="1:75" s="2" customFormat="1" x14ac:dyDescent="0.4">
      <c r="A362" s="44" t="str">
        <f t="shared" si="6"/>
        <v/>
      </c>
      <c r="B362" s="1" t="s">
        <v>1684</v>
      </c>
      <c r="C362" s="39">
        <v>11</v>
      </c>
      <c r="D362" s="39">
        <v>76891647</v>
      </c>
      <c r="E362" s="39" t="s">
        <v>1380</v>
      </c>
      <c r="F362" s="41" t="s">
        <v>530</v>
      </c>
      <c r="G362" s="42" t="s">
        <v>1035</v>
      </c>
      <c r="H362" s="2" t="s">
        <v>1684</v>
      </c>
      <c r="I362" s="2">
        <v>978.52499999999998</v>
      </c>
      <c r="J362" s="2">
        <v>19.710180000000001</v>
      </c>
      <c r="K362" s="2">
        <v>313.58139999999997</v>
      </c>
      <c r="L362" s="30">
        <v>3.678E-38</v>
      </c>
      <c r="M362" s="2">
        <v>1443.3330000000001</v>
      </c>
      <c r="N362" s="2">
        <v>23.041370000000001</v>
      </c>
      <c r="O362" s="2">
        <v>772.41369999999995</v>
      </c>
      <c r="P362" s="30">
        <v>3.678E-38</v>
      </c>
      <c r="Q362" s="2">
        <v>937.33330000000001</v>
      </c>
      <c r="R362" s="2">
        <v>17.38194</v>
      </c>
      <c r="S362" s="2">
        <v>398.17360000000002</v>
      </c>
      <c r="T362" s="30">
        <v>3.678E-38</v>
      </c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</row>
    <row r="363" spans="1:75" s="2" customFormat="1" x14ac:dyDescent="0.4">
      <c r="A363" s="44" t="str">
        <f t="shared" si="6"/>
        <v/>
      </c>
      <c r="B363" s="1" t="s">
        <v>1323</v>
      </c>
      <c r="C363" s="39">
        <v>9</v>
      </c>
      <c r="D363" s="40">
        <v>108471119</v>
      </c>
      <c r="E363" s="39" t="s">
        <v>1382</v>
      </c>
      <c r="F363" s="41" t="s">
        <v>531</v>
      </c>
      <c r="G363" s="42" t="s">
        <v>1036</v>
      </c>
      <c r="H363" s="2" t="s">
        <v>1323</v>
      </c>
      <c r="I363" s="2">
        <v>11352.95</v>
      </c>
      <c r="J363" s="2">
        <v>145.5899</v>
      </c>
      <c r="K363" s="2">
        <v>391.8476</v>
      </c>
      <c r="L363" s="30">
        <v>3.678E-38</v>
      </c>
      <c r="M363" s="2">
        <v>9402.7999999999993</v>
      </c>
      <c r="N363" s="2">
        <v>126.14230000000001</v>
      </c>
      <c r="O363" s="2">
        <v>1175.124</v>
      </c>
      <c r="P363" s="30">
        <v>3.678E-38</v>
      </c>
      <c r="Q363" s="2">
        <v>10399.9</v>
      </c>
      <c r="R363" s="2">
        <v>137.89779999999999</v>
      </c>
      <c r="S363" s="2">
        <v>642.62919999999997</v>
      </c>
      <c r="T363" s="30">
        <v>3.678E-38</v>
      </c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</row>
    <row r="364" spans="1:75" s="2" customFormat="1" x14ac:dyDescent="0.4">
      <c r="A364" s="44" t="str">
        <f t="shared" si="6"/>
        <v/>
      </c>
      <c r="B364" s="1" t="s">
        <v>1685</v>
      </c>
      <c r="C364" s="39">
        <v>9</v>
      </c>
      <c r="D364" s="39">
        <v>108471160</v>
      </c>
      <c r="E364" s="39" t="s">
        <v>1382</v>
      </c>
      <c r="F364" s="41" t="s">
        <v>532</v>
      </c>
      <c r="G364" s="42" t="s">
        <v>1365</v>
      </c>
      <c r="H364" s="2" t="s">
        <v>1685</v>
      </c>
      <c r="I364" s="2">
        <v>1455.925</v>
      </c>
      <c r="J364" s="2">
        <v>26.224930000000001</v>
      </c>
      <c r="K364" s="2">
        <v>349.97579999999999</v>
      </c>
      <c r="L364" s="30">
        <v>3.678E-38</v>
      </c>
      <c r="M364" s="2">
        <v>1548.0329999999999</v>
      </c>
      <c r="N364" s="2">
        <v>26.396989999999999</v>
      </c>
      <c r="O364" s="2">
        <v>2309.5990000000002</v>
      </c>
      <c r="P364" s="30">
        <v>3.678E-38</v>
      </c>
      <c r="Q364" s="2">
        <v>1261.067</v>
      </c>
      <c r="R364" s="2">
        <v>19.620380000000001</v>
      </c>
      <c r="S364" s="2">
        <v>260.48379999999997</v>
      </c>
      <c r="T364" s="30">
        <v>3.678E-38</v>
      </c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</row>
    <row r="365" spans="1:75" s="2" customFormat="1" x14ac:dyDescent="0.4">
      <c r="A365" s="44" t="str">
        <f t="shared" si="6"/>
        <v/>
      </c>
      <c r="B365" s="1" t="s">
        <v>1324</v>
      </c>
      <c r="C365" s="39">
        <v>4</v>
      </c>
      <c r="D365" s="40">
        <v>155428047</v>
      </c>
      <c r="E365" s="39" t="s">
        <v>1380</v>
      </c>
      <c r="F365" s="41" t="s">
        <v>533</v>
      </c>
      <c r="G365" s="42" t="s">
        <v>1325</v>
      </c>
      <c r="H365" s="2" t="s">
        <v>1324</v>
      </c>
      <c r="I365" s="2">
        <v>157.94999999999999</v>
      </c>
      <c r="J365" s="2">
        <v>3.27468</v>
      </c>
      <c r="K365" s="2">
        <v>47.061700000000002</v>
      </c>
      <c r="L365" s="30">
        <v>2.5982179999999999E-11</v>
      </c>
      <c r="M365" s="2">
        <v>115.4667</v>
      </c>
      <c r="N365" s="2">
        <v>1.3786419999999999</v>
      </c>
      <c r="O365" s="2">
        <v>23.817920000000001</v>
      </c>
      <c r="P365" s="30">
        <v>0.13863739999999999</v>
      </c>
      <c r="Q365" s="2">
        <v>183.1</v>
      </c>
      <c r="R365" s="2">
        <v>4.0566250000000004</v>
      </c>
      <c r="S365" s="2">
        <v>80.601299999999995</v>
      </c>
      <c r="T365" s="30">
        <v>1.557156E-20</v>
      </c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</row>
    <row r="366" spans="1:75" s="2" customFormat="1" x14ac:dyDescent="0.4">
      <c r="A366" s="44" t="str">
        <f t="shared" si="6"/>
        <v/>
      </c>
      <c r="B366" s="1" t="s">
        <v>1326</v>
      </c>
      <c r="C366" s="39">
        <v>12</v>
      </c>
      <c r="D366" s="40">
        <v>110828668</v>
      </c>
      <c r="E366" s="39" t="s">
        <v>1382</v>
      </c>
      <c r="F366" s="41" t="s">
        <v>534</v>
      </c>
      <c r="G366" s="42" t="s">
        <v>1037</v>
      </c>
      <c r="H366" s="2" t="s">
        <v>1326</v>
      </c>
      <c r="I366" s="2">
        <v>83.65</v>
      </c>
      <c r="J366" s="2">
        <v>1.8035909999999999</v>
      </c>
      <c r="K366" s="2">
        <v>8.3691890000000004</v>
      </c>
      <c r="L366" s="2">
        <v>0.2575597</v>
      </c>
      <c r="M366" s="2">
        <v>74.900000000000006</v>
      </c>
      <c r="N366" s="2">
        <v>1.073142</v>
      </c>
      <c r="O366" s="2">
        <v>2.5357440000000002</v>
      </c>
      <c r="P366" s="2">
        <v>0.70768120000000001</v>
      </c>
      <c r="Q366" s="2">
        <v>89.8</v>
      </c>
      <c r="R366" s="2">
        <v>1.597793</v>
      </c>
      <c r="S366" s="2">
        <v>16.772600000000001</v>
      </c>
      <c r="T366" s="2">
        <v>0.14140150000000001</v>
      </c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</row>
    <row r="367" spans="1:75" s="2" customFormat="1" x14ac:dyDescent="0.4">
      <c r="A367" s="44" t="str">
        <f t="shared" si="6"/>
        <v/>
      </c>
      <c r="B367" s="1" t="s">
        <v>1686</v>
      </c>
      <c r="C367" s="39">
        <v>12</v>
      </c>
      <c r="D367" s="40">
        <v>110828711</v>
      </c>
      <c r="E367" s="39" t="s">
        <v>1382</v>
      </c>
      <c r="F367" s="41" t="s">
        <v>535</v>
      </c>
      <c r="G367" s="42" t="s">
        <v>1038</v>
      </c>
      <c r="H367" s="2" t="s">
        <v>1686</v>
      </c>
      <c r="I367" s="2">
        <v>67.8</v>
      </c>
      <c r="J367" s="2">
        <v>1.5428519999999999</v>
      </c>
      <c r="K367" s="2">
        <v>0.78740080000000001</v>
      </c>
      <c r="L367" s="2">
        <v>0.73914579999999996</v>
      </c>
      <c r="M367" s="2">
        <v>109.2667</v>
      </c>
      <c r="N367" s="2">
        <v>2.1134490000000001</v>
      </c>
      <c r="O367" s="2">
        <v>67.666110000000003</v>
      </c>
      <c r="P367" s="2">
        <v>3.6749440000000001E-2</v>
      </c>
      <c r="Q367" s="2">
        <v>69.900000000000006</v>
      </c>
      <c r="R367" s="2">
        <v>1.3899729999999999</v>
      </c>
      <c r="S367" s="2">
        <v>1.7349349999999999</v>
      </c>
      <c r="T367" s="2">
        <v>0.71943250000000003</v>
      </c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</row>
    <row r="368" spans="1:75" s="2" customFormat="1" x14ac:dyDescent="0.4">
      <c r="A368" s="44" t="str">
        <f t="shared" si="6"/>
        <v/>
      </c>
      <c r="B368" s="1" t="s">
        <v>1687</v>
      </c>
      <c r="C368" s="39">
        <v>12</v>
      </c>
      <c r="D368" s="39">
        <v>110829990</v>
      </c>
      <c r="E368" s="39" t="s">
        <v>1382</v>
      </c>
      <c r="F368" s="41" t="s">
        <v>536</v>
      </c>
      <c r="G368" s="42" t="s">
        <v>1366</v>
      </c>
      <c r="H368" s="2" t="s">
        <v>1687</v>
      </c>
      <c r="I368" s="2">
        <v>83.2</v>
      </c>
      <c r="J368" s="2">
        <v>1.7388300000000001</v>
      </c>
      <c r="K368" s="2">
        <v>7.7058419999999996</v>
      </c>
      <c r="L368" s="2">
        <v>0.29466389999999998</v>
      </c>
      <c r="M368" s="2">
        <v>452.66669999999999</v>
      </c>
      <c r="N368" s="2">
        <v>5.7130739999999998</v>
      </c>
      <c r="O368" s="2">
        <v>545.80769999999995</v>
      </c>
      <c r="P368" s="2">
        <v>3.678E-38</v>
      </c>
      <c r="Q368" s="2">
        <v>88.566670000000002</v>
      </c>
      <c r="R368" s="2">
        <v>1.514203</v>
      </c>
      <c r="S368" s="2">
        <v>24.53922</v>
      </c>
      <c r="T368" s="2">
        <v>0.1178109</v>
      </c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</row>
    <row r="369" spans="1:75" s="2" customFormat="1" x14ac:dyDescent="0.4">
      <c r="A369" s="44" t="str">
        <f t="shared" si="6"/>
        <v/>
      </c>
      <c r="B369" s="1" t="s">
        <v>1688</v>
      </c>
      <c r="C369" s="39">
        <v>12</v>
      </c>
      <c r="D369" s="39">
        <v>110829938</v>
      </c>
      <c r="E369" s="39" t="s">
        <v>1382</v>
      </c>
      <c r="F369" s="41" t="s">
        <v>537</v>
      </c>
      <c r="G369" s="42" t="s">
        <v>1327</v>
      </c>
      <c r="H369" s="2" t="s">
        <v>1688</v>
      </c>
      <c r="I369" s="2">
        <v>113.35</v>
      </c>
      <c r="J369" s="2">
        <v>2.4935209999999999</v>
      </c>
      <c r="K369" s="2">
        <v>29.778009999999998</v>
      </c>
      <c r="L369" s="30">
        <v>1.4491090000000001E-3</v>
      </c>
      <c r="M369" s="2">
        <v>198.4667</v>
      </c>
      <c r="N369" s="2">
        <v>2.2674159999999999</v>
      </c>
      <c r="O369" s="2">
        <v>148.3544</v>
      </c>
      <c r="P369" s="30">
        <v>3.9596759999999997E-5</v>
      </c>
      <c r="Q369" s="2">
        <v>99.133330000000001</v>
      </c>
      <c r="R369" s="2">
        <v>1.897367</v>
      </c>
      <c r="S369" s="2">
        <v>3.0287510000000002</v>
      </c>
      <c r="T369" s="30">
        <v>2.1759299999999999E-2</v>
      </c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</row>
    <row r="370" spans="1:75" s="2" customFormat="1" x14ac:dyDescent="0.4">
      <c r="A370" s="44" t="str">
        <f t="shared" si="6"/>
        <v/>
      </c>
      <c r="B370" s="1" t="s">
        <v>1328</v>
      </c>
      <c r="C370" s="39">
        <v>12</v>
      </c>
      <c r="D370" s="39">
        <v>110832774</v>
      </c>
      <c r="E370" s="39" t="s">
        <v>1382</v>
      </c>
      <c r="F370" s="41" t="s">
        <v>538</v>
      </c>
      <c r="G370" s="42" t="s">
        <v>1039</v>
      </c>
      <c r="H370" s="2" t="s">
        <v>1328</v>
      </c>
      <c r="I370" s="2">
        <v>1702.75</v>
      </c>
      <c r="J370" s="2">
        <v>32.402740000000001</v>
      </c>
      <c r="K370" s="2">
        <v>289.11430000000001</v>
      </c>
      <c r="L370" s="2">
        <v>3.678E-38</v>
      </c>
      <c r="M370" s="2">
        <v>1429.3330000000001</v>
      </c>
      <c r="N370" s="2">
        <v>23.563379999999999</v>
      </c>
      <c r="O370" s="2">
        <v>561.66020000000003</v>
      </c>
      <c r="P370" s="2">
        <v>3.678E-38</v>
      </c>
      <c r="Q370" s="2">
        <v>1687.1</v>
      </c>
      <c r="R370" s="2">
        <v>26.449110000000001</v>
      </c>
      <c r="S370" s="2">
        <v>447.9581</v>
      </c>
      <c r="T370" s="2">
        <v>3.678E-38</v>
      </c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</row>
    <row r="371" spans="1:75" s="2" customFormat="1" x14ac:dyDescent="0.4">
      <c r="A371" s="44" t="str">
        <f t="shared" si="6"/>
        <v/>
      </c>
      <c r="B371" s="1" t="s">
        <v>1329</v>
      </c>
      <c r="C371" s="39">
        <v>12</v>
      </c>
      <c r="D371" s="39">
        <v>110832737</v>
      </c>
      <c r="E371" s="39" t="s">
        <v>1382</v>
      </c>
      <c r="F371" s="41" t="s">
        <v>539</v>
      </c>
      <c r="G371" s="42" t="s">
        <v>1040</v>
      </c>
      <c r="H371" s="2" t="s">
        <v>1329</v>
      </c>
      <c r="I371" s="2">
        <v>1718.55</v>
      </c>
      <c r="J371" s="2">
        <v>32.413409999999999</v>
      </c>
      <c r="K371" s="2">
        <v>310.79809999999998</v>
      </c>
      <c r="L371" s="2">
        <v>3.678E-38</v>
      </c>
      <c r="M371" s="2">
        <v>1884.9670000000001</v>
      </c>
      <c r="N371" s="2">
        <v>30.41573</v>
      </c>
      <c r="O371" s="2">
        <v>348.44049999999999</v>
      </c>
      <c r="P371" s="2">
        <v>3.678E-38</v>
      </c>
      <c r="Q371" s="2">
        <v>1500.6669999999999</v>
      </c>
      <c r="R371" s="2">
        <v>24.517589999999998</v>
      </c>
      <c r="S371" s="2">
        <v>139.5307</v>
      </c>
      <c r="T371" s="2">
        <v>3.678E-38</v>
      </c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</row>
    <row r="372" spans="1:75" s="2" customFormat="1" x14ac:dyDescent="0.4">
      <c r="A372" s="44" t="str">
        <f t="shared" si="6"/>
        <v/>
      </c>
      <c r="B372" s="1" t="s">
        <v>1330</v>
      </c>
      <c r="C372" s="39" t="s">
        <v>1310</v>
      </c>
      <c r="D372" s="39">
        <v>143592823</v>
      </c>
      <c r="E372" s="39" t="s">
        <v>1382</v>
      </c>
      <c r="F372" s="41" t="s">
        <v>540</v>
      </c>
      <c r="G372" s="42" t="s">
        <v>1367</v>
      </c>
      <c r="H372" s="2" t="s">
        <v>1330</v>
      </c>
      <c r="I372" s="2">
        <v>276.125</v>
      </c>
      <c r="J372" s="2">
        <v>8.3352550000000001</v>
      </c>
      <c r="K372" s="2">
        <v>388.91680000000002</v>
      </c>
      <c r="L372" s="30">
        <v>3.678E-38</v>
      </c>
      <c r="M372" s="2">
        <v>87.633330000000001</v>
      </c>
      <c r="N372" s="2">
        <v>1.135292</v>
      </c>
      <c r="O372" s="2">
        <v>4.3661580000000004</v>
      </c>
      <c r="P372" s="30">
        <v>0.4922494</v>
      </c>
      <c r="Q372" s="2">
        <v>81.099999999999994</v>
      </c>
      <c r="R372" s="2">
        <v>1.570146</v>
      </c>
      <c r="S372" s="2">
        <v>2.0808650000000002</v>
      </c>
      <c r="T372" s="30">
        <v>0.34082639999999997</v>
      </c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</row>
    <row r="373" spans="1:75" s="2" customFormat="1" x14ac:dyDescent="0.4">
      <c r="A373" s="44" t="str">
        <f t="shared" si="6"/>
        <v/>
      </c>
      <c r="B373" s="1" t="s">
        <v>1689</v>
      </c>
      <c r="C373" s="39">
        <v>13</v>
      </c>
      <c r="D373" s="39">
        <v>113827756</v>
      </c>
      <c r="E373" s="39" t="s">
        <v>1382</v>
      </c>
      <c r="F373" s="41" t="s">
        <v>541</v>
      </c>
      <c r="G373" s="42" t="s">
        <v>1368</v>
      </c>
      <c r="H373" s="2" t="s">
        <v>1689</v>
      </c>
      <c r="I373" s="2">
        <v>215.72499999999999</v>
      </c>
      <c r="J373" s="2">
        <v>4.4854880000000001</v>
      </c>
      <c r="K373" s="2">
        <v>62.821089999999998</v>
      </c>
      <c r="L373" s="30">
        <v>5.3773839999999997E-30</v>
      </c>
      <c r="M373" s="2">
        <v>361.63330000000002</v>
      </c>
      <c r="N373" s="2">
        <v>7.1584310000000002</v>
      </c>
      <c r="O373" s="2">
        <v>478.37810000000002</v>
      </c>
      <c r="P373" s="30">
        <v>1.8549739999999998E-30</v>
      </c>
      <c r="Q373" s="2">
        <v>221.9</v>
      </c>
      <c r="R373" s="2">
        <v>3.8689309999999999</v>
      </c>
      <c r="S373" s="2">
        <v>55.450069999999997</v>
      </c>
      <c r="T373" s="30">
        <v>3.678E-38</v>
      </c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</row>
    <row r="374" spans="1:75" s="2" customFormat="1" x14ac:dyDescent="0.4">
      <c r="A374" s="44" t="str">
        <f t="shared" si="6"/>
        <v/>
      </c>
      <c r="B374" s="1" t="s">
        <v>1331</v>
      </c>
      <c r="C374" s="39">
        <v>13</v>
      </c>
      <c r="D374" s="39">
        <v>113827636</v>
      </c>
      <c r="E374" s="39" t="s">
        <v>1382</v>
      </c>
      <c r="F374" s="41" t="s">
        <v>542</v>
      </c>
      <c r="G374" s="42" t="s">
        <v>1041</v>
      </c>
      <c r="H374" s="2" t="s">
        <v>1331</v>
      </c>
      <c r="I374" s="2">
        <v>78.25</v>
      </c>
      <c r="J374" s="2">
        <v>1.8092900000000001</v>
      </c>
      <c r="K374" s="2">
        <v>3.9382739999999998</v>
      </c>
      <c r="L374" s="30">
        <v>0.43153279999999999</v>
      </c>
      <c r="M374" s="2">
        <v>546.6</v>
      </c>
      <c r="N374" s="2">
        <v>11.40049</v>
      </c>
      <c r="O374" s="2">
        <v>786.40970000000004</v>
      </c>
      <c r="P374" s="30">
        <v>3.678E-38</v>
      </c>
      <c r="Q374" s="2">
        <v>316.89999999999998</v>
      </c>
      <c r="R374" s="2">
        <v>7.9550200000000002</v>
      </c>
      <c r="S374" s="2">
        <v>409.63029999999998</v>
      </c>
      <c r="T374" s="30">
        <v>3.678E-38</v>
      </c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</row>
    <row r="375" spans="1:75" s="2" customFormat="1" x14ac:dyDescent="0.4">
      <c r="A375" s="44" t="str">
        <f t="shared" si="6"/>
        <v/>
      </c>
      <c r="B375" s="1" t="s">
        <v>1690</v>
      </c>
      <c r="C375" s="39">
        <v>13</v>
      </c>
      <c r="D375" s="39">
        <v>113826215</v>
      </c>
      <c r="E375" s="39" t="s">
        <v>1382</v>
      </c>
      <c r="F375" s="41" t="s">
        <v>543</v>
      </c>
      <c r="G375" s="42" t="s">
        <v>1332</v>
      </c>
      <c r="H375" s="2" t="s">
        <v>1690</v>
      </c>
      <c r="I375" s="2">
        <v>69.974999999999994</v>
      </c>
      <c r="J375" s="2">
        <v>1.603305</v>
      </c>
      <c r="K375" s="2">
        <v>2.08866</v>
      </c>
      <c r="L375" s="30">
        <v>0.68588360000000004</v>
      </c>
      <c r="M375" s="2">
        <v>68.900000000000006</v>
      </c>
      <c r="N375" s="2">
        <v>1.0553319999999999</v>
      </c>
      <c r="O375" s="2">
        <v>1.708801</v>
      </c>
      <c r="P375" s="30">
        <v>0.79168050000000001</v>
      </c>
      <c r="Q375" s="2">
        <v>68.266670000000005</v>
      </c>
      <c r="R375" s="2">
        <v>1.401213</v>
      </c>
      <c r="S375" s="2">
        <v>2.3544290000000001</v>
      </c>
      <c r="T375" s="30">
        <v>0.76535929999999996</v>
      </c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</row>
    <row r="376" spans="1:75" s="2" customFormat="1" x14ac:dyDescent="0.4">
      <c r="A376" s="44" t="str">
        <f t="shared" si="6"/>
        <v/>
      </c>
      <c r="B376" s="1" t="s">
        <v>1691</v>
      </c>
      <c r="C376" s="39" t="s">
        <v>1310</v>
      </c>
      <c r="D376" s="40">
        <v>50401503</v>
      </c>
      <c r="E376" s="39" t="s">
        <v>1380</v>
      </c>
      <c r="F376" s="41" t="s">
        <v>544</v>
      </c>
      <c r="G376" s="42" t="s">
        <v>1042</v>
      </c>
      <c r="H376" s="2" t="s">
        <v>1691</v>
      </c>
      <c r="I376" s="2">
        <v>76.349999999999994</v>
      </c>
      <c r="J376" s="2">
        <v>1.7926869999999999</v>
      </c>
      <c r="K376" s="2">
        <v>5.424328</v>
      </c>
      <c r="L376" s="30">
        <v>0.47859030000000002</v>
      </c>
      <c r="M376" s="2">
        <v>219.6</v>
      </c>
      <c r="N376" s="2">
        <v>2.1732179999999999</v>
      </c>
      <c r="O376" s="2">
        <v>242.24180000000001</v>
      </c>
      <c r="P376" s="30">
        <v>1.155836E-5</v>
      </c>
      <c r="Q376" s="2">
        <v>180.4333</v>
      </c>
      <c r="R376" s="2">
        <v>3.7037339999999999</v>
      </c>
      <c r="S376" s="2">
        <v>154.04849999999999</v>
      </c>
      <c r="T376" s="30">
        <v>1.055033E-16</v>
      </c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</row>
    <row r="377" spans="1:75" s="2" customFormat="1" x14ac:dyDescent="0.4">
      <c r="A377" s="44" t="str">
        <f t="shared" si="6"/>
        <v/>
      </c>
      <c r="B377" s="1" t="s">
        <v>1692</v>
      </c>
      <c r="C377" s="39" t="s">
        <v>1379</v>
      </c>
      <c r="D377" s="40">
        <v>5040140550401530</v>
      </c>
      <c r="E377" s="39" t="s">
        <v>1381</v>
      </c>
      <c r="F377" s="41" t="s">
        <v>545</v>
      </c>
      <c r="G377" s="42" t="s">
        <v>1043</v>
      </c>
      <c r="H377" s="2" t="s">
        <v>1692</v>
      </c>
      <c r="I377" s="2">
        <v>8385.4249999999993</v>
      </c>
      <c r="J377" s="2">
        <v>119.696</v>
      </c>
      <c r="K377" s="2">
        <v>629.90139999999997</v>
      </c>
      <c r="L377" s="30">
        <v>3.678E-38</v>
      </c>
      <c r="M377" s="2">
        <v>2537.6329999999998</v>
      </c>
      <c r="N377" s="2">
        <v>52.52561</v>
      </c>
      <c r="O377" s="2">
        <v>2338.0729999999999</v>
      </c>
      <c r="P377" s="30">
        <v>3.678E-38</v>
      </c>
      <c r="Q377" s="2">
        <v>7339.3670000000002</v>
      </c>
      <c r="R377" s="2">
        <v>111.6895</v>
      </c>
      <c r="S377" s="2">
        <v>1329.2539999999999</v>
      </c>
      <c r="T377" s="30">
        <v>3.678E-38</v>
      </c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</row>
    <row r="378" spans="1:75" s="2" customFormat="1" x14ac:dyDescent="0.4">
      <c r="A378" s="44" t="str">
        <f t="shared" si="6"/>
        <v/>
      </c>
      <c r="B378" s="1" t="s">
        <v>1693</v>
      </c>
      <c r="C378" s="39" t="s">
        <v>1310</v>
      </c>
      <c r="D378" s="39">
        <v>50401207</v>
      </c>
      <c r="E378" s="39" t="s">
        <v>1380</v>
      </c>
      <c r="F378" s="41" t="s">
        <v>546</v>
      </c>
      <c r="G378" s="42" t="s">
        <v>1334</v>
      </c>
      <c r="H378" s="2" t="s">
        <v>1693</v>
      </c>
      <c r="I378" s="2">
        <v>1776.85</v>
      </c>
      <c r="J378" s="2">
        <v>31.96275</v>
      </c>
      <c r="K378" s="2">
        <v>396.84140000000002</v>
      </c>
      <c r="L378" s="30">
        <v>3.678E-38</v>
      </c>
      <c r="M378" s="2">
        <v>937.16669999999999</v>
      </c>
      <c r="N378" s="2">
        <v>14.813610000000001</v>
      </c>
      <c r="O378" s="2">
        <v>468.98149999999998</v>
      </c>
      <c r="P378" s="30">
        <v>3.678E-38</v>
      </c>
      <c r="Q378" s="2">
        <v>1817.5329999999999</v>
      </c>
      <c r="R378" s="2">
        <v>29.650030000000001</v>
      </c>
      <c r="S378" s="2">
        <v>495.48349999999999</v>
      </c>
      <c r="T378" s="30">
        <v>3.678E-38</v>
      </c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</row>
    <row r="379" spans="1:75" s="2" customFormat="1" x14ac:dyDescent="0.4">
      <c r="A379" s="44" t="str">
        <f t="shared" si="6"/>
        <v/>
      </c>
      <c r="B379" s="1" t="s">
        <v>1694</v>
      </c>
      <c r="C379" s="39" t="s">
        <v>1310</v>
      </c>
      <c r="D379" s="39">
        <v>50401243</v>
      </c>
      <c r="E379" s="39" t="s">
        <v>1380</v>
      </c>
      <c r="F379" s="41" t="s">
        <v>547</v>
      </c>
      <c r="G379" s="42" t="s">
        <v>1333</v>
      </c>
      <c r="H379" s="2" t="s">
        <v>1694</v>
      </c>
      <c r="I379" s="2">
        <v>418.05</v>
      </c>
      <c r="J379" s="2">
        <v>10.914009999999999</v>
      </c>
      <c r="K379" s="2">
        <v>336.11</v>
      </c>
      <c r="L379" s="30">
        <v>3.678E-38</v>
      </c>
      <c r="M379" s="2">
        <v>110.7</v>
      </c>
      <c r="N379" s="2">
        <v>1.3786419999999999</v>
      </c>
      <c r="O379" s="2">
        <v>17.947700000000001</v>
      </c>
      <c r="P379" s="30">
        <v>0.1082253</v>
      </c>
      <c r="Q379" s="2">
        <v>221.2</v>
      </c>
      <c r="R379" s="2">
        <v>4.8546189999999996</v>
      </c>
      <c r="S379" s="2">
        <v>120.7611</v>
      </c>
      <c r="T379" s="30">
        <v>1.2846680000000001E-33</v>
      </c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</row>
    <row r="380" spans="1:75" s="2" customFormat="1" x14ac:dyDescent="0.4">
      <c r="A380" s="44" t="str">
        <f t="shared" si="6"/>
        <v/>
      </c>
      <c r="B380" s="1" t="s">
        <v>1335</v>
      </c>
      <c r="C380" s="39">
        <v>11</v>
      </c>
      <c r="D380" s="39">
        <v>77886687</v>
      </c>
      <c r="E380" s="39" t="s">
        <v>1382</v>
      </c>
      <c r="F380" s="41" t="s">
        <v>548</v>
      </c>
      <c r="G380" s="42" t="s">
        <v>1336</v>
      </c>
      <c r="H380" s="2" t="s">
        <v>1335</v>
      </c>
      <c r="I380" s="2">
        <v>28981.8</v>
      </c>
      <c r="J380" s="2">
        <v>321.40949999999998</v>
      </c>
      <c r="K380" s="2">
        <v>485.6</v>
      </c>
      <c r="L380" s="30">
        <v>3.678E-38</v>
      </c>
      <c r="M380" s="2">
        <v>17644.169999999998</v>
      </c>
      <c r="N380" s="2">
        <v>250.0736</v>
      </c>
      <c r="O380" s="2">
        <v>4274.4780000000001</v>
      </c>
      <c r="P380" s="30">
        <v>3.678E-38</v>
      </c>
      <c r="Q380" s="2">
        <v>28349.97</v>
      </c>
      <c r="R380" s="2">
        <v>274.86329999999998</v>
      </c>
      <c r="S380" s="2">
        <v>1590.836</v>
      </c>
      <c r="T380" s="30">
        <v>3.678E-38</v>
      </c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</row>
    <row r="381" spans="1:75" s="2" customFormat="1" x14ac:dyDescent="0.4">
      <c r="A381" s="44" t="str">
        <f t="shared" si="6"/>
        <v/>
      </c>
      <c r="B381" s="1" t="s">
        <v>1337</v>
      </c>
      <c r="C381" s="39" t="s">
        <v>1310</v>
      </c>
      <c r="D381" s="39">
        <v>69507632</v>
      </c>
      <c r="E381" s="39" t="s">
        <v>1380</v>
      </c>
      <c r="F381" s="41" t="s">
        <v>549</v>
      </c>
      <c r="G381" s="42" t="s">
        <v>1369</v>
      </c>
      <c r="H381" s="2" t="s">
        <v>1337</v>
      </c>
      <c r="I381" s="2">
        <v>225.32499999999999</v>
      </c>
      <c r="J381" s="2">
        <v>4.5978469999999998</v>
      </c>
      <c r="K381" s="2">
        <v>58.887770000000003</v>
      </c>
      <c r="L381" s="2">
        <v>1.2885770000000001E-35</v>
      </c>
      <c r="M381" s="2">
        <v>105.0333</v>
      </c>
      <c r="N381" s="2">
        <v>1.586298</v>
      </c>
      <c r="O381" s="2">
        <v>37.500050000000002</v>
      </c>
      <c r="P381" s="2">
        <v>0.10117279999999999</v>
      </c>
      <c r="Q381" s="2">
        <v>182.33330000000001</v>
      </c>
      <c r="R381" s="2">
        <v>3.4442339999999998</v>
      </c>
      <c r="S381" s="2">
        <v>58.966549999999998</v>
      </c>
      <c r="T381" s="2">
        <v>1.3217910000000001E-19</v>
      </c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</row>
    <row r="382" spans="1:75" s="2" customFormat="1" x14ac:dyDescent="0.4">
      <c r="A382" s="44" t="str">
        <f t="shared" si="6"/>
        <v/>
      </c>
      <c r="B382" s="1" t="s">
        <v>1695</v>
      </c>
      <c r="C382" s="39">
        <v>12</v>
      </c>
      <c r="D382" s="39">
        <v>110973878</v>
      </c>
      <c r="E382" s="39" t="s">
        <v>1382</v>
      </c>
      <c r="F382" s="41" t="s">
        <v>550</v>
      </c>
      <c r="G382" s="42" t="s">
        <v>1044</v>
      </c>
      <c r="H382" s="2" t="s">
        <v>1695</v>
      </c>
      <c r="I382" s="2">
        <v>199.125</v>
      </c>
      <c r="J382" s="2">
        <v>3.925033</v>
      </c>
      <c r="K382" s="2">
        <v>27.43554</v>
      </c>
      <c r="L382" s="30">
        <v>2.3932410000000001E-21</v>
      </c>
      <c r="M382" s="2">
        <v>429.6</v>
      </c>
      <c r="N382" s="2">
        <v>5.2050749999999999</v>
      </c>
      <c r="O382" s="2">
        <v>119.9105</v>
      </c>
      <c r="P382" s="30">
        <v>3.678E-38</v>
      </c>
      <c r="Q382" s="2">
        <v>450.9</v>
      </c>
      <c r="R382" s="2">
        <v>8.5326749999999993</v>
      </c>
      <c r="S382" s="2">
        <v>214.5617</v>
      </c>
      <c r="T382" s="30">
        <v>3.678E-38</v>
      </c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</row>
    <row r="383" spans="1:75" s="2" customFormat="1" x14ac:dyDescent="0.4">
      <c r="A383" s="44" t="str">
        <f t="shared" si="6"/>
        <v/>
      </c>
      <c r="B383" s="1" t="s">
        <v>1696</v>
      </c>
      <c r="C383" s="39">
        <v>4</v>
      </c>
      <c r="D383" s="39">
        <v>62917937</v>
      </c>
      <c r="E383" s="39" t="s">
        <v>1382</v>
      </c>
      <c r="F383" s="41" t="s">
        <v>551</v>
      </c>
      <c r="G383" s="42" t="s">
        <v>1045</v>
      </c>
      <c r="H383" s="2" t="s">
        <v>1696</v>
      </c>
      <c r="I383" s="2">
        <v>8272.2999999999993</v>
      </c>
      <c r="J383" s="2">
        <v>117.1658</v>
      </c>
      <c r="K383" s="2">
        <v>169.0686</v>
      </c>
      <c r="L383" s="30">
        <v>3.678E-38</v>
      </c>
      <c r="M383" s="2">
        <v>10288.700000000001</v>
      </c>
      <c r="N383" s="2">
        <v>130.05609999999999</v>
      </c>
      <c r="O383" s="2">
        <v>1469.788</v>
      </c>
      <c r="P383" s="30">
        <v>3.678E-38</v>
      </c>
      <c r="Q383" s="2">
        <v>9769.6</v>
      </c>
      <c r="R383" s="2">
        <v>126.876</v>
      </c>
      <c r="S383" s="2">
        <v>397.75369999999998</v>
      </c>
      <c r="T383" s="30">
        <v>3.678E-38</v>
      </c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</row>
    <row r="384" spans="1:75" s="2" customFormat="1" x14ac:dyDescent="0.4">
      <c r="A384" s="44" t="str">
        <f t="shared" si="6"/>
        <v/>
      </c>
      <c r="B384" s="1" t="s">
        <v>1697</v>
      </c>
      <c r="C384" s="39">
        <v>4</v>
      </c>
      <c r="D384" s="39">
        <v>62917900</v>
      </c>
      <c r="E384" s="39" t="s">
        <v>1382</v>
      </c>
      <c r="F384" s="41" t="s">
        <v>552</v>
      </c>
      <c r="G384" s="42" t="s">
        <v>1370</v>
      </c>
      <c r="H384" s="2" t="s">
        <v>1697</v>
      </c>
      <c r="I384" s="2">
        <v>479.47500000000002</v>
      </c>
      <c r="J384" s="2">
        <v>12.71613</v>
      </c>
      <c r="K384" s="2">
        <v>387.92579999999998</v>
      </c>
      <c r="L384" s="30">
        <v>3.678E-38</v>
      </c>
      <c r="M384" s="2">
        <v>351.73329999999999</v>
      </c>
      <c r="N384" s="2">
        <v>3.7833489999999999</v>
      </c>
      <c r="O384" s="2">
        <v>55.700119999999998</v>
      </c>
      <c r="P384" s="30">
        <v>8.9449960000000002E-34</v>
      </c>
      <c r="Q384" s="2">
        <v>417.33330000000001</v>
      </c>
      <c r="R384" s="2">
        <v>6.6648040000000002</v>
      </c>
      <c r="S384" s="2">
        <v>218.28479999999999</v>
      </c>
      <c r="T384" s="30">
        <v>3.678E-38</v>
      </c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</row>
    <row r="385" spans="1:75" s="2" customFormat="1" x14ac:dyDescent="0.4">
      <c r="A385" s="44" t="str">
        <f t="shared" si="6"/>
        <v/>
      </c>
      <c r="B385" s="1" t="s">
        <v>1338</v>
      </c>
      <c r="C385" s="39" t="s">
        <v>1310</v>
      </c>
      <c r="D385" s="39">
        <v>64052433</v>
      </c>
      <c r="E385" s="39" t="s">
        <v>1380</v>
      </c>
      <c r="F385" s="41" t="s">
        <v>553</v>
      </c>
      <c r="G385" s="42" t="s">
        <v>1046</v>
      </c>
      <c r="H385" s="2" t="s">
        <v>1338</v>
      </c>
      <c r="I385" s="2">
        <v>134.42500000000001</v>
      </c>
      <c r="J385" s="2">
        <v>2.9530639999999999</v>
      </c>
      <c r="K385" s="2">
        <v>9.7769709999999996</v>
      </c>
      <c r="L385" s="30">
        <v>2.6883420000000001E-6</v>
      </c>
      <c r="M385" s="2">
        <v>183.33330000000001</v>
      </c>
      <c r="N385" s="2">
        <v>1.7478279999999999</v>
      </c>
      <c r="O385" s="2">
        <v>61.198070000000001</v>
      </c>
      <c r="P385" s="30">
        <v>4.5225239999999998E-5</v>
      </c>
      <c r="Q385" s="2">
        <v>143.0667</v>
      </c>
      <c r="R385" s="2">
        <v>2.9492440000000002</v>
      </c>
      <c r="S385" s="2">
        <v>42.672750000000001</v>
      </c>
      <c r="T385" s="30">
        <v>2.0410179999999998E-9</v>
      </c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</row>
    <row r="386" spans="1:75" s="2" customFormat="1" x14ac:dyDescent="0.4">
      <c r="A386" s="44" t="str">
        <f t="shared" si="6"/>
        <v/>
      </c>
      <c r="B386" s="1" t="s">
        <v>1698</v>
      </c>
      <c r="C386" s="39" t="s">
        <v>1310</v>
      </c>
      <c r="D386" s="39">
        <v>64052470</v>
      </c>
      <c r="E386" s="39" t="s">
        <v>1380</v>
      </c>
      <c r="F386" s="41" t="s">
        <v>1339</v>
      </c>
      <c r="G386" s="42" t="s">
        <v>1047</v>
      </c>
      <c r="H386" s="2" t="s">
        <v>1698</v>
      </c>
      <c r="I386" s="2">
        <v>290.35000000000002</v>
      </c>
      <c r="J386" s="2">
        <v>7.0498919999999998</v>
      </c>
      <c r="K386" s="2">
        <v>253.86080000000001</v>
      </c>
      <c r="L386" s="2">
        <v>3.678E-38</v>
      </c>
      <c r="M386" s="2">
        <v>75.400000000000006</v>
      </c>
      <c r="N386" s="2">
        <v>1.154134</v>
      </c>
      <c r="O386" s="2">
        <v>16.80208</v>
      </c>
      <c r="P386" s="2">
        <v>0.62849189999999999</v>
      </c>
      <c r="Q386" s="2">
        <v>68.033330000000007</v>
      </c>
      <c r="R386" s="2">
        <v>1.3899729999999999</v>
      </c>
      <c r="S386" s="2">
        <v>5.6923919999999999</v>
      </c>
      <c r="T386" s="2">
        <v>0.7805105</v>
      </c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</row>
    <row r="387" spans="1:75" s="2" customFormat="1" x14ac:dyDescent="0.4">
      <c r="A387" s="44" t="str">
        <f t="shared" si="6"/>
        <v/>
      </c>
      <c r="B387" s="1" t="s">
        <v>1340</v>
      </c>
      <c r="C387" s="39">
        <v>15</v>
      </c>
      <c r="D387" s="39">
        <v>74476224</v>
      </c>
      <c r="E387" s="39" t="s">
        <v>1382</v>
      </c>
      <c r="F387" s="41" t="s">
        <v>1341</v>
      </c>
      <c r="G387" s="42" t="s">
        <v>1341</v>
      </c>
      <c r="H387" s="2" t="s">
        <v>1340</v>
      </c>
      <c r="I387" s="2">
        <v>77.724999999999994</v>
      </c>
      <c r="J387" s="2">
        <v>1.9521230000000001</v>
      </c>
      <c r="K387" s="2">
        <v>0.42720019999999997</v>
      </c>
      <c r="L387" s="30">
        <v>0.44227290000000002</v>
      </c>
      <c r="M387" s="2">
        <v>85.333340000000007</v>
      </c>
      <c r="N387" s="2">
        <v>1.2239439999999999</v>
      </c>
      <c r="O387" s="2">
        <v>2.7153879999999999</v>
      </c>
      <c r="P387" s="30">
        <v>0.52697899999999998</v>
      </c>
      <c r="Q387" s="2">
        <v>79.133330000000001</v>
      </c>
      <c r="R387" s="2">
        <v>1.6169039999999999</v>
      </c>
      <c r="S387" s="2">
        <v>1.1239809999999999</v>
      </c>
      <c r="T387" s="30">
        <v>0.40345880000000001</v>
      </c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</row>
    <row r="388" spans="1:75" s="2" customFormat="1" x14ac:dyDescent="0.4">
      <c r="A388" s="44" t="str">
        <f t="shared" si="6"/>
        <v/>
      </c>
      <c r="B388" s="1" t="s">
        <v>1699</v>
      </c>
      <c r="C388" s="39" t="s">
        <v>185</v>
      </c>
      <c r="D388" s="40">
        <v>6.4092260640889701E+119</v>
      </c>
      <c r="E388" s="39" t="s">
        <v>196</v>
      </c>
      <c r="F388" s="41" t="s">
        <v>554</v>
      </c>
      <c r="G388" s="42" t="s">
        <v>1048</v>
      </c>
      <c r="H388" s="2" t="s">
        <v>1699</v>
      </c>
      <c r="I388" s="2">
        <v>348.17500000000001</v>
      </c>
      <c r="J388" s="2">
        <v>7.1546640000000004</v>
      </c>
      <c r="K388" s="2">
        <v>72.628159999999994</v>
      </c>
      <c r="L388" s="30">
        <v>3.678E-38</v>
      </c>
      <c r="M388" s="2">
        <v>536.5</v>
      </c>
      <c r="N388" s="2">
        <v>7.5400460000000002</v>
      </c>
      <c r="O388" s="2">
        <v>105.1288</v>
      </c>
      <c r="P388" s="30">
        <v>3.678E-38</v>
      </c>
      <c r="Q388" s="2">
        <v>375.9</v>
      </c>
      <c r="R388" s="2">
        <v>6.1282589999999999</v>
      </c>
      <c r="S388" s="2">
        <v>265.02809999999999</v>
      </c>
      <c r="T388" s="30">
        <v>3.678E-38</v>
      </c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</row>
    <row r="389" spans="1:75" s="2" customFormat="1" x14ac:dyDescent="0.4">
      <c r="A389" s="44" t="str">
        <f t="shared" si="6"/>
        <v/>
      </c>
      <c r="B389" s="1" t="s">
        <v>1700</v>
      </c>
      <c r="C389" s="39" t="s">
        <v>1310</v>
      </c>
      <c r="D389" s="40">
        <v>64092297</v>
      </c>
      <c r="E389" s="39" t="s">
        <v>1380</v>
      </c>
      <c r="F389" s="41" t="s">
        <v>555</v>
      </c>
      <c r="G389" s="42" t="s">
        <v>1342</v>
      </c>
      <c r="H389" s="2" t="s">
        <v>1700</v>
      </c>
      <c r="I389" s="2">
        <v>88.224999999999994</v>
      </c>
      <c r="J389" s="2">
        <v>2.0760070000000002</v>
      </c>
      <c r="K389" s="2">
        <v>9.083456</v>
      </c>
      <c r="L389" s="30">
        <v>0.16077710000000001</v>
      </c>
      <c r="M389" s="2">
        <v>109.13330000000001</v>
      </c>
      <c r="N389" s="2">
        <v>1.4302980000000001</v>
      </c>
      <c r="O389" s="2">
        <v>5.5075710000000004</v>
      </c>
      <c r="P389" s="30">
        <v>0.1352603</v>
      </c>
      <c r="Q389" s="2">
        <v>91.3</v>
      </c>
      <c r="R389" s="2">
        <v>1.6698010000000001</v>
      </c>
      <c r="S389" s="2">
        <v>3.6041639999999999</v>
      </c>
      <c r="T389" s="30">
        <v>9.3736899999999998E-2</v>
      </c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</row>
    <row r="390" spans="1:75" x14ac:dyDescent="0.4">
      <c r="A390" s="44" t="str">
        <f t="shared" si="6"/>
        <v/>
      </c>
      <c r="B390" s="1" t="s">
        <v>1701</v>
      </c>
      <c r="C390" s="1" t="s">
        <v>1379</v>
      </c>
      <c r="D390" s="52">
        <v>6408900864082440</v>
      </c>
      <c r="E390" s="1" t="s">
        <v>1381</v>
      </c>
      <c r="F390" s="42" t="s">
        <v>556</v>
      </c>
      <c r="G390" s="42" t="s">
        <v>1049</v>
      </c>
      <c r="H390" s="2" t="s">
        <v>1701</v>
      </c>
      <c r="I390" s="2">
        <v>71.25</v>
      </c>
      <c r="J390" s="2">
        <v>1.724961</v>
      </c>
      <c r="K390" s="2">
        <v>1.541644</v>
      </c>
      <c r="L390" s="2">
        <v>0.64159080000000002</v>
      </c>
      <c r="M390" s="2">
        <v>74.866669999999999</v>
      </c>
      <c r="N390" s="2">
        <v>1.073142</v>
      </c>
      <c r="O390" s="2">
        <v>1.464013</v>
      </c>
      <c r="P390" s="2">
        <v>0.70411650000000003</v>
      </c>
      <c r="Q390" s="2">
        <v>71.400000000000006</v>
      </c>
      <c r="R390" s="2">
        <v>1.5085809999999999</v>
      </c>
      <c r="S390" s="2">
        <v>1.3892439999999999</v>
      </c>
      <c r="T390" s="2">
        <v>0.67418319999999998</v>
      </c>
    </row>
    <row r="391" spans="1:75" x14ac:dyDescent="0.4">
      <c r="A391" s="44" t="str">
        <f t="shared" ref="A391:A454" si="7">IF(B391=H391,"","problem")</f>
        <v/>
      </c>
      <c r="B391" s="1" t="s">
        <v>1702</v>
      </c>
      <c r="C391" s="1" t="s">
        <v>1379</v>
      </c>
      <c r="D391" s="52">
        <v>6407920164085760</v>
      </c>
      <c r="E391" s="1" t="s">
        <v>1381</v>
      </c>
      <c r="F391" s="42" t="s">
        <v>557</v>
      </c>
      <c r="G391" s="42" t="s">
        <v>1050</v>
      </c>
      <c r="H391" s="2" t="s">
        <v>1702</v>
      </c>
      <c r="I391" s="2">
        <v>622.72500000000002</v>
      </c>
      <c r="J391" s="2">
        <v>11.956289999999999</v>
      </c>
      <c r="K391" s="2">
        <v>42.850929999999998</v>
      </c>
      <c r="L391" s="2">
        <v>3.678E-38</v>
      </c>
      <c r="M391" s="2">
        <v>1228.6669999999999</v>
      </c>
      <c r="N391" s="2">
        <v>15.485049999999999</v>
      </c>
      <c r="O391" s="2">
        <v>231.05850000000001</v>
      </c>
      <c r="P391" s="2">
        <v>3.678E-38</v>
      </c>
      <c r="Q391" s="2">
        <v>777.76670000000001</v>
      </c>
      <c r="R391" s="2">
        <v>11.142390000000001</v>
      </c>
      <c r="S391" s="2">
        <v>90.316460000000006</v>
      </c>
      <c r="T391" s="2">
        <v>3.678E-38</v>
      </c>
    </row>
    <row r="392" spans="1:75" x14ac:dyDescent="0.4">
      <c r="A392" s="44" t="str">
        <f t="shared" si="7"/>
        <v/>
      </c>
      <c r="B392" s="50" t="s">
        <v>0</v>
      </c>
      <c r="C392" s="1" t="s">
        <v>186</v>
      </c>
      <c r="D392" s="52">
        <v>1.04295931039589E+167</v>
      </c>
      <c r="E392" s="1" t="s">
        <v>197</v>
      </c>
      <c r="F392" s="42" t="s">
        <v>558</v>
      </c>
      <c r="G392" s="53" t="s">
        <v>1051</v>
      </c>
      <c r="H392" s="51" t="s">
        <v>0</v>
      </c>
      <c r="I392" s="2">
        <v>4113.6000000000004</v>
      </c>
      <c r="J392" s="2">
        <v>68.550820000000002</v>
      </c>
      <c r="K392" s="2">
        <v>493.1995</v>
      </c>
      <c r="L392" s="2">
        <v>3.678E-38</v>
      </c>
      <c r="M392" s="2">
        <v>6029.9669999999996</v>
      </c>
      <c r="N392" s="2">
        <v>79.664829999999995</v>
      </c>
      <c r="O392" s="2">
        <v>1396.4829999999999</v>
      </c>
      <c r="P392" s="2">
        <v>3.678E-38</v>
      </c>
      <c r="Q392" s="2">
        <v>3613.6</v>
      </c>
      <c r="R392" s="2">
        <v>56.333109999999998</v>
      </c>
      <c r="S392" s="2">
        <v>1100.165</v>
      </c>
      <c r="T392" s="2">
        <v>3.678E-38</v>
      </c>
    </row>
    <row r="393" spans="1:75" x14ac:dyDescent="0.4">
      <c r="A393" s="44" t="str">
        <f t="shared" si="7"/>
        <v/>
      </c>
      <c r="B393" s="1" t="s">
        <v>1</v>
      </c>
      <c r="C393" s="1">
        <v>2</v>
      </c>
      <c r="D393" s="1">
        <v>10429554</v>
      </c>
      <c r="E393" s="1" t="s">
        <v>1382</v>
      </c>
      <c r="F393" s="42" t="s">
        <v>559</v>
      </c>
      <c r="G393" s="42" t="s">
        <v>559</v>
      </c>
      <c r="H393" s="2" t="s">
        <v>1</v>
      </c>
      <c r="I393" s="2">
        <v>698.47500000000002</v>
      </c>
      <c r="J393" s="2">
        <v>12.536770000000001</v>
      </c>
      <c r="K393" s="2">
        <v>273.62349999999998</v>
      </c>
      <c r="L393" s="2">
        <v>3.678E-38</v>
      </c>
      <c r="M393" s="2">
        <v>919.03330000000005</v>
      </c>
      <c r="N393" s="2">
        <v>15.169840000000001</v>
      </c>
      <c r="O393" s="2">
        <v>440.18459999999999</v>
      </c>
      <c r="P393" s="2">
        <v>3.678E-38</v>
      </c>
      <c r="Q393" s="2">
        <v>724.5</v>
      </c>
      <c r="R393" s="2">
        <v>13.607279999999999</v>
      </c>
      <c r="S393" s="2">
        <v>253.6688</v>
      </c>
      <c r="T393" s="2">
        <v>3.678E-38</v>
      </c>
    </row>
    <row r="394" spans="1:75" x14ac:dyDescent="0.4">
      <c r="A394" s="44" t="str">
        <f t="shared" si="7"/>
        <v/>
      </c>
      <c r="B394" s="1" t="s">
        <v>2</v>
      </c>
      <c r="C394" s="1" t="s">
        <v>1911</v>
      </c>
      <c r="D394" s="52">
        <v>1.0425201104203199E+23</v>
      </c>
      <c r="E394" s="1" t="s">
        <v>1387</v>
      </c>
      <c r="F394" s="42" t="s">
        <v>560</v>
      </c>
      <c r="G394" s="42" t="s">
        <v>560</v>
      </c>
      <c r="H394" s="2" t="s">
        <v>2</v>
      </c>
      <c r="I394" s="2">
        <v>110.075</v>
      </c>
      <c r="J394" s="2">
        <v>2.518948</v>
      </c>
      <c r="K394" s="2">
        <v>58.497489999999999</v>
      </c>
      <c r="L394" s="2">
        <v>4.75246E-3</v>
      </c>
      <c r="M394" s="2">
        <v>103.0667</v>
      </c>
      <c r="N394" s="2">
        <v>1.2292730000000001</v>
      </c>
      <c r="O394" s="2">
        <v>23.838270000000001</v>
      </c>
      <c r="P394" s="2">
        <v>0.21781239999999999</v>
      </c>
      <c r="Q394" s="2">
        <v>123.7667</v>
      </c>
      <c r="R394" s="2">
        <v>2.0471569999999999</v>
      </c>
      <c r="S394" s="2">
        <v>67.272310000000004</v>
      </c>
      <c r="T394" s="2">
        <v>3.8866710000000002E-6</v>
      </c>
    </row>
    <row r="395" spans="1:75" x14ac:dyDescent="0.4">
      <c r="A395" s="44" t="str">
        <f t="shared" si="7"/>
        <v/>
      </c>
      <c r="B395" s="1" t="s">
        <v>3</v>
      </c>
      <c r="C395" s="1">
        <v>2</v>
      </c>
      <c r="D395" s="1">
        <v>10403171</v>
      </c>
      <c r="E395" s="1" t="s">
        <v>1382</v>
      </c>
      <c r="F395" s="42" t="s">
        <v>561</v>
      </c>
      <c r="G395" s="42" t="s">
        <v>561</v>
      </c>
      <c r="H395" s="2" t="s">
        <v>3</v>
      </c>
      <c r="I395" s="2">
        <v>2063.1999999999998</v>
      </c>
      <c r="J395" s="2">
        <v>38.054519999999997</v>
      </c>
      <c r="K395" s="2">
        <v>583.53229999999996</v>
      </c>
      <c r="L395" s="2">
        <v>3.678E-38</v>
      </c>
      <c r="M395" s="2">
        <v>3197.2</v>
      </c>
      <c r="N395" s="2">
        <v>47.420650000000002</v>
      </c>
      <c r="O395" s="2">
        <v>2609.502</v>
      </c>
      <c r="P395" s="2">
        <v>3.678E-38</v>
      </c>
      <c r="Q395" s="2">
        <v>1214.3</v>
      </c>
      <c r="R395" s="2">
        <v>19.089780000000001</v>
      </c>
      <c r="S395" s="2">
        <v>502.37290000000002</v>
      </c>
      <c r="T395" s="2">
        <v>3.678E-38</v>
      </c>
    </row>
    <row r="396" spans="1:75" x14ac:dyDescent="0.4">
      <c r="A396" s="44" t="str">
        <f t="shared" si="7"/>
        <v/>
      </c>
      <c r="B396" s="1" t="s">
        <v>4</v>
      </c>
      <c r="C396" s="1">
        <v>2</v>
      </c>
      <c r="D396" s="1">
        <v>10433643</v>
      </c>
      <c r="E396" s="1" t="s">
        <v>1382</v>
      </c>
      <c r="F396" s="42" t="s">
        <v>562</v>
      </c>
      <c r="G396" s="42" t="s">
        <v>562</v>
      </c>
      <c r="H396" s="2" t="s">
        <v>4</v>
      </c>
      <c r="I396" s="2">
        <v>2979.2249999999999</v>
      </c>
      <c r="J396" s="2">
        <v>54.104309999999998</v>
      </c>
      <c r="K396" s="2">
        <v>438.18920000000003</v>
      </c>
      <c r="L396" s="2">
        <v>3.678E-38</v>
      </c>
      <c r="M396" s="2">
        <v>2427.433</v>
      </c>
      <c r="N396" s="2">
        <v>38.255249999999997</v>
      </c>
      <c r="O396" s="2">
        <v>865.73680000000002</v>
      </c>
      <c r="P396" s="2">
        <v>3.678E-38</v>
      </c>
      <c r="Q396" s="2">
        <v>2468.2669999999998</v>
      </c>
      <c r="R396" s="2">
        <v>39.786320000000003</v>
      </c>
      <c r="S396" s="2">
        <v>626.4452</v>
      </c>
      <c r="T396" s="2">
        <v>3.678E-38</v>
      </c>
    </row>
    <row r="397" spans="1:75" x14ac:dyDescent="0.4">
      <c r="A397" s="44" t="str">
        <f t="shared" si="7"/>
        <v/>
      </c>
      <c r="B397" s="1" t="s">
        <v>5</v>
      </c>
      <c r="C397" s="1">
        <v>2</v>
      </c>
      <c r="D397" s="1">
        <v>10433603</v>
      </c>
      <c r="E397" s="1" t="s">
        <v>1382</v>
      </c>
      <c r="F397" s="42" t="s">
        <v>563</v>
      </c>
      <c r="G397" s="42" t="s">
        <v>1052</v>
      </c>
      <c r="H397" s="2" t="s">
        <v>5</v>
      </c>
      <c r="I397" s="2">
        <v>174.07499999999999</v>
      </c>
      <c r="J397" s="2">
        <v>3.9609610000000002</v>
      </c>
      <c r="K397" s="2">
        <v>132.97739999999999</v>
      </c>
      <c r="L397" s="2">
        <v>2.8280520000000002E-19</v>
      </c>
      <c r="M397" s="2">
        <v>84.266670000000005</v>
      </c>
      <c r="N397" s="2">
        <v>1.1597839999999999</v>
      </c>
      <c r="O397" s="2">
        <v>2.7006169999999998</v>
      </c>
      <c r="P397" s="2">
        <v>0.54638370000000003</v>
      </c>
      <c r="Q397" s="2">
        <v>106.7</v>
      </c>
      <c r="R397" s="2">
        <v>1.858385</v>
      </c>
      <c r="S397" s="2">
        <v>38.030650000000001</v>
      </c>
      <c r="T397" s="2">
        <v>1.9516799999999999E-3</v>
      </c>
    </row>
    <row r="398" spans="1:75" x14ac:dyDescent="0.4">
      <c r="A398" s="44" t="str">
        <f t="shared" si="7"/>
        <v/>
      </c>
      <c r="B398" s="1" t="s">
        <v>6</v>
      </c>
      <c r="C398" s="1">
        <v>2</v>
      </c>
      <c r="D398" s="1">
        <v>10398267</v>
      </c>
      <c r="E398" s="1" t="s">
        <v>1382</v>
      </c>
      <c r="F398" s="42" t="s">
        <v>564</v>
      </c>
      <c r="G398" s="42" t="s">
        <v>564</v>
      </c>
      <c r="H398" s="2" t="s">
        <v>6</v>
      </c>
      <c r="I398" s="2">
        <v>421.55</v>
      </c>
      <c r="J398" s="2">
        <v>8.8765499999999999</v>
      </c>
      <c r="K398" s="2">
        <v>142.75190000000001</v>
      </c>
      <c r="L398" s="2">
        <v>3.678E-38</v>
      </c>
      <c r="M398" s="2">
        <v>182.0667</v>
      </c>
      <c r="N398" s="2">
        <v>1.897367</v>
      </c>
      <c r="O398" s="2">
        <v>42.650829999999999</v>
      </c>
      <c r="P398" s="2">
        <v>4.0284319999999998E-5</v>
      </c>
      <c r="Q398" s="2">
        <v>472.4667</v>
      </c>
      <c r="R398" s="2">
        <v>8.5518789999999996</v>
      </c>
      <c r="S398" s="2">
        <v>209.30080000000001</v>
      </c>
      <c r="T398" s="2">
        <v>3.678E-38</v>
      </c>
    </row>
    <row r="399" spans="1:75" x14ac:dyDescent="0.4">
      <c r="A399" s="44" t="str">
        <f t="shared" si="7"/>
        <v/>
      </c>
      <c r="B399" s="1" t="s">
        <v>7</v>
      </c>
      <c r="C399" s="1">
        <v>13</v>
      </c>
      <c r="D399" s="1">
        <v>71245985</v>
      </c>
      <c r="E399" s="1" t="s">
        <v>1382</v>
      </c>
      <c r="F399" s="42" t="s">
        <v>565</v>
      </c>
      <c r="G399" s="42" t="s">
        <v>565</v>
      </c>
      <c r="H399" s="2" t="s">
        <v>7</v>
      </c>
      <c r="I399" s="2">
        <v>594.5</v>
      </c>
      <c r="J399" s="2">
        <v>11.20478</v>
      </c>
      <c r="K399" s="2">
        <v>18.113710000000001</v>
      </c>
      <c r="L399" s="2">
        <v>3.678E-38</v>
      </c>
      <c r="M399" s="2">
        <v>824.03330000000005</v>
      </c>
      <c r="N399" s="2">
        <v>12.10439</v>
      </c>
      <c r="O399" s="2">
        <v>271.18729999999999</v>
      </c>
      <c r="P399" s="2">
        <v>3.678E-38</v>
      </c>
      <c r="Q399" s="2">
        <v>506.33330000000001</v>
      </c>
      <c r="R399" s="2">
        <v>8.0600679999999993</v>
      </c>
      <c r="S399" s="2">
        <v>63.737380000000002</v>
      </c>
      <c r="T399" s="2">
        <v>3.678E-38</v>
      </c>
    </row>
    <row r="400" spans="1:75" x14ac:dyDescent="0.4">
      <c r="A400" s="44" t="str">
        <f t="shared" si="7"/>
        <v/>
      </c>
      <c r="B400" s="1" t="s">
        <v>8</v>
      </c>
      <c r="C400" s="1" t="s">
        <v>1911</v>
      </c>
      <c r="D400" s="52">
        <v>1.03903551039363E+23</v>
      </c>
      <c r="E400" s="1" t="s">
        <v>1387</v>
      </c>
      <c r="F400" s="42" t="s">
        <v>566</v>
      </c>
      <c r="G400" s="42" t="s">
        <v>566</v>
      </c>
      <c r="H400" s="2" t="s">
        <v>8</v>
      </c>
      <c r="I400" s="2">
        <v>7199.45</v>
      </c>
      <c r="J400" s="2">
        <v>108.0378</v>
      </c>
      <c r="K400" s="2">
        <v>927.09659999999997</v>
      </c>
      <c r="L400" s="2">
        <v>3.678E-38</v>
      </c>
      <c r="M400" s="2">
        <v>11521.87</v>
      </c>
      <c r="N400" s="2">
        <v>140.70050000000001</v>
      </c>
      <c r="O400" s="2">
        <v>3002.663</v>
      </c>
      <c r="P400" s="2">
        <v>3.678E-38</v>
      </c>
      <c r="Q400" s="2">
        <v>6690.8670000000002</v>
      </c>
      <c r="R400" s="2">
        <v>99.929760000000002</v>
      </c>
      <c r="S400" s="2">
        <v>116.2783</v>
      </c>
      <c r="T400" s="2">
        <v>3.678E-38</v>
      </c>
    </row>
    <row r="401" spans="1:20" x14ac:dyDescent="0.4">
      <c r="A401" s="44" t="str">
        <f t="shared" si="7"/>
        <v/>
      </c>
      <c r="B401" s="1" t="s">
        <v>9</v>
      </c>
      <c r="C401" s="1" t="s">
        <v>1911</v>
      </c>
      <c r="D401" s="52">
        <v>1.03935891038858E+23</v>
      </c>
      <c r="E401" s="1" t="s">
        <v>1387</v>
      </c>
      <c r="F401" s="42" t="s">
        <v>567</v>
      </c>
      <c r="G401" s="42" t="s">
        <v>1053</v>
      </c>
      <c r="H401" s="2" t="s">
        <v>9</v>
      </c>
      <c r="I401" s="2">
        <v>310.72500000000002</v>
      </c>
      <c r="J401" s="2">
        <v>6.5065580000000001</v>
      </c>
      <c r="K401" s="2">
        <v>163.87970000000001</v>
      </c>
      <c r="L401" s="2">
        <v>3.678E-38</v>
      </c>
      <c r="M401" s="2">
        <v>446.4667</v>
      </c>
      <c r="N401" s="2">
        <v>3.7550840000000001</v>
      </c>
      <c r="O401" s="2">
        <v>184.01769999999999</v>
      </c>
      <c r="P401" s="2">
        <v>3.678E-38</v>
      </c>
      <c r="Q401" s="2">
        <v>255.33330000000001</v>
      </c>
      <c r="R401" s="2">
        <v>3.997058</v>
      </c>
      <c r="S401" s="2">
        <v>52.892940000000003</v>
      </c>
      <c r="T401" s="2">
        <v>3.678E-38</v>
      </c>
    </row>
    <row r="402" spans="1:20" x14ac:dyDescent="0.4">
      <c r="A402" s="44" t="str">
        <f t="shared" si="7"/>
        <v/>
      </c>
      <c r="B402" s="1" t="s">
        <v>10</v>
      </c>
      <c r="C402" s="1">
        <v>2</v>
      </c>
      <c r="D402" s="1">
        <v>10436268</v>
      </c>
      <c r="E402" s="1" t="s">
        <v>1382</v>
      </c>
      <c r="F402" s="42" t="s">
        <v>568</v>
      </c>
      <c r="G402" s="42" t="s">
        <v>1054</v>
      </c>
      <c r="H402" s="2" t="s">
        <v>10</v>
      </c>
      <c r="I402" s="2">
        <v>1800.575</v>
      </c>
      <c r="J402" s="2">
        <v>32.67577</v>
      </c>
      <c r="K402" s="2">
        <v>422.96449999999999</v>
      </c>
      <c r="L402" s="2">
        <v>3.678E-38</v>
      </c>
      <c r="M402" s="2">
        <v>3507.1</v>
      </c>
      <c r="N402" s="2">
        <v>50.996299999999998</v>
      </c>
      <c r="O402" s="2">
        <v>571.64930000000004</v>
      </c>
      <c r="P402" s="2">
        <v>3.678E-38</v>
      </c>
      <c r="Q402" s="2">
        <v>1507.133</v>
      </c>
      <c r="R402" s="2">
        <v>23.908049999999999</v>
      </c>
      <c r="S402" s="2">
        <v>357.82429999999999</v>
      </c>
      <c r="T402" s="2">
        <v>3.678E-38</v>
      </c>
    </row>
    <row r="403" spans="1:20" x14ac:dyDescent="0.4">
      <c r="A403" s="44" t="str">
        <f t="shared" si="7"/>
        <v/>
      </c>
      <c r="B403" s="1" t="s">
        <v>11</v>
      </c>
      <c r="C403" s="1">
        <v>2</v>
      </c>
      <c r="D403" s="1">
        <v>10436527</v>
      </c>
      <c r="E403" s="1" t="s">
        <v>1382</v>
      </c>
      <c r="F403" s="42" t="s">
        <v>569</v>
      </c>
      <c r="G403" s="42" t="s">
        <v>1055</v>
      </c>
      <c r="H403" s="2" t="s">
        <v>11</v>
      </c>
      <c r="I403" s="2">
        <v>1106.375</v>
      </c>
      <c r="J403" s="2">
        <v>21.243639999999999</v>
      </c>
      <c r="K403" s="2">
        <v>269.61239999999998</v>
      </c>
      <c r="L403" s="2">
        <v>3.678E-38</v>
      </c>
      <c r="M403" s="2">
        <v>1484.2</v>
      </c>
      <c r="N403" s="2">
        <v>22.163920000000001</v>
      </c>
      <c r="O403" s="2">
        <v>180.7097</v>
      </c>
      <c r="P403" s="2">
        <v>3.678E-38</v>
      </c>
      <c r="Q403" s="2">
        <v>705.4</v>
      </c>
      <c r="R403" s="2">
        <v>11.61642</v>
      </c>
      <c r="S403" s="2">
        <v>413.70139999999998</v>
      </c>
      <c r="T403" s="2">
        <v>3.678E-38</v>
      </c>
    </row>
    <row r="404" spans="1:20" x14ac:dyDescent="0.4">
      <c r="A404" s="44" t="str">
        <f t="shared" si="7"/>
        <v/>
      </c>
      <c r="B404" s="1" t="s">
        <v>12</v>
      </c>
      <c r="C404" s="1">
        <v>13</v>
      </c>
      <c r="D404" s="1">
        <v>17839385</v>
      </c>
      <c r="E404" s="1" t="s">
        <v>1382</v>
      </c>
      <c r="F404" s="42" t="s">
        <v>570</v>
      </c>
      <c r="G404" s="42" t="s">
        <v>570</v>
      </c>
      <c r="H404" s="2" t="s">
        <v>12</v>
      </c>
      <c r="I404" s="2">
        <v>7174.125</v>
      </c>
      <c r="J404" s="2">
        <v>111.9782</v>
      </c>
      <c r="K404" s="2">
        <v>753.06330000000003</v>
      </c>
      <c r="L404" s="2">
        <v>3.678E-38</v>
      </c>
      <c r="M404" s="2">
        <v>9912.9339999999993</v>
      </c>
      <c r="N404" s="2">
        <v>130.32390000000001</v>
      </c>
      <c r="O404" s="2">
        <v>2129.672</v>
      </c>
      <c r="P404" s="2">
        <v>3.678E-38</v>
      </c>
      <c r="Q404" s="2">
        <v>5979.2</v>
      </c>
      <c r="R404" s="2">
        <v>97.996269999999996</v>
      </c>
      <c r="S404" s="2">
        <v>568.40610000000004</v>
      </c>
      <c r="T404" s="2">
        <v>3.678E-38</v>
      </c>
    </row>
    <row r="405" spans="1:20" x14ac:dyDescent="0.4">
      <c r="A405" s="44" t="str">
        <f t="shared" si="7"/>
        <v/>
      </c>
      <c r="B405" s="1" t="s">
        <v>13</v>
      </c>
      <c r="C405" s="1">
        <v>10</v>
      </c>
      <c r="D405" s="1">
        <v>60423549</v>
      </c>
      <c r="E405" s="1" t="s">
        <v>1382</v>
      </c>
      <c r="F405" s="42" t="s">
        <v>571</v>
      </c>
      <c r="G405" s="42" t="s">
        <v>1056</v>
      </c>
      <c r="H405" s="2" t="s">
        <v>13</v>
      </c>
      <c r="I405" s="2">
        <v>113.95</v>
      </c>
      <c r="J405" s="2">
        <v>2.281425</v>
      </c>
      <c r="K405" s="2">
        <v>10.9619</v>
      </c>
      <c r="L405" s="2">
        <v>1.8402620000000001E-3</v>
      </c>
      <c r="M405" s="2">
        <v>200.0667</v>
      </c>
      <c r="N405" s="2">
        <v>1.7899499999999999</v>
      </c>
      <c r="O405" s="2">
        <v>85.839169999999996</v>
      </c>
      <c r="P405" s="2">
        <v>4.8705259999999997E-6</v>
      </c>
      <c r="Q405" s="2">
        <v>156.66669999999999</v>
      </c>
      <c r="R405" s="2">
        <v>3.5413519999999998</v>
      </c>
      <c r="S405" s="2">
        <v>81.348659999999995</v>
      </c>
      <c r="T405" s="2">
        <v>3.54419E-13</v>
      </c>
    </row>
    <row r="406" spans="1:20" x14ac:dyDescent="0.4">
      <c r="A406" s="44" t="str">
        <f t="shared" si="7"/>
        <v/>
      </c>
      <c r="B406" s="1" t="s">
        <v>14</v>
      </c>
      <c r="C406" s="1">
        <v>3</v>
      </c>
      <c r="D406" s="1">
        <v>85271317</v>
      </c>
      <c r="E406" s="1" t="s">
        <v>1382</v>
      </c>
      <c r="F406" s="42" t="s">
        <v>572</v>
      </c>
      <c r="G406" s="42" t="s">
        <v>572</v>
      </c>
      <c r="H406" s="2" t="s">
        <v>14</v>
      </c>
      <c r="I406" s="2">
        <v>257.22500000000002</v>
      </c>
      <c r="J406" s="2">
        <v>5.9169910000000003</v>
      </c>
      <c r="K406" s="2">
        <v>116.486</v>
      </c>
      <c r="L406" s="2">
        <v>3.678E-38</v>
      </c>
      <c r="M406" s="2">
        <v>421.5333</v>
      </c>
      <c r="N406" s="2">
        <v>8.6162939999999999</v>
      </c>
      <c r="O406" s="2">
        <v>617.36069999999995</v>
      </c>
      <c r="P406" s="2">
        <v>3.678E-38</v>
      </c>
      <c r="Q406" s="2">
        <v>129.23330000000001</v>
      </c>
      <c r="R406" s="2">
        <v>2.1245530000000001</v>
      </c>
      <c r="S406" s="2">
        <v>68.981610000000003</v>
      </c>
      <c r="T406" s="2">
        <v>5.0979229999999999E-7</v>
      </c>
    </row>
    <row r="407" spans="1:20" x14ac:dyDescent="0.4">
      <c r="A407" s="44" t="str">
        <f t="shared" si="7"/>
        <v/>
      </c>
      <c r="B407" s="1" t="s">
        <v>15</v>
      </c>
      <c r="C407" s="1">
        <v>2</v>
      </c>
      <c r="D407" s="1">
        <v>10437782</v>
      </c>
      <c r="E407" s="1" t="s">
        <v>1382</v>
      </c>
      <c r="F407" s="42" t="s">
        <v>573</v>
      </c>
      <c r="G407" s="42" t="s">
        <v>573</v>
      </c>
      <c r="H407" s="2" t="s">
        <v>15</v>
      </c>
      <c r="I407" s="2">
        <v>144.75</v>
      </c>
      <c r="J407" s="2">
        <v>3.1403449999999999</v>
      </c>
      <c r="K407" s="2">
        <v>11.94055</v>
      </c>
      <c r="L407" s="2">
        <v>5.4256730000000001E-8</v>
      </c>
      <c r="M407" s="2">
        <v>233.16669999999999</v>
      </c>
      <c r="N407" s="2">
        <v>1.9842519999999999</v>
      </c>
      <c r="O407" s="2">
        <v>62.221969999999999</v>
      </c>
      <c r="P407" s="2">
        <v>6.2158719999999996E-10</v>
      </c>
      <c r="Q407" s="2">
        <v>210.3</v>
      </c>
      <c r="R407" s="2">
        <v>3.6659540000000002</v>
      </c>
      <c r="S407" s="2">
        <v>101.9648</v>
      </c>
      <c r="T407" s="2">
        <v>2.7200750000000001E-29</v>
      </c>
    </row>
    <row r="408" spans="1:20" x14ac:dyDescent="0.4">
      <c r="A408" s="44" t="str">
        <f t="shared" si="7"/>
        <v/>
      </c>
      <c r="B408" s="1" t="s">
        <v>1846</v>
      </c>
      <c r="C408" s="1">
        <v>2</v>
      </c>
      <c r="D408" s="1">
        <v>10397981</v>
      </c>
      <c r="E408" s="1" t="s">
        <v>1382</v>
      </c>
      <c r="F408" s="42" t="s">
        <v>574</v>
      </c>
      <c r="G408" s="42" t="s">
        <v>1057</v>
      </c>
      <c r="H408" s="2" t="s">
        <v>1846</v>
      </c>
      <c r="I408" s="2">
        <v>1288.125</v>
      </c>
      <c r="J408" s="2">
        <v>22.103100000000001</v>
      </c>
      <c r="K408" s="2">
        <v>348.21969999999999</v>
      </c>
      <c r="L408" s="2">
        <v>3.678E-38</v>
      </c>
      <c r="M408" s="2">
        <v>1237.0999999999999</v>
      </c>
      <c r="N408" s="2">
        <v>19.902280000000001</v>
      </c>
      <c r="O408" s="2">
        <v>198.304</v>
      </c>
      <c r="P408" s="2">
        <v>3.678E-38</v>
      </c>
      <c r="Q408" s="2">
        <v>1215.5999999999999</v>
      </c>
      <c r="R408" s="2">
        <v>23.08897</v>
      </c>
      <c r="S408" s="2">
        <v>276.30869999999999</v>
      </c>
      <c r="T408" s="2">
        <v>3.678E-38</v>
      </c>
    </row>
    <row r="409" spans="1:20" x14ac:dyDescent="0.4">
      <c r="A409" s="44" t="str">
        <f t="shared" si="7"/>
        <v/>
      </c>
      <c r="B409" s="1" t="s">
        <v>16</v>
      </c>
      <c r="C409" s="1" t="s">
        <v>182</v>
      </c>
      <c r="D409" s="52">
        <v>1.0398017104292999E+31</v>
      </c>
      <c r="E409" s="1" t="s">
        <v>195</v>
      </c>
      <c r="F409" s="42" t="s">
        <v>1847</v>
      </c>
      <c r="G409" s="42" t="s">
        <v>1058</v>
      </c>
      <c r="H409" s="2" t="s">
        <v>16</v>
      </c>
      <c r="I409" s="2">
        <v>2472.5749999999998</v>
      </c>
      <c r="J409" s="2">
        <v>45.240729999999999</v>
      </c>
      <c r="K409" s="2">
        <v>290.23669999999998</v>
      </c>
      <c r="L409" s="2">
        <v>3.678E-38</v>
      </c>
      <c r="M409" s="2">
        <v>1642.567</v>
      </c>
      <c r="N409" s="2">
        <v>26.867239999999999</v>
      </c>
      <c r="O409" s="2">
        <v>409.76179999999999</v>
      </c>
      <c r="P409" s="2">
        <v>3.678E-38</v>
      </c>
      <c r="Q409" s="2">
        <v>2950.4</v>
      </c>
      <c r="R409" s="2">
        <v>48.710129999999999</v>
      </c>
      <c r="S409" s="2">
        <v>465.3</v>
      </c>
      <c r="T409" s="2">
        <v>3.678E-38</v>
      </c>
    </row>
    <row r="410" spans="1:20" x14ac:dyDescent="0.4">
      <c r="A410" s="44" t="str">
        <f t="shared" si="7"/>
        <v/>
      </c>
      <c r="B410" s="1" t="s">
        <v>1848</v>
      </c>
      <c r="C410" s="1">
        <v>2</v>
      </c>
      <c r="D410" s="1">
        <v>10402882</v>
      </c>
      <c r="E410" s="1" t="s">
        <v>1382</v>
      </c>
      <c r="F410" s="42" t="s">
        <v>1845</v>
      </c>
      <c r="G410" s="42" t="s">
        <v>1845</v>
      </c>
      <c r="H410" s="2" t="s">
        <v>1848</v>
      </c>
      <c r="I410" s="2">
        <v>81.2</v>
      </c>
      <c r="J410" s="2">
        <v>1.7492300000000001</v>
      </c>
      <c r="K410" s="2">
        <v>18.333030000000001</v>
      </c>
      <c r="L410" s="2">
        <v>0.28530850000000002</v>
      </c>
      <c r="M410" s="2">
        <v>74.066670000000002</v>
      </c>
      <c r="N410" s="2">
        <v>1.1161319999999999</v>
      </c>
      <c r="O410" s="2">
        <v>1.050397</v>
      </c>
      <c r="P410" s="2">
        <v>0.71507529999999997</v>
      </c>
      <c r="Q410" s="2">
        <v>75.966669999999993</v>
      </c>
      <c r="R410" s="2">
        <v>1.570146</v>
      </c>
      <c r="S410" s="2">
        <v>12.24146</v>
      </c>
      <c r="T410" s="2">
        <v>0.51060930000000004</v>
      </c>
    </row>
    <row r="411" spans="1:20" x14ac:dyDescent="0.4">
      <c r="A411" s="44" t="str">
        <f t="shared" si="7"/>
        <v/>
      </c>
      <c r="B411" s="1" t="s">
        <v>17</v>
      </c>
      <c r="C411" s="1">
        <v>2</v>
      </c>
      <c r="D411" s="1">
        <v>10402919</v>
      </c>
      <c r="E411" s="1" t="s">
        <v>1382</v>
      </c>
      <c r="F411" s="42" t="s">
        <v>1849</v>
      </c>
      <c r="G411" s="42" t="s">
        <v>1849</v>
      </c>
      <c r="H411" s="2" t="s">
        <v>17</v>
      </c>
      <c r="I411" s="2">
        <v>70.25</v>
      </c>
      <c r="J411" s="2">
        <v>1.6347929999999999</v>
      </c>
      <c r="K411" s="2">
        <v>13.805429999999999</v>
      </c>
      <c r="L411" s="2">
        <v>0.66349150000000001</v>
      </c>
      <c r="M411" s="2">
        <v>69.966669999999993</v>
      </c>
      <c r="N411" s="2">
        <v>1.106133</v>
      </c>
      <c r="O411" s="2">
        <v>8.0326409999999999</v>
      </c>
      <c r="P411" s="2">
        <v>0.74673060000000002</v>
      </c>
      <c r="Q411" s="2">
        <v>77.8</v>
      </c>
      <c r="R411" s="2">
        <v>1.3527990000000001</v>
      </c>
      <c r="S411" s="2">
        <v>23.21724</v>
      </c>
      <c r="T411" s="2">
        <v>0.40756809999999999</v>
      </c>
    </row>
    <row r="412" spans="1:20" x14ac:dyDescent="0.4">
      <c r="A412" s="44" t="str">
        <f t="shared" si="7"/>
        <v/>
      </c>
      <c r="B412" s="1" t="s">
        <v>18</v>
      </c>
      <c r="C412" s="1">
        <v>2</v>
      </c>
      <c r="D412" s="1">
        <v>10395567</v>
      </c>
      <c r="E412" s="1" t="s">
        <v>1382</v>
      </c>
      <c r="F412" s="42" t="s">
        <v>575</v>
      </c>
      <c r="G412" s="42" t="s">
        <v>575</v>
      </c>
      <c r="H412" s="2" t="s">
        <v>18</v>
      </c>
      <c r="I412" s="2">
        <v>780.52499999999998</v>
      </c>
      <c r="J412" s="2">
        <v>17.47382</v>
      </c>
      <c r="K412" s="2">
        <v>597.13649999999996</v>
      </c>
      <c r="L412" s="2">
        <v>3.678E-38</v>
      </c>
      <c r="M412" s="2">
        <v>671.06669999999997</v>
      </c>
      <c r="N412" s="2">
        <v>15.98226</v>
      </c>
      <c r="O412" s="2">
        <v>1013.192</v>
      </c>
      <c r="P412" s="2">
        <v>3.678E-38</v>
      </c>
      <c r="Q412" s="2">
        <v>1139.633</v>
      </c>
      <c r="R412" s="2">
        <v>18.500730000000001</v>
      </c>
      <c r="S412" s="2">
        <v>913.2414</v>
      </c>
      <c r="T412" s="2">
        <v>3.678E-38</v>
      </c>
    </row>
    <row r="413" spans="1:20" x14ac:dyDescent="0.4">
      <c r="A413" s="44" t="str">
        <f t="shared" si="7"/>
        <v/>
      </c>
      <c r="B413" s="1" t="s">
        <v>19</v>
      </c>
      <c r="C413" s="1">
        <v>2</v>
      </c>
      <c r="D413" s="1">
        <v>10429266</v>
      </c>
      <c r="E413" s="1" t="s">
        <v>1382</v>
      </c>
      <c r="F413" s="42" t="s">
        <v>576</v>
      </c>
      <c r="G413" s="42" t="s">
        <v>1059</v>
      </c>
      <c r="H413" s="2" t="s">
        <v>19</v>
      </c>
      <c r="I413" s="2">
        <v>94.075000000000003</v>
      </c>
      <c r="J413" s="2">
        <v>1.900722</v>
      </c>
      <c r="K413" s="2">
        <v>17.077349999999999</v>
      </c>
      <c r="L413" s="2">
        <v>0.1027288</v>
      </c>
      <c r="M413" s="2">
        <v>99.266670000000005</v>
      </c>
      <c r="N413" s="2">
        <v>1.1597839999999999</v>
      </c>
      <c r="O413" s="2">
        <v>8.1082260000000002</v>
      </c>
      <c r="P413" s="2">
        <v>0.30111009999999999</v>
      </c>
      <c r="Q413" s="2">
        <v>90.366669999999999</v>
      </c>
      <c r="R413" s="2">
        <v>1.514203</v>
      </c>
      <c r="S413" s="2">
        <v>6.8631869999999999</v>
      </c>
      <c r="T413" s="2">
        <v>0.116548</v>
      </c>
    </row>
    <row r="414" spans="1:20" x14ac:dyDescent="0.4">
      <c r="A414" s="44" t="str">
        <f t="shared" si="7"/>
        <v/>
      </c>
      <c r="B414" s="1" t="s">
        <v>20</v>
      </c>
      <c r="C414" s="1">
        <v>2</v>
      </c>
      <c r="D414" s="1">
        <v>10427357</v>
      </c>
      <c r="E414" s="1" t="s">
        <v>1382</v>
      </c>
      <c r="F414" s="42" t="s">
        <v>577</v>
      </c>
      <c r="G414" s="42" t="s">
        <v>577</v>
      </c>
      <c r="H414" s="2" t="s">
        <v>20</v>
      </c>
      <c r="I414" s="2">
        <v>3125.6750000000002</v>
      </c>
      <c r="J414" s="2">
        <v>58.719160000000002</v>
      </c>
      <c r="K414" s="2">
        <v>663.81590000000006</v>
      </c>
      <c r="L414" s="2">
        <v>3.678E-38</v>
      </c>
      <c r="M414" s="2">
        <v>1646.133</v>
      </c>
      <c r="N414" s="2">
        <v>32.461179999999999</v>
      </c>
      <c r="O414" s="2">
        <v>1204.1300000000001</v>
      </c>
      <c r="P414" s="2">
        <v>3.678E-38</v>
      </c>
      <c r="Q414" s="2">
        <v>2456.1</v>
      </c>
      <c r="R414" s="2">
        <v>42.781799999999997</v>
      </c>
      <c r="S414" s="2">
        <v>370.87430000000001</v>
      </c>
      <c r="T414" s="2">
        <v>3.678E-38</v>
      </c>
    </row>
    <row r="415" spans="1:20" x14ac:dyDescent="0.4">
      <c r="A415" s="44" t="str">
        <f t="shared" si="7"/>
        <v/>
      </c>
      <c r="B415" s="1" t="s">
        <v>21</v>
      </c>
      <c r="C415" s="1">
        <v>2</v>
      </c>
      <c r="D415" s="1">
        <v>10427394</v>
      </c>
      <c r="E415" s="1" t="s">
        <v>1382</v>
      </c>
      <c r="F415" s="42" t="s">
        <v>578</v>
      </c>
      <c r="G415" s="42" t="s">
        <v>578</v>
      </c>
      <c r="H415" s="2" t="s">
        <v>21</v>
      </c>
      <c r="I415" s="2">
        <v>178.5</v>
      </c>
      <c r="J415" s="2">
        <v>4.8888629999999997</v>
      </c>
      <c r="K415" s="2">
        <v>133.87280000000001</v>
      </c>
      <c r="L415" s="2">
        <v>1.507237E-20</v>
      </c>
      <c r="M415" s="2">
        <v>109.0333</v>
      </c>
      <c r="N415" s="2">
        <v>1.283887</v>
      </c>
      <c r="O415" s="2">
        <v>7.4574350000000003</v>
      </c>
      <c r="P415" s="2">
        <v>0.1648954</v>
      </c>
      <c r="Q415" s="2">
        <v>166.1</v>
      </c>
      <c r="R415" s="2">
        <v>3.2137370000000001</v>
      </c>
      <c r="S415" s="2">
        <v>55.52216</v>
      </c>
      <c r="T415" s="2">
        <v>9.9902249999999995E-17</v>
      </c>
    </row>
    <row r="416" spans="1:20" x14ac:dyDescent="0.4">
      <c r="A416" s="44" t="str">
        <f t="shared" si="7"/>
        <v/>
      </c>
      <c r="B416" s="1" t="s">
        <v>22</v>
      </c>
      <c r="C416" s="1">
        <v>11</v>
      </c>
      <c r="D416" s="1">
        <v>69448942</v>
      </c>
      <c r="E416" s="1" t="s">
        <v>1380</v>
      </c>
      <c r="F416" s="42" t="s">
        <v>579</v>
      </c>
      <c r="G416" s="42" t="s">
        <v>1060</v>
      </c>
      <c r="H416" s="2" t="s">
        <v>22</v>
      </c>
      <c r="I416" s="2">
        <v>1866.625</v>
      </c>
      <c r="J416" s="2">
        <v>36.737940000000002</v>
      </c>
      <c r="K416" s="2">
        <v>615.18820000000005</v>
      </c>
      <c r="L416" s="2">
        <v>3.678E-38</v>
      </c>
      <c r="M416" s="2">
        <v>3776.7669999999998</v>
      </c>
      <c r="N416" s="2">
        <v>56.441070000000003</v>
      </c>
      <c r="O416" s="2">
        <v>1704.405</v>
      </c>
      <c r="P416" s="2">
        <v>3.678E-38</v>
      </c>
      <c r="Q416" s="2">
        <v>2184.7330000000002</v>
      </c>
      <c r="R416" s="2">
        <v>34.291890000000002</v>
      </c>
      <c r="S416" s="2">
        <v>451.16879999999998</v>
      </c>
      <c r="T416" s="2">
        <v>3.678E-38</v>
      </c>
    </row>
    <row r="417" spans="1:20" x14ac:dyDescent="0.4">
      <c r="A417" s="44" t="str">
        <f t="shared" si="7"/>
        <v/>
      </c>
      <c r="B417" s="1" t="s">
        <v>23</v>
      </c>
      <c r="C417" s="1">
        <v>5</v>
      </c>
      <c r="D417" s="1">
        <v>35075542</v>
      </c>
      <c r="E417" s="1" t="s">
        <v>1380</v>
      </c>
      <c r="F417" s="42" t="s">
        <v>580</v>
      </c>
      <c r="G417" s="42" t="s">
        <v>1061</v>
      </c>
      <c r="H417" s="2" t="s">
        <v>23</v>
      </c>
      <c r="I417" s="2">
        <v>61.1</v>
      </c>
      <c r="J417" s="2">
        <v>1.480593</v>
      </c>
      <c r="K417" s="2">
        <v>1.9493590000000001</v>
      </c>
      <c r="L417" s="2">
        <v>0.8736874</v>
      </c>
      <c r="M417" s="2">
        <v>60.033329999999999</v>
      </c>
      <c r="N417" s="2">
        <v>0.94488649999999996</v>
      </c>
      <c r="O417" s="2">
        <v>1.457166</v>
      </c>
      <c r="P417" s="2">
        <v>0.88725129999999996</v>
      </c>
      <c r="Q417" s="2">
        <v>60.566670000000002</v>
      </c>
      <c r="R417" s="2">
        <v>1.342128</v>
      </c>
      <c r="S417" s="2">
        <v>0.60277139999999996</v>
      </c>
      <c r="T417" s="2">
        <v>0.9188482</v>
      </c>
    </row>
    <row r="418" spans="1:20" x14ac:dyDescent="0.4">
      <c r="A418" s="44" t="str">
        <f t="shared" si="7"/>
        <v/>
      </c>
      <c r="B418" s="1" t="s">
        <v>24</v>
      </c>
      <c r="C418" s="1">
        <v>9</v>
      </c>
      <c r="D418" s="1">
        <v>115291015</v>
      </c>
      <c r="E418" s="1" t="s">
        <v>1382</v>
      </c>
      <c r="F418" s="42" t="s">
        <v>581</v>
      </c>
      <c r="G418" s="42" t="s">
        <v>581</v>
      </c>
      <c r="H418" s="2" t="s">
        <v>24</v>
      </c>
      <c r="I418" s="2">
        <v>441.57499999999999</v>
      </c>
      <c r="J418" s="2">
        <v>10.06484</v>
      </c>
      <c r="K418" s="2">
        <v>193.5247</v>
      </c>
      <c r="L418" s="2">
        <v>3.678E-38</v>
      </c>
      <c r="M418" s="2">
        <v>523.9</v>
      </c>
      <c r="N418" s="2">
        <v>6.0391959999999996</v>
      </c>
      <c r="O418" s="2">
        <v>218.84710000000001</v>
      </c>
      <c r="P418" s="2">
        <v>3.678E-38</v>
      </c>
      <c r="Q418" s="2">
        <v>309.10000000000002</v>
      </c>
      <c r="R418" s="2">
        <v>5.7133029999999998</v>
      </c>
      <c r="S418" s="2">
        <v>63.702750000000002</v>
      </c>
      <c r="T418" s="2">
        <v>3.678E-38</v>
      </c>
    </row>
    <row r="419" spans="1:20" x14ac:dyDescent="0.4">
      <c r="A419" s="44" t="str">
        <f t="shared" si="7"/>
        <v/>
      </c>
      <c r="B419" s="1" t="s">
        <v>1850</v>
      </c>
      <c r="C419" s="1">
        <v>6</v>
      </c>
      <c r="D419" s="1">
        <v>81846619</v>
      </c>
      <c r="E419" s="1" t="s">
        <v>1380</v>
      </c>
      <c r="F419" s="42" t="s">
        <v>582</v>
      </c>
      <c r="G419" s="42" t="s">
        <v>1851</v>
      </c>
      <c r="H419" s="2" t="s">
        <v>1850</v>
      </c>
      <c r="I419" s="2">
        <v>81.974999999999994</v>
      </c>
      <c r="J419" s="2">
        <v>1.742491</v>
      </c>
      <c r="K419" s="2">
        <v>1.5734779999999999</v>
      </c>
      <c r="L419" s="2">
        <v>0.31735970000000002</v>
      </c>
      <c r="M419" s="2">
        <v>92.9</v>
      </c>
      <c r="N419" s="2">
        <v>1.1597839999999999</v>
      </c>
      <c r="O419" s="2">
        <v>8.072794</v>
      </c>
      <c r="P419" s="2">
        <v>0.41252329999999998</v>
      </c>
      <c r="Q419" s="2">
        <v>83.2</v>
      </c>
      <c r="R419" s="2">
        <v>1.4547639999999999</v>
      </c>
      <c r="S419" s="2">
        <v>1.708801</v>
      </c>
      <c r="T419" s="2">
        <v>0.27777069999999998</v>
      </c>
    </row>
    <row r="420" spans="1:20" x14ac:dyDescent="0.4">
      <c r="A420" s="44" t="str">
        <f t="shared" si="7"/>
        <v/>
      </c>
      <c r="B420" s="1" t="s">
        <v>1852</v>
      </c>
      <c r="C420" s="1">
        <v>5</v>
      </c>
      <c r="D420" s="1">
        <v>113772110</v>
      </c>
      <c r="E420" s="1" t="s">
        <v>1382</v>
      </c>
      <c r="F420" s="42" t="s">
        <v>583</v>
      </c>
      <c r="G420" s="42" t="s">
        <v>1853</v>
      </c>
      <c r="H420" s="2" t="s">
        <v>1852</v>
      </c>
      <c r="I420" s="2">
        <v>74.625</v>
      </c>
      <c r="J420" s="2">
        <v>1.7937799999999999</v>
      </c>
      <c r="K420" s="2">
        <v>0.91787799999999997</v>
      </c>
      <c r="L420" s="2">
        <v>0.54172100000000001</v>
      </c>
      <c r="M420" s="2">
        <v>171.6</v>
      </c>
      <c r="N420" s="2">
        <v>4.3591990000000003</v>
      </c>
      <c r="O420" s="2">
        <v>147.83430000000001</v>
      </c>
      <c r="P420" s="2">
        <v>1.7215789999999999E-8</v>
      </c>
      <c r="Q420" s="2">
        <v>85.633330000000001</v>
      </c>
      <c r="R420" s="2">
        <v>1.4964010000000001</v>
      </c>
      <c r="S420" s="2">
        <v>17.20533</v>
      </c>
      <c r="T420" s="2">
        <v>0.18584909999999999</v>
      </c>
    </row>
    <row r="421" spans="1:20" x14ac:dyDescent="0.4">
      <c r="A421" s="44" t="str">
        <f t="shared" si="7"/>
        <v/>
      </c>
      <c r="B421" s="1" t="s">
        <v>1854</v>
      </c>
      <c r="C421" s="1" t="s">
        <v>1310</v>
      </c>
      <c r="D421" s="1">
        <v>64067193</v>
      </c>
      <c r="E421" s="1" t="s">
        <v>1380</v>
      </c>
      <c r="F421" s="42" t="s">
        <v>584</v>
      </c>
      <c r="G421" s="42" t="s">
        <v>1062</v>
      </c>
      <c r="H421" s="2" t="s">
        <v>1854</v>
      </c>
      <c r="I421" s="2">
        <v>100.4</v>
      </c>
      <c r="J421" s="2">
        <v>2.4418730000000002</v>
      </c>
      <c r="K421" s="2">
        <v>33.878410000000002</v>
      </c>
      <c r="L421" s="2">
        <v>2.3464450000000001E-2</v>
      </c>
      <c r="M421" s="2">
        <v>112.4333</v>
      </c>
      <c r="N421" s="2">
        <v>1.6938949999999999</v>
      </c>
      <c r="O421" s="2">
        <v>42.060229999999997</v>
      </c>
      <c r="P421" s="2">
        <v>4.8362160000000001E-2</v>
      </c>
      <c r="Q421" s="2">
        <v>88.433329999999998</v>
      </c>
      <c r="R421" s="2">
        <v>1.7119340000000001</v>
      </c>
      <c r="S421" s="2">
        <v>10.621359999999999</v>
      </c>
      <c r="T421" s="2">
        <v>0.14451990000000001</v>
      </c>
    </row>
    <row r="422" spans="1:20" x14ac:dyDescent="0.4">
      <c r="A422" s="44" t="str">
        <f t="shared" si="7"/>
        <v/>
      </c>
      <c r="B422" s="1" t="s">
        <v>25</v>
      </c>
      <c r="C422" s="1" t="s">
        <v>1310</v>
      </c>
      <c r="D422" s="1">
        <v>64067158</v>
      </c>
      <c r="E422" s="1" t="s">
        <v>1380</v>
      </c>
      <c r="F422" s="42" t="s">
        <v>585</v>
      </c>
      <c r="G422" s="42" t="s">
        <v>1063</v>
      </c>
      <c r="H422" s="2" t="s">
        <v>25</v>
      </c>
      <c r="I422" s="2">
        <v>299.97500000000002</v>
      </c>
      <c r="J422" s="2">
        <v>5.6940799999999996</v>
      </c>
      <c r="K422" s="2">
        <v>122.0085</v>
      </c>
      <c r="L422" s="2">
        <v>3.678E-38</v>
      </c>
      <c r="M422" s="2">
        <v>283.66669999999999</v>
      </c>
      <c r="N422" s="2">
        <v>2.640063</v>
      </c>
      <c r="O422" s="2">
        <v>173.62459999999999</v>
      </c>
      <c r="P422" s="2">
        <v>4.8148489999999999E-16</v>
      </c>
      <c r="Q422" s="2">
        <v>213.9</v>
      </c>
      <c r="R422" s="2">
        <v>3.730286</v>
      </c>
      <c r="S422" s="2">
        <v>27.290109999999999</v>
      </c>
      <c r="T422" s="2">
        <v>2.4890230000000002E-34</v>
      </c>
    </row>
    <row r="423" spans="1:20" x14ac:dyDescent="0.4">
      <c r="A423" s="44" t="str">
        <f t="shared" si="7"/>
        <v/>
      </c>
      <c r="B423" s="1" t="s">
        <v>1855</v>
      </c>
      <c r="C423" s="1" t="s">
        <v>1310</v>
      </c>
      <c r="D423" s="1">
        <v>64045831</v>
      </c>
      <c r="E423" s="1" t="s">
        <v>1380</v>
      </c>
      <c r="F423" s="42" t="s">
        <v>586</v>
      </c>
      <c r="G423" s="42" t="s">
        <v>586</v>
      </c>
      <c r="H423" s="2" t="s">
        <v>1855</v>
      </c>
      <c r="I423" s="2">
        <v>83.45</v>
      </c>
      <c r="J423" s="2">
        <v>1.9970570000000001</v>
      </c>
      <c r="K423" s="2">
        <v>8.2601449999999996</v>
      </c>
      <c r="L423" s="2">
        <v>0.27176410000000001</v>
      </c>
      <c r="M423" s="2">
        <v>91.9</v>
      </c>
      <c r="N423" s="2">
        <v>1.2292730000000001</v>
      </c>
      <c r="O423" s="2">
        <v>4.4799550000000004</v>
      </c>
      <c r="P423" s="2">
        <v>0.41540189999999999</v>
      </c>
      <c r="Q423" s="2">
        <v>81.366669999999999</v>
      </c>
      <c r="R423" s="2">
        <v>1.6733199999999999</v>
      </c>
      <c r="S423" s="2">
        <v>2.328805</v>
      </c>
      <c r="T423" s="2">
        <v>0.33505859999999998</v>
      </c>
    </row>
    <row r="424" spans="1:20" x14ac:dyDescent="0.4">
      <c r="A424" s="44" t="str">
        <f t="shared" si="7"/>
        <v/>
      </c>
      <c r="B424" s="1" t="s">
        <v>26</v>
      </c>
      <c r="C424" s="1">
        <v>0</v>
      </c>
      <c r="D424" s="1">
        <v>0</v>
      </c>
      <c r="E424" s="1" t="s">
        <v>1382</v>
      </c>
      <c r="F424" s="42" t="s">
        <v>1856</v>
      </c>
      <c r="G424" s="42" t="s">
        <v>1856</v>
      </c>
      <c r="H424" s="2" t="s">
        <v>26</v>
      </c>
      <c r="I424" s="2">
        <v>68.275000000000006</v>
      </c>
      <c r="J424" s="2">
        <v>1.6188229999999999</v>
      </c>
      <c r="K424" s="2">
        <v>2.4005209999999999</v>
      </c>
      <c r="L424" s="2">
        <v>0.72560420000000003</v>
      </c>
      <c r="M424" s="2">
        <v>73.633330000000001</v>
      </c>
      <c r="N424" s="2">
        <v>1.035955</v>
      </c>
      <c r="O424" s="2">
        <v>0.60277139999999996</v>
      </c>
      <c r="P424" s="2">
        <v>0.71652919999999998</v>
      </c>
      <c r="Q424" s="2">
        <v>70.433329999999998</v>
      </c>
      <c r="R424" s="2">
        <v>1.414676</v>
      </c>
      <c r="S424" s="2">
        <v>6.7114330000000004</v>
      </c>
      <c r="T424" s="2">
        <v>0.68845809999999996</v>
      </c>
    </row>
    <row r="425" spans="1:20" x14ac:dyDescent="0.4">
      <c r="A425" s="44" t="str">
        <f t="shared" si="7"/>
        <v/>
      </c>
      <c r="B425" s="1" t="s">
        <v>1857</v>
      </c>
      <c r="C425" s="1">
        <v>7</v>
      </c>
      <c r="D425" s="1">
        <v>149840895</v>
      </c>
      <c r="E425" s="1" t="s">
        <v>1380</v>
      </c>
      <c r="F425" s="42" t="s">
        <v>587</v>
      </c>
      <c r="G425" s="42" t="s">
        <v>1064</v>
      </c>
      <c r="H425" s="2" t="s">
        <v>1857</v>
      </c>
      <c r="I425" s="2">
        <v>170.875</v>
      </c>
      <c r="J425" s="2">
        <v>3.1815950000000002</v>
      </c>
      <c r="K425" s="2">
        <v>84.829490000000007</v>
      </c>
      <c r="L425" s="2">
        <v>1.6277209999999999E-11</v>
      </c>
      <c r="M425" s="2">
        <v>59.666670000000003</v>
      </c>
      <c r="N425" s="2">
        <v>0.99344250000000001</v>
      </c>
      <c r="O425" s="2">
        <v>1.443376</v>
      </c>
      <c r="P425" s="2">
        <v>0.88780800000000004</v>
      </c>
      <c r="Q425" s="2">
        <v>145.5333</v>
      </c>
      <c r="R425" s="2">
        <v>2.6988259999999999</v>
      </c>
      <c r="S425" s="2">
        <v>35.228729999999999</v>
      </c>
      <c r="T425" s="2">
        <v>1.349712E-10</v>
      </c>
    </row>
    <row r="426" spans="1:20" x14ac:dyDescent="0.4">
      <c r="A426" s="44" t="str">
        <f t="shared" si="7"/>
        <v/>
      </c>
      <c r="B426" s="1" t="s">
        <v>27</v>
      </c>
      <c r="C426" s="1">
        <v>7</v>
      </c>
      <c r="D426" s="1">
        <v>149840858</v>
      </c>
      <c r="E426" s="1" t="s">
        <v>1380</v>
      </c>
      <c r="F426" s="42" t="s">
        <v>588</v>
      </c>
      <c r="G426" s="42" t="s">
        <v>1065</v>
      </c>
      <c r="H426" s="2" t="s">
        <v>27</v>
      </c>
      <c r="I426" s="2">
        <v>283.2</v>
      </c>
      <c r="J426" s="2">
        <v>6.1667990000000001</v>
      </c>
      <c r="K426" s="2">
        <v>114.1687</v>
      </c>
      <c r="L426" s="2">
        <v>3.678E-38</v>
      </c>
      <c r="M426" s="2">
        <v>401.56670000000003</v>
      </c>
      <c r="N426" s="2">
        <v>5.6861259999999998</v>
      </c>
      <c r="O426" s="2">
        <v>244.50710000000001</v>
      </c>
      <c r="P426" s="2">
        <v>3.678E-38</v>
      </c>
      <c r="Q426" s="2">
        <v>180.63329999999999</v>
      </c>
      <c r="R426" s="2">
        <v>4.1162830000000001</v>
      </c>
      <c r="S426" s="2">
        <v>101.26900000000001</v>
      </c>
      <c r="T426" s="2">
        <v>2.4036180000000001E-21</v>
      </c>
    </row>
    <row r="427" spans="1:20" x14ac:dyDescent="0.4">
      <c r="A427" s="44" t="str">
        <f t="shared" si="7"/>
        <v/>
      </c>
      <c r="B427" s="1" t="s">
        <v>1858</v>
      </c>
      <c r="C427" s="1">
        <v>16</v>
      </c>
      <c r="D427" s="1">
        <v>14159722</v>
      </c>
      <c r="E427" s="1" t="s">
        <v>1382</v>
      </c>
      <c r="F427" s="42" t="s">
        <v>589</v>
      </c>
      <c r="G427" s="42" t="s">
        <v>1371</v>
      </c>
      <c r="H427" s="2" t="s">
        <v>1858</v>
      </c>
      <c r="I427" s="2">
        <v>4311.9750000000004</v>
      </c>
      <c r="J427" s="2">
        <v>77.852639999999994</v>
      </c>
      <c r="K427" s="2">
        <v>200.83600000000001</v>
      </c>
      <c r="L427" s="2">
        <v>3.678E-38</v>
      </c>
      <c r="M427" s="2">
        <v>5148.433</v>
      </c>
      <c r="N427" s="2">
        <v>74.341189999999997</v>
      </c>
      <c r="O427" s="2">
        <v>207.12989999999999</v>
      </c>
      <c r="P427" s="2">
        <v>3.678E-38</v>
      </c>
      <c r="Q427" s="2">
        <v>4241.9669999999996</v>
      </c>
      <c r="R427" s="2">
        <v>81.503360000000001</v>
      </c>
      <c r="S427" s="2">
        <v>489.97480000000002</v>
      </c>
      <c r="T427" s="2">
        <v>3.678E-38</v>
      </c>
    </row>
    <row r="428" spans="1:20" x14ac:dyDescent="0.4">
      <c r="A428" s="44" t="str">
        <f t="shared" si="7"/>
        <v/>
      </c>
      <c r="B428" s="1" t="s">
        <v>28</v>
      </c>
      <c r="C428" s="1">
        <v>12</v>
      </c>
      <c r="D428" s="1">
        <v>110973119</v>
      </c>
      <c r="E428" s="1" t="s">
        <v>1382</v>
      </c>
      <c r="F428" s="42" t="s">
        <v>590</v>
      </c>
      <c r="G428" s="42" t="s">
        <v>1372</v>
      </c>
      <c r="H428" s="2" t="s">
        <v>28</v>
      </c>
      <c r="I428" s="2">
        <v>268.55</v>
      </c>
      <c r="J428" s="2">
        <v>5.2635449999999997</v>
      </c>
      <c r="K428" s="2">
        <v>101.61</v>
      </c>
      <c r="L428" s="2">
        <v>3.678E-38</v>
      </c>
      <c r="M428" s="2">
        <v>711.13340000000005</v>
      </c>
      <c r="N428" s="2">
        <v>14.459540000000001</v>
      </c>
      <c r="O428" s="2">
        <v>540.03489999999999</v>
      </c>
      <c r="P428" s="2">
        <v>3.678E-38</v>
      </c>
      <c r="Q428" s="2">
        <v>250.6</v>
      </c>
      <c r="R428" s="2">
        <v>4.4319110000000004</v>
      </c>
      <c r="S428" s="2">
        <v>93.561530000000005</v>
      </c>
      <c r="T428" s="2">
        <v>3.678E-38</v>
      </c>
    </row>
    <row r="429" spans="1:20" x14ac:dyDescent="0.4">
      <c r="A429" s="44" t="str">
        <f t="shared" si="7"/>
        <v/>
      </c>
      <c r="B429" s="1" t="s">
        <v>29</v>
      </c>
      <c r="C429" s="1">
        <v>12</v>
      </c>
      <c r="D429" s="1">
        <v>110973155</v>
      </c>
      <c r="E429" s="1" t="s">
        <v>1382</v>
      </c>
      <c r="F429" s="42" t="s">
        <v>591</v>
      </c>
      <c r="G429" s="42" t="s">
        <v>1859</v>
      </c>
      <c r="H429" s="2" t="s">
        <v>29</v>
      </c>
      <c r="I429" s="2">
        <v>188.07499999999999</v>
      </c>
      <c r="J429" s="2">
        <v>3.8032490000000001</v>
      </c>
      <c r="K429" s="2">
        <v>59.55789</v>
      </c>
      <c r="L429" s="2">
        <v>1.5730570000000001E-21</v>
      </c>
      <c r="M429" s="2">
        <v>89.166659999999993</v>
      </c>
      <c r="N429" s="2">
        <v>1.179343</v>
      </c>
      <c r="O429" s="2">
        <v>3.0664850000000001</v>
      </c>
      <c r="P429" s="2">
        <v>0.45667760000000002</v>
      </c>
      <c r="Q429" s="2">
        <v>153.66669999999999</v>
      </c>
      <c r="R429" s="2">
        <v>2.7087370000000002</v>
      </c>
      <c r="S429" s="2">
        <v>87.229259999999996</v>
      </c>
      <c r="T429" s="2">
        <v>1.8420469999999999E-10</v>
      </c>
    </row>
    <row r="430" spans="1:20" x14ac:dyDescent="0.4">
      <c r="A430" s="44" t="str">
        <f t="shared" si="7"/>
        <v/>
      </c>
      <c r="B430" s="1" t="s">
        <v>1860</v>
      </c>
      <c r="C430" s="1">
        <v>8</v>
      </c>
      <c r="D430" s="1">
        <v>24253058</v>
      </c>
      <c r="E430" s="1" t="s">
        <v>1382</v>
      </c>
      <c r="F430" s="42" t="s">
        <v>592</v>
      </c>
      <c r="G430" s="42" t="s">
        <v>1373</v>
      </c>
      <c r="H430" s="2" t="s">
        <v>1860</v>
      </c>
      <c r="I430" s="2">
        <v>19442.78</v>
      </c>
      <c r="J430" s="2">
        <v>245.1369</v>
      </c>
      <c r="K430" s="2">
        <v>876.97389999999996</v>
      </c>
      <c r="L430" s="2">
        <v>3.678E-38</v>
      </c>
      <c r="M430" s="2">
        <v>21511.43</v>
      </c>
      <c r="N430" s="2">
        <v>274.87630000000001</v>
      </c>
      <c r="O430" s="2">
        <v>644.12519999999995</v>
      </c>
      <c r="P430" s="2">
        <v>3.678E-38</v>
      </c>
      <c r="Q430" s="2">
        <v>18575.73</v>
      </c>
      <c r="R430" s="2">
        <v>246.61770000000001</v>
      </c>
      <c r="S430" s="2">
        <v>591.58870000000002</v>
      </c>
      <c r="T430" s="2">
        <v>3.678E-38</v>
      </c>
    </row>
    <row r="431" spans="1:20" x14ac:dyDescent="0.4">
      <c r="A431" s="44" t="str">
        <f t="shared" si="7"/>
        <v/>
      </c>
      <c r="B431" s="1" t="s">
        <v>1861</v>
      </c>
      <c r="C431" s="1">
        <v>12</v>
      </c>
      <c r="D431" s="1">
        <v>110965591</v>
      </c>
      <c r="E431" s="1" t="s">
        <v>1382</v>
      </c>
      <c r="F431" s="42" t="s">
        <v>593</v>
      </c>
      <c r="G431" s="42" t="s">
        <v>1066</v>
      </c>
      <c r="H431" s="2" t="s">
        <v>1861</v>
      </c>
      <c r="I431" s="2">
        <v>122.875</v>
      </c>
      <c r="J431" s="2">
        <v>2.5336949999999998</v>
      </c>
      <c r="K431" s="2">
        <v>45.478670000000001</v>
      </c>
      <c r="L431" s="2">
        <v>6.4867240000000004E-5</v>
      </c>
      <c r="M431" s="2">
        <v>169.0333</v>
      </c>
      <c r="N431" s="2">
        <v>2.0407609999999998</v>
      </c>
      <c r="O431" s="2">
        <v>27.69519</v>
      </c>
      <c r="P431" s="2">
        <v>2.432449E-5</v>
      </c>
      <c r="Q431" s="2">
        <v>183.16669999999999</v>
      </c>
      <c r="R431" s="2">
        <v>3.1396679999999999</v>
      </c>
      <c r="S431" s="2">
        <v>68.741569999999996</v>
      </c>
      <c r="T431" s="2">
        <v>4.3105499999999997E-23</v>
      </c>
    </row>
    <row r="432" spans="1:20" x14ac:dyDescent="0.4">
      <c r="A432" s="44" t="str">
        <f t="shared" si="7"/>
        <v/>
      </c>
      <c r="B432" s="1" t="s">
        <v>1862</v>
      </c>
      <c r="C432" s="1">
        <v>1</v>
      </c>
      <c r="D432" s="1">
        <v>160435819</v>
      </c>
      <c r="E432" s="1" t="s">
        <v>1382</v>
      </c>
      <c r="F432" s="42" t="s">
        <v>594</v>
      </c>
      <c r="G432" s="42" t="s">
        <v>1865</v>
      </c>
      <c r="H432" s="2" t="s">
        <v>1862</v>
      </c>
      <c r="I432" s="2">
        <v>71.55</v>
      </c>
      <c r="J432" s="2">
        <v>1.6191260000000001</v>
      </c>
      <c r="K432" s="2">
        <v>13.40808</v>
      </c>
      <c r="L432" s="2">
        <v>0.5890917</v>
      </c>
      <c r="M432" s="2">
        <v>120.1</v>
      </c>
      <c r="N432" s="2">
        <v>1.2777639999999999</v>
      </c>
      <c r="O432" s="2">
        <v>101.9389</v>
      </c>
      <c r="P432" s="2">
        <v>0.1071115</v>
      </c>
      <c r="Q432" s="2">
        <v>66.5</v>
      </c>
      <c r="R432" s="2">
        <v>1.3705590000000001</v>
      </c>
      <c r="S432" s="2">
        <v>3.6660599999999999</v>
      </c>
      <c r="T432" s="2">
        <v>0.80624879999999999</v>
      </c>
    </row>
    <row r="433" spans="1:20" x14ac:dyDescent="0.4">
      <c r="A433" s="44" t="str">
        <f t="shared" si="7"/>
        <v/>
      </c>
      <c r="B433" s="1" t="s">
        <v>1864</v>
      </c>
      <c r="C433" s="1">
        <v>1</v>
      </c>
      <c r="D433" s="1">
        <v>160435781</v>
      </c>
      <c r="E433" s="1" t="s">
        <v>1382</v>
      </c>
      <c r="F433" s="42" t="s">
        <v>595</v>
      </c>
      <c r="G433" s="42" t="s">
        <v>1863</v>
      </c>
      <c r="H433" s="2" t="s">
        <v>1864</v>
      </c>
      <c r="I433" s="2">
        <v>147.6</v>
      </c>
      <c r="J433" s="2">
        <v>2.807029</v>
      </c>
      <c r="K433" s="2">
        <v>14.200229999999999</v>
      </c>
      <c r="L433" s="2">
        <v>8.5191370000000007E-9</v>
      </c>
      <c r="M433" s="2">
        <v>147.0333</v>
      </c>
      <c r="N433" s="2">
        <v>1.5085809999999999</v>
      </c>
      <c r="O433" s="2">
        <v>12.85392</v>
      </c>
      <c r="P433" s="2">
        <v>3.8080309999999999E-3</v>
      </c>
      <c r="Q433" s="2">
        <v>122.5</v>
      </c>
      <c r="R433" s="2">
        <v>2.1088049999999998</v>
      </c>
      <c r="S433" s="2">
        <v>9.8000000000000007</v>
      </c>
      <c r="T433" s="2">
        <v>3.0132629999999999E-5</v>
      </c>
    </row>
    <row r="434" spans="1:20" x14ac:dyDescent="0.4">
      <c r="A434" s="44" t="str">
        <f t="shared" si="7"/>
        <v/>
      </c>
      <c r="B434" s="1" t="s">
        <v>1866</v>
      </c>
      <c r="C434" s="1">
        <v>6</v>
      </c>
      <c r="D434" s="1">
        <v>3671945</v>
      </c>
      <c r="E434" s="1" t="s">
        <v>1380</v>
      </c>
      <c r="F434" s="42" t="s">
        <v>596</v>
      </c>
      <c r="G434" s="42" t="s">
        <v>1867</v>
      </c>
      <c r="H434" s="2" t="s">
        <v>1866</v>
      </c>
      <c r="I434" s="2">
        <v>541.79999999999995</v>
      </c>
      <c r="J434" s="2">
        <v>11.69192</v>
      </c>
      <c r="K434" s="2">
        <v>30.547560000000001</v>
      </c>
      <c r="L434" s="2">
        <v>3.678E-38</v>
      </c>
      <c r="M434" s="2">
        <v>788.46669999999995</v>
      </c>
      <c r="N434" s="2">
        <v>10.214499999999999</v>
      </c>
      <c r="O434" s="2">
        <v>204.68899999999999</v>
      </c>
      <c r="P434" s="2">
        <v>3.678E-38</v>
      </c>
      <c r="Q434" s="2">
        <v>629.66669999999999</v>
      </c>
      <c r="R434" s="2">
        <v>10.571020000000001</v>
      </c>
      <c r="S434" s="2">
        <v>76.008309999999994</v>
      </c>
      <c r="T434" s="2">
        <v>3.678E-38</v>
      </c>
    </row>
    <row r="435" spans="1:20" x14ac:dyDescent="0.4">
      <c r="A435" s="44" t="str">
        <f t="shared" si="7"/>
        <v/>
      </c>
      <c r="B435" s="1" t="s">
        <v>1868</v>
      </c>
      <c r="C435" s="1">
        <v>6</v>
      </c>
      <c r="D435" s="1">
        <v>36371799</v>
      </c>
      <c r="E435" s="1" t="s">
        <v>1382</v>
      </c>
      <c r="F435" s="42" t="s">
        <v>597</v>
      </c>
      <c r="G435" s="42" t="s">
        <v>1374</v>
      </c>
      <c r="H435" s="2" t="s">
        <v>1868</v>
      </c>
      <c r="I435" s="2">
        <v>716.625</v>
      </c>
      <c r="J435" s="2">
        <v>12.462020000000001</v>
      </c>
      <c r="K435" s="2">
        <v>165.29169999999999</v>
      </c>
      <c r="L435" s="2">
        <v>3.678E-38</v>
      </c>
      <c r="M435" s="2">
        <v>1414.3</v>
      </c>
      <c r="N435" s="2">
        <v>21.429590000000001</v>
      </c>
      <c r="O435" s="2">
        <v>330.85890000000001</v>
      </c>
      <c r="P435" s="2">
        <v>3.678E-38</v>
      </c>
      <c r="Q435" s="2">
        <v>778.46669999999995</v>
      </c>
      <c r="R435" s="2">
        <v>12.690530000000001</v>
      </c>
      <c r="S435" s="2">
        <v>496.34140000000002</v>
      </c>
      <c r="T435" s="2">
        <v>3.678E-38</v>
      </c>
    </row>
    <row r="436" spans="1:20" x14ac:dyDescent="0.4">
      <c r="A436" s="44" t="str">
        <f t="shared" si="7"/>
        <v/>
      </c>
      <c r="B436" s="1" t="s">
        <v>1869</v>
      </c>
      <c r="C436" s="1">
        <v>4</v>
      </c>
      <c r="D436" s="1">
        <v>87767960</v>
      </c>
      <c r="E436" s="1" t="s">
        <v>1382</v>
      </c>
      <c r="F436" s="42" t="s">
        <v>598</v>
      </c>
      <c r="G436" s="42" t="s">
        <v>1870</v>
      </c>
      <c r="H436" s="2" t="s">
        <v>1869</v>
      </c>
      <c r="I436" s="2">
        <v>1122.175</v>
      </c>
      <c r="J436" s="2">
        <v>24.040289999999999</v>
      </c>
      <c r="K436" s="2">
        <v>535.87350000000004</v>
      </c>
      <c r="L436" s="2">
        <v>3.678E-38</v>
      </c>
      <c r="M436" s="2">
        <v>1552.133</v>
      </c>
      <c r="N436" s="2">
        <v>32.859139999999996</v>
      </c>
      <c r="O436" s="2">
        <v>1198.9110000000001</v>
      </c>
      <c r="P436" s="2">
        <v>3.678E-38</v>
      </c>
      <c r="Q436" s="2">
        <v>1394.7670000000001</v>
      </c>
      <c r="R436" s="2">
        <v>27.814579999999999</v>
      </c>
      <c r="S436" s="2">
        <v>520.15840000000003</v>
      </c>
      <c r="T436" s="2">
        <v>3.678E-38</v>
      </c>
    </row>
    <row r="437" spans="1:20" x14ac:dyDescent="0.4">
      <c r="A437" s="44" t="str">
        <f t="shared" si="7"/>
        <v/>
      </c>
      <c r="B437" s="1" t="s">
        <v>30</v>
      </c>
      <c r="C437" s="1">
        <v>12</v>
      </c>
      <c r="D437" s="1">
        <v>110818492</v>
      </c>
      <c r="E437" s="1" t="s">
        <v>1382</v>
      </c>
      <c r="F437" s="42" t="s">
        <v>599</v>
      </c>
      <c r="G437" s="42" t="s">
        <v>1067</v>
      </c>
      <c r="H437" s="2" t="s">
        <v>30</v>
      </c>
      <c r="I437" s="2">
        <v>162.75</v>
      </c>
      <c r="J437" s="2">
        <v>3.2719849999999999</v>
      </c>
      <c r="K437" s="2">
        <v>17.808710000000001</v>
      </c>
      <c r="L437" s="2">
        <v>9.4753650000000006E-12</v>
      </c>
      <c r="M437" s="2">
        <v>334.56670000000003</v>
      </c>
      <c r="N437" s="2">
        <v>3.3081399999999999</v>
      </c>
      <c r="O437" s="2">
        <v>97.04701</v>
      </c>
      <c r="P437" s="2">
        <v>1.539241E-26</v>
      </c>
      <c r="Q437" s="2">
        <v>179.2</v>
      </c>
      <c r="R437" s="2">
        <v>2.9108770000000002</v>
      </c>
      <c r="S437" s="2">
        <v>7.758222</v>
      </c>
      <c r="T437" s="2">
        <v>4.0384100000000002E-20</v>
      </c>
    </row>
    <row r="438" spans="1:20" x14ac:dyDescent="0.4">
      <c r="A438" s="44" t="str">
        <f t="shared" si="7"/>
        <v/>
      </c>
      <c r="B438" s="1" t="s">
        <v>1871</v>
      </c>
      <c r="C438" s="1">
        <v>12</v>
      </c>
      <c r="D438" s="1">
        <v>110953576</v>
      </c>
      <c r="E438" s="1" t="s">
        <v>1382</v>
      </c>
      <c r="F438" s="42" t="s">
        <v>600</v>
      </c>
      <c r="G438" s="42" t="s">
        <v>1068</v>
      </c>
      <c r="H438" s="2" t="s">
        <v>1871</v>
      </c>
      <c r="I438" s="2">
        <v>1133.3</v>
      </c>
      <c r="J438" s="2">
        <v>22.30752</v>
      </c>
      <c r="K438" s="2">
        <v>58.608020000000003</v>
      </c>
      <c r="L438" s="2">
        <v>3.678E-38</v>
      </c>
      <c r="M438" s="2">
        <v>859.6</v>
      </c>
      <c r="N438" s="2">
        <v>17.11938</v>
      </c>
      <c r="O438" s="2">
        <v>467.59089999999998</v>
      </c>
      <c r="P438" s="2">
        <v>3.678E-38</v>
      </c>
      <c r="Q438" s="2">
        <v>1065.9000000000001</v>
      </c>
      <c r="R438" s="2">
        <v>19.245740000000001</v>
      </c>
      <c r="S438" s="2">
        <v>156.73830000000001</v>
      </c>
      <c r="T438" s="2">
        <v>3.678E-38</v>
      </c>
    </row>
    <row r="439" spans="1:20" x14ac:dyDescent="0.4">
      <c r="A439" s="44" t="str">
        <f t="shared" si="7"/>
        <v/>
      </c>
      <c r="B439" s="1" t="s">
        <v>1872</v>
      </c>
      <c r="C439" s="1">
        <v>12</v>
      </c>
      <c r="D439" s="1">
        <v>110957004</v>
      </c>
      <c r="E439" s="1" t="s">
        <v>1382</v>
      </c>
      <c r="F439" s="42" t="s">
        <v>601</v>
      </c>
      <c r="G439" s="42" t="s">
        <v>1873</v>
      </c>
      <c r="H439" s="2" t="s">
        <v>1872</v>
      </c>
      <c r="I439" s="2">
        <v>491.375</v>
      </c>
      <c r="J439" s="2">
        <v>11.005929999999999</v>
      </c>
      <c r="K439" s="2">
        <v>375.7688</v>
      </c>
      <c r="L439" s="2">
        <v>3.678E-38</v>
      </c>
      <c r="M439" s="2">
        <v>404.6</v>
      </c>
      <c r="N439" s="2">
        <v>4.9870419999999998</v>
      </c>
      <c r="O439" s="2">
        <v>231.8809</v>
      </c>
      <c r="P439" s="2">
        <v>3.678E-38</v>
      </c>
      <c r="Q439" s="2">
        <v>521.9</v>
      </c>
      <c r="R439" s="2">
        <v>8.8325750000000003</v>
      </c>
      <c r="S439" s="2">
        <v>186.60599999999999</v>
      </c>
      <c r="T439" s="2">
        <v>3.678E-38</v>
      </c>
    </row>
    <row r="440" spans="1:20" x14ac:dyDescent="0.4">
      <c r="A440" s="44" t="str">
        <f t="shared" si="7"/>
        <v/>
      </c>
      <c r="B440" s="1" t="s">
        <v>1874</v>
      </c>
      <c r="C440" s="1">
        <v>12</v>
      </c>
      <c r="D440" s="1">
        <v>110977374</v>
      </c>
      <c r="E440" s="1" t="s">
        <v>1382</v>
      </c>
      <c r="F440" s="42" t="s">
        <v>602</v>
      </c>
      <c r="G440" s="42" t="s">
        <v>1875</v>
      </c>
      <c r="H440" s="2" t="s">
        <v>1874</v>
      </c>
      <c r="I440" s="2">
        <v>226.9</v>
      </c>
      <c r="J440" s="2">
        <v>5.4691650000000003</v>
      </c>
      <c r="K440" s="2">
        <v>219.82919999999999</v>
      </c>
      <c r="L440" s="2">
        <v>3.8374199999999999E-25</v>
      </c>
      <c r="M440" s="2">
        <v>78.599999999999994</v>
      </c>
      <c r="N440" s="2">
        <v>1.1114379999999999</v>
      </c>
      <c r="O440" s="2">
        <v>6.17333</v>
      </c>
      <c r="P440" s="2">
        <v>0.66167929999999997</v>
      </c>
      <c r="Q440" s="2">
        <v>154.5</v>
      </c>
      <c r="R440" s="2">
        <v>2.9336899999999999</v>
      </c>
      <c r="S440" s="2">
        <v>143.0675</v>
      </c>
      <c r="T440" s="2">
        <v>8.2642680000000002E-10</v>
      </c>
    </row>
    <row r="441" spans="1:20" x14ac:dyDescent="0.4">
      <c r="A441" s="44" t="str">
        <f t="shared" si="7"/>
        <v/>
      </c>
      <c r="B441" s="1" t="s">
        <v>1876</v>
      </c>
      <c r="C441" s="1">
        <v>11</v>
      </c>
      <c r="D441" s="1">
        <v>70048231</v>
      </c>
      <c r="E441" s="1" t="s">
        <v>1382</v>
      </c>
      <c r="F441" s="42" t="s">
        <v>603</v>
      </c>
      <c r="G441" s="42" t="s">
        <v>1877</v>
      </c>
      <c r="H441" s="2" t="s">
        <v>1876</v>
      </c>
      <c r="I441" s="2">
        <v>3296.3249999999998</v>
      </c>
      <c r="J441" s="2">
        <v>54.49803</v>
      </c>
      <c r="K441" s="2">
        <v>515.32389999999998</v>
      </c>
      <c r="L441" s="2">
        <v>3.678E-38</v>
      </c>
      <c r="M441" s="2">
        <v>3995.7669999999998</v>
      </c>
      <c r="N441" s="2">
        <v>50.269509999999997</v>
      </c>
      <c r="O441" s="2">
        <v>737.61350000000004</v>
      </c>
      <c r="P441" s="2">
        <v>3.678E-38</v>
      </c>
      <c r="Q441" s="2">
        <v>5298.2330000000002</v>
      </c>
      <c r="R441" s="2">
        <v>77.040099999999995</v>
      </c>
      <c r="S441" s="2">
        <v>1489.396</v>
      </c>
      <c r="T441" s="2">
        <v>3.678E-38</v>
      </c>
    </row>
    <row r="442" spans="1:20" x14ac:dyDescent="0.4">
      <c r="A442" s="44" t="str">
        <f t="shared" si="7"/>
        <v/>
      </c>
      <c r="B442" s="1" t="s">
        <v>1878</v>
      </c>
      <c r="C442" s="1">
        <v>2</v>
      </c>
      <c r="D442" s="1">
        <v>155448628</v>
      </c>
      <c r="E442" s="1" t="s">
        <v>1382</v>
      </c>
      <c r="F442" s="42" t="s">
        <v>1879</v>
      </c>
      <c r="G442" s="42" t="s">
        <v>1879</v>
      </c>
      <c r="H442" s="2" t="s">
        <v>1878</v>
      </c>
      <c r="I442" s="2">
        <v>19473.68</v>
      </c>
      <c r="J442" s="2">
        <v>241.0035</v>
      </c>
      <c r="K442" s="2">
        <v>340.13659999999999</v>
      </c>
      <c r="L442" s="2">
        <v>3.678E-38</v>
      </c>
      <c r="M442" s="2">
        <v>17741.400000000001</v>
      </c>
      <c r="N442" s="2">
        <v>231.79490000000001</v>
      </c>
      <c r="O442" s="2">
        <v>1669.922</v>
      </c>
      <c r="P442" s="2">
        <v>3.678E-38</v>
      </c>
      <c r="Q442" s="2">
        <v>19219.43</v>
      </c>
      <c r="R442" s="2">
        <v>252.00729999999999</v>
      </c>
      <c r="S442" s="2">
        <v>829.52369999999996</v>
      </c>
      <c r="T442" s="2">
        <v>3.678E-38</v>
      </c>
    </row>
    <row r="443" spans="1:20" x14ac:dyDescent="0.4">
      <c r="A443" s="44" t="str">
        <f t="shared" si="7"/>
        <v/>
      </c>
      <c r="B443" s="1" t="s">
        <v>1880</v>
      </c>
      <c r="C443" s="1" t="s">
        <v>1310</v>
      </c>
      <c r="D443" s="1">
        <v>6814843</v>
      </c>
      <c r="E443" s="1" t="s">
        <v>1380</v>
      </c>
      <c r="F443" s="42" t="s">
        <v>604</v>
      </c>
      <c r="G443" s="42" t="s">
        <v>1069</v>
      </c>
      <c r="H443" s="2" t="s">
        <v>1880</v>
      </c>
      <c r="I443" s="2">
        <v>1922.175</v>
      </c>
      <c r="J443" s="2">
        <v>32.771070000000002</v>
      </c>
      <c r="K443" s="2">
        <v>304.15899999999999</v>
      </c>
      <c r="L443" s="2">
        <v>3.678E-38</v>
      </c>
      <c r="M443" s="2">
        <v>1457.9</v>
      </c>
      <c r="N443" s="2">
        <v>21.409210000000002</v>
      </c>
      <c r="O443" s="2">
        <v>348.5444</v>
      </c>
      <c r="P443" s="2">
        <v>3.678E-38</v>
      </c>
      <c r="Q443" s="2">
        <v>2089.3000000000002</v>
      </c>
      <c r="R443" s="2">
        <v>31.407959999999999</v>
      </c>
      <c r="S443" s="2">
        <v>620.98249999999996</v>
      </c>
      <c r="T443" s="2">
        <v>3.678E-38</v>
      </c>
    </row>
    <row r="444" spans="1:20" x14ac:dyDescent="0.4">
      <c r="A444" s="44" t="str">
        <f t="shared" si="7"/>
        <v/>
      </c>
      <c r="B444" s="1" t="s">
        <v>31</v>
      </c>
      <c r="C444" s="1" t="s">
        <v>1310</v>
      </c>
      <c r="D444" s="1">
        <v>6818418</v>
      </c>
      <c r="E444" s="1" t="s">
        <v>1380</v>
      </c>
      <c r="F444" s="42" t="s">
        <v>605</v>
      </c>
      <c r="G444" s="42" t="s">
        <v>1882</v>
      </c>
      <c r="H444" s="2" t="s">
        <v>31</v>
      </c>
      <c r="I444" s="2">
        <v>622</v>
      </c>
      <c r="J444" s="2">
        <v>13.32188</v>
      </c>
      <c r="K444" s="2">
        <v>149.77979999999999</v>
      </c>
      <c r="L444" s="2">
        <v>3.678E-38</v>
      </c>
      <c r="M444" s="2">
        <v>436.9</v>
      </c>
      <c r="N444" s="2">
        <v>6.5280690000000003</v>
      </c>
      <c r="O444" s="2">
        <v>199.94560000000001</v>
      </c>
      <c r="P444" s="2">
        <v>3.678E-38</v>
      </c>
      <c r="Q444" s="2">
        <v>392.06670000000003</v>
      </c>
      <c r="R444" s="2">
        <v>6.8237379999999996</v>
      </c>
      <c r="S444" s="2">
        <v>60.301769999999998</v>
      </c>
      <c r="T444" s="2">
        <v>3.678E-38</v>
      </c>
    </row>
    <row r="445" spans="1:20" x14ac:dyDescent="0.4">
      <c r="A445" s="44" t="str">
        <f t="shared" si="7"/>
        <v/>
      </c>
      <c r="B445" s="1" t="s">
        <v>32</v>
      </c>
      <c r="C445" s="1" t="s">
        <v>1310</v>
      </c>
      <c r="D445" s="1">
        <v>6818455</v>
      </c>
      <c r="E445" s="1" t="s">
        <v>1380</v>
      </c>
      <c r="F445" s="42" t="s">
        <v>606</v>
      </c>
      <c r="G445" s="42" t="s">
        <v>1881</v>
      </c>
      <c r="H445" s="2" t="s">
        <v>32</v>
      </c>
      <c r="I445" s="2">
        <v>281.17500000000001</v>
      </c>
      <c r="J445" s="2">
        <v>5.4180159999999997</v>
      </c>
      <c r="K445" s="2">
        <v>59.801690000000001</v>
      </c>
      <c r="L445" s="2">
        <v>3.678E-38</v>
      </c>
      <c r="M445" s="2">
        <v>645.76670000000001</v>
      </c>
      <c r="N445" s="2">
        <v>8.6401559999999993</v>
      </c>
      <c r="O445" s="2">
        <v>569.09190000000001</v>
      </c>
      <c r="P445" s="2">
        <v>3.678E-38</v>
      </c>
      <c r="Q445" s="2">
        <v>403.26670000000001</v>
      </c>
      <c r="R445" s="2">
        <v>6.2650600000000001</v>
      </c>
      <c r="S445" s="2">
        <v>67.116789999999995</v>
      </c>
      <c r="T445" s="2">
        <v>3.678E-38</v>
      </c>
    </row>
    <row r="446" spans="1:20" x14ac:dyDescent="0.4">
      <c r="A446" s="44" t="str">
        <f t="shared" si="7"/>
        <v/>
      </c>
      <c r="B446" s="1" t="s">
        <v>1883</v>
      </c>
      <c r="C446" s="1" t="s">
        <v>1310</v>
      </c>
      <c r="D446" s="1">
        <v>50407227</v>
      </c>
      <c r="E446" s="1" t="s">
        <v>1380</v>
      </c>
      <c r="F446" s="42" t="s">
        <v>607</v>
      </c>
      <c r="G446" s="42" t="s">
        <v>1070</v>
      </c>
      <c r="H446" s="2" t="s">
        <v>1883</v>
      </c>
      <c r="I446" s="2">
        <v>2763.35</v>
      </c>
      <c r="J446" s="2">
        <v>48.978279999999998</v>
      </c>
      <c r="K446" s="2">
        <v>332.6071</v>
      </c>
      <c r="L446" s="2">
        <v>3.678E-38</v>
      </c>
      <c r="M446" s="2">
        <v>2972.7330000000002</v>
      </c>
      <c r="N446" s="2">
        <v>43.661290000000001</v>
      </c>
      <c r="O446" s="2">
        <v>662.58929999999998</v>
      </c>
      <c r="P446" s="2">
        <v>3.678E-38</v>
      </c>
      <c r="Q446" s="2">
        <v>2201.2669999999998</v>
      </c>
      <c r="R446" s="2">
        <v>32.905329999999999</v>
      </c>
      <c r="S446" s="2">
        <v>308.47890000000001</v>
      </c>
      <c r="T446" s="2">
        <v>3.678E-38</v>
      </c>
    </row>
    <row r="447" spans="1:20" x14ac:dyDescent="0.4">
      <c r="A447" s="44" t="str">
        <f t="shared" si="7"/>
        <v/>
      </c>
      <c r="B447" s="1" t="s">
        <v>33</v>
      </c>
      <c r="C447" s="1" t="s">
        <v>1310</v>
      </c>
      <c r="D447" s="1">
        <v>50407186</v>
      </c>
      <c r="E447" s="1" t="s">
        <v>1380</v>
      </c>
      <c r="F447" s="42" t="s">
        <v>608</v>
      </c>
      <c r="G447" s="42" t="s">
        <v>1071</v>
      </c>
      <c r="H447" s="2" t="s">
        <v>33</v>
      </c>
      <c r="I447" s="2">
        <v>3546.375</v>
      </c>
      <c r="J447" s="2">
        <v>60.299280000000003</v>
      </c>
      <c r="K447" s="2">
        <v>729.83810000000005</v>
      </c>
      <c r="L447" s="2">
        <v>3.678E-38</v>
      </c>
      <c r="M447" s="2">
        <v>919.56669999999997</v>
      </c>
      <c r="N447" s="2">
        <v>22.220790000000001</v>
      </c>
      <c r="O447" s="2">
        <v>973.48940000000005</v>
      </c>
      <c r="P447" s="2">
        <v>3.678E-38</v>
      </c>
      <c r="Q447" s="2">
        <v>3110.1329999999998</v>
      </c>
      <c r="R447" s="2">
        <v>49.48809</v>
      </c>
      <c r="S447" s="2">
        <v>730.16700000000003</v>
      </c>
      <c r="T447" s="2">
        <v>3.678E-38</v>
      </c>
    </row>
    <row r="448" spans="1:20" x14ac:dyDescent="0.4">
      <c r="A448" s="44" t="str">
        <f t="shared" si="7"/>
        <v/>
      </c>
      <c r="B448" s="1" t="s">
        <v>34</v>
      </c>
      <c r="C448" s="1" t="s">
        <v>1310</v>
      </c>
      <c r="D448" s="1">
        <v>56350904</v>
      </c>
      <c r="E448" s="1" t="s">
        <v>1380</v>
      </c>
      <c r="F448" s="42" t="s">
        <v>609</v>
      </c>
      <c r="G448" s="42" t="s">
        <v>1072</v>
      </c>
      <c r="H448" s="2" t="s">
        <v>34</v>
      </c>
      <c r="I448" s="2">
        <v>8782.75</v>
      </c>
      <c r="J448" s="2">
        <v>128.9845</v>
      </c>
      <c r="K448" s="2">
        <v>716.09119999999996</v>
      </c>
      <c r="L448" s="2">
        <v>3.678E-38</v>
      </c>
      <c r="M448" s="2">
        <v>10319.1</v>
      </c>
      <c r="N448" s="2">
        <v>135.62379999999999</v>
      </c>
      <c r="O448" s="2">
        <v>4082.34</v>
      </c>
      <c r="P448" s="2">
        <v>3.678E-38</v>
      </c>
      <c r="Q448" s="2">
        <v>9289.8330000000005</v>
      </c>
      <c r="R448" s="2">
        <v>116.691</v>
      </c>
      <c r="S448" s="2">
        <v>690.63490000000002</v>
      </c>
      <c r="T448" s="2">
        <v>3.678E-38</v>
      </c>
    </row>
    <row r="449" spans="1:20" x14ac:dyDescent="0.4">
      <c r="A449" s="44" t="str">
        <f t="shared" si="7"/>
        <v/>
      </c>
      <c r="B449" s="1" t="s">
        <v>1884</v>
      </c>
      <c r="C449" s="1" t="s">
        <v>1310</v>
      </c>
      <c r="D449" s="1">
        <v>57647613</v>
      </c>
      <c r="E449" s="1" t="s">
        <v>1380</v>
      </c>
      <c r="F449" s="42" t="s">
        <v>610</v>
      </c>
      <c r="G449" s="42" t="s">
        <v>1885</v>
      </c>
      <c r="H449" s="2" t="s">
        <v>1884</v>
      </c>
      <c r="I449" s="2">
        <v>267.97500000000002</v>
      </c>
      <c r="J449" s="2">
        <v>6.7171859999999999</v>
      </c>
      <c r="K449" s="2">
        <v>211.0085</v>
      </c>
      <c r="L449" s="2">
        <v>3.678E-38</v>
      </c>
      <c r="M449" s="2">
        <v>70.333340000000007</v>
      </c>
      <c r="N449" s="2">
        <v>1.065809</v>
      </c>
      <c r="O449" s="2">
        <v>2.9484460000000001</v>
      </c>
      <c r="P449" s="2">
        <v>0.77678979999999997</v>
      </c>
      <c r="Q449" s="2">
        <v>348.26670000000001</v>
      </c>
      <c r="R449" s="2">
        <v>7.7142600000000003</v>
      </c>
      <c r="S449" s="2">
        <v>233.07910000000001</v>
      </c>
      <c r="T449" s="2">
        <v>3.678E-38</v>
      </c>
    </row>
    <row r="450" spans="1:20" x14ac:dyDescent="0.4">
      <c r="A450" s="44" t="str">
        <f t="shared" si="7"/>
        <v/>
      </c>
      <c r="B450" s="1" t="s">
        <v>35</v>
      </c>
      <c r="C450" s="1" t="s">
        <v>1310</v>
      </c>
      <c r="D450" s="1">
        <v>65263311</v>
      </c>
      <c r="E450" s="1" t="s">
        <v>1380</v>
      </c>
      <c r="F450" s="42" t="s">
        <v>611</v>
      </c>
      <c r="G450" s="42" t="s">
        <v>611</v>
      </c>
      <c r="H450" s="2" t="s">
        <v>35</v>
      </c>
      <c r="I450" s="2">
        <v>74.2</v>
      </c>
      <c r="J450" s="2">
        <v>1.7337480000000001</v>
      </c>
      <c r="K450" s="2">
        <v>1.753093</v>
      </c>
      <c r="L450" s="2">
        <v>0.55261590000000005</v>
      </c>
      <c r="M450" s="2">
        <v>80.133330000000001</v>
      </c>
      <c r="N450" s="2">
        <v>1.1306769999999999</v>
      </c>
      <c r="O450" s="2">
        <v>3.8591880000000001</v>
      </c>
      <c r="P450" s="2">
        <v>0.62393390000000004</v>
      </c>
      <c r="Q450" s="2">
        <v>75.666659999999993</v>
      </c>
      <c r="R450" s="2">
        <v>1.3814839999999999</v>
      </c>
      <c r="S450" s="2">
        <v>2.5166119999999998</v>
      </c>
      <c r="T450" s="2">
        <v>0.5303447</v>
      </c>
    </row>
    <row r="451" spans="1:20" x14ac:dyDescent="0.4">
      <c r="A451" s="44" t="str">
        <f t="shared" si="7"/>
        <v/>
      </c>
      <c r="B451" s="1" t="s">
        <v>36</v>
      </c>
      <c r="C451" s="1" t="s">
        <v>1310</v>
      </c>
      <c r="D451" s="1">
        <v>65263346</v>
      </c>
      <c r="E451" s="1" t="s">
        <v>1380</v>
      </c>
      <c r="F451" s="42" t="s">
        <v>612</v>
      </c>
      <c r="G451" s="42" t="s">
        <v>1073</v>
      </c>
      <c r="H451" s="2" t="s">
        <v>36</v>
      </c>
      <c r="I451" s="2">
        <v>101.85</v>
      </c>
      <c r="J451" s="2">
        <v>2.2042739999999998</v>
      </c>
      <c r="K451" s="2">
        <v>4.1996029999999998</v>
      </c>
      <c r="L451" s="2">
        <v>2.2667389999999999E-2</v>
      </c>
      <c r="M451" s="2">
        <v>88.066670000000002</v>
      </c>
      <c r="N451" s="2">
        <v>1.1848719999999999</v>
      </c>
      <c r="O451" s="2">
        <v>2.3459180000000002</v>
      </c>
      <c r="P451" s="2">
        <v>0.47568850000000001</v>
      </c>
      <c r="Q451" s="2">
        <v>99.6</v>
      </c>
      <c r="R451" s="2">
        <v>1.7851969999999999</v>
      </c>
      <c r="S451" s="2">
        <v>6.2449979999999998</v>
      </c>
      <c r="T451" s="2">
        <v>2.1618060000000001E-2</v>
      </c>
    </row>
    <row r="452" spans="1:20" x14ac:dyDescent="0.4">
      <c r="A452" s="44" t="str">
        <f t="shared" si="7"/>
        <v/>
      </c>
      <c r="B452" s="1" t="s">
        <v>37</v>
      </c>
      <c r="C452" s="1">
        <v>2</v>
      </c>
      <c r="D452" s="1">
        <v>14182639</v>
      </c>
      <c r="E452" s="1" t="s">
        <v>1382</v>
      </c>
      <c r="F452" s="42" t="s">
        <v>613</v>
      </c>
      <c r="G452" s="42" t="s">
        <v>1074</v>
      </c>
      <c r="H452" s="2" t="s">
        <v>37</v>
      </c>
      <c r="I452" s="2">
        <v>424.375</v>
      </c>
      <c r="J452" s="2">
        <v>8.9950969999999995</v>
      </c>
      <c r="K452" s="2">
        <v>126.1225</v>
      </c>
      <c r="L452" s="2">
        <v>3.678E-38</v>
      </c>
      <c r="M452" s="2">
        <v>701.66669999999999</v>
      </c>
      <c r="N452" s="2">
        <v>9.8055610000000009</v>
      </c>
      <c r="O452" s="2">
        <v>201.56049999999999</v>
      </c>
      <c r="P452" s="2">
        <v>3.678E-38</v>
      </c>
      <c r="Q452" s="2">
        <v>526.66669999999999</v>
      </c>
      <c r="R452" s="2">
        <v>8.7046679999999999</v>
      </c>
      <c r="S452" s="2">
        <v>127.7723</v>
      </c>
      <c r="T452" s="2">
        <v>3.678E-38</v>
      </c>
    </row>
    <row r="453" spans="1:20" x14ac:dyDescent="0.4">
      <c r="A453" s="44" t="str">
        <f t="shared" si="7"/>
        <v/>
      </c>
      <c r="B453" s="1" t="s">
        <v>38</v>
      </c>
      <c r="C453" s="1" t="s">
        <v>1310</v>
      </c>
      <c r="D453" s="1">
        <v>6825567</v>
      </c>
      <c r="E453" s="1" t="s">
        <v>1380</v>
      </c>
      <c r="F453" s="42" t="s">
        <v>614</v>
      </c>
      <c r="G453" s="42" t="s">
        <v>1075</v>
      </c>
      <c r="H453" s="2" t="s">
        <v>38</v>
      </c>
      <c r="I453" s="2">
        <v>3347.875</v>
      </c>
      <c r="J453" s="2">
        <v>62.48536</v>
      </c>
      <c r="K453" s="2">
        <v>242.67169999999999</v>
      </c>
      <c r="L453" s="2">
        <v>3.678E-38</v>
      </c>
      <c r="M453" s="2">
        <v>5243.5330000000004</v>
      </c>
      <c r="N453" s="2">
        <v>74.000600000000006</v>
      </c>
      <c r="O453" s="2">
        <v>1335.511</v>
      </c>
      <c r="P453" s="2">
        <v>3.678E-38</v>
      </c>
      <c r="Q453" s="2">
        <v>3434.933</v>
      </c>
      <c r="R453" s="2">
        <v>59.753369999999997</v>
      </c>
      <c r="S453" s="2">
        <v>143.16229999999999</v>
      </c>
      <c r="T453" s="2">
        <v>3.678E-38</v>
      </c>
    </row>
    <row r="454" spans="1:20" x14ac:dyDescent="0.4">
      <c r="A454" s="44" t="str">
        <f t="shared" si="7"/>
        <v/>
      </c>
      <c r="B454" s="1" t="s">
        <v>39</v>
      </c>
      <c r="C454" s="1" t="s">
        <v>1310</v>
      </c>
      <c r="D454" s="1">
        <v>6825604</v>
      </c>
      <c r="E454" s="1" t="s">
        <v>1380</v>
      </c>
      <c r="F454" s="42" t="s">
        <v>615</v>
      </c>
      <c r="G454" s="42" t="s">
        <v>1375</v>
      </c>
      <c r="H454" s="2" t="s">
        <v>39</v>
      </c>
      <c r="I454" s="2">
        <v>3299.2</v>
      </c>
      <c r="J454" s="2">
        <v>55.001950000000001</v>
      </c>
      <c r="K454" s="2">
        <v>692.92449999999997</v>
      </c>
      <c r="L454" s="2">
        <v>3.678E-38</v>
      </c>
      <c r="M454" s="2">
        <v>2450.567</v>
      </c>
      <c r="N454" s="2">
        <v>33.944760000000002</v>
      </c>
      <c r="O454" s="2">
        <v>803.88630000000001</v>
      </c>
      <c r="P454" s="2">
        <v>3.678E-38</v>
      </c>
      <c r="Q454" s="2">
        <v>2967.3</v>
      </c>
      <c r="R454" s="2">
        <v>45.40522</v>
      </c>
      <c r="S454" s="2">
        <v>963.92740000000003</v>
      </c>
      <c r="T454" s="2">
        <v>3.678E-38</v>
      </c>
    </row>
    <row r="455" spans="1:20" x14ac:dyDescent="0.4">
      <c r="A455" s="44" t="str">
        <f t="shared" ref="A455:A518" si="8">IF(B455=H455,"","problem")</f>
        <v/>
      </c>
      <c r="B455" s="1" t="s">
        <v>1886</v>
      </c>
      <c r="C455" s="1">
        <v>12</v>
      </c>
      <c r="D455" s="1">
        <v>110966345</v>
      </c>
      <c r="E455" s="1" t="s">
        <v>1382</v>
      </c>
      <c r="F455" s="42" t="s">
        <v>616</v>
      </c>
      <c r="G455" s="42" t="s">
        <v>1376</v>
      </c>
      <c r="H455" s="2" t="s">
        <v>1886</v>
      </c>
      <c r="I455" s="2">
        <v>359.02499999999998</v>
      </c>
      <c r="J455" s="2">
        <v>7.292421</v>
      </c>
      <c r="K455" s="2">
        <v>96.829899999999995</v>
      </c>
      <c r="L455" s="2">
        <v>3.678E-38</v>
      </c>
      <c r="M455" s="2">
        <v>113.0667</v>
      </c>
      <c r="N455" s="2">
        <v>2.236653</v>
      </c>
      <c r="O455" s="2">
        <v>58.140549999999998</v>
      </c>
      <c r="P455" s="2">
        <v>3.116967E-2</v>
      </c>
      <c r="Q455" s="2">
        <v>116.4333</v>
      </c>
      <c r="R455" s="2">
        <v>1.8311040000000001</v>
      </c>
      <c r="S455" s="2">
        <v>26.758240000000001</v>
      </c>
      <c r="T455" s="2">
        <v>1.2584059999999999E-4</v>
      </c>
    </row>
    <row r="456" spans="1:20" x14ac:dyDescent="0.4">
      <c r="A456" s="44" t="str">
        <f t="shared" si="8"/>
        <v/>
      </c>
      <c r="B456" s="1" t="s">
        <v>40</v>
      </c>
      <c r="C456" s="1">
        <v>12</v>
      </c>
      <c r="D456" s="1">
        <v>110824331</v>
      </c>
      <c r="E456" s="1" t="s">
        <v>1382</v>
      </c>
      <c r="F456" s="42" t="s">
        <v>617</v>
      </c>
      <c r="G456" s="42" t="s">
        <v>1887</v>
      </c>
      <c r="H456" s="2" t="s">
        <v>40</v>
      </c>
      <c r="I456" s="2">
        <v>484.2</v>
      </c>
      <c r="J456" s="2">
        <v>10.828390000000001</v>
      </c>
      <c r="K456" s="2">
        <v>263.46910000000003</v>
      </c>
      <c r="L456" s="2">
        <v>3.678E-38</v>
      </c>
      <c r="M456" s="2">
        <v>1673.6669999999999</v>
      </c>
      <c r="N456" s="2">
        <v>26.662569999999999</v>
      </c>
      <c r="O456" s="2">
        <v>1348.8679999999999</v>
      </c>
      <c r="P456" s="2">
        <v>3.678E-38</v>
      </c>
      <c r="Q456" s="2">
        <v>165.7</v>
      </c>
      <c r="R456" s="2">
        <v>3.2293590000000001</v>
      </c>
      <c r="S456" s="2">
        <v>43.623269999999998</v>
      </c>
      <c r="T456" s="2">
        <v>2.879471E-16</v>
      </c>
    </row>
    <row r="457" spans="1:20" x14ac:dyDescent="0.4">
      <c r="A457" s="44" t="str">
        <f t="shared" si="8"/>
        <v/>
      </c>
      <c r="B457" s="1" t="s">
        <v>41</v>
      </c>
      <c r="C457" s="1">
        <v>12</v>
      </c>
      <c r="D457" s="1">
        <v>110824294</v>
      </c>
      <c r="E457" s="1" t="s">
        <v>1382</v>
      </c>
      <c r="F457" s="42" t="s">
        <v>618</v>
      </c>
      <c r="G457" s="42" t="s">
        <v>1076</v>
      </c>
      <c r="H457" s="2" t="s">
        <v>41</v>
      </c>
      <c r="I457" s="2">
        <v>62</v>
      </c>
      <c r="J457" s="2">
        <v>1.3525579999999999</v>
      </c>
      <c r="K457" s="2">
        <v>8.6860040000000005</v>
      </c>
      <c r="L457" s="2">
        <v>0.85885990000000001</v>
      </c>
      <c r="M457" s="2">
        <v>54.6</v>
      </c>
      <c r="N457" s="2">
        <v>0.94350199999999995</v>
      </c>
      <c r="O457" s="2">
        <v>0</v>
      </c>
      <c r="P457" s="2">
        <v>0.92679239999999996</v>
      </c>
      <c r="Q457" s="2">
        <v>55.466670000000001</v>
      </c>
      <c r="R457" s="2">
        <v>1.2618069999999999</v>
      </c>
      <c r="S457" s="2">
        <v>0.75055530000000004</v>
      </c>
      <c r="T457" s="2">
        <v>0.96801040000000005</v>
      </c>
    </row>
    <row r="458" spans="1:20" x14ac:dyDescent="0.4">
      <c r="A458" s="44" t="str">
        <f t="shared" si="8"/>
        <v/>
      </c>
      <c r="B458" s="1" t="s">
        <v>1888</v>
      </c>
      <c r="C458" s="1">
        <v>12</v>
      </c>
      <c r="D458" s="1">
        <v>110980631</v>
      </c>
      <c r="E458" s="1" t="s">
        <v>1382</v>
      </c>
      <c r="F458" s="42" t="s">
        <v>619</v>
      </c>
      <c r="G458" s="42" t="s">
        <v>1077</v>
      </c>
      <c r="H458" s="2" t="s">
        <v>1888</v>
      </c>
      <c r="I458" s="2">
        <v>994</v>
      </c>
      <c r="J458" s="2">
        <v>19.89066</v>
      </c>
      <c r="K458" s="2">
        <v>455.12200000000001</v>
      </c>
      <c r="L458" s="2">
        <v>3.678E-38</v>
      </c>
      <c r="M458" s="2">
        <v>1351.133</v>
      </c>
      <c r="N458" s="2">
        <v>21.069199999999999</v>
      </c>
      <c r="O458" s="2">
        <v>102.611</v>
      </c>
      <c r="P458" s="2">
        <v>3.678E-38</v>
      </c>
      <c r="Q458" s="2">
        <v>661.53330000000005</v>
      </c>
      <c r="R458" s="2">
        <v>11.242660000000001</v>
      </c>
      <c r="S458" s="2">
        <v>129.5941</v>
      </c>
      <c r="T458" s="2">
        <v>3.678E-38</v>
      </c>
    </row>
    <row r="459" spans="1:20" x14ac:dyDescent="0.4">
      <c r="A459" s="44" t="str">
        <f t="shared" si="8"/>
        <v/>
      </c>
      <c r="B459" s="1" t="s">
        <v>1889</v>
      </c>
      <c r="C459" s="1" t="s">
        <v>1310</v>
      </c>
      <c r="D459" s="1">
        <v>50402614</v>
      </c>
      <c r="E459" s="1" t="s">
        <v>1380</v>
      </c>
      <c r="F459" s="42" t="s">
        <v>1377</v>
      </c>
      <c r="G459" s="42" t="s">
        <v>1377</v>
      </c>
      <c r="H459" s="2" t="s">
        <v>1889</v>
      </c>
      <c r="I459" s="2">
        <v>3174.1</v>
      </c>
      <c r="J459" s="2">
        <v>53.132800000000003</v>
      </c>
      <c r="K459" s="2">
        <v>1038.2239999999999</v>
      </c>
      <c r="L459" s="2">
        <v>3.678E-38</v>
      </c>
      <c r="M459" s="2">
        <v>1830.433</v>
      </c>
      <c r="N459" s="2">
        <v>27.359960000000001</v>
      </c>
      <c r="O459" s="2">
        <v>662.28579999999999</v>
      </c>
      <c r="P459" s="2">
        <v>3.678E-38</v>
      </c>
      <c r="Q459" s="2">
        <v>3375.2</v>
      </c>
      <c r="R459" s="2">
        <v>57.5792</v>
      </c>
      <c r="S459" s="2">
        <v>1706.481</v>
      </c>
      <c r="T459" s="2">
        <v>3.678E-38</v>
      </c>
    </row>
    <row r="460" spans="1:20" x14ac:dyDescent="0.4">
      <c r="A460" s="44" t="str">
        <f t="shared" si="8"/>
        <v/>
      </c>
      <c r="B460" s="1" t="s">
        <v>1890</v>
      </c>
      <c r="C460" s="1" t="s">
        <v>1310</v>
      </c>
      <c r="D460" s="1">
        <v>50402652</v>
      </c>
      <c r="E460" s="1" t="s">
        <v>1380</v>
      </c>
      <c r="F460" s="42" t="s">
        <v>620</v>
      </c>
      <c r="G460" s="42" t="s">
        <v>1078</v>
      </c>
      <c r="H460" s="2" t="s">
        <v>1890</v>
      </c>
      <c r="I460" s="2">
        <v>106.1</v>
      </c>
      <c r="J460" s="2">
        <v>2.2321179999999998</v>
      </c>
      <c r="K460" s="2">
        <v>28.961010000000002</v>
      </c>
      <c r="L460" s="2">
        <v>3.7139320000000001E-3</v>
      </c>
      <c r="M460" s="2">
        <v>68.633330000000001</v>
      </c>
      <c r="N460" s="2">
        <v>1.0804260000000001</v>
      </c>
      <c r="O460" s="2">
        <v>9.9711250000000007</v>
      </c>
      <c r="P460" s="2">
        <v>0.75879359999999996</v>
      </c>
      <c r="Q460" s="2">
        <v>87.2</v>
      </c>
      <c r="R460" s="2">
        <v>1.4325810000000001</v>
      </c>
      <c r="S460" s="2">
        <v>18.182680000000001</v>
      </c>
      <c r="T460" s="2">
        <v>0.1593348</v>
      </c>
    </row>
    <row r="461" spans="1:20" x14ac:dyDescent="0.4">
      <c r="A461" s="44" t="str">
        <f t="shared" si="8"/>
        <v/>
      </c>
      <c r="B461" s="1" t="s">
        <v>1891</v>
      </c>
      <c r="C461" s="1">
        <v>12</v>
      </c>
      <c r="D461" s="1">
        <v>110955513</v>
      </c>
      <c r="E461" s="1" t="s">
        <v>1382</v>
      </c>
      <c r="F461" s="42" t="s">
        <v>621</v>
      </c>
      <c r="G461" s="42" t="s">
        <v>1079</v>
      </c>
      <c r="H461" s="2" t="s">
        <v>1891</v>
      </c>
      <c r="I461" s="2">
        <v>129.1</v>
      </c>
      <c r="J461" s="2">
        <v>2.7407599999999999</v>
      </c>
      <c r="K461" s="2">
        <v>86.804069999999996</v>
      </c>
      <c r="L461" s="2">
        <v>4.5755809999999998E-4</v>
      </c>
      <c r="M461" s="2">
        <v>63.4</v>
      </c>
      <c r="N461" s="2">
        <v>0.96879420000000005</v>
      </c>
      <c r="O461" s="2">
        <v>1.4933179999999999</v>
      </c>
      <c r="P461" s="2">
        <v>0.8560449</v>
      </c>
      <c r="Q461" s="2">
        <v>99.366669999999999</v>
      </c>
      <c r="R461" s="2">
        <v>1.6938949999999999</v>
      </c>
      <c r="S461" s="2">
        <v>64.980950000000007</v>
      </c>
      <c r="T461" s="2">
        <v>9.8375400000000005E-3</v>
      </c>
    </row>
    <row r="462" spans="1:20" x14ac:dyDescent="0.4">
      <c r="A462" s="44" t="str">
        <f t="shared" si="8"/>
        <v/>
      </c>
      <c r="B462" s="1" t="s">
        <v>42</v>
      </c>
      <c r="C462" s="1">
        <v>12</v>
      </c>
      <c r="D462" s="1">
        <v>110967580</v>
      </c>
      <c r="E462" s="1" t="s">
        <v>1382</v>
      </c>
      <c r="F462" s="42" t="s">
        <v>622</v>
      </c>
      <c r="G462" s="42" t="s">
        <v>1080</v>
      </c>
      <c r="H462" s="2" t="s">
        <v>42</v>
      </c>
      <c r="I462" s="2">
        <v>61</v>
      </c>
      <c r="J462" s="2">
        <v>1.354006</v>
      </c>
      <c r="K462" s="2">
        <v>1.7869900000000001</v>
      </c>
      <c r="L462" s="2">
        <v>0.87882099999999996</v>
      </c>
      <c r="M462" s="2">
        <v>64.766670000000005</v>
      </c>
      <c r="N462" s="2">
        <v>1.013633</v>
      </c>
      <c r="O462" s="2">
        <v>1.0692680000000001</v>
      </c>
      <c r="P462" s="2">
        <v>0.84050659999999999</v>
      </c>
      <c r="Q462" s="2">
        <v>217.23330000000001</v>
      </c>
      <c r="R462" s="2">
        <v>5.0602900000000002</v>
      </c>
      <c r="S462" s="2">
        <v>160.40369999999999</v>
      </c>
      <c r="T462" s="2">
        <v>2.4885790000000001E-34</v>
      </c>
    </row>
    <row r="463" spans="1:20" x14ac:dyDescent="0.4">
      <c r="A463" s="44" t="str">
        <f t="shared" si="8"/>
        <v/>
      </c>
      <c r="B463" s="1" t="s">
        <v>1892</v>
      </c>
      <c r="C463" s="1">
        <v>10</v>
      </c>
      <c r="D463" s="1">
        <v>126435526</v>
      </c>
      <c r="E463" s="1" t="s">
        <v>1382</v>
      </c>
      <c r="F463" s="42" t="s">
        <v>1893</v>
      </c>
      <c r="G463" s="42" t="s">
        <v>1893</v>
      </c>
      <c r="H463" s="2" t="s">
        <v>1892</v>
      </c>
      <c r="I463" s="2">
        <v>127.7</v>
      </c>
      <c r="J463" s="2">
        <v>2.7326999999999999</v>
      </c>
      <c r="K463" s="2">
        <v>10.057829999999999</v>
      </c>
      <c r="L463" s="2">
        <v>2.9928339999999999E-5</v>
      </c>
      <c r="M463" s="2">
        <v>214.0333</v>
      </c>
      <c r="N463" s="2">
        <v>2.1711119999999999</v>
      </c>
      <c r="O463" s="2">
        <v>63.980420000000002</v>
      </c>
      <c r="P463" s="2">
        <v>1.156342E-7</v>
      </c>
      <c r="Q463" s="2">
        <v>123.9667</v>
      </c>
      <c r="R463" s="2">
        <v>2.3268819999999999</v>
      </c>
      <c r="S463" s="2">
        <v>3.1895660000000001</v>
      </c>
      <c r="T463" s="2">
        <v>1.2695699999999999E-5</v>
      </c>
    </row>
    <row r="464" spans="1:20" x14ac:dyDescent="0.4">
      <c r="A464" s="44" t="str">
        <f t="shared" si="8"/>
        <v/>
      </c>
      <c r="B464" s="1" t="s">
        <v>1894</v>
      </c>
      <c r="C464" s="1" t="s">
        <v>1310</v>
      </c>
      <c r="D464" s="1">
        <v>65241579</v>
      </c>
      <c r="E464" s="1" t="s">
        <v>1380</v>
      </c>
      <c r="F464" s="42" t="s">
        <v>1895</v>
      </c>
      <c r="G464" s="42" t="s">
        <v>1081</v>
      </c>
      <c r="H464" s="2" t="s">
        <v>1894</v>
      </c>
      <c r="I464" s="2">
        <v>2598.7249999999999</v>
      </c>
      <c r="J464" s="2">
        <v>46.009830000000001</v>
      </c>
      <c r="K464" s="2">
        <v>202.06989999999999</v>
      </c>
      <c r="L464" s="2">
        <v>3.678E-38</v>
      </c>
      <c r="M464" s="2">
        <v>4733.1329999999998</v>
      </c>
      <c r="N464" s="2">
        <v>73.176789999999997</v>
      </c>
      <c r="O464" s="2">
        <v>836.89750000000004</v>
      </c>
      <c r="P464" s="2">
        <v>3.678E-38</v>
      </c>
      <c r="Q464" s="2">
        <v>5651.433</v>
      </c>
      <c r="R464" s="2">
        <v>85.366929999999996</v>
      </c>
      <c r="S464" s="2">
        <v>235.708</v>
      </c>
      <c r="T464" s="2">
        <v>3.678E-38</v>
      </c>
    </row>
    <row r="465" spans="1:20" x14ac:dyDescent="0.4">
      <c r="A465" s="44" t="str">
        <f t="shared" si="8"/>
        <v/>
      </c>
      <c r="B465" s="1" t="s">
        <v>1896</v>
      </c>
      <c r="C465" s="1">
        <v>3</v>
      </c>
      <c r="D465" s="1">
        <v>29315800</v>
      </c>
      <c r="E465" s="1" t="s">
        <v>1382</v>
      </c>
      <c r="F465" s="42" t="s">
        <v>623</v>
      </c>
      <c r="G465" s="42" t="s">
        <v>1082</v>
      </c>
      <c r="H465" s="2" t="s">
        <v>1896</v>
      </c>
      <c r="I465" s="2">
        <v>154.07499999999999</v>
      </c>
      <c r="J465" s="2">
        <v>2.9389210000000001</v>
      </c>
      <c r="K465" s="2">
        <v>8.1065299999999993</v>
      </c>
      <c r="L465" s="2">
        <v>4.1295730000000001E-10</v>
      </c>
      <c r="M465" s="2">
        <v>171.5333</v>
      </c>
      <c r="N465" s="2">
        <v>1.804497</v>
      </c>
      <c r="O465" s="2">
        <v>14.885</v>
      </c>
      <c r="P465" s="2">
        <v>8.4779029999999998E-5</v>
      </c>
      <c r="Q465" s="2">
        <v>170.7</v>
      </c>
      <c r="R465" s="2">
        <v>2.700278</v>
      </c>
      <c r="S465" s="2">
        <v>20.10547</v>
      </c>
      <c r="T465" s="2">
        <v>2.4834649999999999E-17</v>
      </c>
    </row>
    <row r="466" spans="1:20" x14ac:dyDescent="0.4">
      <c r="A466" s="44" t="str">
        <f t="shared" si="8"/>
        <v/>
      </c>
      <c r="B466" s="1" t="s">
        <v>43</v>
      </c>
      <c r="C466" s="1">
        <v>0</v>
      </c>
      <c r="D466" s="1">
        <v>0</v>
      </c>
      <c r="E466" s="1" t="s">
        <v>1382</v>
      </c>
      <c r="F466" s="42" t="s">
        <v>624</v>
      </c>
      <c r="G466" s="42" t="s">
        <v>1897</v>
      </c>
      <c r="H466" s="2" t="s">
        <v>43</v>
      </c>
      <c r="I466" s="2">
        <v>90.3</v>
      </c>
      <c r="J466" s="2">
        <v>1.9975480000000001</v>
      </c>
      <c r="K466" s="2">
        <v>8.0104100000000003</v>
      </c>
      <c r="L466" s="2">
        <v>0.1128073</v>
      </c>
      <c r="M466" s="2">
        <v>97.533330000000007</v>
      </c>
      <c r="N466" s="2">
        <v>1.2029380000000001</v>
      </c>
      <c r="O466" s="2">
        <v>9.3060910000000003</v>
      </c>
      <c r="P466" s="2">
        <v>0.33245710000000001</v>
      </c>
      <c r="Q466" s="2">
        <v>91.033330000000007</v>
      </c>
      <c r="R466" s="2">
        <v>1.6694100000000001</v>
      </c>
      <c r="S466" s="2">
        <v>3.1214309999999998</v>
      </c>
      <c r="T466" s="2">
        <v>0.1005929</v>
      </c>
    </row>
    <row r="467" spans="1:20" x14ac:dyDescent="0.4">
      <c r="A467" s="44" t="str">
        <f t="shared" si="8"/>
        <v/>
      </c>
      <c r="B467" s="1" t="s">
        <v>44</v>
      </c>
      <c r="C467" s="1">
        <v>16</v>
      </c>
      <c r="D467" s="1">
        <v>43640777</v>
      </c>
      <c r="E467" s="1" t="s">
        <v>1382</v>
      </c>
      <c r="F467" s="42" t="s">
        <v>625</v>
      </c>
      <c r="G467" s="42" t="s">
        <v>625</v>
      </c>
      <c r="H467" s="2" t="s">
        <v>44</v>
      </c>
      <c r="I467" s="2">
        <v>77.825000000000003</v>
      </c>
      <c r="J467" s="2">
        <v>1.7926869999999999</v>
      </c>
      <c r="K467" s="2">
        <v>2.65</v>
      </c>
      <c r="L467" s="2">
        <v>0.44213249999999998</v>
      </c>
      <c r="M467" s="2">
        <v>85.6</v>
      </c>
      <c r="N467" s="2">
        <v>1.179343</v>
      </c>
      <c r="O467" s="2">
        <v>5.4808760000000003</v>
      </c>
      <c r="P467" s="2">
        <v>0.53067059999999999</v>
      </c>
      <c r="Q467" s="2">
        <v>75.099999999999994</v>
      </c>
      <c r="R467" s="2">
        <v>1.4325810000000001</v>
      </c>
      <c r="S467" s="2">
        <v>0.9</v>
      </c>
      <c r="T467" s="2">
        <v>0.54730730000000005</v>
      </c>
    </row>
    <row r="468" spans="1:20" x14ac:dyDescent="0.4">
      <c r="A468" s="44" t="str">
        <f t="shared" si="8"/>
        <v/>
      </c>
      <c r="B468" s="1" t="s">
        <v>45</v>
      </c>
      <c r="C468" s="1">
        <v>5</v>
      </c>
      <c r="D468" s="1">
        <v>65361602</v>
      </c>
      <c r="E468" s="1" t="s">
        <v>1382</v>
      </c>
      <c r="F468" s="42" t="s">
        <v>626</v>
      </c>
      <c r="G468" s="42" t="s">
        <v>1083</v>
      </c>
      <c r="H468" s="2" t="s">
        <v>45</v>
      </c>
      <c r="I468" s="2">
        <v>6502.8249999999998</v>
      </c>
      <c r="J468" s="2">
        <v>97.59402</v>
      </c>
      <c r="K468" s="2">
        <v>306.935</v>
      </c>
      <c r="L468" s="2">
        <v>3.678E-38</v>
      </c>
      <c r="M468" s="2">
        <v>9908.366</v>
      </c>
      <c r="N468" s="2">
        <v>124.7731</v>
      </c>
      <c r="O468" s="2">
        <v>1614.1579999999999</v>
      </c>
      <c r="P468" s="2">
        <v>3.678E-38</v>
      </c>
      <c r="Q468" s="2">
        <v>7342.9669999999996</v>
      </c>
      <c r="R468" s="2">
        <v>100.0026</v>
      </c>
      <c r="S468" s="2">
        <v>465.57639999999998</v>
      </c>
      <c r="T468" s="2">
        <v>3.678E-38</v>
      </c>
    </row>
    <row r="469" spans="1:20" x14ac:dyDescent="0.4">
      <c r="A469" s="44" t="str">
        <f t="shared" si="8"/>
        <v/>
      </c>
      <c r="B469" s="1" t="s">
        <v>46</v>
      </c>
      <c r="C469" s="1">
        <v>5</v>
      </c>
      <c r="D469" s="1">
        <v>65361566</v>
      </c>
      <c r="E469" s="1" t="s">
        <v>1382</v>
      </c>
      <c r="F469" s="42" t="s">
        <v>627</v>
      </c>
      <c r="G469" s="42" t="s">
        <v>1084</v>
      </c>
      <c r="H469" s="2" t="s">
        <v>46</v>
      </c>
      <c r="I469" s="2">
        <v>2882.9749999999999</v>
      </c>
      <c r="J469" s="2">
        <v>56.015790000000003</v>
      </c>
      <c r="K469" s="2">
        <v>788.89319999999998</v>
      </c>
      <c r="L469" s="2">
        <v>3.678E-38</v>
      </c>
      <c r="M469" s="2">
        <v>8160.5330000000004</v>
      </c>
      <c r="N469" s="2">
        <v>110.6722</v>
      </c>
      <c r="O469" s="2">
        <v>2826.2489999999998</v>
      </c>
      <c r="P469" s="2">
        <v>3.678E-38</v>
      </c>
      <c r="Q469" s="2">
        <v>2875.9</v>
      </c>
      <c r="R469" s="2">
        <v>47.544750000000001</v>
      </c>
      <c r="S469" s="2">
        <v>445.6567</v>
      </c>
      <c r="T469" s="2">
        <v>3.678E-38</v>
      </c>
    </row>
    <row r="470" spans="1:20" x14ac:dyDescent="0.4">
      <c r="A470" s="44" t="str">
        <f t="shared" si="8"/>
        <v/>
      </c>
      <c r="B470" s="1" t="s">
        <v>47</v>
      </c>
      <c r="C470" s="1">
        <v>13</v>
      </c>
      <c r="D470" s="1">
        <v>110114986</v>
      </c>
      <c r="E470" s="1" t="s">
        <v>1382</v>
      </c>
      <c r="F470" s="42" t="s">
        <v>628</v>
      </c>
      <c r="G470" s="42" t="s">
        <v>1085</v>
      </c>
      <c r="H470" s="2" t="s">
        <v>47</v>
      </c>
      <c r="I470" s="2">
        <v>207.07499999999999</v>
      </c>
      <c r="J470" s="2">
        <v>4.9090749999999996</v>
      </c>
      <c r="K470" s="2">
        <v>135.5669</v>
      </c>
      <c r="L470" s="2">
        <v>3.177743E-26</v>
      </c>
      <c r="M470" s="2">
        <v>309.63330000000002</v>
      </c>
      <c r="N470" s="2">
        <v>8.7320309999999992</v>
      </c>
      <c r="O470" s="2">
        <v>337.25810000000001</v>
      </c>
      <c r="P470" s="2">
        <v>3.678E-38</v>
      </c>
      <c r="Q470" s="2">
        <v>3825.1329999999998</v>
      </c>
      <c r="R470" s="2">
        <v>58.744109999999999</v>
      </c>
      <c r="S470" s="2">
        <v>775.6712</v>
      </c>
      <c r="T470" s="2">
        <v>3.678E-38</v>
      </c>
    </row>
    <row r="471" spans="1:20" x14ac:dyDescent="0.4">
      <c r="A471" s="44" t="str">
        <f t="shared" si="8"/>
        <v/>
      </c>
      <c r="B471" s="1" t="s">
        <v>48</v>
      </c>
      <c r="C471" s="1">
        <v>13</v>
      </c>
      <c r="D471" s="1">
        <v>110114947</v>
      </c>
      <c r="E471" s="1" t="s">
        <v>1382</v>
      </c>
      <c r="F471" s="42" t="s">
        <v>629</v>
      </c>
      <c r="G471" s="42" t="s">
        <v>629</v>
      </c>
      <c r="H471" s="2" t="s">
        <v>48</v>
      </c>
      <c r="I471" s="2">
        <v>911.92499999999995</v>
      </c>
      <c r="J471" s="2">
        <v>18.13214</v>
      </c>
      <c r="K471" s="2">
        <v>317.91759999999999</v>
      </c>
      <c r="L471" s="2">
        <v>3.678E-38</v>
      </c>
      <c r="M471" s="2">
        <v>726.06669999999997</v>
      </c>
      <c r="N471" s="2">
        <v>11.978680000000001</v>
      </c>
      <c r="O471" s="2">
        <v>214.32939999999999</v>
      </c>
      <c r="P471" s="2">
        <v>3.678E-38</v>
      </c>
      <c r="Q471" s="2">
        <v>7442.1</v>
      </c>
      <c r="R471" s="2">
        <v>102.3573</v>
      </c>
      <c r="S471" s="2">
        <v>1826.4280000000001</v>
      </c>
      <c r="T471" s="2">
        <v>3.678E-38</v>
      </c>
    </row>
    <row r="472" spans="1:20" x14ac:dyDescent="0.4">
      <c r="A472" s="44" t="str">
        <f t="shared" si="8"/>
        <v/>
      </c>
      <c r="B472" s="1" t="s">
        <v>49</v>
      </c>
      <c r="C472" s="1">
        <v>0</v>
      </c>
      <c r="D472" s="1">
        <v>0</v>
      </c>
      <c r="E472" s="1" t="s">
        <v>1382</v>
      </c>
      <c r="F472" s="42" t="s">
        <v>630</v>
      </c>
      <c r="G472" s="42" t="s">
        <v>630</v>
      </c>
      <c r="H472" s="2" t="s">
        <v>49</v>
      </c>
      <c r="I472" s="2">
        <v>59.65</v>
      </c>
      <c r="J472" s="2">
        <v>1.3964240000000001</v>
      </c>
      <c r="K472" s="2">
        <v>1.6340129999999999</v>
      </c>
      <c r="L472" s="2">
        <v>0.89888749999999995</v>
      </c>
      <c r="M472" s="2">
        <v>60.2</v>
      </c>
      <c r="N472" s="2">
        <v>0.95177849999999997</v>
      </c>
      <c r="O472" s="2">
        <v>1.479865</v>
      </c>
      <c r="P472" s="2">
        <v>0.88689430000000002</v>
      </c>
      <c r="Q472" s="2">
        <v>59.3</v>
      </c>
      <c r="R472" s="2">
        <v>1.2218059999999999</v>
      </c>
      <c r="S472" s="2">
        <v>1.4730920000000001</v>
      </c>
      <c r="T472" s="2">
        <v>0.93574000000000002</v>
      </c>
    </row>
    <row r="473" spans="1:20" x14ac:dyDescent="0.4">
      <c r="A473" s="44" t="str">
        <f t="shared" si="8"/>
        <v/>
      </c>
      <c r="B473" s="1" t="s">
        <v>50</v>
      </c>
      <c r="C473" s="1">
        <v>0</v>
      </c>
      <c r="D473" s="1">
        <v>0</v>
      </c>
      <c r="E473" s="1" t="s">
        <v>1382</v>
      </c>
      <c r="F473" s="42" t="s">
        <v>631</v>
      </c>
      <c r="G473" s="42" t="s">
        <v>631</v>
      </c>
      <c r="H473" s="2" t="s">
        <v>50</v>
      </c>
      <c r="I473" s="2">
        <v>93.85</v>
      </c>
      <c r="J473" s="2">
        <v>2.252885</v>
      </c>
      <c r="K473" s="2">
        <v>3.3847700000000001</v>
      </c>
      <c r="L473" s="2">
        <v>7.6890689999999998E-2</v>
      </c>
      <c r="M473" s="2">
        <v>168.83330000000001</v>
      </c>
      <c r="N473" s="2">
        <v>1.7994190000000001</v>
      </c>
      <c r="O473" s="2">
        <v>75.212779999999995</v>
      </c>
      <c r="P473" s="2">
        <v>1.144485E-3</v>
      </c>
      <c r="Q473" s="2">
        <v>100</v>
      </c>
      <c r="R473" s="2">
        <v>1.9620580000000001</v>
      </c>
      <c r="S473" s="2">
        <v>4.1617300000000004</v>
      </c>
      <c r="T473" s="2">
        <v>1.9684179999999999E-2</v>
      </c>
    </row>
    <row r="474" spans="1:20" x14ac:dyDescent="0.4">
      <c r="A474" s="44" t="str">
        <f t="shared" si="8"/>
        <v/>
      </c>
      <c r="B474" s="1" t="s">
        <v>1898</v>
      </c>
      <c r="C474" s="1">
        <v>6</v>
      </c>
      <c r="D474" s="1">
        <v>27886734</v>
      </c>
      <c r="E474" s="1" t="s">
        <v>1380</v>
      </c>
      <c r="F474" s="42" t="s">
        <v>632</v>
      </c>
      <c r="G474" s="42" t="s">
        <v>1899</v>
      </c>
      <c r="H474" s="2" t="s">
        <v>1898</v>
      </c>
      <c r="I474" s="2">
        <v>856.47500000000002</v>
      </c>
      <c r="J474" s="2">
        <v>16.022410000000001</v>
      </c>
      <c r="K474" s="2">
        <v>371.46710000000002</v>
      </c>
      <c r="L474" s="2">
        <v>3.678E-38</v>
      </c>
      <c r="M474" s="2">
        <v>1145.0999999999999</v>
      </c>
      <c r="N474" s="2">
        <v>19.702829999999999</v>
      </c>
      <c r="O474" s="2">
        <v>317.19830000000002</v>
      </c>
      <c r="P474" s="2">
        <v>3.678E-38</v>
      </c>
      <c r="Q474" s="2">
        <v>1224.3</v>
      </c>
      <c r="R474" s="2">
        <v>20.66872</v>
      </c>
      <c r="S474" s="2">
        <v>251.7704</v>
      </c>
      <c r="T474" s="2">
        <v>3.678E-38</v>
      </c>
    </row>
    <row r="475" spans="1:20" x14ac:dyDescent="0.4">
      <c r="A475" s="44" t="str">
        <f t="shared" si="8"/>
        <v/>
      </c>
      <c r="B475" s="1" t="s">
        <v>51</v>
      </c>
      <c r="C475" s="1">
        <v>14</v>
      </c>
      <c r="D475" s="1">
        <v>64346072</v>
      </c>
      <c r="E475" s="1" t="s">
        <v>1382</v>
      </c>
      <c r="F475" s="42" t="s">
        <v>633</v>
      </c>
      <c r="G475" s="42" t="s">
        <v>1086</v>
      </c>
      <c r="H475" s="2" t="s">
        <v>51</v>
      </c>
      <c r="I475" s="2">
        <v>1264.6500000000001</v>
      </c>
      <c r="J475" s="2">
        <v>23.042349999999999</v>
      </c>
      <c r="K475" s="2">
        <v>146.8244</v>
      </c>
      <c r="L475" s="2">
        <v>3.678E-38</v>
      </c>
      <c r="M475" s="2">
        <v>1142.0329999999999</v>
      </c>
      <c r="N475" s="2">
        <v>18.829440000000002</v>
      </c>
      <c r="O475" s="2">
        <v>515.18409999999994</v>
      </c>
      <c r="P475" s="2">
        <v>3.678E-38</v>
      </c>
      <c r="Q475" s="2">
        <v>1548.7670000000001</v>
      </c>
      <c r="R475" s="2">
        <v>24.629940000000001</v>
      </c>
      <c r="S475" s="2">
        <v>353.49160000000001</v>
      </c>
      <c r="T475" s="2">
        <v>3.678E-38</v>
      </c>
    </row>
    <row r="476" spans="1:20" x14ac:dyDescent="0.4">
      <c r="A476" s="44" t="str">
        <f t="shared" si="8"/>
        <v/>
      </c>
      <c r="B476" s="1" t="s">
        <v>52</v>
      </c>
      <c r="C476" s="1">
        <v>15</v>
      </c>
      <c r="D476" s="1">
        <v>102845399</v>
      </c>
      <c r="E476" s="1" t="s">
        <v>1382</v>
      </c>
      <c r="F476" s="42" t="s">
        <v>634</v>
      </c>
      <c r="G476" s="42" t="s">
        <v>1900</v>
      </c>
      <c r="H476" s="2" t="s">
        <v>52</v>
      </c>
      <c r="I476" s="2">
        <v>753.67499999999995</v>
      </c>
      <c r="J476" s="2">
        <v>16.340160000000001</v>
      </c>
      <c r="K476" s="2">
        <v>31.758610000000001</v>
      </c>
      <c r="L476" s="2">
        <v>3.678E-38</v>
      </c>
      <c r="M476" s="2">
        <v>993.9</v>
      </c>
      <c r="N476" s="2">
        <v>18.398669999999999</v>
      </c>
      <c r="O476" s="2">
        <v>138.34110000000001</v>
      </c>
      <c r="P476" s="2">
        <v>3.678E-38</v>
      </c>
      <c r="Q476" s="2">
        <v>862.13340000000005</v>
      </c>
      <c r="R476" s="2">
        <v>18.4072</v>
      </c>
      <c r="S476" s="2">
        <v>106.017</v>
      </c>
      <c r="T476" s="2">
        <v>3.678E-38</v>
      </c>
    </row>
    <row r="477" spans="1:20" x14ac:dyDescent="0.4">
      <c r="A477" s="44" t="str">
        <f t="shared" si="8"/>
        <v/>
      </c>
      <c r="B477" s="1" t="s">
        <v>53</v>
      </c>
      <c r="C477" s="1">
        <v>15</v>
      </c>
      <c r="D477" s="1">
        <v>102845356</v>
      </c>
      <c r="E477" s="1" t="s">
        <v>1382</v>
      </c>
      <c r="F477" s="42" t="s">
        <v>635</v>
      </c>
      <c r="G477" s="42" t="s">
        <v>1087</v>
      </c>
      <c r="H477" s="2" t="s">
        <v>53</v>
      </c>
      <c r="I477" s="2">
        <v>177.92500000000001</v>
      </c>
      <c r="J477" s="2">
        <v>3.5745559999999998</v>
      </c>
      <c r="K477" s="2">
        <v>25.99325</v>
      </c>
      <c r="L477" s="2">
        <v>8.7654780000000002E-16</v>
      </c>
      <c r="M477" s="2">
        <v>132.5</v>
      </c>
      <c r="N477" s="2">
        <v>1.475287</v>
      </c>
      <c r="O477" s="2">
        <v>24.185120000000001</v>
      </c>
      <c r="P477" s="2">
        <v>2.8965020000000001E-2</v>
      </c>
      <c r="Q477" s="2">
        <v>152.73330000000001</v>
      </c>
      <c r="R477" s="2">
        <v>3.2196289999999999</v>
      </c>
      <c r="S477" s="2">
        <v>36.695279999999997</v>
      </c>
      <c r="T477" s="2">
        <v>1.6092309999999999E-11</v>
      </c>
    </row>
    <row r="478" spans="1:20" x14ac:dyDescent="0.4">
      <c r="A478" s="44" t="str">
        <f t="shared" si="8"/>
        <v/>
      </c>
      <c r="B478" s="1" t="s">
        <v>1901</v>
      </c>
      <c r="C478" s="1" t="s">
        <v>1310</v>
      </c>
      <c r="D478" s="1">
        <v>139173602</v>
      </c>
      <c r="E478" s="1" t="s">
        <v>1382</v>
      </c>
      <c r="F478" s="42" t="s">
        <v>636</v>
      </c>
      <c r="G478" s="42" t="s">
        <v>1088</v>
      </c>
      <c r="H478" s="2" t="s">
        <v>1901</v>
      </c>
      <c r="I478" s="2">
        <v>5073.9250000000002</v>
      </c>
      <c r="J478" s="2">
        <v>81.215810000000005</v>
      </c>
      <c r="K478" s="2">
        <v>342.18200000000002</v>
      </c>
      <c r="L478" s="2">
        <v>3.678E-38</v>
      </c>
      <c r="M478" s="2">
        <v>6210.2669999999998</v>
      </c>
      <c r="N478" s="2">
        <v>81.853710000000007</v>
      </c>
      <c r="O478" s="2">
        <v>458.30189999999999</v>
      </c>
      <c r="P478" s="2">
        <v>3.678E-38</v>
      </c>
      <c r="Q478" s="2">
        <v>5342.1329999999998</v>
      </c>
      <c r="R478" s="2">
        <v>80.697620000000001</v>
      </c>
      <c r="S478" s="2">
        <v>967.78470000000004</v>
      </c>
      <c r="T478" s="2">
        <v>3.678E-38</v>
      </c>
    </row>
    <row r="479" spans="1:20" x14ac:dyDescent="0.4">
      <c r="A479" s="44" t="str">
        <f t="shared" si="8"/>
        <v/>
      </c>
      <c r="B479" s="1" t="s">
        <v>54</v>
      </c>
      <c r="C479" s="1">
        <v>6</v>
      </c>
      <c r="D479" s="1">
        <v>3671376</v>
      </c>
      <c r="E479" s="1" t="s">
        <v>1380</v>
      </c>
      <c r="F479" s="42" t="s">
        <v>637</v>
      </c>
      <c r="G479" s="42" t="s">
        <v>637</v>
      </c>
      <c r="H479" s="2" t="s">
        <v>54</v>
      </c>
      <c r="I479" s="2">
        <v>71.5</v>
      </c>
      <c r="J479" s="2">
        <v>1.758732</v>
      </c>
      <c r="K479" s="2">
        <v>2.0607440000000001</v>
      </c>
      <c r="L479" s="2">
        <v>0.64115009999999995</v>
      </c>
      <c r="M479" s="2">
        <v>76.333340000000007</v>
      </c>
      <c r="N479" s="2">
        <v>1.1114379999999999</v>
      </c>
      <c r="O479" s="2">
        <v>4.158525</v>
      </c>
      <c r="P479" s="2">
        <v>0.69102470000000005</v>
      </c>
      <c r="Q479" s="2">
        <v>71.866669999999999</v>
      </c>
      <c r="R479" s="2">
        <v>1.5107459999999999</v>
      </c>
      <c r="S479" s="2">
        <v>1.0214369999999999</v>
      </c>
      <c r="T479" s="2">
        <v>0.65390040000000005</v>
      </c>
    </row>
    <row r="480" spans="1:20" x14ac:dyDescent="0.4">
      <c r="A480" s="44" t="str">
        <f t="shared" si="8"/>
        <v/>
      </c>
      <c r="B480" s="1" t="s">
        <v>55</v>
      </c>
      <c r="C480" s="1">
        <v>12</v>
      </c>
      <c r="D480" s="1">
        <v>110961479</v>
      </c>
      <c r="E480" s="1" t="s">
        <v>1382</v>
      </c>
      <c r="F480" s="42" t="s">
        <v>638</v>
      </c>
      <c r="G480" s="42" t="s">
        <v>1089</v>
      </c>
      <c r="H480" s="2" t="s">
        <v>55</v>
      </c>
      <c r="I480" s="2">
        <v>829.45</v>
      </c>
      <c r="J480" s="2">
        <v>16.861080000000001</v>
      </c>
      <c r="K480" s="2">
        <v>467.96409999999997</v>
      </c>
      <c r="L480" s="2">
        <v>3.678E-38</v>
      </c>
      <c r="M480" s="2">
        <v>3374.067</v>
      </c>
      <c r="N480" s="2">
        <v>46.970080000000003</v>
      </c>
      <c r="O480" s="2">
        <v>1611.556</v>
      </c>
      <c r="P480" s="2">
        <v>3.678E-38</v>
      </c>
      <c r="Q480" s="2">
        <v>453.7</v>
      </c>
      <c r="R480" s="2">
        <v>10.97978</v>
      </c>
      <c r="S480" s="2">
        <v>361.13760000000002</v>
      </c>
      <c r="T480" s="2">
        <v>3.678E-38</v>
      </c>
    </row>
    <row r="481" spans="1:20" x14ac:dyDescent="0.4">
      <c r="A481" s="44" t="str">
        <f t="shared" si="8"/>
        <v/>
      </c>
      <c r="B481" s="1" t="s">
        <v>56</v>
      </c>
      <c r="C481" s="1">
        <v>12</v>
      </c>
      <c r="D481" s="1">
        <v>110961444</v>
      </c>
      <c r="E481" s="1" t="s">
        <v>1382</v>
      </c>
      <c r="F481" s="42" t="s">
        <v>639</v>
      </c>
      <c r="G481" s="42" t="s">
        <v>1090</v>
      </c>
      <c r="H481" s="2" t="s">
        <v>56</v>
      </c>
      <c r="I481" s="2">
        <v>167.57499999999999</v>
      </c>
      <c r="J481" s="2">
        <v>3.3937659999999998</v>
      </c>
      <c r="K481" s="2">
        <v>8.8924590000000006</v>
      </c>
      <c r="L481" s="2">
        <v>1.8293380000000001E-13</v>
      </c>
      <c r="M481" s="2">
        <v>280.06670000000003</v>
      </c>
      <c r="N481" s="2">
        <v>2.3884249999999998</v>
      </c>
      <c r="O481" s="2">
        <v>96.927509999999998</v>
      </c>
      <c r="P481" s="2">
        <v>1.554967E-15</v>
      </c>
      <c r="Q481" s="2">
        <v>175.4333</v>
      </c>
      <c r="R481" s="2">
        <v>3.0614620000000001</v>
      </c>
      <c r="S481" s="2">
        <v>9.0897380000000005</v>
      </c>
      <c r="T481" s="2">
        <v>1.34E-18</v>
      </c>
    </row>
    <row r="482" spans="1:20" x14ac:dyDescent="0.4">
      <c r="A482" s="44" t="str">
        <f t="shared" si="8"/>
        <v/>
      </c>
      <c r="B482" s="1" t="s">
        <v>1902</v>
      </c>
      <c r="C482" s="1">
        <v>12</v>
      </c>
      <c r="D482" s="1">
        <v>110824577</v>
      </c>
      <c r="E482" s="1" t="s">
        <v>1382</v>
      </c>
      <c r="F482" s="42" t="s">
        <v>640</v>
      </c>
      <c r="G482" s="42" t="s">
        <v>1091</v>
      </c>
      <c r="H482" s="2" t="s">
        <v>1902</v>
      </c>
      <c r="I482" s="2">
        <v>465.32499999999999</v>
      </c>
      <c r="J482" s="2">
        <v>11.62228</v>
      </c>
      <c r="K482" s="2">
        <v>417.76119999999997</v>
      </c>
      <c r="L482" s="2">
        <v>3.678E-38</v>
      </c>
      <c r="M482" s="2">
        <v>1239.8330000000001</v>
      </c>
      <c r="N482" s="2">
        <v>24.31334</v>
      </c>
      <c r="O482" s="2">
        <v>2015.127</v>
      </c>
      <c r="P482" s="2">
        <v>3.678E-38</v>
      </c>
      <c r="Q482" s="2">
        <v>79.866669999999999</v>
      </c>
      <c r="R482" s="2">
        <v>1.484561</v>
      </c>
      <c r="S482" s="2">
        <v>14.443110000000001</v>
      </c>
      <c r="T482" s="2">
        <v>0.35339500000000001</v>
      </c>
    </row>
    <row r="483" spans="1:20" x14ac:dyDescent="0.4">
      <c r="A483" s="44" t="str">
        <f t="shared" si="8"/>
        <v/>
      </c>
      <c r="B483" s="1" t="s">
        <v>57</v>
      </c>
      <c r="C483" s="1">
        <v>12</v>
      </c>
      <c r="D483" s="1">
        <v>110955349</v>
      </c>
      <c r="E483" s="1" t="s">
        <v>1382</v>
      </c>
      <c r="F483" s="42" t="s">
        <v>641</v>
      </c>
      <c r="G483" s="42" t="s">
        <v>1092</v>
      </c>
      <c r="H483" s="2" t="s">
        <v>57</v>
      </c>
      <c r="I483" s="2">
        <v>80.900000000000006</v>
      </c>
      <c r="J483" s="2">
        <v>1.869518</v>
      </c>
      <c r="K483" s="2">
        <v>4.0800330000000002</v>
      </c>
      <c r="L483" s="2">
        <v>0.35911280000000001</v>
      </c>
      <c r="M483" s="2">
        <v>133.4667</v>
      </c>
      <c r="N483" s="2">
        <v>1.392792</v>
      </c>
      <c r="O483" s="2">
        <v>46.850439999999999</v>
      </c>
      <c r="P483" s="2">
        <v>4.7159739999999999E-2</v>
      </c>
      <c r="Q483" s="2">
        <v>80.8</v>
      </c>
      <c r="R483" s="2">
        <v>1.484561</v>
      </c>
      <c r="S483" s="2">
        <v>2.5357440000000002</v>
      </c>
      <c r="T483" s="2">
        <v>0.35020800000000002</v>
      </c>
    </row>
    <row r="484" spans="1:20" x14ac:dyDescent="0.4">
      <c r="A484" s="44" t="str">
        <f t="shared" si="8"/>
        <v/>
      </c>
      <c r="B484" s="1" t="s">
        <v>58</v>
      </c>
      <c r="C484" s="1">
        <v>12</v>
      </c>
      <c r="D484" s="1">
        <v>110955312</v>
      </c>
      <c r="E484" s="1" t="s">
        <v>1382</v>
      </c>
      <c r="F484" s="42" t="s">
        <v>642</v>
      </c>
      <c r="G484" s="42" t="s">
        <v>1903</v>
      </c>
      <c r="H484" s="2" t="s">
        <v>58</v>
      </c>
      <c r="I484" s="2">
        <v>209.65</v>
      </c>
      <c r="J484" s="2">
        <v>5.9601620000000004</v>
      </c>
      <c r="K484" s="2">
        <v>250.61150000000001</v>
      </c>
      <c r="L484" s="2">
        <v>3.2041749999999999E-16</v>
      </c>
      <c r="M484" s="2">
        <v>289.0333</v>
      </c>
      <c r="N484" s="2">
        <v>8.0942969999999992</v>
      </c>
      <c r="O484" s="2">
        <v>382.92759999999998</v>
      </c>
      <c r="P484" s="2">
        <v>3.678E-38</v>
      </c>
      <c r="Q484" s="2">
        <v>76.333340000000007</v>
      </c>
      <c r="R484" s="2">
        <v>1.476615</v>
      </c>
      <c r="S484" s="2">
        <v>13.150790000000001</v>
      </c>
      <c r="T484" s="2">
        <v>0.47950910000000002</v>
      </c>
    </row>
    <row r="485" spans="1:20" x14ac:dyDescent="0.4">
      <c r="A485" s="44" t="str">
        <f t="shared" si="8"/>
        <v/>
      </c>
      <c r="B485" s="1" t="s">
        <v>1904</v>
      </c>
      <c r="C485" s="1">
        <v>12</v>
      </c>
      <c r="D485" s="1">
        <v>110958270</v>
      </c>
      <c r="E485" s="1" t="s">
        <v>1382</v>
      </c>
      <c r="F485" s="42" t="s">
        <v>643</v>
      </c>
      <c r="G485" s="42" t="s">
        <v>1905</v>
      </c>
      <c r="H485" s="2" t="s">
        <v>1904</v>
      </c>
      <c r="I485" s="2">
        <v>415.125</v>
      </c>
      <c r="J485" s="2">
        <v>7.8989320000000003</v>
      </c>
      <c r="K485" s="2">
        <v>84.593990000000005</v>
      </c>
      <c r="L485" s="2">
        <v>3.678E-38</v>
      </c>
      <c r="M485" s="2">
        <v>495.73329999999999</v>
      </c>
      <c r="N485" s="2">
        <v>4.9458500000000001</v>
      </c>
      <c r="O485" s="2">
        <v>198.0703</v>
      </c>
      <c r="P485" s="2">
        <v>3.678E-38</v>
      </c>
      <c r="Q485" s="2">
        <v>824.86659999999995</v>
      </c>
      <c r="R485" s="2">
        <v>14.122249999999999</v>
      </c>
      <c r="S485" s="2">
        <v>437.96949999999998</v>
      </c>
      <c r="T485" s="2">
        <v>3.678E-38</v>
      </c>
    </row>
    <row r="486" spans="1:20" x14ac:dyDescent="0.4">
      <c r="A486" s="44" t="str">
        <f t="shared" si="8"/>
        <v/>
      </c>
      <c r="B486" s="1" t="s">
        <v>1906</v>
      </c>
      <c r="C486" s="1">
        <v>12</v>
      </c>
      <c r="D486" s="1">
        <v>110972983</v>
      </c>
      <c r="E486" s="1" t="s">
        <v>1382</v>
      </c>
      <c r="F486" s="42" t="s">
        <v>644</v>
      </c>
      <c r="G486" s="42" t="s">
        <v>1907</v>
      </c>
      <c r="H486" s="2" t="s">
        <v>1906</v>
      </c>
      <c r="I486" s="2">
        <v>475.17500000000001</v>
      </c>
      <c r="J486" s="2">
        <v>9.2708689999999994</v>
      </c>
      <c r="K486" s="2">
        <v>425.69540000000001</v>
      </c>
      <c r="L486" s="2">
        <v>3.678E-38</v>
      </c>
      <c r="M486" s="2">
        <v>598.06669999999997</v>
      </c>
      <c r="N486" s="2">
        <v>16.77225</v>
      </c>
      <c r="O486" s="2">
        <v>806.95259999999996</v>
      </c>
      <c r="P486" s="2">
        <v>3.678E-38</v>
      </c>
      <c r="Q486" s="2">
        <v>546.70000000000005</v>
      </c>
      <c r="R486" s="2">
        <v>10.557779999999999</v>
      </c>
      <c r="S486" s="2">
        <v>347.40170000000001</v>
      </c>
      <c r="T486" s="2">
        <v>3.678E-38</v>
      </c>
    </row>
    <row r="487" spans="1:20" x14ac:dyDescent="0.4">
      <c r="A487" s="44" t="str">
        <f t="shared" si="8"/>
        <v/>
      </c>
      <c r="B487" s="1" t="s">
        <v>1908</v>
      </c>
      <c r="C487" s="1" t="s">
        <v>1911</v>
      </c>
      <c r="D487" s="52">
        <v>1.04318111039608E+23</v>
      </c>
      <c r="E487" s="1" t="s">
        <v>1387</v>
      </c>
      <c r="F487" s="42" t="s">
        <v>645</v>
      </c>
      <c r="G487" s="42" t="s">
        <v>1909</v>
      </c>
      <c r="H487" s="2" t="s">
        <v>1908</v>
      </c>
      <c r="I487" s="2">
        <v>1287.8</v>
      </c>
      <c r="J487" s="2">
        <v>22.55518</v>
      </c>
      <c r="K487" s="2">
        <v>601.41269999999997</v>
      </c>
      <c r="L487" s="2">
        <v>3.678E-38</v>
      </c>
      <c r="M487" s="2">
        <v>1343.6</v>
      </c>
      <c r="N487" s="2">
        <v>19.95505</v>
      </c>
      <c r="O487" s="2">
        <v>767.78570000000002</v>
      </c>
      <c r="P487" s="2">
        <v>3.678E-38</v>
      </c>
      <c r="Q487" s="2">
        <v>1058.8</v>
      </c>
      <c r="R487" s="2">
        <v>16.883649999999999</v>
      </c>
      <c r="S487" s="2">
        <v>188.62350000000001</v>
      </c>
      <c r="T487" s="2">
        <v>3.678E-38</v>
      </c>
    </row>
    <row r="488" spans="1:20" x14ac:dyDescent="0.4">
      <c r="A488" s="44" t="str">
        <f t="shared" si="8"/>
        <v/>
      </c>
      <c r="B488" s="1" t="s">
        <v>1910</v>
      </c>
      <c r="C488" s="1">
        <v>2</v>
      </c>
      <c r="D488" s="1">
        <v>10389440</v>
      </c>
      <c r="E488" s="1" t="s">
        <v>1382</v>
      </c>
      <c r="F488" s="42" t="s">
        <v>646</v>
      </c>
      <c r="G488" s="42" t="s">
        <v>1912</v>
      </c>
      <c r="H488" s="2" t="s">
        <v>1910</v>
      </c>
      <c r="I488" s="2">
        <v>225.07499999999999</v>
      </c>
      <c r="J488" s="2">
        <v>4.4839580000000003</v>
      </c>
      <c r="K488" s="2">
        <v>68.324299999999994</v>
      </c>
      <c r="L488" s="2">
        <v>6.5939770000000003E-35</v>
      </c>
      <c r="M488" s="2">
        <v>304.43329999999997</v>
      </c>
      <c r="N488" s="2">
        <v>2.6543830000000002</v>
      </c>
      <c r="O488" s="2">
        <v>138.24010000000001</v>
      </c>
      <c r="P488" s="2">
        <v>3.176433E-18</v>
      </c>
      <c r="Q488" s="2">
        <v>215.86670000000001</v>
      </c>
      <c r="R488" s="2">
        <v>3.9642189999999999</v>
      </c>
      <c r="S488" s="2">
        <v>37.211869999999998</v>
      </c>
      <c r="T488" s="2">
        <v>2.1276640000000001E-35</v>
      </c>
    </row>
    <row r="489" spans="1:20" x14ac:dyDescent="0.4">
      <c r="A489" s="44" t="str">
        <f t="shared" si="8"/>
        <v/>
      </c>
      <c r="B489" s="1" t="s">
        <v>1913</v>
      </c>
      <c r="C489" s="1">
        <v>2</v>
      </c>
      <c r="D489" s="1">
        <v>10430945</v>
      </c>
      <c r="E489" s="1" t="s">
        <v>1382</v>
      </c>
      <c r="F489" s="42" t="s">
        <v>647</v>
      </c>
      <c r="G489" s="42" t="s">
        <v>1914</v>
      </c>
      <c r="H489" s="2" t="s">
        <v>1913</v>
      </c>
      <c r="I489" s="2">
        <v>1310.0999999999999</v>
      </c>
      <c r="J489" s="2">
        <v>23.300239999999999</v>
      </c>
      <c r="K489" s="2">
        <v>294.02550000000002</v>
      </c>
      <c r="L489" s="2">
        <v>3.678E-38</v>
      </c>
      <c r="M489" s="2">
        <v>1877.8</v>
      </c>
      <c r="N489" s="2">
        <v>30.814219999999999</v>
      </c>
      <c r="O489" s="2">
        <v>1089.4639999999999</v>
      </c>
      <c r="P489" s="2">
        <v>3.678E-38</v>
      </c>
      <c r="Q489" s="2">
        <v>944.93330000000003</v>
      </c>
      <c r="R489" s="2">
        <v>14.72546</v>
      </c>
      <c r="S489" s="2">
        <v>369.25299999999999</v>
      </c>
      <c r="T489" s="2">
        <v>3.678E-38</v>
      </c>
    </row>
    <row r="490" spans="1:20" x14ac:dyDescent="0.4">
      <c r="A490" s="44" t="str">
        <f t="shared" si="8"/>
        <v/>
      </c>
      <c r="B490" s="1" t="s">
        <v>59</v>
      </c>
      <c r="C490" s="1">
        <v>2</v>
      </c>
      <c r="D490" s="1">
        <v>10390010</v>
      </c>
      <c r="E490" s="1" t="s">
        <v>1382</v>
      </c>
      <c r="F490" s="42" t="s">
        <v>648</v>
      </c>
      <c r="G490" s="42" t="s">
        <v>648</v>
      </c>
      <c r="H490" s="2" t="s">
        <v>59</v>
      </c>
      <c r="I490" s="2">
        <v>1845.25</v>
      </c>
      <c r="J490" s="2">
        <v>33.099049999999998</v>
      </c>
      <c r="K490" s="2">
        <v>520.19169999999997</v>
      </c>
      <c r="L490" s="2">
        <v>3.678E-38</v>
      </c>
      <c r="M490" s="2">
        <v>1352.933</v>
      </c>
      <c r="N490" s="2">
        <v>21.153500000000001</v>
      </c>
      <c r="O490" s="2">
        <v>691.85159999999996</v>
      </c>
      <c r="P490" s="2">
        <v>3.678E-38</v>
      </c>
      <c r="Q490" s="2">
        <v>1724.133</v>
      </c>
      <c r="R490" s="2">
        <v>25.985620000000001</v>
      </c>
      <c r="S490" s="2">
        <v>666.26930000000004</v>
      </c>
      <c r="T490" s="2">
        <v>3.678E-38</v>
      </c>
    </row>
    <row r="491" spans="1:20" x14ac:dyDescent="0.4">
      <c r="A491" s="44" t="str">
        <f t="shared" si="8"/>
        <v/>
      </c>
      <c r="B491" s="1" t="s">
        <v>60</v>
      </c>
      <c r="C491" s="1">
        <v>2</v>
      </c>
      <c r="D491" s="1">
        <v>10389163</v>
      </c>
      <c r="E491" s="1" t="s">
        <v>1382</v>
      </c>
      <c r="F491" s="42" t="s">
        <v>649</v>
      </c>
      <c r="G491" s="42" t="s">
        <v>1093</v>
      </c>
      <c r="H491" s="2" t="s">
        <v>60</v>
      </c>
      <c r="I491" s="2">
        <v>459.5</v>
      </c>
      <c r="J491" s="2">
        <v>11.127509999999999</v>
      </c>
      <c r="K491" s="2">
        <v>315.4606</v>
      </c>
      <c r="L491" s="2">
        <v>3.678E-38</v>
      </c>
      <c r="M491" s="2">
        <v>787.96669999999995</v>
      </c>
      <c r="N491" s="2">
        <v>14.56134</v>
      </c>
      <c r="O491" s="2">
        <v>801.44330000000002</v>
      </c>
      <c r="P491" s="2">
        <v>3.678E-38</v>
      </c>
      <c r="Q491" s="2">
        <v>277.5333</v>
      </c>
      <c r="R491" s="2">
        <v>4.3814820000000001</v>
      </c>
      <c r="S491" s="2">
        <v>195.7441</v>
      </c>
      <c r="T491" s="2">
        <v>3.678E-38</v>
      </c>
    </row>
    <row r="492" spans="1:20" x14ac:dyDescent="0.4">
      <c r="A492" s="44" t="str">
        <f t="shared" si="8"/>
        <v/>
      </c>
      <c r="B492" s="1" t="s">
        <v>61</v>
      </c>
      <c r="C492" s="1">
        <v>2</v>
      </c>
      <c r="D492" s="1">
        <v>10388911</v>
      </c>
      <c r="E492" s="1" t="s">
        <v>1382</v>
      </c>
      <c r="F492" s="42" t="s">
        <v>650</v>
      </c>
      <c r="G492" s="42" t="s">
        <v>650</v>
      </c>
      <c r="H492" s="2" t="s">
        <v>61</v>
      </c>
      <c r="I492" s="2">
        <v>3054.7750000000001</v>
      </c>
      <c r="J492" s="2">
        <v>60.719000000000001</v>
      </c>
      <c r="K492" s="2">
        <v>1496.723</v>
      </c>
      <c r="L492" s="2">
        <v>3.678E-38</v>
      </c>
      <c r="M492" s="2">
        <v>3645.7330000000002</v>
      </c>
      <c r="N492" s="2">
        <v>51.727060000000002</v>
      </c>
      <c r="O492" s="2">
        <v>2259.1959999999999</v>
      </c>
      <c r="P492" s="2">
        <v>3.678E-38</v>
      </c>
      <c r="Q492" s="2">
        <v>2825</v>
      </c>
      <c r="R492" s="2">
        <v>46.626019999999997</v>
      </c>
      <c r="S492" s="2">
        <v>549.48710000000005</v>
      </c>
      <c r="T492" s="2">
        <v>3.678E-38</v>
      </c>
    </row>
    <row r="493" spans="1:20" x14ac:dyDescent="0.4">
      <c r="A493" s="44" t="str">
        <f t="shared" si="8"/>
        <v/>
      </c>
      <c r="B493" s="1" t="s">
        <v>62</v>
      </c>
      <c r="C493" s="1">
        <v>2</v>
      </c>
      <c r="D493" s="1">
        <v>10398796</v>
      </c>
      <c r="E493" s="1" t="s">
        <v>1382</v>
      </c>
      <c r="F493" s="42" t="s">
        <v>651</v>
      </c>
      <c r="G493" s="42" t="s">
        <v>1094</v>
      </c>
      <c r="H493" s="2" t="s">
        <v>62</v>
      </c>
      <c r="I493" s="2">
        <v>60.25</v>
      </c>
      <c r="J493" s="2">
        <v>1.481255</v>
      </c>
      <c r="K493" s="2">
        <v>2.361497</v>
      </c>
      <c r="L493" s="2">
        <v>0.88954120000000003</v>
      </c>
      <c r="M493" s="2">
        <v>581.46669999999995</v>
      </c>
      <c r="N493" s="2">
        <v>15.314310000000001</v>
      </c>
      <c r="O493" s="2">
        <v>909.702</v>
      </c>
      <c r="P493" s="2">
        <v>3.678E-38</v>
      </c>
      <c r="Q493" s="2">
        <v>58.833329999999997</v>
      </c>
      <c r="R493" s="2">
        <v>1.2985660000000001</v>
      </c>
      <c r="S493" s="2">
        <v>1.0408329999999999</v>
      </c>
      <c r="T493" s="2">
        <v>0.93919580000000003</v>
      </c>
    </row>
    <row r="494" spans="1:20" x14ac:dyDescent="0.4">
      <c r="A494" s="44" t="str">
        <f t="shared" si="8"/>
        <v/>
      </c>
      <c r="B494" s="1" t="s">
        <v>63</v>
      </c>
      <c r="C494" s="1">
        <v>2</v>
      </c>
      <c r="D494" s="1">
        <v>10439845</v>
      </c>
      <c r="E494" s="1" t="s">
        <v>1382</v>
      </c>
      <c r="F494" s="42" t="s">
        <v>652</v>
      </c>
      <c r="G494" s="42" t="s">
        <v>652</v>
      </c>
      <c r="H494" s="2" t="s">
        <v>63</v>
      </c>
      <c r="I494" s="2">
        <v>124.25</v>
      </c>
      <c r="J494" s="2">
        <v>2.7022140000000001</v>
      </c>
      <c r="K494" s="2">
        <v>6.7034820000000002</v>
      </c>
      <c r="L494" s="2">
        <v>9.1254839999999995E-5</v>
      </c>
      <c r="M494" s="2">
        <v>472.2</v>
      </c>
      <c r="N494" s="2">
        <v>5.9595580000000004</v>
      </c>
      <c r="O494" s="2">
        <v>365.26400000000001</v>
      </c>
      <c r="P494" s="2">
        <v>3.678E-38</v>
      </c>
      <c r="Q494" s="2">
        <v>126.36669999999999</v>
      </c>
      <c r="R494" s="2">
        <v>2.299474</v>
      </c>
      <c r="S494" s="2">
        <v>2.713546</v>
      </c>
      <c r="T494" s="2">
        <v>5.2156319999999997E-6</v>
      </c>
    </row>
    <row r="495" spans="1:20" x14ac:dyDescent="0.4">
      <c r="A495" s="44" t="str">
        <f t="shared" si="8"/>
        <v/>
      </c>
      <c r="B495" s="1" t="s">
        <v>64</v>
      </c>
      <c r="C495" s="1">
        <v>2</v>
      </c>
      <c r="D495" s="1">
        <v>10439800</v>
      </c>
      <c r="E495" s="1" t="s">
        <v>1382</v>
      </c>
      <c r="F495" s="42" t="s">
        <v>653</v>
      </c>
      <c r="G495" s="42" t="s">
        <v>1095</v>
      </c>
      <c r="H495" s="2" t="s">
        <v>64</v>
      </c>
      <c r="I495" s="2">
        <v>102.375</v>
      </c>
      <c r="J495" s="2">
        <v>2.269145</v>
      </c>
      <c r="K495" s="2">
        <v>57.630569999999999</v>
      </c>
      <c r="L495" s="2">
        <v>6.0768570000000001E-2</v>
      </c>
      <c r="M495" s="2">
        <v>103</v>
      </c>
      <c r="N495" s="2">
        <v>1.326945</v>
      </c>
      <c r="O495" s="2">
        <v>20.626919999999998</v>
      </c>
      <c r="P495" s="2">
        <v>0.2749259</v>
      </c>
      <c r="Q495" s="2">
        <v>105.5</v>
      </c>
      <c r="R495" s="2">
        <v>1.8734470000000001</v>
      </c>
      <c r="S495" s="2">
        <v>49.634360000000001</v>
      </c>
      <c r="T495" s="2">
        <v>1.1632170000000001E-2</v>
      </c>
    </row>
    <row r="496" spans="1:20" x14ac:dyDescent="0.4">
      <c r="A496" s="44" t="str">
        <f t="shared" si="8"/>
        <v/>
      </c>
      <c r="B496" s="1" t="s">
        <v>65</v>
      </c>
      <c r="C496" s="1">
        <v>2</v>
      </c>
      <c r="D496" s="1">
        <v>10439297</v>
      </c>
      <c r="E496" s="1" t="s">
        <v>1382</v>
      </c>
      <c r="F496" s="42" t="s">
        <v>654</v>
      </c>
      <c r="G496" s="42" t="s">
        <v>654</v>
      </c>
      <c r="H496" s="2" t="s">
        <v>65</v>
      </c>
      <c r="I496" s="2">
        <v>170.17500000000001</v>
      </c>
      <c r="J496" s="2">
        <v>3.6203400000000001</v>
      </c>
      <c r="K496" s="2">
        <v>99.150030000000001</v>
      </c>
      <c r="L496" s="2">
        <v>5.5638480000000002E-15</v>
      </c>
      <c r="M496" s="2">
        <v>98.133330000000001</v>
      </c>
      <c r="N496" s="2">
        <v>1.843909</v>
      </c>
      <c r="O496" s="2">
        <v>67.869020000000006</v>
      </c>
      <c r="P496" s="2">
        <v>0.1003771</v>
      </c>
      <c r="Q496" s="2">
        <v>110.1</v>
      </c>
      <c r="R496" s="2">
        <v>2.1774239999999998</v>
      </c>
      <c r="S496" s="2">
        <v>83.83126</v>
      </c>
      <c r="T496" s="2">
        <v>6.7998190000000003E-3</v>
      </c>
    </row>
    <row r="497" spans="1:20" x14ac:dyDescent="0.4">
      <c r="A497" s="44" t="str">
        <f t="shared" si="8"/>
        <v/>
      </c>
      <c r="B497" s="1" t="s">
        <v>66</v>
      </c>
      <c r="C497" s="1">
        <v>2</v>
      </c>
      <c r="D497" s="1">
        <v>10399615</v>
      </c>
      <c r="E497" s="1" t="s">
        <v>1382</v>
      </c>
      <c r="F497" s="42" t="s">
        <v>655</v>
      </c>
      <c r="G497" s="42" t="s">
        <v>1096</v>
      </c>
      <c r="H497" s="2" t="s">
        <v>66</v>
      </c>
      <c r="I497" s="2">
        <v>85.1</v>
      </c>
      <c r="J497" s="2">
        <v>1.8603179999999999</v>
      </c>
      <c r="K497" s="2">
        <v>1.4651510000000001</v>
      </c>
      <c r="L497" s="2">
        <v>0.22911960000000001</v>
      </c>
      <c r="M497" s="2">
        <v>98.133330000000001</v>
      </c>
      <c r="N497" s="2">
        <v>1.259733</v>
      </c>
      <c r="O497" s="2">
        <v>10.28462</v>
      </c>
      <c r="P497" s="2">
        <v>0.32027899999999998</v>
      </c>
      <c r="Q497" s="2">
        <v>90.533330000000007</v>
      </c>
      <c r="R497" s="2">
        <v>1.617308</v>
      </c>
      <c r="S497" s="2">
        <v>3.074627</v>
      </c>
      <c r="T497" s="2">
        <v>0.1077553</v>
      </c>
    </row>
    <row r="498" spans="1:20" x14ac:dyDescent="0.4">
      <c r="A498" s="44" t="str">
        <f t="shared" si="8"/>
        <v/>
      </c>
      <c r="B498" s="1" t="s">
        <v>67</v>
      </c>
      <c r="C498" s="1">
        <v>2</v>
      </c>
      <c r="D498" s="1">
        <v>10396990</v>
      </c>
      <c r="E498" s="1" t="s">
        <v>1382</v>
      </c>
      <c r="F498" s="42" t="s">
        <v>656</v>
      </c>
      <c r="G498" s="42" t="s">
        <v>1097</v>
      </c>
      <c r="H498" s="2" t="s">
        <v>67</v>
      </c>
      <c r="I498" s="2">
        <v>71.55</v>
      </c>
      <c r="J498" s="2">
        <v>1.7052400000000001</v>
      </c>
      <c r="K498" s="2">
        <v>0.96781539999999999</v>
      </c>
      <c r="L498" s="2">
        <v>0.63212480000000004</v>
      </c>
      <c r="M498" s="2">
        <v>84.966669999999993</v>
      </c>
      <c r="N498" s="2">
        <v>1.1507320000000001</v>
      </c>
      <c r="O498" s="2">
        <v>11.537039999999999</v>
      </c>
      <c r="P498" s="2">
        <v>0.56982960000000005</v>
      </c>
      <c r="Q498" s="2">
        <v>172.0333</v>
      </c>
      <c r="R498" s="2">
        <v>4.1046760000000004</v>
      </c>
      <c r="S498" s="2">
        <v>171.01609999999999</v>
      </c>
      <c r="T498" s="2">
        <v>6.3392560000000002E-14</v>
      </c>
    </row>
    <row r="499" spans="1:20" x14ac:dyDescent="0.4">
      <c r="A499" s="44" t="str">
        <f t="shared" si="8"/>
        <v/>
      </c>
      <c r="B499" s="1" t="s">
        <v>1915</v>
      </c>
      <c r="C499" s="1">
        <v>2</v>
      </c>
      <c r="D499" s="1">
        <v>94101537</v>
      </c>
      <c r="E499" s="1" t="s">
        <v>1380</v>
      </c>
      <c r="F499" s="42" t="s">
        <v>657</v>
      </c>
      <c r="G499" s="42" t="s">
        <v>1916</v>
      </c>
      <c r="H499" s="2" t="s">
        <v>1915</v>
      </c>
      <c r="I499" s="2">
        <v>166.22499999999999</v>
      </c>
      <c r="J499" s="2">
        <v>4.356312</v>
      </c>
      <c r="K499" s="2">
        <v>107.7637</v>
      </c>
      <c r="L499" s="2">
        <v>2.7412800000000002E-13</v>
      </c>
      <c r="M499" s="2">
        <v>161.36670000000001</v>
      </c>
      <c r="N499" s="2">
        <v>1.9038999999999999</v>
      </c>
      <c r="O499" s="2">
        <v>43.287909999999997</v>
      </c>
      <c r="P499" s="2">
        <v>1.4296160000000001E-3</v>
      </c>
      <c r="Q499" s="2">
        <v>115.13330000000001</v>
      </c>
      <c r="R499" s="2">
        <v>2.279204</v>
      </c>
      <c r="S499" s="2">
        <v>0.28867510000000002</v>
      </c>
      <c r="T499" s="2">
        <v>3.2053229999999999E-4</v>
      </c>
    </row>
    <row r="500" spans="1:20" x14ac:dyDescent="0.4">
      <c r="A500" s="44" t="str">
        <f t="shared" si="8"/>
        <v/>
      </c>
      <c r="B500" s="1" t="s">
        <v>68</v>
      </c>
      <c r="C500" s="1">
        <v>5</v>
      </c>
      <c r="D500" s="1">
        <v>24097988</v>
      </c>
      <c r="E500" s="1" t="s">
        <v>1382</v>
      </c>
      <c r="F500" s="42" t="s">
        <v>658</v>
      </c>
      <c r="G500" s="42" t="s">
        <v>1098</v>
      </c>
      <c r="H500" s="2" t="s">
        <v>68</v>
      </c>
      <c r="I500" s="2">
        <v>1367.9</v>
      </c>
      <c r="J500" s="2">
        <v>26.714670000000002</v>
      </c>
      <c r="K500" s="2">
        <v>433.54669999999999</v>
      </c>
      <c r="L500" s="2">
        <v>3.678E-38</v>
      </c>
      <c r="M500" s="2">
        <v>2029.6669999999999</v>
      </c>
      <c r="N500" s="2">
        <v>32.507210000000001</v>
      </c>
      <c r="O500" s="2">
        <v>78.08408</v>
      </c>
      <c r="P500" s="2">
        <v>3.678E-38</v>
      </c>
      <c r="Q500" s="2">
        <v>1169</v>
      </c>
      <c r="R500" s="2">
        <v>20.455310000000001</v>
      </c>
      <c r="S500" s="2">
        <v>199.3931</v>
      </c>
      <c r="T500" s="2">
        <v>3.678E-38</v>
      </c>
    </row>
    <row r="501" spans="1:20" x14ac:dyDescent="0.4">
      <c r="A501" s="44" t="str">
        <f t="shared" si="8"/>
        <v/>
      </c>
      <c r="B501" s="1" t="s">
        <v>69</v>
      </c>
      <c r="C501" s="1">
        <v>5</v>
      </c>
      <c r="D501" s="1">
        <v>24097949</v>
      </c>
      <c r="E501" s="1" t="s">
        <v>1382</v>
      </c>
      <c r="F501" s="42" t="s">
        <v>659</v>
      </c>
      <c r="G501" s="42" t="s">
        <v>1099</v>
      </c>
      <c r="H501" s="2" t="s">
        <v>69</v>
      </c>
      <c r="I501" s="2">
        <v>185.65</v>
      </c>
      <c r="J501" s="2">
        <v>4.658747</v>
      </c>
      <c r="K501" s="2">
        <v>155.22649999999999</v>
      </c>
      <c r="L501" s="2">
        <v>2.9655689999999998E-13</v>
      </c>
      <c r="M501" s="2">
        <v>141.0667</v>
      </c>
      <c r="N501" s="2">
        <v>1.4325810000000001</v>
      </c>
      <c r="O501" s="2">
        <v>27.261939999999999</v>
      </c>
      <c r="P501" s="2">
        <v>1.3111319999999999E-2</v>
      </c>
      <c r="Q501" s="2">
        <v>100</v>
      </c>
      <c r="R501" s="2">
        <v>1.7851969999999999</v>
      </c>
      <c r="S501" s="2">
        <v>3.1432470000000001</v>
      </c>
      <c r="T501" s="2">
        <v>1.9730589999999999E-2</v>
      </c>
    </row>
    <row r="502" spans="1:20" x14ac:dyDescent="0.4">
      <c r="A502" s="44" t="str">
        <f t="shared" si="8"/>
        <v/>
      </c>
      <c r="B502" s="1" t="s">
        <v>1917</v>
      </c>
      <c r="C502" s="1" t="s">
        <v>1310</v>
      </c>
      <c r="D502" s="1">
        <v>101311590</v>
      </c>
      <c r="E502" s="1" t="s">
        <v>1380</v>
      </c>
      <c r="F502" s="42" t="s">
        <v>660</v>
      </c>
      <c r="G502" s="42" t="s">
        <v>1100</v>
      </c>
      <c r="H502" s="2" t="s">
        <v>1917</v>
      </c>
      <c r="I502" s="2">
        <v>579.15</v>
      </c>
      <c r="J502" s="2">
        <v>13.338939999999999</v>
      </c>
      <c r="K502" s="2">
        <v>369.70870000000002</v>
      </c>
      <c r="L502" s="2">
        <v>3.678E-38</v>
      </c>
      <c r="M502" s="2">
        <v>792.2</v>
      </c>
      <c r="N502" s="2">
        <v>14.99263</v>
      </c>
      <c r="O502" s="2">
        <v>638.57870000000003</v>
      </c>
      <c r="P502" s="2">
        <v>3.678E-38</v>
      </c>
      <c r="Q502" s="2">
        <v>844.33330000000001</v>
      </c>
      <c r="R502" s="2">
        <v>15.63359</v>
      </c>
      <c r="S502" s="2">
        <v>747.27059999999994</v>
      </c>
      <c r="T502" s="2">
        <v>3.678E-38</v>
      </c>
    </row>
    <row r="503" spans="1:20" x14ac:dyDescent="0.4">
      <c r="A503" s="44" t="str">
        <f t="shared" si="8"/>
        <v/>
      </c>
      <c r="B503" s="1" t="s">
        <v>70</v>
      </c>
      <c r="C503" s="1">
        <v>12</v>
      </c>
      <c r="D503" s="1">
        <v>110810253</v>
      </c>
      <c r="E503" s="1" t="s">
        <v>1382</v>
      </c>
      <c r="F503" s="42" t="s">
        <v>661</v>
      </c>
      <c r="G503" s="42" t="s">
        <v>1101</v>
      </c>
      <c r="H503" s="2" t="s">
        <v>70</v>
      </c>
      <c r="I503" s="2">
        <v>62.5</v>
      </c>
      <c r="J503" s="2">
        <v>1.591953</v>
      </c>
      <c r="K503" s="2">
        <v>2.1432060000000002</v>
      </c>
      <c r="L503" s="2">
        <v>0.85574669999999997</v>
      </c>
      <c r="M503" s="2">
        <v>65.5</v>
      </c>
      <c r="N503" s="2">
        <v>1.0296259999999999</v>
      </c>
      <c r="O503" s="2">
        <v>2.424871</v>
      </c>
      <c r="P503" s="2">
        <v>0.83537419999999996</v>
      </c>
      <c r="Q503" s="2">
        <v>62.8</v>
      </c>
      <c r="R503" s="2">
        <v>1.434404</v>
      </c>
      <c r="S503" s="2">
        <v>0.69282029999999994</v>
      </c>
      <c r="T503" s="2">
        <v>0.88594220000000001</v>
      </c>
    </row>
    <row r="504" spans="1:20" x14ac:dyDescent="0.4">
      <c r="A504" s="44" t="str">
        <f t="shared" si="8"/>
        <v/>
      </c>
      <c r="B504" s="1" t="s">
        <v>71</v>
      </c>
      <c r="C504" s="1">
        <v>12</v>
      </c>
      <c r="D504" s="1">
        <v>110810213</v>
      </c>
      <c r="E504" s="1" t="s">
        <v>1382</v>
      </c>
      <c r="F504" s="42" t="s">
        <v>662</v>
      </c>
      <c r="G504" s="42" t="s">
        <v>1918</v>
      </c>
      <c r="H504" s="2" t="s">
        <v>71</v>
      </c>
      <c r="I504" s="2">
        <v>1218.8499999999999</v>
      </c>
      <c r="J504" s="2">
        <v>23.663489999999999</v>
      </c>
      <c r="K504" s="2">
        <v>332.52839999999998</v>
      </c>
      <c r="L504" s="2">
        <v>3.678E-38</v>
      </c>
      <c r="M504" s="2">
        <v>1735.133</v>
      </c>
      <c r="N504" s="2">
        <v>28.346160000000001</v>
      </c>
      <c r="O504" s="2">
        <v>786.30010000000004</v>
      </c>
      <c r="P504" s="2">
        <v>3.678E-38</v>
      </c>
      <c r="Q504" s="2">
        <v>461.0333</v>
      </c>
      <c r="R504" s="2">
        <v>8.2646580000000007</v>
      </c>
      <c r="S504" s="2">
        <v>200.70670000000001</v>
      </c>
      <c r="T504" s="2">
        <v>3.678E-38</v>
      </c>
    </row>
    <row r="505" spans="1:20" x14ac:dyDescent="0.4">
      <c r="A505" s="44" t="str">
        <f t="shared" si="8"/>
        <v/>
      </c>
      <c r="B505" s="1" t="s">
        <v>72</v>
      </c>
      <c r="C505" s="1">
        <v>2</v>
      </c>
      <c r="D505" s="1">
        <v>117010886</v>
      </c>
      <c r="E505" s="1" t="s">
        <v>1382</v>
      </c>
      <c r="F505" s="42" t="s">
        <v>663</v>
      </c>
      <c r="G505" s="42" t="s">
        <v>1920</v>
      </c>
      <c r="H505" s="2" t="s">
        <v>72</v>
      </c>
      <c r="I505" s="2">
        <v>9508.25</v>
      </c>
      <c r="J505" s="2">
        <v>130.2226</v>
      </c>
      <c r="K505" s="2">
        <v>976.81989999999996</v>
      </c>
      <c r="L505" s="2">
        <v>3.678E-38</v>
      </c>
      <c r="M505" s="2">
        <v>14767.5</v>
      </c>
      <c r="N505" s="2">
        <v>173.78659999999999</v>
      </c>
      <c r="O505" s="2">
        <v>2178.6950000000002</v>
      </c>
      <c r="P505" s="2">
        <v>3.678E-38</v>
      </c>
      <c r="Q505" s="2">
        <v>9382.3330000000005</v>
      </c>
      <c r="R505" s="2">
        <v>136.0258</v>
      </c>
      <c r="S505" s="2">
        <v>1003.359</v>
      </c>
      <c r="T505" s="2">
        <v>3.678E-38</v>
      </c>
    </row>
    <row r="506" spans="1:20" x14ac:dyDescent="0.4">
      <c r="A506" s="44" t="str">
        <f t="shared" si="8"/>
        <v/>
      </c>
      <c r="B506" s="1" t="s">
        <v>73</v>
      </c>
      <c r="C506" s="1">
        <v>2</v>
      </c>
      <c r="D506" s="1">
        <v>117010921</v>
      </c>
      <c r="E506" s="1" t="s">
        <v>1382</v>
      </c>
      <c r="F506" s="42" t="s">
        <v>664</v>
      </c>
      <c r="G506" s="42" t="s">
        <v>1919</v>
      </c>
      <c r="H506" s="2" t="s">
        <v>73</v>
      </c>
      <c r="I506" s="2">
        <v>5806.5</v>
      </c>
      <c r="J506" s="2">
        <v>89.312219999999996</v>
      </c>
      <c r="K506" s="2">
        <v>416.33440000000002</v>
      </c>
      <c r="L506" s="2">
        <v>3.678E-38</v>
      </c>
      <c r="M506" s="2">
        <v>6565.433</v>
      </c>
      <c r="N506" s="2">
        <v>92.66319</v>
      </c>
      <c r="O506" s="2">
        <v>786.38720000000001</v>
      </c>
      <c r="P506" s="2">
        <v>3.678E-38</v>
      </c>
      <c r="Q506" s="2">
        <v>5900.3</v>
      </c>
      <c r="R506" s="2">
        <v>91.311809999999994</v>
      </c>
      <c r="S506" s="2">
        <v>378.35219999999998</v>
      </c>
      <c r="T506" s="2">
        <v>3.678E-38</v>
      </c>
    </row>
    <row r="507" spans="1:20" x14ac:dyDescent="0.4">
      <c r="A507" s="44" t="str">
        <f t="shared" si="8"/>
        <v/>
      </c>
      <c r="B507" s="1" t="s">
        <v>1921</v>
      </c>
      <c r="C507" s="1">
        <v>7</v>
      </c>
      <c r="D507" s="1">
        <v>149763005</v>
      </c>
      <c r="E507" s="1" t="s">
        <v>1380</v>
      </c>
      <c r="F507" s="42" t="s">
        <v>665</v>
      </c>
      <c r="G507" s="42" t="s">
        <v>1922</v>
      </c>
      <c r="H507" s="2" t="s">
        <v>1921</v>
      </c>
      <c r="I507" s="2">
        <v>79.075000000000003</v>
      </c>
      <c r="J507" s="2">
        <v>1.776756</v>
      </c>
      <c r="K507" s="2">
        <v>25.323820000000001</v>
      </c>
      <c r="L507" s="2">
        <v>0.32041399999999998</v>
      </c>
      <c r="M507" s="2">
        <v>71.266670000000005</v>
      </c>
      <c r="N507" s="2">
        <v>1.0308949999999999</v>
      </c>
      <c r="O507" s="2">
        <v>2.58908</v>
      </c>
      <c r="P507" s="2">
        <v>0.7609785</v>
      </c>
      <c r="Q507" s="2">
        <v>72.666659999999993</v>
      </c>
      <c r="R507" s="2">
        <v>1.3279300000000001</v>
      </c>
      <c r="S507" s="2">
        <v>4.1789160000000001</v>
      </c>
      <c r="T507" s="2">
        <v>0.63911200000000001</v>
      </c>
    </row>
    <row r="508" spans="1:20" x14ac:dyDescent="0.4">
      <c r="A508" s="44" t="str">
        <f t="shared" si="8"/>
        <v/>
      </c>
      <c r="B508" s="1" t="s">
        <v>1923</v>
      </c>
      <c r="C508" s="1">
        <v>7</v>
      </c>
      <c r="D508" s="1">
        <v>149763039</v>
      </c>
      <c r="E508" s="1" t="s">
        <v>1380</v>
      </c>
      <c r="F508" s="42" t="s">
        <v>666</v>
      </c>
      <c r="G508" s="42" t="s">
        <v>1924</v>
      </c>
      <c r="H508" s="2" t="s">
        <v>1923</v>
      </c>
      <c r="I508" s="2">
        <v>198.77500000000001</v>
      </c>
      <c r="J508" s="2">
        <v>4.3418850000000004</v>
      </c>
      <c r="K508" s="2">
        <v>33.948329999999999</v>
      </c>
      <c r="L508" s="2">
        <v>2.488059E-21</v>
      </c>
      <c r="M508" s="2">
        <v>843.1</v>
      </c>
      <c r="N508" s="2">
        <v>23.457989999999999</v>
      </c>
      <c r="O508" s="2">
        <v>1140.627</v>
      </c>
      <c r="P508" s="2">
        <v>3.678E-38</v>
      </c>
      <c r="Q508" s="2">
        <v>328.86669999999998</v>
      </c>
      <c r="R508" s="2">
        <v>6.8260360000000002</v>
      </c>
      <c r="S508" s="2">
        <v>183.56319999999999</v>
      </c>
      <c r="T508" s="2">
        <v>3.678E-38</v>
      </c>
    </row>
    <row r="509" spans="1:20" x14ac:dyDescent="0.4">
      <c r="A509" s="44" t="str">
        <f t="shared" si="8"/>
        <v/>
      </c>
      <c r="B509" s="1" t="s">
        <v>1925</v>
      </c>
      <c r="C509" s="1" t="s">
        <v>1310</v>
      </c>
      <c r="D509" s="1">
        <v>97576489</v>
      </c>
      <c r="E509" s="1" t="s">
        <v>1382</v>
      </c>
      <c r="F509" s="42" t="s">
        <v>667</v>
      </c>
      <c r="G509" s="42" t="s">
        <v>1926</v>
      </c>
      <c r="H509" s="2" t="s">
        <v>1925</v>
      </c>
      <c r="I509" s="2">
        <v>4446.875</v>
      </c>
      <c r="J509" s="2">
        <v>66.542050000000003</v>
      </c>
      <c r="K509" s="2">
        <v>411.03859999999997</v>
      </c>
      <c r="L509" s="2">
        <v>3.678E-38</v>
      </c>
      <c r="M509" s="2">
        <v>6814.5</v>
      </c>
      <c r="N509" s="2">
        <v>88.914230000000003</v>
      </c>
      <c r="O509" s="2">
        <v>666.08280000000002</v>
      </c>
      <c r="P509" s="2">
        <v>3.678E-38</v>
      </c>
      <c r="Q509" s="2">
        <v>4964.567</v>
      </c>
      <c r="R509" s="2">
        <v>71.694400000000002</v>
      </c>
      <c r="S509" s="2">
        <v>787.67520000000002</v>
      </c>
      <c r="T509" s="2">
        <v>3.678E-38</v>
      </c>
    </row>
    <row r="510" spans="1:20" x14ac:dyDescent="0.4">
      <c r="A510" s="44" t="str">
        <f t="shared" si="8"/>
        <v/>
      </c>
      <c r="B510" s="1" t="s">
        <v>1927</v>
      </c>
      <c r="C510" s="1" t="s">
        <v>1310</v>
      </c>
      <c r="D510" s="1">
        <v>97576452</v>
      </c>
      <c r="E510" s="1" t="s">
        <v>1382</v>
      </c>
      <c r="F510" s="42" t="s">
        <v>668</v>
      </c>
      <c r="G510" s="42" t="s">
        <v>1928</v>
      </c>
      <c r="H510" s="2" t="s">
        <v>1927</v>
      </c>
      <c r="I510" s="2">
        <v>298.07499999999999</v>
      </c>
      <c r="J510" s="2">
        <v>7.2794369999999997</v>
      </c>
      <c r="K510" s="2">
        <v>250.05690000000001</v>
      </c>
      <c r="L510" s="2">
        <v>3.678E-38</v>
      </c>
      <c r="M510" s="2">
        <v>169.5333</v>
      </c>
      <c r="N510" s="2">
        <v>1.763093</v>
      </c>
      <c r="O510" s="2">
        <v>117.54389999999999</v>
      </c>
      <c r="P510" s="2">
        <v>5.5817219999999997E-4</v>
      </c>
      <c r="Q510" s="2">
        <v>440.9</v>
      </c>
      <c r="R510" s="2">
        <v>7.0390129999999997</v>
      </c>
      <c r="S510" s="2">
        <v>183.99189999999999</v>
      </c>
      <c r="T510" s="2">
        <v>3.678E-38</v>
      </c>
    </row>
    <row r="511" spans="1:20" x14ac:dyDescent="0.4">
      <c r="A511" s="44" t="str">
        <f t="shared" si="8"/>
        <v/>
      </c>
      <c r="B511" s="1" t="s">
        <v>1929</v>
      </c>
      <c r="C511" s="1">
        <v>10</v>
      </c>
      <c r="D511" s="1">
        <v>127522346</v>
      </c>
      <c r="E511" s="1" t="s">
        <v>1382</v>
      </c>
      <c r="F511" s="42" t="s">
        <v>669</v>
      </c>
      <c r="G511" s="42" t="s">
        <v>1930</v>
      </c>
      <c r="H511" s="2" t="s">
        <v>1929</v>
      </c>
      <c r="I511" s="2">
        <v>607.02499999999998</v>
      </c>
      <c r="J511" s="2">
        <v>14.78556</v>
      </c>
      <c r="K511" s="2">
        <v>240.99809999999999</v>
      </c>
      <c r="L511" s="2">
        <v>3.678E-38</v>
      </c>
      <c r="M511" s="2">
        <v>449.36669999999998</v>
      </c>
      <c r="N511" s="2">
        <v>9.1300699999999999</v>
      </c>
      <c r="O511" s="2">
        <v>249.0119</v>
      </c>
      <c r="P511" s="2">
        <v>3.678E-38</v>
      </c>
      <c r="Q511" s="2">
        <v>660.8</v>
      </c>
      <c r="R511" s="2">
        <v>15.4886</v>
      </c>
      <c r="S511" s="2">
        <v>236.16589999999999</v>
      </c>
      <c r="T511" s="2">
        <v>3.678E-38</v>
      </c>
    </row>
    <row r="512" spans="1:20" x14ac:dyDescent="0.4">
      <c r="A512" s="44" t="str">
        <f t="shared" si="8"/>
        <v/>
      </c>
      <c r="B512" s="1" t="s">
        <v>1931</v>
      </c>
      <c r="C512" s="1">
        <v>10</v>
      </c>
      <c r="D512" s="1">
        <v>75670100</v>
      </c>
      <c r="E512" s="1" t="s">
        <v>1380</v>
      </c>
      <c r="F512" s="42" t="s">
        <v>670</v>
      </c>
      <c r="G512" s="42" t="s">
        <v>1932</v>
      </c>
      <c r="H512" s="2" t="s">
        <v>1931</v>
      </c>
      <c r="I512" s="2">
        <v>106.375</v>
      </c>
      <c r="J512" s="2">
        <v>2.4486889999999999</v>
      </c>
      <c r="K512" s="2">
        <v>10.262029999999999</v>
      </c>
      <c r="L512" s="2">
        <v>9.913224E-3</v>
      </c>
      <c r="M512" s="2">
        <v>183.3</v>
      </c>
      <c r="N512" s="2">
        <v>1.85944</v>
      </c>
      <c r="O512" s="2">
        <v>56.290410000000001</v>
      </c>
      <c r="P512" s="2">
        <v>6.0920510000000001E-5</v>
      </c>
      <c r="Q512" s="2">
        <v>301.26670000000001</v>
      </c>
      <c r="R512" s="2">
        <v>6.9201800000000002</v>
      </c>
      <c r="S512" s="2">
        <v>334.49299999999999</v>
      </c>
      <c r="T512" s="2">
        <v>3.678E-38</v>
      </c>
    </row>
    <row r="513" spans="1:20" x14ac:dyDescent="0.4">
      <c r="A513" s="44" t="str">
        <f t="shared" si="8"/>
        <v/>
      </c>
      <c r="B513" s="1" t="s">
        <v>1933</v>
      </c>
      <c r="C513" s="1">
        <v>12</v>
      </c>
      <c r="D513" s="1">
        <v>110953796</v>
      </c>
      <c r="E513" s="1" t="s">
        <v>1382</v>
      </c>
      <c r="F513" s="42" t="s">
        <v>671</v>
      </c>
      <c r="G513" s="42" t="s">
        <v>1934</v>
      </c>
      <c r="H513" s="2" t="s">
        <v>1933</v>
      </c>
      <c r="I513" s="2">
        <v>352.375</v>
      </c>
      <c r="J513" s="2">
        <v>8.8235150000000004</v>
      </c>
      <c r="K513" s="2">
        <v>24.855229999999999</v>
      </c>
      <c r="L513" s="2">
        <v>3.678E-38</v>
      </c>
      <c r="M513" s="2">
        <v>739.66669999999999</v>
      </c>
      <c r="N513" s="2">
        <v>14.127050000000001</v>
      </c>
      <c r="O513" s="2">
        <v>105.5127</v>
      </c>
      <c r="P513" s="2">
        <v>3.678E-38</v>
      </c>
      <c r="Q513" s="2">
        <v>404.86669999999998</v>
      </c>
      <c r="R513" s="2">
        <v>10.69717</v>
      </c>
      <c r="S513" s="2">
        <v>133.3588</v>
      </c>
      <c r="T513" s="2">
        <v>3.678E-38</v>
      </c>
    </row>
    <row r="514" spans="1:20" x14ac:dyDescent="0.4">
      <c r="A514" s="44" t="str">
        <f t="shared" si="8"/>
        <v/>
      </c>
      <c r="B514" s="1" t="s">
        <v>1935</v>
      </c>
      <c r="C514" s="1" t="s">
        <v>187</v>
      </c>
      <c r="D514" s="52">
        <v>1.2964155814073201E+25</v>
      </c>
      <c r="E514" s="1" t="s">
        <v>1384</v>
      </c>
      <c r="F514" s="42" t="s">
        <v>672</v>
      </c>
      <c r="G514" s="42" t="s">
        <v>1936</v>
      </c>
      <c r="H514" s="2" t="s">
        <v>1935</v>
      </c>
      <c r="I514" s="2">
        <v>64.599999999999994</v>
      </c>
      <c r="J514" s="2">
        <v>1.4973829999999999</v>
      </c>
      <c r="K514" s="2">
        <v>2.4262450000000002</v>
      </c>
      <c r="L514" s="2">
        <v>0.8175867</v>
      </c>
      <c r="M514" s="2">
        <v>72.733329999999995</v>
      </c>
      <c r="N514" s="2">
        <v>1.073142</v>
      </c>
      <c r="O514" s="2">
        <v>4.5610670000000004</v>
      </c>
      <c r="P514" s="2">
        <v>0.7153794</v>
      </c>
      <c r="Q514" s="2">
        <v>67.3</v>
      </c>
      <c r="R514" s="2">
        <v>1.3686499999999999</v>
      </c>
      <c r="S514" s="2">
        <v>2.271563</v>
      </c>
      <c r="T514" s="2">
        <v>0.79329640000000001</v>
      </c>
    </row>
    <row r="515" spans="1:20" x14ac:dyDescent="0.4">
      <c r="A515" s="44" t="str">
        <f t="shared" si="8"/>
        <v/>
      </c>
      <c r="B515" s="1" t="s">
        <v>1937</v>
      </c>
      <c r="C515" s="1">
        <v>12</v>
      </c>
      <c r="D515" s="1">
        <v>70864931</v>
      </c>
      <c r="E515" s="1" t="s">
        <v>1380</v>
      </c>
      <c r="F515" s="42" t="s">
        <v>673</v>
      </c>
      <c r="G515" s="42" t="s">
        <v>1938</v>
      </c>
      <c r="H515" s="2" t="s">
        <v>1937</v>
      </c>
      <c r="I515" s="2">
        <v>120.3</v>
      </c>
      <c r="J515" s="2">
        <v>2.3958710000000001</v>
      </c>
      <c r="K515" s="2">
        <v>44.809669999999997</v>
      </c>
      <c r="L515" s="2">
        <v>1.097053E-3</v>
      </c>
      <c r="M515" s="2">
        <v>323.86669999999998</v>
      </c>
      <c r="N515" s="2">
        <v>4.3917630000000001</v>
      </c>
      <c r="O515" s="2">
        <v>300.23410000000001</v>
      </c>
      <c r="P515" s="2">
        <v>6.628059E-22</v>
      </c>
      <c r="Q515" s="2">
        <v>95.366669999999999</v>
      </c>
      <c r="R515" s="2">
        <v>1.7042809999999999</v>
      </c>
      <c r="S515" s="2">
        <v>3.1564749999999999</v>
      </c>
      <c r="T515" s="2">
        <v>4.9149209999999999E-2</v>
      </c>
    </row>
    <row r="516" spans="1:20" x14ac:dyDescent="0.4">
      <c r="A516" s="44" t="str">
        <f t="shared" si="8"/>
        <v/>
      </c>
      <c r="B516" s="1" t="s">
        <v>1939</v>
      </c>
      <c r="C516" s="1">
        <v>13</v>
      </c>
      <c r="D516" s="1">
        <v>75782566</v>
      </c>
      <c r="E516" s="1" t="s">
        <v>1382</v>
      </c>
      <c r="F516" s="42" t="s">
        <v>674</v>
      </c>
      <c r="G516" s="42" t="s">
        <v>1940</v>
      </c>
      <c r="H516" s="2" t="s">
        <v>1939</v>
      </c>
      <c r="I516" s="2">
        <v>1342.925</v>
      </c>
      <c r="J516" s="2">
        <v>25.733630000000002</v>
      </c>
      <c r="K516" s="2">
        <v>292.54599999999999</v>
      </c>
      <c r="L516" s="2">
        <v>3.678E-38</v>
      </c>
      <c r="M516" s="2">
        <v>2313.4670000000001</v>
      </c>
      <c r="N516" s="2">
        <v>33.311639999999997</v>
      </c>
      <c r="O516" s="2">
        <v>1668.135</v>
      </c>
      <c r="P516" s="2">
        <v>3.678E-38</v>
      </c>
      <c r="Q516" s="2">
        <v>2387.8670000000002</v>
      </c>
      <c r="R516" s="2">
        <v>40.756630000000001</v>
      </c>
      <c r="S516" s="2">
        <v>1910.7460000000001</v>
      </c>
      <c r="T516" s="2">
        <v>3.678E-38</v>
      </c>
    </row>
    <row r="517" spans="1:20" x14ac:dyDescent="0.4">
      <c r="A517" s="44" t="str">
        <f t="shared" si="8"/>
        <v/>
      </c>
      <c r="B517" s="1" t="s">
        <v>1941</v>
      </c>
      <c r="C517" s="1">
        <v>13</v>
      </c>
      <c r="D517" s="1">
        <v>50640034</v>
      </c>
      <c r="E517" s="1" t="s">
        <v>1380</v>
      </c>
      <c r="F517" s="42" t="s">
        <v>675</v>
      </c>
      <c r="G517" s="42" t="s">
        <v>1942</v>
      </c>
      <c r="H517" s="2" t="s">
        <v>1941</v>
      </c>
      <c r="I517" s="2">
        <v>455.25</v>
      </c>
      <c r="J517" s="2">
        <v>9.6861529999999991</v>
      </c>
      <c r="K517" s="2">
        <v>100.9449</v>
      </c>
      <c r="L517" s="2">
        <v>3.678E-38</v>
      </c>
      <c r="M517" s="2">
        <v>1096.0329999999999</v>
      </c>
      <c r="N517" s="2">
        <v>16.848769999999998</v>
      </c>
      <c r="O517" s="2">
        <v>648.95219999999995</v>
      </c>
      <c r="P517" s="2">
        <v>3.678E-38</v>
      </c>
      <c r="Q517" s="2">
        <v>613.73329999999999</v>
      </c>
      <c r="R517" s="2">
        <v>10.227029999999999</v>
      </c>
      <c r="S517" s="2">
        <v>152.61510000000001</v>
      </c>
      <c r="T517" s="2">
        <v>3.678E-38</v>
      </c>
    </row>
    <row r="518" spans="1:20" x14ac:dyDescent="0.4">
      <c r="A518" s="44" t="str">
        <f t="shared" si="8"/>
        <v/>
      </c>
      <c r="B518" s="1" t="s">
        <v>1943</v>
      </c>
      <c r="C518" s="1" t="s">
        <v>188</v>
      </c>
      <c r="D518" s="52">
        <v>8046889011061300</v>
      </c>
      <c r="E518" s="1" t="s">
        <v>1386</v>
      </c>
      <c r="F518" s="42" t="s">
        <v>1944</v>
      </c>
      <c r="G518" s="42" t="s">
        <v>1944</v>
      </c>
      <c r="H518" s="2" t="s">
        <v>1943</v>
      </c>
      <c r="I518" s="2">
        <v>105.9</v>
      </c>
      <c r="J518" s="2">
        <v>2.492931</v>
      </c>
      <c r="K518" s="2">
        <v>73.347210000000004</v>
      </c>
      <c r="L518" s="2">
        <v>1.4932509999999999E-3</v>
      </c>
      <c r="M518" s="2">
        <v>251.76669999999999</v>
      </c>
      <c r="N518" s="2">
        <v>3.679656</v>
      </c>
      <c r="O518" s="2">
        <v>309.29300000000001</v>
      </c>
      <c r="P518" s="2">
        <v>9.6192779999999998E-12</v>
      </c>
      <c r="Q518" s="2">
        <v>125.36669999999999</v>
      </c>
      <c r="R518" s="2">
        <v>3.3241049999999999</v>
      </c>
      <c r="S518" s="2">
        <v>96.245590000000007</v>
      </c>
      <c r="T518" s="2">
        <v>4.642252E-6</v>
      </c>
    </row>
    <row r="519" spans="1:20" x14ac:dyDescent="0.4">
      <c r="A519" s="44" t="str">
        <f t="shared" ref="A519:A582" si="9">IF(B519=H519,"","problem")</f>
        <v/>
      </c>
      <c r="B519" s="1" t="s">
        <v>1945</v>
      </c>
      <c r="C519" s="1">
        <v>14</v>
      </c>
      <c r="D519" s="1">
        <v>51427187</v>
      </c>
      <c r="E519" s="1" t="s">
        <v>1380</v>
      </c>
      <c r="F519" s="42" t="s">
        <v>676</v>
      </c>
      <c r="G519" s="42" t="s">
        <v>1946</v>
      </c>
      <c r="H519" s="2" t="s">
        <v>1945</v>
      </c>
      <c r="I519" s="2">
        <v>2011.625</v>
      </c>
      <c r="J519" s="2">
        <v>36.59263</v>
      </c>
      <c r="K519" s="2">
        <v>209.25460000000001</v>
      </c>
      <c r="L519" s="2">
        <v>3.678E-38</v>
      </c>
      <c r="M519" s="2">
        <v>3104.7669999999998</v>
      </c>
      <c r="N519" s="2">
        <v>44.117280000000001</v>
      </c>
      <c r="O519" s="2">
        <v>2850.288</v>
      </c>
      <c r="P519" s="2">
        <v>3.678E-38</v>
      </c>
      <c r="Q519" s="2">
        <v>1339.2670000000001</v>
      </c>
      <c r="R519" s="2">
        <v>20.553640000000001</v>
      </c>
      <c r="S519" s="2">
        <v>319.11540000000002</v>
      </c>
      <c r="T519" s="2">
        <v>3.678E-38</v>
      </c>
    </row>
    <row r="520" spans="1:20" x14ac:dyDescent="0.4">
      <c r="A520" s="44" t="str">
        <f t="shared" si="9"/>
        <v/>
      </c>
      <c r="B520" s="1" t="s">
        <v>1947</v>
      </c>
      <c r="C520" s="1">
        <v>14</v>
      </c>
      <c r="D520" s="1">
        <v>55235605</v>
      </c>
      <c r="E520" s="1" t="s">
        <v>1380</v>
      </c>
      <c r="F520" s="42" t="s">
        <v>677</v>
      </c>
      <c r="G520" s="42" t="s">
        <v>1948</v>
      </c>
      <c r="H520" s="2" t="s">
        <v>1947</v>
      </c>
      <c r="I520" s="2">
        <v>322.17500000000001</v>
      </c>
      <c r="J520" s="2">
        <v>8.0344239999999996</v>
      </c>
      <c r="K520" s="2">
        <v>284.84649999999999</v>
      </c>
      <c r="L520" s="2">
        <v>3.678E-38</v>
      </c>
      <c r="M520" s="2">
        <v>1179.9000000000001</v>
      </c>
      <c r="N520" s="2">
        <v>22.905830000000002</v>
      </c>
      <c r="O520" s="2">
        <v>1914.4369999999999</v>
      </c>
      <c r="P520" s="2">
        <v>3.678E-38</v>
      </c>
      <c r="Q520" s="2">
        <v>86.2</v>
      </c>
      <c r="R520" s="2">
        <v>1.53776</v>
      </c>
      <c r="S520" s="2">
        <v>24.08568</v>
      </c>
      <c r="T520" s="2">
        <v>0.16517979999999999</v>
      </c>
    </row>
    <row r="521" spans="1:20" x14ac:dyDescent="0.4">
      <c r="A521" s="44" t="str">
        <f t="shared" si="9"/>
        <v/>
      </c>
      <c r="B521" s="1" t="s">
        <v>1949</v>
      </c>
      <c r="C521" s="1">
        <v>14</v>
      </c>
      <c r="D521" s="1">
        <v>73606637</v>
      </c>
      <c r="E521" s="1" t="s">
        <v>1380</v>
      </c>
      <c r="F521" s="42" t="s">
        <v>678</v>
      </c>
      <c r="G521" s="42" t="s">
        <v>1950</v>
      </c>
      <c r="H521" s="2" t="s">
        <v>1949</v>
      </c>
      <c r="I521" s="2">
        <v>62.475000000000001</v>
      </c>
      <c r="J521" s="2">
        <v>1.4269810000000001</v>
      </c>
      <c r="K521" s="2">
        <v>1.558578</v>
      </c>
      <c r="L521" s="2">
        <v>0.8543113</v>
      </c>
      <c r="M521" s="2">
        <v>65.733329999999995</v>
      </c>
      <c r="N521" s="2">
        <v>1.0453760000000001</v>
      </c>
      <c r="O521" s="2">
        <v>3.7071999999999998</v>
      </c>
      <c r="P521" s="2">
        <v>0.83185940000000003</v>
      </c>
      <c r="Q521" s="2">
        <v>65.3</v>
      </c>
      <c r="R521" s="2">
        <v>1.3105899999999999</v>
      </c>
      <c r="S521" s="2">
        <v>0.36055510000000002</v>
      </c>
      <c r="T521" s="2">
        <v>0.83630099999999996</v>
      </c>
    </row>
    <row r="522" spans="1:20" x14ac:dyDescent="0.4">
      <c r="A522" s="44" t="str">
        <f t="shared" si="9"/>
        <v/>
      </c>
      <c r="B522" s="1" t="s">
        <v>1951</v>
      </c>
      <c r="C522" s="1">
        <v>15</v>
      </c>
      <c r="D522" s="1">
        <v>102502253</v>
      </c>
      <c r="E522" s="1" t="s">
        <v>1380</v>
      </c>
      <c r="F522" s="42" t="s">
        <v>679</v>
      </c>
      <c r="G522" s="42" t="s">
        <v>1952</v>
      </c>
      <c r="H522" s="2" t="s">
        <v>1951</v>
      </c>
      <c r="I522" s="2">
        <v>57.75</v>
      </c>
      <c r="J522" s="2">
        <v>1.3985289999999999</v>
      </c>
      <c r="K522" s="2">
        <v>1.8592109999999999</v>
      </c>
      <c r="L522" s="2">
        <v>0.92444720000000002</v>
      </c>
      <c r="M522" s="2">
        <v>58.533329999999999</v>
      </c>
      <c r="N522" s="2">
        <v>1.0071639999999999</v>
      </c>
      <c r="O522" s="2">
        <v>1.747379</v>
      </c>
      <c r="P522" s="2">
        <v>0.90113449999999995</v>
      </c>
      <c r="Q522" s="2">
        <v>58.633339999999997</v>
      </c>
      <c r="R522" s="2">
        <v>1.3025869999999999</v>
      </c>
      <c r="S522" s="2">
        <v>0.70945990000000003</v>
      </c>
      <c r="T522" s="2">
        <v>0.94123829999999997</v>
      </c>
    </row>
    <row r="523" spans="1:20" x14ac:dyDescent="0.4">
      <c r="A523" s="44" t="str">
        <f t="shared" si="9"/>
        <v/>
      </c>
      <c r="B523" s="1" t="s">
        <v>1953</v>
      </c>
      <c r="C523" s="1" t="s">
        <v>189</v>
      </c>
      <c r="D523" s="52">
        <v>1.69270619111441E+16</v>
      </c>
      <c r="E523" s="1" t="s">
        <v>1386</v>
      </c>
      <c r="F523" s="42" t="s">
        <v>680</v>
      </c>
      <c r="G523" s="42" t="s">
        <v>1954</v>
      </c>
      <c r="H523" s="2" t="s">
        <v>1953</v>
      </c>
      <c r="I523" s="2">
        <v>114.47499999999999</v>
      </c>
      <c r="J523" s="2">
        <v>2.8305060000000002</v>
      </c>
      <c r="K523" s="2">
        <v>56.152079999999998</v>
      </c>
      <c r="L523" s="2">
        <v>8.613793E-4</v>
      </c>
      <c r="M523" s="2">
        <v>166.0333</v>
      </c>
      <c r="N523" s="2">
        <v>4.0506599999999997</v>
      </c>
      <c r="O523" s="2">
        <v>154.7304</v>
      </c>
      <c r="P523" s="2">
        <v>4.6586729999999999E-8</v>
      </c>
      <c r="Q523" s="2">
        <v>327.83330000000001</v>
      </c>
      <c r="R523" s="2">
        <v>5.880509</v>
      </c>
      <c r="S523" s="2">
        <v>274.2158</v>
      </c>
      <c r="T523" s="2">
        <v>3.678E-38</v>
      </c>
    </row>
    <row r="524" spans="1:20" x14ac:dyDescent="0.4">
      <c r="A524" s="44" t="str">
        <f t="shared" si="9"/>
        <v/>
      </c>
      <c r="B524" s="1" t="s">
        <v>1955</v>
      </c>
      <c r="C524" s="1">
        <v>16</v>
      </c>
      <c r="D524" s="1">
        <v>28600048</v>
      </c>
      <c r="E524" s="1" t="s">
        <v>1380</v>
      </c>
      <c r="F524" s="42" t="s">
        <v>681</v>
      </c>
      <c r="G524" s="42" t="s">
        <v>1956</v>
      </c>
      <c r="H524" s="2" t="s">
        <v>1955</v>
      </c>
      <c r="I524" s="2">
        <v>12680.55</v>
      </c>
      <c r="J524" s="2">
        <v>165.6421</v>
      </c>
      <c r="K524" s="2">
        <v>1707.6020000000001</v>
      </c>
      <c r="L524" s="2">
        <v>3.678E-38</v>
      </c>
      <c r="M524" s="2">
        <v>17979</v>
      </c>
      <c r="N524" s="2">
        <v>224.4598</v>
      </c>
      <c r="O524" s="2">
        <v>5288.0169999999998</v>
      </c>
      <c r="P524" s="2">
        <v>3.678E-38</v>
      </c>
      <c r="Q524" s="2">
        <v>11696.87</v>
      </c>
      <c r="R524" s="2">
        <v>149.09819999999999</v>
      </c>
      <c r="S524" s="2">
        <v>196.8897</v>
      </c>
      <c r="T524" s="2">
        <v>3.678E-38</v>
      </c>
    </row>
    <row r="525" spans="1:20" x14ac:dyDescent="0.4">
      <c r="A525" s="44" t="str">
        <f t="shared" si="9"/>
        <v/>
      </c>
      <c r="B525" s="1" t="s">
        <v>1957</v>
      </c>
      <c r="C525" s="1">
        <v>16</v>
      </c>
      <c r="D525" s="1">
        <v>74342272</v>
      </c>
      <c r="E525" s="1" t="s">
        <v>1380</v>
      </c>
      <c r="F525" s="42" t="s">
        <v>682</v>
      </c>
      <c r="G525" s="42" t="s">
        <v>1958</v>
      </c>
      <c r="H525" s="2" t="s">
        <v>1957</v>
      </c>
      <c r="I525" s="2">
        <v>110.77500000000001</v>
      </c>
      <c r="J525" s="2">
        <v>2.6549990000000001</v>
      </c>
      <c r="K525" s="2">
        <v>3.7428819999999998</v>
      </c>
      <c r="L525" s="2">
        <v>3.371106E-3</v>
      </c>
      <c r="M525" s="2">
        <v>283.33330000000001</v>
      </c>
      <c r="N525" s="2">
        <v>5.9564870000000001</v>
      </c>
      <c r="O525" s="2">
        <v>147.35400000000001</v>
      </c>
      <c r="P525" s="2">
        <v>1.696968E-26</v>
      </c>
      <c r="Q525" s="2">
        <v>118.5</v>
      </c>
      <c r="R525" s="2">
        <v>2.431546</v>
      </c>
      <c r="S525" s="2">
        <v>6.4280629999999999</v>
      </c>
      <c r="T525" s="2">
        <v>9.0770159999999998E-5</v>
      </c>
    </row>
    <row r="526" spans="1:20" x14ac:dyDescent="0.4">
      <c r="A526" s="44" t="str">
        <f t="shared" si="9"/>
        <v/>
      </c>
      <c r="B526" s="1" t="s">
        <v>1959</v>
      </c>
      <c r="C526" s="1" t="s">
        <v>190</v>
      </c>
      <c r="D526" s="52">
        <v>1251820487099620</v>
      </c>
      <c r="E526" s="1" t="s">
        <v>1385</v>
      </c>
      <c r="F526" s="42" t="s">
        <v>683</v>
      </c>
      <c r="G526" s="42" t="s">
        <v>1960</v>
      </c>
      <c r="H526" s="2" t="s">
        <v>1959</v>
      </c>
      <c r="I526" s="2">
        <v>110</v>
      </c>
      <c r="J526" s="2">
        <v>2.4121830000000002</v>
      </c>
      <c r="K526" s="2">
        <v>11.368080000000001</v>
      </c>
      <c r="L526" s="2">
        <v>4.8520990000000003E-3</v>
      </c>
      <c r="M526" s="2">
        <v>189.76669999999999</v>
      </c>
      <c r="N526" s="2">
        <v>1.4574579999999999</v>
      </c>
      <c r="O526" s="2">
        <v>75.922089999999997</v>
      </c>
      <c r="P526" s="2">
        <v>3.5014049999999997E-5</v>
      </c>
      <c r="Q526" s="2">
        <v>107.86669999999999</v>
      </c>
      <c r="R526" s="2">
        <v>1.9597249999999999</v>
      </c>
      <c r="S526" s="2">
        <v>0.80829039999999996</v>
      </c>
      <c r="T526" s="2">
        <v>2.818105E-3</v>
      </c>
    </row>
    <row r="527" spans="1:20" x14ac:dyDescent="0.4">
      <c r="A527" s="44" t="str">
        <f t="shared" si="9"/>
        <v/>
      </c>
      <c r="B527" s="1" t="s">
        <v>1962</v>
      </c>
      <c r="C527" s="1">
        <v>17</v>
      </c>
      <c r="D527" s="1">
        <v>46368529</v>
      </c>
      <c r="E527" s="1" t="s">
        <v>1382</v>
      </c>
      <c r="F527" s="42" t="s">
        <v>684</v>
      </c>
      <c r="G527" s="42" t="s">
        <v>1963</v>
      </c>
      <c r="H527" s="2" t="s">
        <v>1962</v>
      </c>
      <c r="I527" s="2">
        <v>88.85</v>
      </c>
      <c r="J527" s="2">
        <v>2.0686740000000001</v>
      </c>
      <c r="K527" s="2">
        <v>2.4365269999999999</v>
      </c>
      <c r="L527" s="2">
        <v>0.15247839999999999</v>
      </c>
      <c r="M527" s="2">
        <v>329.7</v>
      </c>
      <c r="N527" s="2">
        <v>4.1148540000000002</v>
      </c>
      <c r="O527" s="2">
        <v>407.6746</v>
      </c>
      <c r="P527" s="2">
        <v>6.9051990000000004E-16</v>
      </c>
      <c r="Q527" s="2">
        <v>87.333340000000007</v>
      </c>
      <c r="R527" s="2">
        <v>1.6148819999999999</v>
      </c>
      <c r="S527" s="2">
        <v>1.800926</v>
      </c>
      <c r="T527" s="2">
        <v>0.16569719999999999</v>
      </c>
    </row>
    <row r="528" spans="1:20" x14ac:dyDescent="0.4">
      <c r="A528" s="44" t="str">
        <f t="shared" si="9"/>
        <v/>
      </c>
      <c r="B528" s="1" t="s">
        <v>74</v>
      </c>
      <c r="C528" s="1">
        <v>17</v>
      </c>
      <c r="D528" s="1">
        <v>46368499</v>
      </c>
      <c r="E528" s="1" t="s">
        <v>1382</v>
      </c>
      <c r="F528" s="42" t="s">
        <v>685</v>
      </c>
      <c r="G528" s="42" t="s">
        <v>1961</v>
      </c>
      <c r="H528" s="2" t="s">
        <v>74</v>
      </c>
      <c r="I528" s="2">
        <v>88.325000000000003</v>
      </c>
      <c r="J528" s="2">
        <v>1.8502780000000001</v>
      </c>
      <c r="K528" s="2">
        <v>4.51396</v>
      </c>
      <c r="L528" s="2">
        <v>0.16772819999999999</v>
      </c>
      <c r="M528" s="2">
        <v>84.566670000000002</v>
      </c>
      <c r="N528" s="2">
        <v>1.135292</v>
      </c>
      <c r="O528" s="2">
        <v>2.902298</v>
      </c>
      <c r="P528" s="2">
        <v>0.54018659999999996</v>
      </c>
      <c r="Q528" s="2">
        <v>86.266670000000005</v>
      </c>
      <c r="R528" s="2">
        <v>1.575134</v>
      </c>
      <c r="S528" s="2">
        <v>4.544594</v>
      </c>
      <c r="T528" s="2">
        <v>0.19627900000000001</v>
      </c>
    </row>
    <row r="529" spans="1:20" x14ac:dyDescent="0.4">
      <c r="A529" s="44" t="str">
        <f t="shared" si="9"/>
        <v/>
      </c>
      <c r="B529" s="1" t="s">
        <v>1964</v>
      </c>
      <c r="C529" s="1">
        <v>18</v>
      </c>
      <c r="D529" s="1">
        <v>66378949</v>
      </c>
      <c r="E529" s="1" t="s">
        <v>1380</v>
      </c>
      <c r="F529" s="42" t="s">
        <v>686</v>
      </c>
      <c r="G529" s="42" t="s">
        <v>1965</v>
      </c>
      <c r="H529" s="2" t="s">
        <v>1964</v>
      </c>
      <c r="I529" s="2">
        <v>436.95</v>
      </c>
      <c r="J529" s="2">
        <v>8.6588390000000004</v>
      </c>
      <c r="K529" s="2">
        <v>55.84207</v>
      </c>
      <c r="L529" s="2">
        <v>3.678E-38</v>
      </c>
      <c r="M529" s="2">
        <v>657.13340000000005</v>
      </c>
      <c r="N529" s="2">
        <v>7.437144</v>
      </c>
      <c r="O529" s="2">
        <v>173.4143</v>
      </c>
      <c r="P529" s="2">
        <v>3.678E-38</v>
      </c>
      <c r="Q529" s="2">
        <v>495.86669999999998</v>
      </c>
      <c r="R529" s="2">
        <v>7.4963170000000003</v>
      </c>
      <c r="S529" s="2">
        <v>38.431280000000001</v>
      </c>
      <c r="T529" s="2">
        <v>3.678E-38</v>
      </c>
    </row>
    <row r="530" spans="1:20" x14ac:dyDescent="0.4">
      <c r="A530" s="44" t="str">
        <f t="shared" si="9"/>
        <v/>
      </c>
      <c r="B530" s="1" t="s">
        <v>1966</v>
      </c>
      <c r="C530" s="1">
        <v>2</v>
      </c>
      <c r="D530" s="1">
        <v>155182566</v>
      </c>
      <c r="E530" s="1" t="s">
        <v>1382</v>
      </c>
      <c r="F530" s="42" t="s">
        <v>687</v>
      </c>
      <c r="G530" s="42" t="s">
        <v>1967</v>
      </c>
      <c r="H530" s="2" t="s">
        <v>1966</v>
      </c>
      <c r="I530" s="2">
        <v>83.275000000000006</v>
      </c>
      <c r="J530" s="2">
        <v>2.07931</v>
      </c>
      <c r="K530" s="2">
        <v>2.709705</v>
      </c>
      <c r="L530" s="2">
        <v>0.28735620000000001</v>
      </c>
      <c r="M530" s="2">
        <v>94.733329999999995</v>
      </c>
      <c r="N530" s="2">
        <v>1.216445</v>
      </c>
      <c r="O530" s="2">
        <v>20.836829999999999</v>
      </c>
      <c r="P530" s="2">
        <v>0.42110180000000003</v>
      </c>
      <c r="Q530" s="2">
        <v>80.533330000000007</v>
      </c>
      <c r="R530" s="2">
        <v>1.7146049999999999</v>
      </c>
      <c r="S530" s="2">
        <v>1.6921390000000001</v>
      </c>
      <c r="T530" s="2">
        <v>0.35900939999999998</v>
      </c>
    </row>
    <row r="531" spans="1:20" x14ac:dyDescent="0.4">
      <c r="A531" s="44" t="str">
        <f t="shared" si="9"/>
        <v/>
      </c>
      <c r="B531" s="1" t="s">
        <v>75</v>
      </c>
      <c r="C531" s="1">
        <v>0</v>
      </c>
      <c r="D531" s="1">
        <v>0</v>
      </c>
      <c r="E531" s="1" t="s">
        <v>1382</v>
      </c>
      <c r="F531" s="42" t="s">
        <v>688</v>
      </c>
      <c r="G531" s="42" t="s">
        <v>1102</v>
      </c>
      <c r="H531" s="2" t="s">
        <v>75</v>
      </c>
      <c r="I531" s="2">
        <v>451</v>
      </c>
      <c r="J531" s="2">
        <v>9.9987250000000003</v>
      </c>
      <c r="K531" s="2">
        <v>410.71440000000001</v>
      </c>
      <c r="L531" s="2">
        <v>3.678E-38</v>
      </c>
      <c r="M531" s="2">
        <v>300.2</v>
      </c>
      <c r="N531" s="2">
        <v>4.1295999999999999</v>
      </c>
      <c r="O531" s="2">
        <v>84.893879999999996</v>
      </c>
      <c r="P531" s="2">
        <v>1.8504429999999999E-23</v>
      </c>
      <c r="Q531" s="2">
        <v>344.9</v>
      </c>
      <c r="R531" s="2">
        <v>6.1969839999999996</v>
      </c>
      <c r="S531" s="2">
        <v>141.29499999999999</v>
      </c>
      <c r="T531" s="2">
        <v>3.678E-38</v>
      </c>
    </row>
    <row r="532" spans="1:20" x14ac:dyDescent="0.4">
      <c r="A532" s="44" t="str">
        <f t="shared" si="9"/>
        <v/>
      </c>
      <c r="B532" s="1" t="s">
        <v>1968</v>
      </c>
      <c r="C532" s="1">
        <v>4</v>
      </c>
      <c r="D532" s="1">
        <v>124409011</v>
      </c>
      <c r="E532" s="1" t="s">
        <v>1382</v>
      </c>
      <c r="F532" s="42" t="s">
        <v>689</v>
      </c>
      <c r="G532" s="42" t="s">
        <v>1969</v>
      </c>
      <c r="H532" s="2" t="s">
        <v>1968</v>
      </c>
      <c r="I532" s="2">
        <v>87.95</v>
      </c>
      <c r="J532" s="2">
        <v>2.0644040000000001</v>
      </c>
      <c r="K532" s="2">
        <v>3.0304009999999999</v>
      </c>
      <c r="L532" s="2">
        <v>0.1734348</v>
      </c>
      <c r="M532" s="2">
        <v>93.766670000000005</v>
      </c>
      <c r="N532" s="2">
        <v>1.2218059999999999</v>
      </c>
      <c r="O532" s="2">
        <v>8.2439879999999999</v>
      </c>
      <c r="P532" s="2">
        <v>0.39812799999999998</v>
      </c>
      <c r="Q532" s="2">
        <v>84.633330000000001</v>
      </c>
      <c r="R532" s="2">
        <v>1.6591990000000001</v>
      </c>
      <c r="S532" s="2">
        <v>3.855299</v>
      </c>
      <c r="T532" s="2">
        <v>0.2352677</v>
      </c>
    </row>
    <row r="533" spans="1:20" x14ac:dyDescent="0.4">
      <c r="A533" s="44" t="str">
        <f t="shared" si="9"/>
        <v/>
      </c>
      <c r="B533" s="1" t="s">
        <v>1970</v>
      </c>
      <c r="C533" s="1">
        <v>4</v>
      </c>
      <c r="D533" s="1">
        <v>124421095</v>
      </c>
      <c r="E533" s="1" t="s">
        <v>1382</v>
      </c>
      <c r="F533" s="42" t="s">
        <v>690</v>
      </c>
      <c r="G533" s="42" t="s">
        <v>1971</v>
      </c>
      <c r="H533" s="2" t="s">
        <v>1970</v>
      </c>
      <c r="I533" s="2">
        <v>74.075000000000003</v>
      </c>
      <c r="J533" s="2">
        <v>1.758453</v>
      </c>
      <c r="K533" s="2">
        <v>0.80156099999999997</v>
      </c>
      <c r="L533" s="2">
        <v>0.55583380000000004</v>
      </c>
      <c r="M533" s="2">
        <v>78.633330000000001</v>
      </c>
      <c r="N533" s="2">
        <v>1.141035</v>
      </c>
      <c r="O533" s="2">
        <v>4.3661580000000004</v>
      </c>
      <c r="P533" s="2">
        <v>0.6534027</v>
      </c>
      <c r="Q533" s="2">
        <v>75.333340000000007</v>
      </c>
      <c r="R533" s="2">
        <v>1.524527</v>
      </c>
      <c r="S533" s="2">
        <v>1.5011110000000001</v>
      </c>
      <c r="T533" s="2">
        <v>0.5412515</v>
      </c>
    </row>
    <row r="534" spans="1:20" x14ac:dyDescent="0.4">
      <c r="A534" s="44" t="str">
        <f t="shared" si="9"/>
        <v/>
      </c>
      <c r="B534" s="1" t="s">
        <v>1972</v>
      </c>
      <c r="C534" s="1">
        <v>4</v>
      </c>
      <c r="D534" s="1">
        <v>43505713</v>
      </c>
      <c r="E534" s="1" t="s">
        <v>1380</v>
      </c>
      <c r="F534" s="42" t="s">
        <v>691</v>
      </c>
      <c r="G534" s="42" t="s">
        <v>1973</v>
      </c>
      <c r="H534" s="2" t="s">
        <v>1972</v>
      </c>
      <c r="I534" s="2">
        <v>917.7</v>
      </c>
      <c r="J534" s="2">
        <v>19.004619999999999</v>
      </c>
      <c r="K534" s="2">
        <v>326.1893</v>
      </c>
      <c r="L534" s="2">
        <v>3.678E-38</v>
      </c>
      <c r="M534" s="2">
        <v>686.1</v>
      </c>
      <c r="N534" s="2">
        <v>16.24389</v>
      </c>
      <c r="O534" s="2">
        <v>941.91549999999995</v>
      </c>
      <c r="P534" s="2">
        <v>3.678E-38</v>
      </c>
      <c r="Q534" s="2">
        <v>1072.5329999999999</v>
      </c>
      <c r="R534" s="2">
        <v>17.819030000000001</v>
      </c>
      <c r="S534" s="2">
        <v>554.38810000000001</v>
      </c>
      <c r="T534" s="2">
        <v>3.678E-38</v>
      </c>
    </row>
    <row r="535" spans="1:20" x14ac:dyDescent="0.4">
      <c r="A535" s="44" t="str">
        <f t="shared" si="9"/>
        <v/>
      </c>
      <c r="B535" s="1" t="s">
        <v>1975</v>
      </c>
      <c r="C535" s="1">
        <v>4</v>
      </c>
      <c r="D535" s="1">
        <v>134972497</v>
      </c>
      <c r="E535" s="1" t="s">
        <v>1380</v>
      </c>
      <c r="F535" s="42" t="s">
        <v>692</v>
      </c>
      <c r="G535" s="42" t="s">
        <v>1976</v>
      </c>
      <c r="H535" s="2" t="s">
        <v>1975</v>
      </c>
      <c r="I535" s="2">
        <v>1477.325</v>
      </c>
      <c r="J535" s="2">
        <v>25.84215</v>
      </c>
      <c r="K535" s="2">
        <v>242.4178</v>
      </c>
      <c r="L535" s="2">
        <v>3.678E-38</v>
      </c>
      <c r="M535" s="2">
        <v>1368.7670000000001</v>
      </c>
      <c r="N535" s="2">
        <v>22.611180000000001</v>
      </c>
      <c r="O535" s="2">
        <v>572.13649999999996</v>
      </c>
      <c r="P535" s="2">
        <v>3.678E-38</v>
      </c>
      <c r="Q535" s="2">
        <v>1319.2</v>
      </c>
      <c r="R535" s="2">
        <v>20.57554</v>
      </c>
      <c r="S535" s="2">
        <v>295.50779999999997</v>
      </c>
      <c r="T535" s="2">
        <v>3.678E-38</v>
      </c>
    </row>
    <row r="536" spans="1:20" x14ac:dyDescent="0.4">
      <c r="A536" s="44" t="str">
        <f t="shared" si="9"/>
        <v/>
      </c>
      <c r="B536" s="1" t="s">
        <v>1977</v>
      </c>
      <c r="C536" s="1">
        <v>5</v>
      </c>
      <c r="D536" s="1">
        <v>111433188</v>
      </c>
      <c r="E536" s="1" t="s">
        <v>1382</v>
      </c>
      <c r="F536" s="42" t="s">
        <v>693</v>
      </c>
      <c r="G536" s="42" t="s">
        <v>1978</v>
      </c>
      <c r="H536" s="2" t="s">
        <v>1977</v>
      </c>
      <c r="I536" s="2">
        <v>1578.675</v>
      </c>
      <c r="J536" s="2">
        <v>29.060300000000002</v>
      </c>
      <c r="K536" s="2">
        <v>290.0138</v>
      </c>
      <c r="L536" s="2">
        <v>3.678E-38</v>
      </c>
      <c r="M536" s="2">
        <v>1881.1</v>
      </c>
      <c r="N536" s="2">
        <v>32.966090000000001</v>
      </c>
      <c r="O536" s="2">
        <v>1862.4690000000001</v>
      </c>
      <c r="P536" s="2">
        <v>3.678E-38</v>
      </c>
      <c r="Q536" s="2">
        <v>1574.933</v>
      </c>
      <c r="R536" s="2">
        <v>26.175699999999999</v>
      </c>
      <c r="S536" s="2">
        <v>221.34309999999999</v>
      </c>
      <c r="T536" s="2">
        <v>3.678E-38</v>
      </c>
    </row>
    <row r="537" spans="1:20" x14ac:dyDescent="0.4">
      <c r="A537" s="44" t="str">
        <f t="shared" si="9"/>
        <v/>
      </c>
      <c r="B537" s="1" t="s">
        <v>1979</v>
      </c>
      <c r="C537" s="1">
        <v>5</v>
      </c>
      <c r="D537" s="1">
        <v>137467389</v>
      </c>
      <c r="E537" s="1" t="s">
        <v>1382</v>
      </c>
      <c r="F537" s="42" t="s">
        <v>694</v>
      </c>
      <c r="G537" s="42" t="s">
        <v>1980</v>
      </c>
      <c r="H537" s="2" t="s">
        <v>1979</v>
      </c>
      <c r="I537" s="2">
        <v>385.67500000000001</v>
      </c>
      <c r="J537" s="2">
        <v>8.8321500000000004</v>
      </c>
      <c r="K537" s="2">
        <v>277.51569999999998</v>
      </c>
      <c r="L537" s="2">
        <v>3.678E-38</v>
      </c>
      <c r="M537" s="2">
        <v>207.4</v>
      </c>
      <c r="N537" s="2">
        <v>6.8073389999999998</v>
      </c>
      <c r="O537" s="2">
        <v>233.13820000000001</v>
      </c>
      <c r="P537" s="2">
        <v>3.0285140000000002E-16</v>
      </c>
      <c r="Q537" s="2">
        <v>114.7667</v>
      </c>
      <c r="R537" s="2">
        <v>2.2019000000000002</v>
      </c>
      <c r="S537" s="2">
        <v>61.296840000000003</v>
      </c>
      <c r="T537" s="2">
        <v>1.1790699999999999E-3</v>
      </c>
    </row>
    <row r="538" spans="1:20" x14ac:dyDescent="0.4">
      <c r="A538" s="44" t="str">
        <f t="shared" si="9"/>
        <v/>
      </c>
      <c r="B538" s="1" t="s">
        <v>1981</v>
      </c>
      <c r="C538" s="1">
        <v>5</v>
      </c>
      <c r="D538" s="1">
        <v>98904656</v>
      </c>
      <c r="E538" s="1" t="s">
        <v>1380</v>
      </c>
      <c r="F538" s="42" t="s">
        <v>695</v>
      </c>
      <c r="G538" s="42" t="s">
        <v>1982</v>
      </c>
      <c r="H538" s="2" t="s">
        <v>1981</v>
      </c>
      <c r="I538" s="2">
        <v>450.32499999999999</v>
      </c>
      <c r="J538" s="2">
        <v>10.24934</v>
      </c>
      <c r="K538" s="2">
        <v>179.8364</v>
      </c>
      <c r="L538" s="2">
        <v>3.678E-38</v>
      </c>
      <c r="M538" s="2">
        <v>1945.4</v>
      </c>
      <c r="N538" s="2">
        <v>33.951619999999998</v>
      </c>
      <c r="O538" s="2">
        <v>1311.0419999999999</v>
      </c>
      <c r="P538" s="2">
        <v>3.678E-38</v>
      </c>
      <c r="Q538" s="2">
        <v>503.76670000000001</v>
      </c>
      <c r="R538" s="2">
        <v>9.4593039999999995</v>
      </c>
      <c r="S538" s="2">
        <v>319.74520000000001</v>
      </c>
      <c r="T538" s="2">
        <v>3.678E-38</v>
      </c>
    </row>
    <row r="539" spans="1:20" x14ac:dyDescent="0.4">
      <c r="A539" s="44" t="str">
        <f t="shared" si="9"/>
        <v/>
      </c>
      <c r="B539" s="1" t="s">
        <v>1983</v>
      </c>
      <c r="C539" s="1">
        <v>6</v>
      </c>
      <c r="D539" s="1">
        <v>47753610</v>
      </c>
      <c r="E539" s="1" t="s">
        <v>1380</v>
      </c>
      <c r="F539" s="42" t="s">
        <v>696</v>
      </c>
      <c r="G539" s="42" t="s">
        <v>1984</v>
      </c>
      <c r="H539" s="2" t="s">
        <v>1983</v>
      </c>
      <c r="I539" s="2">
        <v>81.45</v>
      </c>
      <c r="J539" s="2">
        <v>1.8404499999999999</v>
      </c>
      <c r="K539" s="2">
        <v>10.6516</v>
      </c>
      <c r="L539" s="2">
        <v>0.36309039999999998</v>
      </c>
      <c r="M539" s="2">
        <v>87.2</v>
      </c>
      <c r="N539" s="2">
        <v>1.179343</v>
      </c>
      <c r="O539" s="2">
        <v>5.9808029999999999</v>
      </c>
      <c r="P539" s="2">
        <v>0.50772110000000004</v>
      </c>
      <c r="Q539" s="2">
        <v>96.633330000000001</v>
      </c>
      <c r="R539" s="2">
        <v>1.591645</v>
      </c>
      <c r="S539" s="2">
        <v>33.064230000000002</v>
      </c>
      <c r="T539" s="2">
        <v>2.6455949999999999E-2</v>
      </c>
    </row>
    <row r="540" spans="1:20" x14ac:dyDescent="0.4">
      <c r="A540" s="44" t="str">
        <f t="shared" si="9"/>
        <v/>
      </c>
      <c r="B540" s="1" t="s">
        <v>1985</v>
      </c>
      <c r="C540" s="1">
        <v>6</v>
      </c>
      <c r="D540" s="1">
        <v>85286355</v>
      </c>
      <c r="E540" s="1" t="s">
        <v>1380</v>
      </c>
      <c r="F540" s="42" t="s">
        <v>697</v>
      </c>
      <c r="G540" s="42" t="s">
        <v>1986</v>
      </c>
      <c r="H540" s="2" t="s">
        <v>1985</v>
      </c>
      <c r="I540" s="2">
        <v>136.5</v>
      </c>
      <c r="J540" s="2">
        <v>2.7078319999999998</v>
      </c>
      <c r="K540" s="2">
        <v>43.917189999999998</v>
      </c>
      <c r="L540" s="2">
        <v>4.6112790000000001E-7</v>
      </c>
      <c r="M540" s="2">
        <v>875.7</v>
      </c>
      <c r="N540" s="2">
        <v>12.647919999999999</v>
      </c>
      <c r="O540" s="2">
        <v>639.97220000000004</v>
      </c>
      <c r="P540" s="2">
        <v>3.678E-38</v>
      </c>
      <c r="Q540" s="2">
        <v>108.8</v>
      </c>
      <c r="R540" s="2">
        <v>1.95137</v>
      </c>
      <c r="S540" s="2">
        <v>61.839390000000002</v>
      </c>
      <c r="T540" s="2">
        <v>8.0998059999999995E-4</v>
      </c>
    </row>
    <row r="541" spans="1:20" x14ac:dyDescent="0.4">
      <c r="A541" s="44" t="str">
        <f t="shared" si="9"/>
        <v/>
      </c>
      <c r="B541" s="1" t="s">
        <v>1987</v>
      </c>
      <c r="C541" s="1">
        <v>6</v>
      </c>
      <c r="D541" s="1">
        <v>119984330</v>
      </c>
      <c r="E541" s="1" t="s">
        <v>1380</v>
      </c>
      <c r="F541" s="42" t="s">
        <v>698</v>
      </c>
      <c r="G541" s="42" t="s">
        <v>1988</v>
      </c>
      <c r="H541" s="2" t="s">
        <v>1987</v>
      </c>
      <c r="I541" s="2">
        <v>12295</v>
      </c>
      <c r="J541" s="2">
        <v>165.63890000000001</v>
      </c>
      <c r="K541" s="2">
        <v>830.07889999999998</v>
      </c>
      <c r="L541" s="2">
        <v>3.678E-38</v>
      </c>
      <c r="M541" s="2">
        <v>19640.77</v>
      </c>
      <c r="N541" s="2">
        <v>246.4008</v>
      </c>
      <c r="O541" s="2">
        <v>4217.3779999999997</v>
      </c>
      <c r="P541" s="2">
        <v>3.678E-38</v>
      </c>
      <c r="Q541" s="2">
        <v>12926.77</v>
      </c>
      <c r="R541" s="2">
        <v>170.92779999999999</v>
      </c>
      <c r="S541" s="2">
        <v>1649.61</v>
      </c>
      <c r="T541" s="2">
        <v>3.678E-38</v>
      </c>
    </row>
    <row r="542" spans="1:20" x14ac:dyDescent="0.4">
      <c r="A542" s="44" t="str">
        <f t="shared" si="9"/>
        <v/>
      </c>
      <c r="B542" s="1" t="s">
        <v>1989</v>
      </c>
      <c r="C542" s="1">
        <v>7</v>
      </c>
      <c r="D542" s="1">
        <v>52105074</v>
      </c>
      <c r="E542" s="1" t="s">
        <v>1382</v>
      </c>
      <c r="F542" s="42" t="s">
        <v>699</v>
      </c>
      <c r="G542" s="42" t="s">
        <v>1990</v>
      </c>
      <c r="H542" s="2" t="s">
        <v>1989</v>
      </c>
      <c r="I542" s="2">
        <v>236.9</v>
      </c>
      <c r="J542" s="2">
        <v>5.2369349999999999</v>
      </c>
      <c r="K542" s="2">
        <v>21.307739999999999</v>
      </c>
      <c r="L542" s="2">
        <v>2.7750600000000001E-36</v>
      </c>
      <c r="M542" s="2">
        <v>513.86659999999995</v>
      </c>
      <c r="N542" s="2">
        <v>7.3981089999999998</v>
      </c>
      <c r="O542" s="2">
        <v>127.96040000000001</v>
      </c>
      <c r="P542" s="2">
        <v>3.678E-38</v>
      </c>
      <c r="Q542" s="2">
        <v>289.5</v>
      </c>
      <c r="R542" s="2">
        <v>6.6969900000000004</v>
      </c>
      <c r="S542" s="2">
        <v>114.4846</v>
      </c>
      <c r="T542" s="2">
        <v>3.678E-38</v>
      </c>
    </row>
    <row r="543" spans="1:20" x14ac:dyDescent="0.4">
      <c r="A543" s="44" t="str">
        <f t="shared" si="9"/>
        <v/>
      </c>
      <c r="B543" s="1" t="s">
        <v>1991</v>
      </c>
      <c r="C543" s="1">
        <v>7</v>
      </c>
      <c r="D543" s="1">
        <v>103397959</v>
      </c>
      <c r="E543" s="1" t="s">
        <v>1382</v>
      </c>
      <c r="F543" s="42" t="s">
        <v>700</v>
      </c>
      <c r="G543" s="42" t="s">
        <v>1103</v>
      </c>
      <c r="H543" s="2" t="s">
        <v>1991</v>
      </c>
      <c r="I543" s="2">
        <v>11952.65</v>
      </c>
      <c r="J543" s="2">
        <v>161.20249999999999</v>
      </c>
      <c r="K543" s="2">
        <v>1080.241</v>
      </c>
      <c r="L543" s="2">
        <v>3.678E-38</v>
      </c>
      <c r="M543" s="2">
        <v>21075.17</v>
      </c>
      <c r="N543" s="2">
        <v>261.51260000000002</v>
      </c>
      <c r="O543" s="2">
        <v>1367.116</v>
      </c>
      <c r="P543" s="2">
        <v>3.678E-38</v>
      </c>
      <c r="Q543" s="2">
        <v>12219.2</v>
      </c>
      <c r="R543" s="2">
        <v>147.99860000000001</v>
      </c>
      <c r="S543" s="2">
        <v>1500.9290000000001</v>
      </c>
      <c r="T543" s="2">
        <v>3.678E-38</v>
      </c>
    </row>
    <row r="544" spans="1:20" x14ac:dyDescent="0.4">
      <c r="A544" s="44" t="str">
        <f t="shared" si="9"/>
        <v/>
      </c>
      <c r="B544" s="1" t="s">
        <v>76</v>
      </c>
      <c r="C544" s="1">
        <v>7</v>
      </c>
      <c r="D544" s="1">
        <v>103398005</v>
      </c>
      <c r="E544" s="1" t="s">
        <v>1382</v>
      </c>
      <c r="F544" s="42" t="s">
        <v>1992</v>
      </c>
      <c r="G544" s="42" t="s">
        <v>1104</v>
      </c>
      <c r="H544" s="2" t="s">
        <v>76</v>
      </c>
      <c r="I544" s="2">
        <v>116.97499999999999</v>
      </c>
      <c r="J544" s="2">
        <v>2.7170489999999998</v>
      </c>
      <c r="K544" s="2">
        <v>24.706869999999999</v>
      </c>
      <c r="L544" s="2">
        <v>3.9379060000000002E-4</v>
      </c>
      <c r="M544" s="2">
        <v>170.9</v>
      </c>
      <c r="N544" s="2">
        <v>1.570146</v>
      </c>
      <c r="O544" s="2">
        <v>39.366860000000003</v>
      </c>
      <c r="P544" s="2">
        <v>2.6254730000000001E-4</v>
      </c>
      <c r="Q544" s="2">
        <v>116.9667</v>
      </c>
      <c r="R544" s="2">
        <v>1.9553849999999999</v>
      </c>
      <c r="S544" s="2">
        <v>6.7411669999999999</v>
      </c>
      <c r="T544" s="2">
        <v>1.7843429999999999E-4</v>
      </c>
    </row>
    <row r="545" spans="1:20" x14ac:dyDescent="0.4">
      <c r="A545" s="44" t="str">
        <f t="shared" si="9"/>
        <v/>
      </c>
      <c r="B545" s="1" t="s">
        <v>1993</v>
      </c>
      <c r="C545" s="1">
        <v>8</v>
      </c>
      <c r="D545" s="1">
        <v>86610065</v>
      </c>
      <c r="E545" s="1" t="s">
        <v>1382</v>
      </c>
      <c r="F545" s="42" t="s">
        <v>701</v>
      </c>
      <c r="G545" s="42" t="s">
        <v>1994</v>
      </c>
      <c r="H545" s="2" t="s">
        <v>1993</v>
      </c>
      <c r="I545" s="2">
        <v>12072.17</v>
      </c>
      <c r="J545" s="2">
        <v>163.91419999999999</v>
      </c>
      <c r="K545" s="2">
        <v>755.67830000000004</v>
      </c>
      <c r="L545" s="2">
        <v>3.678E-38</v>
      </c>
      <c r="M545" s="2">
        <v>10069.73</v>
      </c>
      <c r="N545" s="2">
        <v>133.04689999999999</v>
      </c>
      <c r="O545" s="2">
        <v>2072.5070000000001</v>
      </c>
      <c r="P545" s="2">
        <v>3.678E-38</v>
      </c>
      <c r="Q545" s="2">
        <v>14827.37</v>
      </c>
      <c r="R545" s="2">
        <v>198.0932</v>
      </c>
      <c r="S545" s="2">
        <v>4604.45</v>
      </c>
      <c r="T545" s="2">
        <v>3.678E-38</v>
      </c>
    </row>
    <row r="546" spans="1:20" x14ac:dyDescent="0.4">
      <c r="A546" s="44" t="str">
        <f t="shared" si="9"/>
        <v/>
      </c>
      <c r="B546" s="1" t="s">
        <v>1995</v>
      </c>
      <c r="C546" s="1">
        <v>8</v>
      </c>
      <c r="D546" s="1">
        <v>66993220</v>
      </c>
      <c r="E546" s="1" t="s">
        <v>1380</v>
      </c>
      <c r="F546" s="42" t="s">
        <v>702</v>
      </c>
      <c r="G546" s="42" t="s">
        <v>1996</v>
      </c>
      <c r="H546" s="2" t="s">
        <v>1995</v>
      </c>
      <c r="I546" s="2">
        <v>85.65</v>
      </c>
      <c r="J546" s="2">
        <v>1.949862</v>
      </c>
      <c r="K546" s="2">
        <v>7.6321690000000002</v>
      </c>
      <c r="L546" s="2">
        <v>0.231043</v>
      </c>
      <c r="M546" s="2">
        <v>101.13330000000001</v>
      </c>
      <c r="N546" s="2">
        <v>1.259733</v>
      </c>
      <c r="O546" s="2">
        <v>10.600630000000001</v>
      </c>
      <c r="P546" s="2">
        <v>0.26454270000000002</v>
      </c>
      <c r="Q546" s="2">
        <v>80.7</v>
      </c>
      <c r="R546" s="2">
        <v>1.484561</v>
      </c>
      <c r="S546" s="2">
        <v>2.6057630000000001</v>
      </c>
      <c r="T546" s="2">
        <v>0.35155890000000001</v>
      </c>
    </row>
    <row r="547" spans="1:20" x14ac:dyDescent="0.4">
      <c r="A547" s="44" t="str">
        <f t="shared" si="9"/>
        <v/>
      </c>
      <c r="B547" s="1" t="s">
        <v>1997</v>
      </c>
      <c r="C547" s="1">
        <v>9</v>
      </c>
      <c r="D547" s="1">
        <v>108872014</v>
      </c>
      <c r="E547" s="1" t="s">
        <v>1382</v>
      </c>
      <c r="F547" s="42" t="s">
        <v>703</v>
      </c>
      <c r="G547" s="42" t="s">
        <v>1998</v>
      </c>
      <c r="H547" s="2" t="s">
        <v>1997</v>
      </c>
      <c r="I547" s="2">
        <v>77.95</v>
      </c>
      <c r="J547" s="2">
        <v>1.655354</v>
      </c>
      <c r="K547" s="2">
        <v>1.3076700000000001</v>
      </c>
      <c r="L547" s="2">
        <v>0.43394280000000002</v>
      </c>
      <c r="M547" s="2">
        <v>84</v>
      </c>
      <c r="N547" s="2">
        <v>1.1597839999999999</v>
      </c>
      <c r="O547" s="2">
        <v>2.9614189999999998</v>
      </c>
      <c r="P547" s="2">
        <v>0.54994310000000002</v>
      </c>
      <c r="Q547" s="2">
        <v>79.433329999999998</v>
      </c>
      <c r="R547" s="2">
        <v>1.4592499999999999</v>
      </c>
      <c r="S547" s="2">
        <v>0.64291010000000004</v>
      </c>
      <c r="T547" s="2">
        <v>0.39405109999999999</v>
      </c>
    </row>
    <row r="548" spans="1:20" x14ac:dyDescent="0.4">
      <c r="A548" s="44" t="str">
        <f t="shared" si="9"/>
        <v/>
      </c>
      <c r="B548" s="1" t="s">
        <v>77</v>
      </c>
      <c r="C548" s="1">
        <v>0</v>
      </c>
      <c r="D548" s="1">
        <v>0</v>
      </c>
      <c r="E548" s="1" t="s">
        <v>1382</v>
      </c>
      <c r="F548" s="42" t="s">
        <v>704</v>
      </c>
      <c r="G548" s="42" t="s">
        <v>1105</v>
      </c>
      <c r="H548" s="2" t="s">
        <v>77</v>
      </c>
      <c r="I548" s="2">
        <v>3692.5250000000001</v>
      </c>
      <c r="J548" s="2">
        <v>65.970160000000007</v>
      </c>
      <c r="K548" s="2">
        <v>1199.1569999999999</v>
      </c>
      <c r="L548" s="2">
        <v>3.678E-38</v>
      </c>
      <c r="M548" s="2">
        <v>5923.433</v>
      </c>
      <c r="N548" s="2">
        <v>83.668300000000002</v>
      </c>
      <c r="O548" s="2">
        <v>1536.069</v>
      </c>
      <c r="P548" s="2">
        <v>3.678E-38</v>
      </c>
      <c r="Q548" s="2">
        <v>3958.9</v>
      </c>
      <c r="R548" s="2">
        <v>66.893010000000004</v>
      </c>
      <c r="S548" s="2">
        <v>1427.93</v>
      </c>
      <c r="T548" s="2">
        <v>3.678E-38</v>
      </c>
    </row>
    <row r="549" spans="1:20" x14ac:dyDescent="0.4">
      <c r="A549" s="44" t="str">
        <f t="shared" si="9"/>
        <v/>
      </c>
      <c r="B549" s="1" t="s">
        <v>78</v>
      </c>
      <c r="C549" s="1">
        <v>0</v>
      </c>
      <c r="D549" s="1">
        <v>0</v>
      </c>
      <c r="E549" s="1" t="s">
        <v>1382</v>
      </c>
      <c r="F549" s="42" t="s">
        <v>705</v>
      </c>
      <c r="G549" s="42" t="s">
        <v>1106</v>
      </c>
      <c r="H549" s="2" t="s">
        <v>78</v>
      </c>
      <c r="I549" s="2">
        <v>130.44999999999999</v>
      </c>
      <c r="J549" s="2">
        <v>2.9237030000000002</v>
      </c>
      <c r="K549" s="2">
        <v>7.0396489999999998</v>
      </c>
      <c r="L549" s="2">
        <v>1.135705E-5</v>
      </c>
      <c r="M549" s="2">
        <v>179</v>
      </c>
      <c r="N549" s="2">
        <v>1.7467060000000001</v>
      </c>
      <c r="O549" s="2">
        <v>41.311140000000002</v>
      </c>
      <c r="P549" s="2">
        <v>5.7573630000000003E-5</v>
      </c>
      <c r="Q549" s="2">
        <v>134.1</v>
      </c>
      <c r="R549" s="2">
        <v>2.4545539999999999</v>
      </c>
      <c r="S549" s="2">
        <v>6.1611690000000001</v>
      </c>
      <c r="T549" s="2">
        <v>1.8156080000000001E-7</v>
      </c>
    </row>
    <row r="550" spans="1:20" x14ac:dyDescent="0.4">
      <c r="A550" s="44" t="str">
        <f t="shared" si="9"/>
        <v/>
      </c>
      <c r="B550" s="1" t="s">
        <v>1999</v>
      </c>
      <c r="C550" s="1">
        <v>13</v>
      </c>
      <c r="D550" s="1">
        <v>62862166</v>
      </c>
      <c r="E550" s="1" t="s">
        <v>1382</v>
      </c>
      <c r="F550" s="42" t="s">
        <v>706</v>
      </c>
      <c r="G550" s="42" t="s">
        <v>2000</v>
      </c>
      <c r="H550" s="2" t="s">
        <v>1999</v>
      </c>
      <c r="I550" s="2">
        <v>93.7</v>
      </c>
      <c r="J550" s="2">
        <v>2.2033839999999998</v>
      </c>
      <c r="K550" s="2">
        <v>19.043279999999999</v>
      </c>
      <c r="L550" s="2">
        <v>7.8043050000000003E-2</v>
      </c>
      <c r="M550" s="2">
        <v>79.066670000000002</v>
      </c>
      <c r="N550" s="2">
        <v>1.0918589999999999</v>
      </c>
      <c r="O550" s="2">
        <v>3.4789850000000002</v>
      </c>
      <c r="P550" s="2">
        <v>0.64262180000000002</v>
      </c>
      <c r="Q550" s="2">
        <v>78.400000000000006</v>
      </c>
      <c r="R550" s="2">
        <v>1.4592499999999999</v>
      </c>
      <c r="S550" s="2">
        <v>3.1606960000000002</v>
      </c>
      <c r="T550" s="2">
        <v>0.43403819999999999</v>
      </c>
    </row>
    <row r="551" spans="1:20" x14ac:dyDescent="0.4">
      <c r="A551" s="44" t="str">
        <f t="shared" si="9"/>
        <v/>
      </c>
      <c r="B551" s="1" t="s">
        <v>79</v>
      </c>
      <c r="C551" s="1">
        <v>0</v>
      </c>
      <c r="D551" s="1">
        <v>0</v>
      </c>
      <c r="E551" s="1" t="s">
        <v>1382</v>
      </c>
      <c r="F551" s="42" t="s">
        <v>707</v>
      </c>
      <c r="G551" s="42" t="s">
        <v>1107</v>
      </c>
      <c r="H551" s="2" t="s">
        <v>79</v>
      </c>
      <c r="I551" s="2">
        <v>80.2</v>
      </c>
      <c r="J551" s="2">
        <v>1.7797879999999999</v>
      </c>
      <c r="K551" s="2">
        <v>2.2464789999999999</v>
      </c>
      <c r="L551" s="2">
        <v>0.37440240000000002</v>
      </c>
      <c r="M551" s="2">
        <v>389.26670000000001</v>
      </c>
      <c r="N551" s="2">
        <v>11.123430000000001</v>
      </c>
      <c r="O551" s="2">
        <v>503.55939999999998</v>
      </c>
      <c r="P551" s="2">
        <v>4.5911090000000001E-36</v>
      </c>
      <c r="Q551" s="2">
        <v>76.966669999999993</v>
      </c>
      <c r="R551" s="2">
        <v>1.3781680000000001</v>
      </c>
      <c r="S551" s="2">
        <v>1.5044379999999999</v>
      </c>
      <c r="T551" s="2">
        <v>0.48008279999999998</v>
      </c>
    </row>
    <row r="552" spans="1:20" x14ac:dyDescent="0.4">
      <c r="A552" s="44" t="str">
        <f t="shared" si="9"/>
        <v/>
      </c>
      <c r="B552" s="1" t="s">
        <v>2001</v>
      </c>
      <c r="C552" s="1">
        <v>17</v>
      </c>
      <c r="D552" s="1">
        <v>39981094</v>
      </c>
      <c r="E552" s="1" t="s">
        <v>1382</v>
      </c>
      <c r="F552" s="42" t="s">
        <v>708</v>
      </c>
      <c r="G552" s="42" t="s">
        <v>2002</v>
      </c>
      <c r="H552" s="2" t="s">
        <v>2001</v>
      </c>
      <c r="I552" s="2">
        <v>370.05</v>
      </c>
      <c r="J552" s="2">
        <v>9.1706590000000006</v>
      </c>
      <c r="K552" s="2">
        <v>301.08019999999999</v>
      </c>
      <c r="L552" s="2">
        <v>3.678E-38</v>
      </c>
      <c r="M552" s="2">
        <v>1022.7670000000001</v>
      </c>
      <c r="N552" s="2">
        <v>19.24391</v>
      </c>
      <c r="O552" s="2">
        <v>170.315</v>
      </c>
      <c r="P552" s="2">
        <v>3.678E-38</v>
      </c>
      <c r="Q552" s="2">
        <v>282.86669999999998</v>
      </c>
      <c r="R552" s="2">
        <v>6.9049569999999996</v>
      </c>
      <c r="S552" s="2">
        <v>228.5299</v>
      </c>
      <c r="T552" s="2">
        <v>3.678E-38</v>
      </c>
    </row>
    <row r="553" spans="1:20" x14ac:dyDescent="0.4">
      <c r="A553" s="44" t="str">
        <f t="shared" si="9"/>
        <v/>
      </c>
      <c r="B553" s="1" t="s">
        <v>2003</v>
      </c>
      <c r="C553" s="1" t="s">
        <v>1310</v>
      </c>
      <c r="D553" s="1">
        <v>49775660</v>
      </c>
      <c r="E553" s="1" t="s">
        <v>1380</v>
      </c>
      <c r="F553" s="42" t="s">
        <v>2004</v>
      </c>
      <c r="G553" s="42" t="s">
        <v>2004</v>
      </c>
      <c r="H553" s="2" t="s">
        <v>2003</v>
      </c>
      <c r="I553" s="2">
        <v>75.174999999999997</v>
      </c>
      <c r="J553" s="2">
        <v>1.8937459999999999</v>
      </c>
      <c r="K553" s="2">
        <v>2.0998019999999999</v>
      </c>
      <c r="L553" s="2">
        <v>0.52899039999999997</v>
      </c>
      <c r="M553" s="2">
        <v>74.5</v>
      </c>
      <c r="N553" s="2">
        <v>1.1665270000000001</v>
      </c>
      <c r="O553" s="2">
        <v>4.5033320000000003</v>
      </c>
      <c r="P553" s="2">
        <v>0.6997023</v>
      </c>
      <c r="Q553" s="2">
        <v>73.8</v>
      </c>
      <c r="R553" s="2">
        <v>1.5270969999999999</v>
      </c>
      <c r="S553" s="2">
        <v>2.227106</v>
      </c>
      <c r="T553" s="2">
        <v>0.59069470000000002</v>
      </c>
    </row>
    <row r="554" spans="1:20" x14ac:dyDescent="0.4">
      <c r="A554" s="44" t="str">
        <f t="shared" si="9"/>
        <v/>
      </c>
      <c r="B554" s="1" t="s">
        <v>2005</v>
      </c>
      <c r="C554" s="1" t="s">
        <v>1310</v>
      </c>
      <c r="D554" s="1">
        <v>71269217</v>
      </c>
      <c r="E554" s="1" t="s">
        <v>1380</v>
      </c>
      <c r="F554" s="42" t="s">
        <v>709</v>
      </c>
      <c r="G554" s="42" t="s">
        <v>2006</v>
      </c>
      <c r="H554" s="2" t="s">
        <v>2005</v>
      </c>
      <c r="I554" s="2">
        <v>94.3</v>
      </c>
      <c r="J554" s="2">
        <v>2.074589</v>
      </c>
      <c r="K554" s="2">
        <v>4.355073</v>
      </c>
      <c r="L554" s="2">
        <v>7.7657770000000001E-2</v>
      </c>
      <c r="M554" s="2">
        <v>129.5333</v>
      </c>
      <c r="N554" s="2">
        <v>1.289981</v>
      </c>
      <c r="O554" s="2">
        <v>21.880659999999999</v>
      </c>
      <c r="P554" s="2">
        <v>3.992892E-2</v>
      </c>
      <c r="Q554" s="2">
        <v>95.366669999999999</v>
      </c>
      <c r="R554" s="2">
        <v>1.67839</v>
      </c>
      <c r="S554" s="2">
        <v>1.059874</v>
      </c>
      <c r="T554" s="2">
        <v>4.8071240000000001E-2</v>
      </c>
    </row>
    <row r="555" spans="1:20" x14ac:dyDescent="0.4">
      <c r="A555" s="44" t="str">
        <f t="shared" si="9"/>
        <v/>
      </c>
      <c r="B555" s="1" t="s">
        <v>2007</v>
      </c>
      <c r="C555" s="1">
        <v>14</v>
      </c>
      <c r="D555" s="1">
        <v>60847732</v>
      </c>
      <c r="E555" s="1" t="s">
        <v>1380</v>
      </c>
      <c r="F555" s="42" t="s">
        <v>710</v>
      </c>
      <c r="G555" s="42" t="s">
        <v>2008</v>
      </c>
      <c r="H555" s="2" t="s">
        <v>2007</v>
      </c>
      <c r="I555" s="2">
        <v>529.47500000000002</v>
      </c>
      <c r="J555" s="2">
        <v>10.94115</v>
      </c>
      <c r="K555" s="2">
        <v>151.40110000000001</v>
      </c>
      <c r="L555" s="2">
        <v>3.678E-38</v>
      </c>
      <c r="M555" s="2">
        <v>2961.9670000000001</v>
      </c>
      <c r="N555" s="2">
        <v>47.330570000000002</v>
      </c>
      <c r="O555" s="2">
        <v>1931.114</v>
      </c>
      <c r="P555" s="2">
        <v>3.678E-38</v>
      </c>
      <c r="Q555" s="2">
        <v>367.7</v>
      </c>
      <c r="R555" s="2">
        <v>7.1999449999999996</v>
      </c>
      <c r="S555" s="2">
        <v>56.155410000000003</v>
      </c>
      <c r="T555" s="2">
        <v>3.678E-38</v>
      </c>
    </row>
    <row r="556" spans="1:20" x14ac:dyDescent="0.4">
      <c r="A556" s="44" t="str">
        <f t="shared" si="9"/>
        <v/>
      </c>
      <c r="B556" s="1" t="s">
        <v>2009</v>
      </c>
      <c r="C556" s="1">
        <v>3</v>
      </c>
      <c r="D556" s="1">
        <v>88920550</v>
      </c>
      <c r="E556" s="1" t="s">
        <v>1380</v>
      </c>
      <c r="F556" s="42" t="s">
        <v>711</v>
      </c>
      <c r="G556" s="42" t="s">
        <v>2010</v>
      </c>
      <c r="H556" s="2" t="s">
        <v>2009</v>
      </c>
      <c r="I556" s="2">
        <v>11608.75</v>
      </c>
      <c r="J556" s="2">
        <v>152.7106</v>
      </c>
      <c r="K556" s="2">
        <v>706.26930000000004</v>
      </c>
      <c r="L556" s="2">
        <v>3.678E-38</v>
      </c>
      <c r="M556" s="2">
        <v>13448.93</v>
      </c>
      <c r="N556" s="2">
        <v>169.5241</v>
      </c>
      <c r="O556" s="2">
        <v>3728.3249999999998</v>
      </c>
      <c r="P556" s="2">
        <v>3.678E-38</v>
      </c>
      <c r="Q556" s="2">
        <v>11049</v>
      </c>
      <c r="R556" s="2">
        <v>151.70359999999999</v>
      </c>
      <c r="S556" s="2">
        <v>356.07900000000001</v>
      </c>
      <c r="T556" s="2">
        <v>3.678E-38</v>
      </c>
    </row>
    <row r="557" spans="1:20" x14ac:dyDescent="0.4">
      <c r="A557" s="44" t="str">
        <f t="shared" si="9"/>
        <v/>
      </c>
      <c r="B557" s="1" t="s">
        <v>1180</v>
      </c>
      <c r="C557" s="1">
        <v>5</v>
      </c>
      <c r="D557" s="1">
        <v>136851668</v>
      </c>
      <c r="E557" s="1" t="s">
        <v>1380</v>
      </c>
      <c r="F557" s="42" t="s">
        <v>712</v>
      </c>
      <c r="G557" s="42" t="s">
        <v>1181</v>
      </c>
      <c r="H557" s="2" t="s">
        <v>1180</v>
      </c>
      <c r="I557" s="2">
        <v>83.875</v>
      </c>
      <c r="J557" s="2">
        <v>1.962391</v>
      </c>
      <c r="K557" s="2">
        <v>2.736634</v>
      </c>
      <c r="L557" s="2">
        <v>0.27227230000000002</v>
      </c>
      <c r="M557" s="2">
        <v>105.2333</v>
      </c>
      <c r="N557" s="2">
        <v>1.2292730000000001</v>
      </c>
      <c r="O557" s="2">
        <v>14.060700000000001</v>
      </c>
      <c r="P557" s="2">
        <v>0.23336770000000001</v>
      </c>
      <c r="Q557" s="2">
        <v>86.6</v>
      </c>
      <c r="R557" s="2">
        <v>1.611235</v>
      </c>
      <c r="S557" s="2">
        <v>2.227106</v>
      </c>
      <c r="T557" s="2">
        <v>0.18832570000000001</v>
      </c>
    </row>
    <row r="558" spans="1:20" x14ac:dyDescent="0.4">
      <c r="A558" s="44" t="str">
        <f t="shared" si="9"/>
        <v/>
      </c>
      <c r="B558" s="1" t="s">
        <v>1182</v>
      </c>
      <c r="C558" s="1" t="s">
        <v>1310</v>
      </c>
      <c r="D558" s="1">
        <v>64050007</v>
      </c>
      <c r="E558" s="1" t="s">
        <v>1380</v>
      </c>
      <c r="F558" s="42" t="s">
        <v>713</v>
      </c>
      <c r="G558" s="42" t="s">
        <v>1108</v>
      </c>
      <c r="H558" s="2" t="s">
        <v>1182</v>
      </c>
      <c r="I558" s="2">
        <v>334.3</v>
      </c>
      <c r="J558" s="2">
        <v>9.9411989999999992</v>
      </c>
      <c r="K558" s="2">
        <v>498.02949999999998</v>
      </c>
      <c r="L558" s="2">
        <v>3.678E-38</v>
      </c>
      <c r="M558" s="2">
        <v>75.033330000000007</v>
      </c>
      <c r="N558" s="2">
        <v>1.0882620000000001</v>
      </c>
      <c r="O558" s="2">
        <v>8.0450809999999997</v>
      </c>
      <c r="P558" s="2">
        <v>0.72282239999999998</v>
      </c>
      <c r="Q558" s="2">
        <v>68.3</v>
      </c>
      <c r="R558" s="2">
        <v>1.3781680000000001</v>
      </c>
      <c r="S558" s="2">
        <v>0.36055510000000002</v>
      </c>
      <c r="T558" s="2">
        <v>0.7633162</v>
      </c>
    </row>
    <row r="559" spans="1:20" x14ac:dyDescent="0.4">
      <c r="A559" s="44" t="str">
        <f t="shared" si="9"/>
        <v/>
      </c>
      <c r="B559" s="1" t="s">
        <v>1183</v>
      </c>
      <c r="C559" s="1" t="s">
        <v>1310</v>
      </c>
      <c r="D559" s="1">
        <v>64033573</v>
      </c>
      <c r="E559" s="1" t="s">
        <v>1380</v>
      </c>
      <c r="F559" s="42" t="s">
        <v>714</v>
      </c>
      <c r="G559" s="42" t="s">
        <v>1184</v>
      </c>
      <c r="H559" s="2" t="s">
        <v>1183</v>
      </c>
      <c r="I559" s="2">
        <v>115.8</v>
      </c>
      <c r="J559" s="2">
        <v>2.486828</v>
      </c>
      <c r="K559" s="2">
        <v>15.45984</v>
      </c>
      <c r="L559" s="2">
        <v>1.318451E-3</v>
      </c>
      <c r="M559" s="2">
        <v>98.2</v>
      </c>
      <c r="N559" s="2">
        <v>1.4063349999999999</v>
      </c>
      <c r="O559" s="2">
        <v>13.735720000000001</v>
      </c>
      <c r="P559" s="2">
        <v>0.24081440000000001</v>
      </c>
      <c r="Q559" s="2">
        <v>155.4333</v>
      </c>
      <c r="R559" s="2">
        <v>2.4104890000000001</v>
      </c>
      <c r="S559" s="2">
        <v>84.417140000000003</v>
      </c>
      <c r="T559" s="2">
        <v>8.9710340000000005E-14</v>
      </c>
    </row>
    <row r="560" spans="1:20" x14ac:dyDescent="0.4">
      <c r="A560" s="44" t="str">
        <f t="shared" si="9"/>
        <v/>
      </c>
      <c r="B560" s="1" t="s">
        <v>80</v>
      </c>
      <c r="C560" s="1" t="s">
        <v>1310</v>
      </c>
      <c r="D560" s="1">
        <v>64033608</v>
      </c>
      <c r="E560" s="1" t="s">
        <v>1380</v>
      </c>
      <c r="F560" s="42" t="s">
        <v>715</v>
      </c>
      <c r="G560" s="42" t="s">
        <v>715</v>
      </c>
      <c r="H560" s="2" t="s">
        <v>80</v>
      </c>
      <c r="I560" s="2">
        <v>1696.45</v>
      </c>
      <c r="J560" s="2">
        <v>30.363060000000001</v>
      </c>
      <c r="K560" s="2">
        <v>267.65010000000001</v>
      </c>
      <c r="L560" s="2">
        <v>3.678E-38</v>
      </c>
      <c r="M560" s="2">
        <v>5033.4669999999996</v>
      </c>
      <c r="N560" s="2">
        <v>62.618110000000001</v>
      </c>
      <c r="O560" s="2">
        <v>1295.3</v>
      </c>
      <c r="P560" s="2">
        <v>3.678E-38</v>
      </c>
      <c r="Q560" s="2">
        <v>1508.367</v>
      </c>
      <c r="R560" s="2">
        <v>30.353860000000001</v>
      </c>
      <c r="S560" s="2">
        <v>1095.8240000000001</v>
      </c>
      <c r="T560" s="2">
        <v>3.678E-38</v>
      </c>
    </row>
    <row r="561" spans="1:20" x14ac:dyDescent="0.4">
      <c r="A561" s="44" t="str">
        <f t="shared" si="9"/>
        <v/>
      </c>
      <c r="B561" s="1" t="s">
        <v>81</v>
      </c>
      <c r="C561" s="1" t="s">
        <v>1310</v>
      </c>
      <c r="D561" s="1">
        <v>64029957</v>
      </c>
      <c r="E561" s="1" t="s">
        <v>1380</v>
      </c>
      <c r="F561" s="42" t="s">
        <v>716</v>
      </c>
      <c r="G561" s="42" t="s">
        <v>1109</v>
      </c>
      <c r="H561" s="2" t="s">
        <v>81</v>
      </c>
      <c r="I561" s="2">
        <v>98.125</v>
      </c>
      <c r="J561" s="2">
        <v>2.1702080000000001</v>
      </c>
      <c r="K561" s="2">
        <v>31.141539999999999</v>
      </c>
      <c r="L561" s="2">
        <v>3.5312299999999998E-2</v>
      </c>
      <c r="M561" s="2">
        <v>89.4</v>
      </c>
      <c r="N561" s="2">
        <v>1.217519</v>
      </c>
      <c r="O561" s="2">
        <v>11.98499</v>
      </c>
      <c r="P561" s="2">
        <v>0.4911739</v>
      </c>
      <c r="Q561" s="2">
        <v>74</v>
      </c>
      <c r="R561" s="2">
        <v>1.468181</v>
      </c>
      <c r="S561" s="2">
        <v>0.60827620000000004</v>
      </c>
      <c r="T561" s="2">
        <v>0.5835475</v>
      </c>
    </row>
    <row r="562" spans="1:20" x14ac:dyDescent="0.4">
      <c r="A562" s="44" t="str">
        <f t="shared" si="9"/>
        <v/>
      </c>
      <c r="B562" s="1" t="s">
        <v>82</v>
      </c>
      <c r="C562" s="1" t="s">
        <v>1310</v>
      </c>
      <c r="D562" s="1">
        <v>64030463</v>
      </c>
      <c r="E562" s="1" t="s">
        <v>1380</v>
      </c>
      <c r="F562" s="42" t="s">
        <v>717</v>
      </c>
      <c r="G562" s="42" t="s">
        <v>1110</v>
      </c>
      <c r="H562" s="2" t="s">
        <v>82</v>
      </c>
      <c r="I562" s="2">
        <v>109.97499999999999</v>
      </c>
      <c r="J562" s="2">
        <v>2.4554860000000001</v>
      </c>
      <c r="K562" s="2">
        <v>40.599040000000002</v>
      </c>
      <c r="L562" s="2">
        <v>4.5215289999999998E-3</v>
      </c>
      <c r="M562" s="2">
        <v>131.9667</v>
      </c>
      <c r="N562" s="2">
        <v>1.3629070000000001</v>
      </c>
      <c r="O562" s="2">
        <v>46.000579999999999</v>
      </c>
      <c r="P562" s="2">
        <v>5.3215859999999997E-2</v>
      </c>
      <c r="Q562" s="2">
        <v>85.433329999999998</v>
      </c>
      <c r="R562" s="2">
        <v>1.7042809999999999</v>
      </c>
      <c r="S562" s="2">
        <v>0.92376040000000004</v>
      </c>
      <c r="T562" s="2">
        <v>0.21221010000000001</v>
      </c>
    </row>
    <row r="563" spans="1:20" x14ac:dyDescent="0.4">
      <c r="A563" s="44" t="str">
        <f t="shared" si="9"/>
        <v/>
      </c>
      <c r="B563" s="1" t="s">
        <v>83</v>
      </c>
      <c r="C563" s="1" t="s">
        <v>1310</v>
      </c>
      <c r="D563" s="1">
        <v>64030498</v>
      </c>
      <c r="E563" s="1" t="s">
        <v>1380</v>
      </c>
      <c r="F563" s="42" t="s">
        <v>718</v>
      </c>
      <c r="G563" s="42" t="s">
        <v>1111</v>
      </c>
      <c r="H563" s="2" t="s">
        <v>83</v>
      </c>
      <c r="I563" s="2">
        <v>59.725000000000001</v>
      </c>
      <c r="J563" s="2">
        <v>1.5227040000000001</v>
      </c>
      <c r="K563" s="2">
        <v>1.560716</v>
      </c>
      <c r="L563" s="2">
        <v>0.90024979999999999</v>
      </c>
      <c r="M563" s="2">
        <v>71.133330000000001</v>
      </c>
      <c r="N563" s="2">
        <v>1.0540929999999999</v>
      </c>
      <c r="O563" s="2">
        <v>12.191940000000001</v>
      </c>
      <c r="P563" s="2">
        <v>0.77765580000000001</v>
      </c>
      <c r="Q563" s="2">
        <v>60.8</v>
      </c>
      <c r="R563" s="2">
        <v>1.285922</v>
      </c>
      <c r="S563" s="2">
        <v>1.571623</v>
      </c>
      <c r="T563" s="2">
        <v>0.91513940000000005</v>
      </c>
    </row>
    <row r="564" spans="1:20" x14ac:dyDescent="0.4">
      <c r="A564" s="44" t="str">
        <f t="shared" si="9"/>
        <v/>
      </c>
      <c r="B564" s="1" t="s">
        <v>1185</v>
      </c>
      <c r="C564" s="1">
        <v>11</v>
      </c>
      <c r="D564" s="1">
        <v>65548323</v>
      </c>
      <c r="E564" s="1" t="s">
        <v>1380</v>
      </c>
      <c r="F564" s="42" t="s">
        <v>719</v>
      </c>
      <c r="G564" s="42" t="s">
        <v>1112</v>
      </c>
      <c r="H564" s="2" t="s">
        <v>1185</v>
      </c>
      <c r="I564" s="2">
        <v>2013.425</v>
      </c>
      <c r="J564" s="2">
        <v>36.156779999999998</v>
      </c>
      <c r="K564" s="2">
        <v>742.97190000000001</v>
      </c>
      <c r="L564" s="2">
        <v>3.678E-38</v>
      </c>
      <c r="M564" s="2">
        <v>5273.0330000000004</v>
      </c>
      <c r="N564" s="2">
        <v>76.776380000000003</v>
      </c>
      <c r="O564" s="2">
        <v>2262.7919999999999</v>
      </c>
      <c r="P564" s="2">
        <v>3.678E-38</v>
      </c>
      <c r="Q564" s="2">
        <v>1895.7329999999999</v>
      </c>
      <c r="R564" s="2">
        <v>31.07817</v>
      </c>
      <c r="S564" s="2">
        <v>332.50290000000001</v>
      </c>
      <c r="T564" s="2">
        <v>3.678E-38</v>
      </c>
    </row>
    <row r="565" spans="1:20" x14ac:dyDescent="0.4">
      <c r="A565" s="44" t="str">
        <f t="shared" si="9"/>
        <v/>
      </c>
      <c r="B565" s="1" t="s">
        <v>84</v>
      </c>
      <c r="C565" s="1">
        <v>11</v>
      </c>
      <c r="D565" s="1">
        <v>65548266</v>
      </c>
      <c r="E565" s="1" t="s">
        <v>1380</v>
      </c>
      <c r="F565" s="42" t="s">
        <v>720</v>
      </c>
      <c r="G565" s="42" t="s">
        <v>1113</v>
      </c>
      <c r="H565" s="2" t="s">
        <v>84</v>
      </c>
      <c r="I565" s="2">
        <v>946.3</v>
      </c>
      <c r="J565" s="2">
        <v>18.722270000000002</v>
      </c>
      <c r="K565" s="2">
        <v>365.47140000000002</v>
      </c>
      <c r="L565" s="2">
        <v>3.678E-38</v>
      </c>
      <c r="M565" s="2">
        <v>973.4</v>
      </c>
      <c r="N565" s="2">
        <v>17.75019</v>
      </c>
      <c r="O565" s="2">
        <v>604.29549999999995</v>
      </c>
      <c r="P565" s="2">
        <v>3.678E-38</v>
      </c>
      <c r="Q565" s="2">
        <v>846.66669999999999</v>
      </c>
      <c r="R565" s="2">
        <v>15.70105</v>
      </c>
      <c r="S565" s="2">
        <v>59.789659999999998</v>
      </c>
      <c r="T565" s="2">
        <v>3.678E-38</v>
      </c>
    </row>
    <row r="566" spans="1:20" x14ac:dyDescent="0.4">
      <c r="A566" s="44" t="str">
        <f t="shared" si="9"/>
        <v/>
      </c>
      <c r="B566" s="1" t="s">
        <v>1186</v>
      </c>
      <c r="C566" s="1">
        <v>12</v>
      </c>
      <c r="D566" s="1">
        <v>110951067</v>
      </c>
      <c r="E566" s="1" t="s">
        <v>1382</v>
      </c>
      <c r="F566" s="42" t="s">
        <v>721</v>
      </c>
      <c r="G566" s="42" t="s">
        <v>1187</v>
      </c>
      <c r="H566" s="2" t="s">
        <v>1186</v>
      </c>
      <c r="I566" s="2">
        <v>111.25</v>
      </c>
      <c r="J566" s="2">
        <v>2.7562760000000002</v>
      </c>
      <c r="K566" s="2">
        <v>8.3508479999999992</v>
      </c>
      <c r="L566" s="2">
        <v>3.3321140000000002E-3</v>
      </c>
      <c r="M566" s="2">
        <v>214</v>
      </c>
      <c r="N566" s="2">
        <v>2.7587060000000001</v>
      </c>
      <c r="O566" s="2">
        <v>57.704160000000002</v>
      </c>
      <c r="P566" s="2">
        <v>6.5341570000000006E-8</v>
      </c>
      <c r="Q566" s="2">
        <v>153.19999999999999</v>
      </c>
      <c r="R566" s="2">
        <v>4.3050360000000003</v>
      </c>
      <c r="S566" s="2">
        <v>57.897239999999996</v>
      </c>
      <c r="T566" s="2">
        <v>7.8043560000000004E-13</v>
      </c>
    </row>
    <row r="567" spans="1:20" x14ac:dyDescent="0.4">
      <c r="A567" s="44" t="str">
        <f t="shared" si="9"/>
        <v/>
      </c>
      <c r="B567" s="1" t="s">
        <v>1188</v>
      </c>
      <c r="C567" s="1">
        <v>14</v>
      </c>
      <c r="D567" s="1">
        <v>80138266</v>
      </c>
      <c r="E567" s="1" t="s">
        <v>1382</v>
      </c>
      <c r="F567" s="42" t="s">
        <v>722</v>
      </c>
      <c r="G567" s="42" t="s">
        <v>1189</v>
      </c>
      <c r="H567" s="2" t="s">
        <v>1188</v>
      </c>
      <c r="I567" s="2">
        <v>496.77499999999998</v>
      </c>
      <c r="J567" s="2">
        <v>9.9543079999999993</v>
      </c>
      <c r="K567" s="2">
        <v>402.24590000000001</v>
      </c>
      <c r="L567" s="2">
        <v>3.678E-38</v>
      </c>
      <c r="M567" s="2">
        <v>601.76670000000001</v>
      </c>
      <c r="N567" s="2">
        <v>12.228809999999999</v>
      </c>
      <c r="O567" s="2">
        <v>883.0498</v>
      </c>
      <c r="P567" s="2">
        <v>3.678E-38</v>
      </c>
      <c r="Q567" s="2">
        <v>338.0333</v>
      </c>
      <c r="R567" s="2">
        <v>6.4134250000000002</v>
      </c>
      <c r="S567" s="2">
        <v>305.84660000000002</v>
      </c>
      <c r="T567" s="2">
        <v>3.678E-38</v>
      </c>
    </row>
    <row r="568" spans="1:20" x14ac:dyDescent="0.4">
      <c r="A568" s="44" t="str">
        <f t="shared" si="9"/>
        <v/>
      </c>
      <c r="B568" s="1" t="s">
        <v>1190</v>
      </c>
      <c r="C568" s="1">
        <v>3</v>
      </c>
      <c r="D568" s="1">
        <v>121996553</v>
      </c>
      <c r="E568" s="1" t="s">
        <v>1380</v>
      </c>
      <c r="F568" s="42" t="s">
        <v>723</v>
      </c>
      <c r="G568" s="42" t="s">
        <v>723</v>
      </c>
      <c r="H568" s="2" t="s">
        <v>1190</v>
      </c>
      <c r="I568" s="2">
        <v>234.25</v>
      </c>
      <c r="J568" s="2">
        <v>4.5574760000000003</v>
      </c>
      <c r="K568" s="2">
        <v>99.320400000000006</v>
      </c>
      <c r="L568" s="2">
        <v>2.4414360000000001E-33</v>
      </c>
      <c r="M568" s="2">
        <v>661.36659999999995</v>
      </c>
      <c r="N568" s="2">
        <v>8.248272</v>
      </c>
      <c r="O568" s="2">
        <v>487.04270000000002</v>
      </c>
      <c r="P568" s="2">
        <v>3.678E-38</v>
      </c>
      <c r="Q568" s="2">
        <v>192.9667</v>
      </c>
      <c r="R568" s="2">
        <v>3.9196170000000001</v>
      </c>
      <c r="S568" s="2">
        <v>50.439500000000002</v>
      </c>
      <c r="T568" s="2">
        <v>7.47925E-24</v>
      </c>
    </row>
    <row r="569" spans="1:20" x14ac:dyDescent="0.4">
      <c r="A569" s="44" t="str">
        <f t="shared" si="9"/>
        <v/>
      </c>
      <c r="B569" s="1" t="s">
        <v>85</v>
      </c>
      <c r="C569" s="1">
        <v>0</v>
      </c>
      <c r="D569" s="1">
        <v>0</v>
      </c>
      <c r="E569" s="1" t="s">
        <v>1382</v>
      </c>
      <c r="F569" s="42" t="s">
        <v>724</v>
      </c>
      <c r="G569" s="42" t="s">
        <v>1191</v>
      </c>
      <c r="H569" s="2" t="s">
        <v>85</v>
      </c>
      <c r="I569" s="2">
        <v>437.375</v>
      </c>
      <c r="J569" s="2">
        <v>9.6524920000000005</v>
      </c>
      <c r="K569" s="2">
        <v>198.124</v>
      </c>
      <c r="L569" s="2">
        <v>3.678E-38</v>
      </c>
      <c r="M569" s="2">
        <v>2376.5329999999999</v>
      </c>
      <c r="N569" s="2">
        <v>34.10765</v>
      </c>
      <c r="O569" s="2">
        <v>2192.2249999999999</v>
      </c>
      <c r="P569" s="2">
        <v>3.678E-38</v>
      </c>
      <c r="Q569" s="2">
        <v>571</v>
      </c>
      <c r="R569" s="2">
        <v>12.35229</v>
      </c>
      <c r="S569" s="2">
        <v>576.8184</v>
      </c>
      <c r="T569" s="2">
        <v>3.678E-38</v>
      </c>
    </row>
    <row r="570" spans="1:20" x14ac:dyDescent="0.4">
      <c r="A570" s="44" t="str">
        <f t="shared" si="9"/>
        <v/>
      </c>
      <c r="B570" s="1" t="s">
        <v>1192</v>
      </c>
      <c r="C570" s="1">
        <v>4</v>
      </c>
      <c r="D570" s="1">
        <v>108690273</v>
      </c>
      <c r="E570" s="1" t="s">
        <v>1382</v>
      </c>
      <c r="F570" s="42" t="s">
        <v>725</v>
      </c>
      <c r="G570" s="42" t="s">
        <v>1193</v>
      </c>
      <c r="H570" s="2" t="s">
        <v>1192</v>
      </c>
      <c r="I570" s="2">
        <v>852.47500000000002</v>
      </c>
      <c r="J570" s="2">
        <v>18.17454</v>
      </c>
      <c r="K570" s="2">
        <v>464.18509999999998</v>
      </c>
      <c r="L570" s="2">
        <v>3.678E-38</v>
      </c>
      <c r="M570" s="2">
        <v>4772.3329999999996</v>
      </c>
      <c r="N570" s="2">
        <v>59.63165</v>
      </c>
      <c r="O570" s="2">
        <v>2329.6640000000002</v>
      </c>
      <c r="P570" s="2">
        <v>3.678E-38</v>
      </c>
      <c r="Q570" s="2">
        <v>770.33330000000001</v>
      </c>
      <c r="R570" s="2">
        <v>12.87293</v>
      </c>
      <c r="S570" s="2">
        <v>210.87520000000001</v>
      </c>
      <c r="T570" s="2">
        <v>3.678E-38</v>
      </c>
    </row>
    <row r="571" spans="1:20" x14ac:dyDescent="0.4">
      <c r="A571" s="44" t="str">
        <f t="shared" si="9"/>
        <v/>
      </c>
      <c r="B571" s="1" t="s">
        <v>1194</v>
      </c>
      <c r="C571" s="1">
        <v>7</v>
      </c>
      <c r="D571" s="1">
        <v>134852047</v>
      </c>
      <c r="E571" s="1" t="s">
        <v>1382</v>
      </c>
      <c r="F571" s="42" t="s">
        <v>1195</v>
      </c>
      <c r="G571" s="42" t="s">
        <v>1195</v>
      </c>
      <c r="H571" s="2" t="s">
        <v>1194</v>
      </c>
      <c r="I571" s="2">
        <v>769.77499999999998</v>
      </c>
      <c r="J571" s="2">
        <v>15.47072</v>
      </c>
      <c r="K571" s="2">
        <v>287.09980000000002</v>
      </c>
      <c r="L571" s="2">
        <v>3.678E-38</v>
      </c>
      <c r="M571" s="2">
        <v>1627.133</v>
      </c>
      <c r="N571" s="2">
        <v>26.934560000000001</v>
      </c>
      <c r="O571" s="2">
        <v>664.08849999999995</v>
      </c>
      <c r="P571" s="2">
        <v>3.678E-38</v>
      </c>
      <c r="Q571" s="2">
        <v>877.83330000000001</v>
      </c>
      <c r="R571" s="2">
        <v>15.120469999999999</v>
      </c>
      <c r="S571" s="2">
        <v>382.62950000000001</v>
      </c>
      <c r="T571" s="2">
        <v>3.678E-38</v>
      </c>
    </row>
    <row r="572" spans="1:20" x14ac:dyDescent="0.4">
      <c r="A572" s="44" t="str">
        <f t="shared" si="9"/>
        <v/>
      </c>
      <c r="B572" s="1" t="s">
        <v>1196</v>
      </c>
      <c r="C572" s="1">
        <v>10</v>
      </c>
      <c r="D572" s="1">
        <v>119885130</v>
      </c>
      <c r="E572" s="1" t="s">
        <v>1380</v>
      </c>
      <c r="F572" s="42" t="s">
        <v>726</v>
      </c>
      <c r="G572" s="42" t="s">
        <v>1197</v>
      </c>
      <c r="H572" s="2" t="s">
        <v>1196</v>
      </c>
      <c r="I572" s="2">
        <v>1164.55</v>
      </c>
      <c r="J572" s="2">
        <v>24.064879999999999</v>
      </c>
      <c r="K572" s="2">
        <v>638.98990000000003</v>
      </c>
      <c r="L572" s="2">
        <v>3.678E-38</v>
      </c>
      <c r="M572" s="2">
        <v>2610.1</v>
      </c>
      <c r="N572" s="2">
        <v>38.043399999999998</v>
      </c>
      <c r="O572" s="2">
        <v>2195.9569999999999</v>
      </c>
      <c r="P572" s="2">
        <v>3.678E-38</v>
      </c>
      <c r="Q572" s="2">
        <v>981.1</v>
      </c>
      <c r="R572" s="2">
        <v>17.127009999999999</v>
      </c>
      <c r="S572" s="2">
        <v>248.36340000000001</v>
      </c>
      <c r="T572" s="2">
        <v>3.678E-38</v>
      </c>
    </row>
    <row r="573" spans="1:20" x14ac:dyDescent="0.4">
      <c r="A573" s="44" t="str">
        <f t="shared" si="9"/>
        <v/>
      </c>
      <c r="B573" s="1" t="s">
        <v>1198</v>
      </c>
      <c r="C573" s="1" t="s">
        <v>1310</v>
      </c>
      <c r="D573" s="1">
        <v>143436866</v>
      </c>
      <c r="E573" s="1" t="s">
        <v>1382</v>
      </c>
      <c r="F573" s="42" t="s">
        <v>727</v>
      </c>
      <c r="G573" s="42" t="s">
        <v>1199</v>
      </c>
      <c r="H573" s="2" t="s">
        <v>1198</v>
      </c>
      <c r="I573" s="2">
        <v>126.25</v>
      </c>
      <c r="J573" s="2">
        <v>3.2332529999999999</v>
      </c>
      <c r="K573" s="2">
        <v>46.583440000000003</v>
      </c>
      <c r="L573" s="2">
        <v>1.3087710000000001E-5</v>
      </c>
      <c r="M573" s="2">
        <v>555.76670000000001</v>
      </c>
      <c r="N573" s="2">
        <v>10.619809999999999</v>
      </c>
      <c r="O573" s="2">
        <v>406.95429999999999</v>
      </c>
      <c r="P573" s="2">
        <v>3.678E-38</v>
      </c>
      <c r="Q573" s="2">
        <v>119.6</v>
      </c>
      <c r="R573" s="2">
        <v>2.8247270000000002</v>
      </c>
      <c r="S573" s="2">
        <v>41.171469999999999</v>
      </c>
      <c r="T573" s="2">
        <v>2.3938279999999999E-5</v>
      </c>
    </row>
    <row r="574" spans="1:20" x14ac:dyDescent="0.4">
      <c r="A574" s="44" t="str">
        <f t="shared" si="9"/>
        <v/>
      </c>
      <c r="B574" s="1" t="s">
        <v>1200</v>
      </c>
      <c r="C574" s="1" t="s">
        <v>1310</v>
      </c>
      <c r="D574" s="1">
        <v>143436827</v>
      </c>
      <c r="E574" s="1" t="s">
        <v>1382</v>
      </c>
      <c r="F574" s="42" t="s">
        <v>728</v>
      </c>
      <c r="G574" s="42" t="s">
        <v>1201</v>
      </c>
      <c r="H574" s="2" t="s">
        <v>1200</v>
      </c>
      <c r="I574" s="2">
        <v>2055.9</v>
      </c>
      <c r="J574" s="2">
        <v>37.001550000000002</v>
      </c>
      <c r="K574" s="2">
        <v>891.21619999999996</v>
      </c>
      <c r="L574" s="2">
        <v>3.678E-38</v>
      </c>
      <c r="M574" s="2">
        <v>4015.1</v>
      </c>
      <c r="N574" s="2">
        <v>53.020980000000002</v>
      </c>
      <c r="O574" s="2">
        <v>2055.3180000000002</v>
      </c>
      <c r="P574" s="2">
        <v>3.678E-38</v>
      </c>
      <c r="Q574" s="2">
        <v>1895.4670000000001</v>
      </c>
      <c r="R574" s="2">
        <v>30.693719999999999</v>
      </c>
      <c r="S574" s="2">
        <v>575.40809999999999</v>
      </c>
      <c r="T574" s="2">
        <v>3.678E-38</v>
      </c>
    </row>
    <row r="575" spans="1:20" x14ac:dyDescent="0.4">
      <c r="A575" s="44" t="str">
        <f t="shared" si="9"/>
        <v/>
      </c>
      <c r="B575" s="1" t="s">
        <v>1202</v>
      </c>
      <c r="C575" s="1">
        <v>12</v>
      </c>
      <c r="D575" s="1">
        <v>110801953</v>
      </c>
      <c r="E575" s="1" t="s">
        <v>1382</v>
      </c>
      <c r="F575" s="42" t="s">
        <v>1203</v>
      </c>
      <c r="G575" s="42" t="s">
        <v>1203</v>
      </c>
      <c r="H575" s="2" t="s">
        <v>1202</v>
      </c>
      <c r="I575" s="2">
        <v>521.92499999999995</v>
      </c>
      <c r="J575" s="2">
        <v>12.10914</v>
      </c>
      <c r="K575" s="2">
        <v>409.07319999999999</v>
      </c>
      <c r="L575" s="2">
        <v>3.678E-38</v>
      </c>
      <c r="M575" s="2">
        <v>359.43329999999997</v>
      </c>
      <c r="N575" s="2">
        <v>6.0303149999999999</v>
      </c>
      <c r="O575" s="2">
        <v>417.70569999999998</v>
      </c>
      <c r="P575" s="2">
        <v>1.1965520000000001E-29</v>
      </c>
      <c r="Q575" s="2">
        <v>474.73329999999999</v>
      </c>
      <c r="R575" s="2">
        <v>9.4235140000000008</v>
      </c>
      <c r="S575" s="2">
        <v>331.70800000000003</v>
      </c>
      <c r="T575" s="2">
        <v>3.678E-38</v>
      </c>
    </row>
    <row r="576" spans="1:20" x14ac:dyDescent="0.4">
      <c r="A576" s="44" t="str">
        <f t="shared" si="9"/>
        <v/>
      </c>
      <c r="B576" s="1" t="s">
        <v>86</v>
      </c>
      <c r="C576" s="1">
        <v>12</v>
      </c>
      <c r="D576" s="1">
        <v>110801919</v>
      </c>
      <c r="E576" s="1" t="s">
        <v>1382</v>
      </c>
      <c r="F576" s="42" t="s">
        <v>729</v>
      </c>
      <c r="G576" s="42" t="s">
        <v>1114</v>
      </c>
      <c r="H576" s="2" t="s">
        <v>86</v>
      </c>
      <c r="I576" s="2">
        <v>2579.5250000000001</v>
      </c>
      <c r="J576" s="2">
        <v>44.639850000000003</v>
      </c>
      <c r="K576" s="2">
        <v>1091.498</v>
      </c>
      <c r="L576" s="2">
        <v>3.678E-38</v>
      </c>
      <c r="M576" s="2">
        <v>2052.933</v>
      </c>
      <c r="N576" s="2">
        <v>36.289700000000003</v>
      </c>
      <c r="O576" s="2">
        <v>1425.4749999999999</v>
      </c>
      <c r="P576" s="2">
        <v>3.678E-38</v>
      </c>
      <c r="Q576" s="2">
        <v>3436.8330000000001</v>
      </c>
      <c r="R576" s="2">
        <v>57.479399999999998</v>
      </c>
      <c r="S576" s="2">
        <v>179.19059999999999</v>
      </c>
      <c r="T576" s="2">
        <v>3.678E-38</v>
      </c>
    </row>
    <row r="577" spans="1:20" x14ac:dyDescent="0.4">
      <c r="A577" s="44" t="str">
        <f t="shared" si="9"/>
        <v/>
      </c>
      <c r="B577" s="1" t="s">
        <v>87</v>
      </c>
      <c r="C577" s="1" t="s">
        <v>1974</v>
      </c>
      <c r="D577" s="52">
        <v>8603318058494220</v>
      </c>
      <c r="E577" s="1" t="s">
        <v>1385</v>
      </c>
      <c r="F577" s="42" t="s">
        <v>730</v>
      </c>
      <c r="G577" s="42" t="s">
        <v>1115</v>
      </c>
      <c r="H577" s="2" t="s">
        <v>87</v>
      </c>
      <c r="I577" s="2">
        <v>6402.3</v>
      </c>
      <c r="J577" s="2">
        <v>99.073679999999996</v>
      </c>
      <c r="K577" s="2">
        <v>713.65750000000003</v>
      </c>
      <c r="L577" s="2">
        <v>3.678E-38</v>
      </c>
      <c r="M577" s="2">
        <v>7387.3</v>
      </c>
      <c r="N577" s="2">
        <v>107.8133</v>
      </c>
      <c r="O577" s="2">
        <v>2707.2869999999998</v>
      </c>
      <c r="P577" s="2">
        <v>3.678E-38</v>
      </c>
      <c r="Q577" s="2">
        <v>6039.567</v>
      </c>
      <c r="R577" s="2">
        <v>92.499709999999993</v>
      </c>
      <c r="S577" s="2">
        <v>857.87570000000005</v>
      </c>
      <c r="T577" s="2">
        <v>3.678E-38</v>
      </c>
    </row>
    <row r="578" spans="1:20" x14ac:dyDescent="0.4">
      <c r="A578" s="44" t="str">
        <f t="shared" si="9"/>
        <v/>
      </c>
      <c r="B578" s="1" t="s">
        <v>88</v>
      </c>
      <c r="C578" s="1">
        <v>13</v>
      </c>
      <c r="D578" s="1">
        <v>58494183</v>
      </c>
      <c r="E578" s="1" t="s">
        <v>1380</v>
      </c>
      <c r="F578" s="42" t="s">
        <v>731</v>
      </c>
      <c r="G578" s="42" t="s">
        <v>1116</v>
      </c>
      <c r="H578" s="2" t="s">
        <v>88</v>
      </c>
      <c r="I578" s="2">
        <v>6615.95</v>
      </c>
      <c r="J578" s="2">
        <v>91.360950000000003</v>
      </c>
      <c r="K578" s="2">
        <v>562.11670000000004</v>
      </c>
      <c r="L578" s="2">
        <v>3.678E-38</v>
      </c>
      <c r="M578" s="2">
        <v>13283.93</v>
      </c>
      <c r="N578" s="2">
        <v>192.8664</v>
      </c>
      <c r="O578" s="2">
        <v>5536.9290000000001</v>
      </c>
      <c r="P578" s="2">
        <v>3.678E-38</v>
      </c>
      <c r="Q578" s="2">
        <v>8158.9</v>
      </c>
      <c r="R578" s="2">
        <v>105.32599999999999</v>
      </c>
      <c r="S578" s="2">
        <v>863.66279999999995</v>
      </c>
      <c r="T578" s="2">
        <v>3.678E-38</v>
      </c>
    </row>
    <row r="579" spans="1:20" x14ac:dyDescent="0.4">
      <c r="A579" s="44" t="str">
        <f t="shared" si="9"/>
        <v/>
      </c>
      <c r="B579" s="1" t="s">
        <v>1204</v>
      </c>
      <c r="C579" s="1">
        <v>17</v>
      </c>
      <c r="D579" s="1">
        <v>56382439</v>
      </c>
      <c r="E579" s="1" t="s">
        <v>1382</v>
      </c>
      <c r="F579" s="42" t="s">
        <v>732</v>
      </c>
      <c r="G579" s="42" t="s">
        <v>1117</v>
      </c>
      <c r="H579" s="2" t="s">
        <v>1204</v>
      </c>
      <c r="I579" s="2">
        <v>476.95</v>
      </c>
      <c r="J579" s="2">
        <v>9.0682589999999994</v>
      </c>
      <c r="K579" s="2">
        <v>235.68379999999999</v>
      </c>
      <c r="L579" s="2">
        <v>3.678E-38</v>
      </c>
      <c r="M579" s="2">
        <v>481.6</v>
      </c>
      <c r="N579" s="2">
        <v>7.0395709999999996</v>
      </c>
      <c r="O579" s="2">
        <v>235.35740000000001</v>
      </c>
      <c r="P579" s="2">
        <v>3.678E-38</v>
      </c>
      <c r="Q579" s="2">
        <v>279.60000000000002</v>
      </c>
      <c r="R579" s="2">
        <v>4.7361769999999996</v>
      </c>
      <c r="S579" s="2">
        <v>73.812259999999995</v>
      </c>
      <c r="T579" s="2">
        <v>3.678E-38</v>
      </c>
    </row>
    <row r="580" spans="1:20" x14ac:dyDescent="0.4">
      <c r="A580" s="44" t="str">
        <f t="shared" si="9"/>
        <v/>
      </c>
      <c r="B580" s="1" t="s">
        <v>89</v>
      </c>
      <c r="C580" s="1">
        <v>0</v>
      </c>
      <c r="D580" s="1">
        <v>0</v>
      </c>
      <c r="E580" s="1" t="s">
        <v>1382</v>
      </c>
      <c r="F580" s="42" t="s">
        <v>1205</v>
      </c>
      <c r="G580" s="42" t="s">
        <v>1205</v>
      </c>
      <c r="H580" s="2" t="s">
        <v>89</v>
      </c>
      <c r="I580" s="2">
        <v>243.375</v>
      </c>
      <c r="J580" s="2">
        <v>5.1837790000000004</v>
      </c>
      <c r="K580" s="2">
        <v>101.4944</v>
      </c>
      <c r="L580" s="2">
        <v>3.678E-38</v>
      </c>
      <c r="M580" s="2">
        <v>129.36670000000001</v>
      </c>
      <c r="N580" s="2">
        <v>1.4574579999999999</v>
      </c>
      <c r="O580" s="2">
        <v>23.889399999999998</v>
      </c>
      <c r="P580" s="2">
        <v>3.4253520000000003E-2</v>
      </c>
      <c r="Q580" s="2">
        <v>185.0667</v>
      </c>
      <c r="R580" s="2">
        <v>3.2635839999999998</v>
      </c>
      <c r="S580" s="2">
        <v>41.137009999999997</v>
      </c>
      <c r="T580" s="2">
        <v>5.0425540000000002E-23</v>
      </c>
    </row>
    <row r="581" spans="1:20" x14ac:dyDescent="0.4">
      <c r="A581" s="44" t="str">
        <f t="shared" si="9"/>
        <v/>
      </c>
      <c r="B581" s="1" t="s">
        <v>1206</v>
      </c>
      <c r="C581" s="1">
        <v>16</v>
      </c>
      <c r="D581" s="1">
        <v>93369981</v>
      </c>
      <c r="E581" s="1" t="s">
        <v>1382</v>
      </c>
      <c r="F581" s="42" t="s">
        <v>733</v>
      </c>
      <c r="G581" s="42" t="s">
        <v>1207</v>
      </c>
      <c r="H581" s="2" t="s">
        <v>1206</v>
      </c>
      <c r="I581" s="2">
        <v>99.9</v>
      </c>
      <c r="J581" s="2">
        <v>2.1920090000000001</v>
      </c>
      <c r="K581" s="2">
        <v>7.036098</v>
      </c>
      <c r="L581" s="2">
        <v>3.4151359999999999E-2</v>
      </c>
      <c r="M581" s="2">
        <v>98.8</v>
      </c>
      <c r="N581" s="2">
        <v>1.3426149999999999</v>
      </c>
      <c r="O581" s="2">
        <v>4.6032599999999997</v>
      </c>
      <c r="P581" s="2">
        <v>0.29384329999999997</v>
      </c>
      <c r="Q581" s="2">
        <v>103.8</v>
      </c>
      <c r="R581" s="2">
        <v>1.8838839999999999</v>
      </c>
      <c r="S581" s="2">
        <v>8</v>
      </c>
      <c r="T581" s="2">
        <v>9.0204489999999998E-3</v>
      </c>
    </row>
    <row r="582" spans="1:20" x14ac:dyDescent="0.4">
      <c r="A582" s="44" t="str">
        <f t="shared" si="9"/>
        <v/>
      </c>
      <c r="B582" s="1" t="s">
        <v>1208</v>
      </c>
      <c r="C582" s="1">
        <v>11</v>
      </c>
      <c r="D582" s="1">
        <v>50171323</v>
      </c>
      <c r="E582" s="1" t="s">
        <v>1380</v>
      </c>
      <c r="F582" s="42" t="s">
        <v>734</v>
      </c>
      <c r="G582" s="42" t="s">
        <v>1209</v>
      </c>
      <c r="H582" s="2" t="s">
        <v>1208</v>
      </c>
      <c r="I582" s="2">
        <v>85.125</v>
      </c>
      <c r="J582" s="2">
        <v>1.9798</v>
      </c>
      <c r="K582" s="2">
        <v>6.5408330000000001</v>
      </c>
      <c r="L582" s="2">
        <v>0.2419268</v>
      </c>
      <c r="M582" s="2">
        <v>111.0333</v>
      </c>
      <c r="N582" s="2">
        <v>1.259733</v>
      </c>
      <c r="O582" s="2">
        <v>24.127649999999999</v>
      </c>
      <c r="P582" s="2">
        <v>0.18705369999999999</v>
      </c>
      <c r="Q582" s="2">
        <v>86</v>
      </c>
      <c r="R582" s="2">
        <v>1.689646</v>
      </c>
      <c r="S582" s="2">
        <v>2.2068080000000001</v>
      </c>
      <c r="T582" s="2">
        <v>0.1955018</v>
      </c>
    </row>
    <row r="583" spans="1:20" x14ac:dyDescent="0.4">
      <c r="A583" s="44" t="str">
        <f t="shared" ref="A583:A646" si="10">IF(B583=H583,"","problem")</f>
        <v/>
      </c>
      <c r="B583" s="1" t="s">
        <v>90</v>
      </c>
      <c r="C583" s="1" t="s">
        <v>191</v>
      </c>
      <c r="D583" s="1">
        <v>16189</v>
      </c>
      <c r="E583" s="1" t="s">
        <v>1380</v>
      </c>
      <c r="F583" s="42" t="s">
        <v>735</v>
      </c>
      <c r="G583" s="42" t="s">
        <v>1118</v>
      </c>
      <c r="H583" s="2" t="s">
        <v>90</v>
      </c>
      <c r="I583" s="2">
        <v>15996.65</v>
      </c>
      <c r="J583" s="2">
        <v>225.13679999999999</v>
      </c>
      <c r="K583" s="2">
        <v>973.54510000000005</v>
      </c>
      <c r="L583" s="2">
        <v>3.678E-38</v>
      </c>
      <c r="M583" s="2">
        <v>16827.47</v>
      </c>
      <c r="N583" s="2">
        <v>234.29589999999999</v>
      </c>
      <c r="O583" s="2">
        <v>1408.037</v>
      </c>
      <c r="P583" s="2">
        <v>3.678E-38</v>
      </c>
      <c r="Q583" s="2">
        <v>14614.33</v>
      </c>
      <c r="R583" s="2">
        <v>200.72890000000001</v>
      </c>
      <c r="S583" s="2">
        <v>1338.4110000000001</v>
      </c>
      <c r="T583" s="2">
        <v>3.678E-38</v>
      </c>
    </row>
    <row r="584" spans="1:20" x14ac:dyDescent="0.4">
      <c r="A584" s="44" t="str">
        <f t="shared" si="10"/>
        <v/>
      </c>
      <c r="B584" s="1" t="s">
        <v>91</v>
      </c>
      <c r="C584" s="1" t="s">
        <v>1310</v>
      </c>
      <c r="D584" s="1">
        <v>64063670</v>
      </c>
      <c r="E584" s="1" t="s">
        <v>1380</v>
      </c>
      <c r="F584" s="42" t="s">
        <v>736</v>
      </c>
      <c r="G584" s="42" t="s">
        <v>1119</v>
      </c>
      <c r="H584" s="2" t="s">
        <v>91</v>
      </c>
      <c r="I584" s="2">
        <v>237.375</v>
      </c>
      <c r="J584" s="2">
        <v>7.9224800000000002</v>
      </c>
      <c r="K584" s="2">
        <v>205.6892</v>
      </c>
      <c r="L584" s="2">
        <v>3.678E-38</v>
      </c>
      <c r="M584" s="2">
        <v>228.63329999999999</v>
      </c>
      <c r="N584" s="2">
        <v>2.2181660000000001</v>
      </c>
      <c r="O584" s="2">
        <v>85.533699999999996</v>
      </c>
      <c r="P584" s="2">
        <v>1.054647E-8</v>
      </c>
      <c r="Q584" s="2">
        <v>455.76670000000001</v>
      </c>
      <c r="R584" s="2">
        <v>11.81386</v>
      </c>
      <c r="S584" s="2">
        <v>385.15769999999998</v>
      </c>
      <c r="T584" s="2">
        <v>3.678E-38</v>
      </c>
    </row>
    <row r="585" spans="1:20" x14ac:dyDescent="0.4">
      <c r="A585" s="44" t="str">
        <f t="shared" si="10"/>
        <v/>
      </c>
      <c r="B585" s="1" t="s">
        <v>92</v>
      </c>
      <c r="C585" s="1">
        <v>4</v>
      </c>
      <c r="D585" s="1">
        <v>94331857</v>
      </c>
      <c r="E585" s="1" t="s">
        <v>1382</v>
      </c>
      <c r="F585" s="42" t="s">
        <v>737</v>
      </c>
      <c r="G585" s="42" t="s">
        <v>1120</v>
      </c>
      <c r="H585" s="2" t="s">
        <v>92</v>
      </c>
      <c r="I585" s="2">
        <v>113.425</v>
      </c>
      <c r="J585" s="2">
        <v>2.2204489999999999</v>
      </c>
      <c r="K585" s="2">
        <v>23.988659999999999</v>
      </c>
      <c r="L585" s="2">
        <v>9.54345E-4</v>
      </c>
      <c r="M585" s="2">
        <v>188.4667</v>
      </c>
      <c r="N585" s="2">
        <v>1.9107540000000001</v>
      </c>
      <c r="O585" s="2">
        <v>77.138469999999998</v>
      </c>
      <c r="P585" s="2">
        <v>2.3325770000000001E-5</v>
      </c>
      <c r="Q585" s="2">
        <v>112.13330000000001</v>
      </c>
      <c r="R585" s="2">
        <v>1.8360939999999999</v>
      </c>
      <c r="S585" s="2">
        <v>15.2126</v>
      </c>
      <c r="T585" s="2">
        <v>7.0892939999999999E-4</v>
      </c>
    </row>
    <row r="586" spans="1:20" x14ac:dyDescent="0.4">
      <c r="A586" s="44" t="str">
        <f t="shared" si="10"/>
        <v/>
      </c>
      <c r="B586" s="1" t="s">
        <v>93</v>
      </c>
      <c r="C586" s="1">
        <v>4</v>
      </c>
      <c r="D586" s="1">
        <v>94331896</v>
      </c>
      <c r="E586" s="1" t="s">
        <v>1382</v>
      </c>
      <c r="F586" s="42" t="s">
        <v>738</v>
      </c>
      <c r="G586" s="42" t="s">
        <v>1121</v>
      </c>
      <c r="H586" s="2" t="s">
        <v>93</v>
      </c>
      <c r="I586" s="2">
        <v>8740.7250000000004</v>
      </c>
      <c r="J586" s="2">
        <v>120.3608</v>
      </c>
      <c r="K586" s="2">
        <v>863.00789999999995</v>
      </c>
      <c r="L586" s="2">
        <v>3.678E-38</v>
      </c>
      <c r="M586" s="2">
        <v>3614.3</v>
      </c>
      <c r="N586" s="2">
        <v>56.21407</v>
      </c>
      <c r="O586" s="2">
        <v>1049.672</v>
      </c>
      <c r="P586" s="2">
        <v>3.678E-38</v>
      </c>
      <c r="Q586" s="2">
        <v>9852.8330000000005</v>
      </c>
      <c r="R586" s="2">
        <v>121.7864</v>
      </c>
      <c r="S586" s="2">
        <v>696.72360000000003</v>
      </c>
      <c r="T586" s="2">
        <v>3.678E-38</v>
      </c>
    </row>
    <row r="587" spans="1:20" x14ac:dyDescent="0.4">
      <c r="A587" s="44" t="str">
        <f t="shared" si="10"/>
        <v/>
      </c>
      <c r="B587" s="1" t="s">
        <v>94</v>
      </c>
      <c r="C587" s="1">
        <v>4</v>
      </c>
      <c r="D587" s="1">
        <v>36615610</v>
      </c>
      <c r="E587" s="1" t="s">
        <v>1380</v>
      </c>
      <c r="F587" s="42" t="s">
        <v>739</v>
      </c>
      <c r="G587" s="42" t="s">
        <v>1122</v>
      </c>
      <c r="H587" s="2" t="s">
        <v>94</v>
      </c>
      <c r="I587" s="2">
        <v>654.625</v>
      </c>
      <c r="J587" s="2">
        <v>15.25672</v>
      </c>
      <c r="K587" s="2">
        <v>404.75110000000001</v>
      </c>
      <c r="L587" s="2">
        <v>3.678E-38</v>
      </c>
      <c r="M587" s="2">
        <v>496.56670000000003</v>
      </c>
      <c r="N587" s="2">
        <v>5.455584</v>
      </c>
      <c r="O587" s="2">
        <v>168.34739999999999</v>
      </c>
      <c r="P587" s="2">
        <v>3.678E-38</v>
      </c>
      <c r="Q587" s="2">
        <v>397.23329999999999</v>
      </c>
      <c r="R587" s="2">
        <v>7.8842939999999997</v>
      </c>
      <c r="S587" s="2">
        <v>33.04759</v>
      </c>
      <c r="T587" s="2">
        <v>3.678E-38</v>
      </c>
    </row>
    <row r="588" spans="1:20" x14ac:dyDescent="0.4">
      <c r="A588" s="44" t="str">
        <f t="shared" si="10"/>
        <v/>
      </c>
      <c r="B588" s="1" t="s">
        <v>95</v>
      </c>
      <c r="C588" s="1">
        <v>13</v>
      </c>
      <c r="D588" s="1">
        <v>58124518</v>
      </c>
      <c r="E588" s="1" t="s">
        <v>1380</v>
      </c>
      <c r="F588" s="42" t="s">
        <v>740</v>
      </c>
      <c r="G588" s="42" t="s">
        <v>1123</v>
      </c>
      <c r="H588" s="2" t="s">
        <v>95</v>
      </c>
      <c r="I588" s="2">
        <v>594.57500000000005</v>
      </c>
      <c r="J588" s="2">
        <v>13.257070000000001</v>
      </c>
      <c r="K588" s="2">
        <v>311.66539999999998</v>
      </c>
      <c r="L588" s="2">
        <v>3.678E-38</v>
      </c>
      <c r="M588" s="2">
        <v>187.1</v>
      </c>
      <c r="N588" s="2">
        <v>3.6346189999999998</v>
      </c>
      <c r="O588" s="2">
        <v>97.702560000000005</v>
      </c>
      <c r="P588" s="2">
        <v>1.147105E-8</v>
      </c>
      <c r="Q588" s="2">
        <v>528.33330000000001</v>
      </c>
      <c r="R588" s="2">
        <v>10.00189</v>
      </c>
      <c r="S588" s="2">
        <v>83.672839999999994</v>
      </c>
      <c r="T588" s="2">
        <v>3.678E-38</v>
      </c>
    </row>
    <row r="589" spans="1:20" x14ac:dyDescent="0.4">
      <c r="A589" s="44" t="str">
        <f t="shared" si="10"/>
        <v/>
      </c>
      <c r="B589" s="1" t="s">
        <v>96</v>
      </c>
      <c r="C589" s="1">
        <v>15</v>
      </c>
      <c r="D589" s="1">
        <v>35590758</v>
      </c>
      <c r="E589" s="1" t="s">
        <v>1380</v>
      </c>
      <c r="F589" s="42" t="s">
        <v>741</v>
      </c>
      <c r="G589" s="42" t="s">
        <v>741</v>
      </c>
      <c r="H589" s="2" t="s">
        <v>96</v>
      </c>
      <c r="I589" s="2">
        <v>1515.7750000000001</v>
      </c>
      <c r="J589" s="2">
        <v>29.736719999999998</v>
      </c>
      <c r="K589" s="2">
        <v>1023.337</v>
      </c>
      <c r="L589" s="2">
        <v>3.678E-38</v>
      </c>
      <c r="M589" s="2">
        <v>4245.7330000000002</v>
      </c>
      <c r="N589" s="2">
        <v>57.900179999999999</v>
      </c>
      <c r="O589" s="2">
        <v>3058.1149999999998</v>
      </c>
      <c r="P589" s="2">
        <v>3.678E-38</v>
      </c>
      <c r="Q589" s="2">
        <v>1759.2329999999999</v>
      </c>
      <c r="R589" s="2">
        <v>28.544219999999999</v>
      </c>
      <c r="S589" s="2">
        <v>486.97089999999997</v>
      </c>
      <c r="T589" s="2">
        <v>3.678E-38</v>
      </c>
    </row>
    <row r="590" spans="1:20" x14ac:dyDescent="0.4">
      <c r="A590" s="44" t="str">
        <f t="shared" si="10"/>
        <v/>
      </c>
      <c r="B590" s="1" t="s">
        <v>97</v>
      </c>
      <c r="C590" s="1">
        <v>15</v>
      </c>
      <c r="D590" s="1">
        <v>35590793</v>
      </c>
      <c r="E590" s="1" t="s">
        <v>1380</v>
      </c>
      <c r="F590" s="42" t="s">
        <v>742</v>
      </c>
      <c r="G590" s="42" t="s">
        <v>742</v>
      </c>
      <c r="H590" s="2" t="s">
        <v>97</v>
      </c>
      <c r="I590" s="2">
        <v>293.625</v>
      </c>
      <c r="J590" s="2">
        <v>7.5644939999999998</v>
      </c>
      <c r="K590" s="2">
        <v>246.27330000000001</v>
      </c>
      <c r="L590" s="2">
        <v>3.678E-38</v>
      </c>
      <c r="M590" s="2">
        <v>64.266670000000005</v>
      </c>
      <c r="N590" s="2">
        <v>0.99212590000000001</v>
      </c>
      <c r="O590" s="2">
        <v>1.5143759999999999</v>
      </c>
      <c r="P590" s="2">
        <v>0.8463619</v>
      </c>
      <c r="Q590" s="2">
        <v>177.8</v>
      </c>
      <c r="R590" s="2">
        <v>4.3201910000000003</v>
      </c>
      <c r="S590" s="2">
        <v>195.72749999999999</v>
      </c>
      <c r="T590" s="2">
        <v>4.1063879999999996E-15</v>
      </c>
    </row>
    <row r="591" spans="1:20" x14ac:dyDescent="0.4">
      <c r="A591" s="44" t="str">
        <f t="shared" si="10"/>
        <v/>
      </c>
      <c r="B591" s="1" t="s">
        <v>98</v>
      </c>
      <c r="C591" s="1">
        <v>4</v>
      </c>
      <c r="D591" s="1">
        <v>36592438</v>
      </c>
      <c r="E591" s="1" t="s">
        <v>1380</v>
      </c>
      <c r="F591" s="42" t="s">
        <v>743</v>
      </c>
      <c r="G591" s="42" t="s">
        <v>1124</v>
      </c>
      <c r="H591" s="2" t="s">
        <v>98</v>
      </c>
      <c r="I591" s="2">
        <v>69.400000000000006</v>
      </c>
      <c r="J591" s="2">
        <v>1.6057490000000001</v>
      </c>
      <c r="K591" s="2">
        <v>0.66332500000000005</v>
      </c>
      <c r="L591" s="2">
        <v>0.69569060000000005</v>
      </c>
      <c r="M591" s="2">
        <v>73.866669999999999</v>
      </c>
      <c r="N591" s="2">
        <v>1.073142</v>
      </c>
      <c r="O591" s="2">
        <v>3.8695390000000001</v>
      </c>
      <c r="P591" s="2">
        <v>0.72824560000000005</v>
      </c>
      <c r="Q591" s="2">
        <v>69.566670000000002</v>
      </c>
      <c r="R591" s="2">
        <v>1.372465</v>
      </c>
      <c r="S591" s="2">
        <v>2.2030280000000002</v>
      </c>
      <c r="T591" s="2">
        <v>0.72284420000000005</v>
      </c>
    </row>
    <row r="592" spans="1:20" x14ac:dyDescent="0.4">
      <c r="A592" s="44" t="str">
        <f t="shared" si="10"/>
        <v/>
      </c>
      <c r="B592" s="1" t="s">
        <v>99</v>
      </c>
      <c r="C592" s="1">
        <v>4</v>
      </c>
      <c r="D592" s="1">
        <v>36592477</v>
      </c>
      <c r="E592" s="1" t="s">
        <v>1380</v>
      </c>
      <c r="F592" s="42" t="s">
        <v>744</v>
      </c>
      <c r="G592" s="42" t="s">
        <v>1125</v>
      </c>
      <c r="H592" s="2" t="s">
        <v>99</v>
      </c>
      <c r="I592" s="2">
        <v>78.174999999999997</v>
      </c>
      <c r="J592" s="2">
        <v>1.905359</v>
      </c>
      <c r="K592" s="2">
        <v>2.0613510000000002</v>
      </c>
      <c r="L592" s="2">
        <v>0.4235409</v>
      </c>
      <c r="M592" s="2">
        <v>90.733329999999995</v>
      </c>
      <c r="N592" s="2">
        <v>1.2282090000000001</v>
      </c>
      <c r="O592" s="2">
        <v>10.12982</v>
      </c>
      <c r="P592" s="2">
        <v>0.37370189999999998</v>
      </c>
      <c r="Q592" s="2">
        <v>77.233329999999995</v>
      </c>
      <c r="R592" s="2">
        <v>1.549615</v>
      </c>
      <c r="S592" s="2">
        <v>2.9297330000000001</v>
      </c>
      <c r="T592" s="2">
        <v>0.47793750000000002</v>
      </c>
    </row>
    <row r="593" spans="1:20" x14ac:dyDescent="0.4">
      <c r="A593" s="44" t="str">
        <f t="shared" si="10"/>
        <v/>
      </c>
      <c r="B593" s="1" t="s">
        <v>100</v>
      </c>
      <c r="C593" s="1">
        <v>17</v>
      </c>
      <c r="D593" s="1">
        <v>36097760</v>
      </c>
      <c r="E593" s="1" t="s">
        <v>1380</v>
      </c>
      <c r="F593" s="42" t="s">
        <v>745</v>
      </c>
      <c r="G593" s="42" t="s">
        <v>1126</v>
      </c>
      <c r="H593" s="2" t="s">
        <v>100</v>
      </c>
      <c r="I593" s="2">
        <v>1237.45</v>
      </c>
      <c r="J593" s="2">
        <v>23.055299999999999</v>
      </c>
      <c r="K593" s="2">
        <v>349.90010000000001</v>
      </c>
      <c r="L593" s="2">
        <v>3.678E-38</v>
      </c>
      <c r="M593" s="2">
        <v>2439.433</v>
      </c>
      <c r="N593" s="2">
        <v>35.485370000000003</v>
      </c>
      <c r="O593" s="2">
        <v>1001.033</v>
      </c>
      <c r="P593" s="2">
        <v>3.678E-38</v>
      </c>
      <c r="Q593" s="2">
        <v>708.53330000000005</v>
      </c>
      <c r="R593" s="2">
        <v>11.555490000000001</v>
      </c>
      <c r="S593" s="2">
        <v>60.679510000000001</v>
      </c>
      <c r="T593" s="2">
        <v>3.678E-38</v>
      </c>
    </row>
    <row r="594" spans="1:20" x14ac:dyDescent="0.4">
      <c r="A594" s="44" t="str">
        <f t="shared" si="10"/>
        <v/>
      </c>
      <c r="B594" s="1" t="s">
        <v>101</v>
      </c>
      <c r="C594" s="1">
        <v>17</v>
      </c>
      <c r="D594" s="1">
        <v>36097698</v>
      </c>
      <c r="E594" s="1" t="s">
        <v>1380</v>
      </c>
      <c r="F594" s="42" t="s">
        <v>746</v>
      </c>
      <c r="G594" s="42" t="s">
        <v>1127</v>
      </c>
      <c r="H594" s="2" t="s">
        <v>101</v>
      </c>
      <c r="I594" s="2">
        <v>2043.175</v>
      </c>
      <c r="J594" s="2">
        <v>36.752510000000001</v>
      </c>
      <c r="K594" s="2">
        <v>317.33479999999997</v>
      </c>
      <c r="L594" s="2">
        <v>3.678E-38</v>
      </c>
      <c r="M594" s="2">
        <v>3266.2330000000002</v>
      </c>
      <c r="N594" s="2">
        <v>42.816780000000001</v>
      </c>
      <c r="O594" s="2">
        <v>1622.8050000000001</v>
      </c>
      <c r="P594" s="2">
        <v>3.678E-38</v>
      </c>
      <c r="Q594" s="2">
        <v>1770.6</v>
      </c>
      <c r="R594" s="2">
        <v>25.619389999999999</v>
      </c>
      <c r="S594" s="2">
        <v>606.18370000000004</v>
      </c>
      <c r="T594" s="2">
        <v>3.678E-38</v>
      </c>
    </row>
    <row r="595" spans="1:20" x14ac:dyDescent="0.4">
      <c r="A595" s="44" t="str">
        <f t="shared" si="10"/>
        <v/>
      </c>
      <c r="B595" s="1" t="s">
        <v>102</v>
      </c>
      <c r="C595" s="1" t="s">
        <v>1310</v>
      </c>
      <c r="D595" s="1">
        <v>64054715</v>
      </c>
      <c r="E595" s="1" t="s">
        <v>1380</v>
      </c>
      <c r="F595" s="42" t="s">
        <v>747</v>
      </c>
      <c r="G595" s="42" t="s">
        <v>1128</v>
      </c>
      <c r="H595" s="2" t="s">
        <v>102</v>
      </c>
      <c r="I595" s="2">
        <v>151.77500000000001</v>
      </c>
      <c r="J595" s="2">
        <v>3.3794360000000001</v>
      </c>
      <c r="K595" s="2">
        <v>28.202290000000001</v>
      </c>
      <c r="L595" s="2">
        <v>3.6958879999999999E-9</v>
      </c>
      <c r="M595" s="2">
        <v>347.33330000000001</v>
      </c>
      <c r="N595" s="2">
        <v>3.6324610000000002</v>
      </c>
      <c r="O595" s="2">
        <v>149.94550000000001</v>
      </c>
      <c r="P595" s="2">
        <v>1.3175749999999999E-25</v>
      </c>
      <c r="Q595" s="2">
        <v>247.5667</v>
      </c>
      <c r="R595" s="2">
        <v>4.908309</v>
      </c>
      <c r="S595" s="2">
        <v>193.679</v>
      </c>
      <c r="T595" s="2">
        <v>3.678E-38</v>
      </c>
    </row>
    <row r="596" spans="1:20" x14ac:dyDescent="0.4">
      <c r="A596" s="44" t="str">
        <f t="shared" si="10"/>
        <v/>
      </c>
      <c r="B596" s="1" t="s">
        <v>103</v>
      </c>
      <c r="C596" s="1" t="s">
        <v>1310</v>
      </c>
      <c r="D596" s="1">
        <v>64054751</v>
      </c>
      <c r="E596" s="1" t="s">
        <v>1380</v>
      </c>
      <c r="F596" s="42" t="s">
        <v>748</v>
      </c>
      <c r="G596" s="42" t="s">
        <v>748</v>
      </c>
      <c r="H596" s="2" t="s">
        <v>103</v>
      </c>
      <c r="I596" s="2">
        <v>150.67500000000001</v>
      </c>
      <c r="J596" s="2">
        <v>3.0024500000000001</v>
      </c>
      <c r="K596" s="2">
        <v>8.4964209999999998</v>
      </c>
      <c r="L596" s="2">
        <v>3.336624E-9</v>
      </c>
      <c r="M596" s="2">
        <v>169.23330000000001</v>
      </c>
      <c r="N596" s="2">
        <v>1.8604940000000001</v>
      </c>
      <c r="O596" s="2">
        <v>20.165900000000001</v>
      </c>
      <c r="P596" s="2">
        <v>1.4539279999999999E-4</v>
      </c>
      <c r="Q596" s="2">
        <v>130.6</v>
      </c>
      <c r="R596" s="2">
        <v>2.215808</v>
      </c>
      <c r="S596" s="2">
        <v>10.78518</v>
      </c>
      <c r="T596" s="2">
        <v>1.1629689999999999E-6</v>
      </c>
    </row>
    <row r="597" spans="1:20" x14ac:dyDescent="0.4">
      <c r="A597" s="44" t="str">
        <f t="shared" si="10"/>
        <v/>
      </c>
      <c r="B597" s="1" t="s">
        <v>104</v>
      </c>
      <c r="C597" s="1">
        <v>5</v>
      </c>
      <c r="D597" s="1">
        <v>9375713</v>
      </c>
      <c r="E597" s="1" t="s">
        <v>1382</v>
      </c>
      <c r="F597" s="42" t="s">
        <v>749</v>
      </c>
      <c r="G597" s="42" t="s">
        <v>749</v>
      </c>
      <c r="H597" s="2" t="s">
        <v>104</v>
      </c>
      <c r="I597" s="2">
        <v>76.900000000000006</v>
      </c>
      <c r="J597" s="2">
        <v>1.7175560000000001</v>
      </c>
      <c r="K597" s="2">
        <v>2.3137270000000001</v>
      </c>
      <c r="L597" s="2">
        <v>0.4740299</v>
      </c>
      <c r="M597" s="2">
        <v>80.2</v>
      </c>
      <c r="N597" s="2">
        <v>1.106133</v>
      </c>
      <c r="O597" s="2">
        <v>1.8027759999999999</v>
      </c>
      <c r="P597" s="2">
        <v>0.60821709999999995</v>
      </c>
      <c r="Q597" s="2">
        <v>74.166659999999993</v>
      </c>
      <c r="R597" s="2">
        <v>1.4266369999999999</v>
      </c>
      <c r="S597" s="2">
        <v>1.7897860000000001</v>
      </c>
      <c r="T597" s="2">
        <v>0.57481159999999998</v>
      </c>
    </row>
    <row r="598" spans="1:20" x14ac:dyDescent="0.4">
      <c r="A598" s="44" t="str">
        <f t="shared" si="10"/>
        <v/>
      </c>
      <c r="B598" s="1" t="s">
        <v>105</v>
      </c>
      <c r="C598" s="1">
        <v>5</v>
      </c>
      <c r="D598" s="1">
        <v>9375747</v>
      </c>
      <c r="E598" s="1" t="s">
        <v>1382</v>
      </c>
      <c r="F598" s="42" t="s">
        <v>750</v>
      </c>
      <c r="G598" s="42" t="s">
        <v>1129</v>
      </c>
      <c r="H598" s="2" t="s">
        <v>105</v>
      </c>
      <c r="I598" s="2">
        <v>63.15</v>
      </c>
      <c r="J598" s="2">
        <v>1.6206389999999999</v>
      </c>
      <c r="K598" s="2">
        <v>3.0391879999999998</v>
      </c>
      <c r="L598" s="2">
        <v>0.84763560000000004</v>
      </c>
      <c r="M598" s="2">
        <v>69.466669999999993</v>
      </c>
      <c r="N598" s="2">
        <v>1.1161319999999999</v>
      </c>
      <c r="O598" s="2">
        <v>3.0859899999999998</v>
      </c>
      <c r="P598" s="2">
        <v>0.7849836</v>
      </c>
      <c r="Q598" s="2">
        <v>64.133330000000001</v>
      </c>
      <c r="R598" s="2">
        <v>1.3899729999999999</v>
      </c>
      <c r="S598" s="2">
        <v>1.1930350000000001</v>
      </c>
      <c r="T598" s="2">
        <v>0.86079799999999995</v>
      </c>
    </row>
    <row r="599" spans="1:20" x14ac:dyDescent="0.4">
      <c r="A599" s="44" t="str">
        <f t="shared" si="10"/>
        <v/>
      </c>
      <c r="B599" s="1" t="s">
        <v>106</v>
      </c>
      <c r="C599" s="1" t="s">
        <v>1310</v>
      </c>
      <c r="D599" s="1">
        <v>64053737</v>
      </c>
      <c r="E599" s="1" t="s">
        <v>1380</v>
      </c>
      <c r="F599" s="42" t="s">
        <v>751</v>
      </c>
      <c r="G599" s="42" t="s">
        <v>751</v>
      </c>
      <c r="H599" s="2" t="s">
        <v>106</v>
      </c>
      <c r="I599" s="2">
        <v>114.15</v>
      </c>
      <c r="J599" s="2">
        <v>3.3760979999999998</v>
      </c>
      <c r="K599" s="2">
        <v>116.0338</v>
      </c>
      <c r="L599" s="2">
        <v>6.1941899999999996E-4</v>
      </c>
      <c r="M599" s="2">
        <v>56.6</v>
      </c>
      <c r="N599" s="2">
        <v>0.93024700000000005</v>
      </c>
      <c r="O599" s="2">
        <v>1.2124360000000001</v>
      </c>
      <c r="P599" s="2">
        <v>0.91105309999999995</v>
      </c>
      <c r="Q599" s="2">
        <v>55.7</v>
      </c>
      <c r="R599" s="2">
        <v>1.1507320000000001</v>
      </c>
      <c r="S599" s="2">
        <v>1.0148889999999999</v>
      </c>
      <c r="T599" s="2">
        <v>0.96586190000000005</v>
      </c>
    </row>
    <row r="600" spans="1:20" x14ac:dyDescent="0.4">
      <c r="A600" s="44" t="str">
        <f t="shared" si="10"/>
        <v/>
      </c>
      <c r="B600" s="1" t="s">
        <v>107</v>
      </c>
      <c r="C600" s="1" t="s">
        <v>1310</v>
      </c>
      <c r="D600" s="1">
        <v>64055151</v>
      </c>
      <c r="E600" s="1" t="s">
        <v>1380</v>
      </c>
      <c r="F600" s="42" t="s">
        <v>752</v>
      </c>
      <c r="G600" s="42" t="s">
        <v>1130</v>
      </c>
      <c r="H600" s="2" t="s">
        <v>107</v>
      </c>
      <c r="I600" s="2">
        <v>215.2</v>
      </c>
      <c r="J600" s="2">
        <v>5.5876260000000002</v>
      </c>
      <c r="K600" s="2">
        <v>152.69800000000001</v>
      </c>
      <c r="L600" s="2">
        <v>1.2159650000000001E-35</v>
      </c>
      <c r="M600" s="2">
        <v>112.8</v>
      </c>
      <c r="N600" s="2">
        <v>1.2029380000000001</v>
      </c>
      <c r="O600" s="2">
        <v>23.533169999999998</v>
      </c>
      <c r="P600" s="2">
        <v>0.15942390000000001</v>
      </c>
      <c r="Q600" s="2">
        <v>131.36670000000001</v>
      </c>
      <c r="R600" s="2">
        <v>2.4635910000000001</v>
      </c>
      <c r="S600" s="2">
        <v>42.100990000000003</v>
      </c>
      <c r="T600" s="2">
        <v>2.5455779999999998E-7</v>
      </c>
    </row>
    <row r="601" spans="1:20" x14ac:dyDescent="0.4">
      <c r="A601" s="44" t="str">
        <f t="shared" si="10"/>
        <v/>
      </c>
      <c r="B601" s="1" t="s">
        <v>108</v>
      </c>
      <c r="C601" s="1" t="s">
        <v>1310</v>
      </c>
      <c r="D601" s="1">
        <v>64055183</v>
      </c>
      <c r="E601" s="1" t="s">
        <v>1380</v>
      </c>
      <c r="F601" s="42" t="s">
        <v>753</v>
      </c>
      <c r="G601" s="42" t="s">
        <v>753</v>
      </c>
      <c r="H601" s="2" t="s">
        <v>108</v>
      </c>
      <c r="I601" s="2">
        <v>139.30000000000001</v>
      </c>
      <c r="J601" s="2">
        <v>3.670096</v>
      </c>
      <c r="K601" s="2">
        <v>104.63330000000001</v>
      </c>
      <c r="L601" s="2">
        <v>1.361457E-7</v>
      </c>
      <c r="M601" s="2">
        <v>159.26669999999999</v>
      </c>
      <c r="N601" s="2">
        <v>1.5090140000000001</v>
      </c>
      <c r="O601" s="2">
        <v>37.17154</v>
      </c>
      <c r="P601" s="2">
        <v>1.57482E-3</v>
      </c>
      <c r="Q601" s="2">
        <v>463.23329999999999</v>
      </c>
      <c r="R601" s="2">
        <v>8.1068840000000009</v>
      </c>
      <c r="S601" s="2">
        <v>346.11219999999997</v>
      </c>
      <c r="T601" s="2">
        <v>3.678E-38</v>
      </c>
    </row>
    <row r="602" spans="1:20" x14ac:dyDescent="0.4">
      <c r="A602" s="44" t="str">
        <f t="shared" si="10"/>
        <v/>
      </c>
      <c r="B602" s="1" t="s">
        <v>109</v>
      </c>
      <c r="C602" s="1">
        <v>12</v>
      </c>
      <c r="D602" s="1">
        <v>110920416</v>
      </c>
      <c r="E602" s="1" t="s">
        <v>1382</v>
      </c>
      <c r="F602" s="42" t="s">
        <v>754</v>
      </c>
      <c r="G602" s="42" t="s">
        <v>1131</v>
      </c>
      <c r="H602" s="2" t="s">
        <v>109</v>
      </c>
      <c r="I602" s="2">
        <v>76.325000000000003</v>
      </c>
      <c r="J602" s="2">
        <v>1.8152410000000001</v>
      </c>
      <c r="K602" s="2">
        <v>2.2954669999999999</v>
      </c>
      <c r="L602" s="2">
        <v>0.49241489999999999</v>
      </c>
      <c r="M602" s="2">
        <v>85.133330000000001</v>
      </c>
      <c r="N602" s="2">
        <v>1.1597839999999999</v>
      </c>
      <c r="O602" s="2">
        <v>5.0461210000000003</v>
      </c>
      <c r="P602" s="2">
        <v>0.5393947</v>
      </c>
      <c r="Q602" s="2">
        <v>78.033330000000007</v>
      </c>
      <c r="R602" s="2">
        <v>1.5042420000000001</v>
      </c>
      <c r="S602" s="2">
        <v>1.5143759999999999</v>
      </c>
      <c r="T602" s="2">
        <v>0.44680989999999998</v>
      </c>
    </row>
    <row r="603" spans="1:20" x14ac:dyDescent="0.4">
      <c r="A603" s="44" t="str">
        <f t="shared" si="10"/>
        <v/>
      </c>
      <c r="B603" s="1" t="s">
        <v>110</v>
      </c>
      <c r="C603" s="1" t="s">
        <v>1310</v>
      </c>
      <c r="D603" s="1">
        <v>64033965</v>
      </c>
      <c r="E603" s="1" t="s">
        <v>1380</v>
      </c>
      <c r="F603" s="42" t="s">
        <v>755</v>
      </c>
      <c r="G603" s="42" t="s">
        <v>1132</v>
      </c>
      <c r="H603" s="2" t="s">
        <v>110</v>
      </c>
      <c r="I603" s="2">
        <v>88.424999999999997</v>
      </c>
      <c r="J603" s="2">
        <v>1.906388</v>
      </c>
      <c r="K603" s="2">
        <v>7.9210159999999998</v>
      </c>
      <c r="L603" s="2">
        <v>0.18292659999999999</v>
      </c>
      <c r="M603" s="2">
        <v>172.86670000000001</v>
      </c>
      <c r="N603" s="2">
        <v>1.4998910000000001</v>
      </c>
      <c r="O603" s="2">
        <v>120.0324</v>
      </c>
      <c r="P603" s="2">
        <v>1.673126E-3</v>
      </c>
      <c r="Q603" s="2">
        <v>300.66669999999999</v>
      </c>
      <c r="R603" s="2">
        <v>8.7469140000000003</v>
      </c>
      <c r="S603" s="2">
        <v>365.92500000000001</v>
      </c>
      <c r="T603" s="2">
        <v>3.678E-38</v>
      </c>
    </row>
    <row r="604" spans="1:20" x14ac:dyDescent="0.4">
      <c r="A604" s="44" t="str">
        <f t="shared" si="10"/>
        <v/>
      </c>
      <c r="B604" s="1" t="s">
        <v>111</v>
      </c>
      <c r="C604" s="1" t="s">
        <v>1310</v>
      </c>
      <c r="D604" s="1">
        <v>64034000</v>
      </c>
      <c r="E604" s="1" t="s">
        <v>1380</v>
      </c>
      <c r="F604" s="42" t="s">
        <v>756</v>
      </c>
      <c r="G604" s="42" t="s">
        <v>756</v>
      </c>
      <c r="H604" s="2" t="s">
        <v>111</v>
      </c>
      <c r="I604" s="2">
        <v>72.349999999999994</v>
      </c>
      <c r="J604" s="2">
        <v>1.7825409999999999</v>
      </c>
      <c r="K604" s="2">
        <v>1.034408</v>
      </c>
      <c r="L604" s="2">
        <v>0.60605520000000002</v>
      </c>
      <c r="M604" s="2">
        <v>83.166659999999993</v>
      </c>
      <c r="N604" s="2">
        <v>1.1552659999999999</v>
      </c>
      <c r="O604" s="2">
        <v>12.35975</v>
      </c>
      <c r="P604" s="2">
        <v>0.59899659999999999</v>
      </c>
      <c r="Q604" s="2">
        <v>71.033330000000007</v>
      </c>
      <c r="R604" s="2">
        <v>1.4040090000000001</v>
      </c>
      <c r="S604" s="2">
        <v>1.059874</v>
      </c>
      <c r="T604" s="2">
        <v>0.68241940000000001</v>
      </c>
    </row>
    <row r="605" spans="1:20" x14ac:dyDescent="0.4">
      <c r="A605" s="44" t="str">
        <f t="shared" si="10"/>
        <v/>
      </c>
      <c r="B605" s="1" t="s">
        <v>112</v>
      </c>
      <c r="C605" s="1" t="s">
        <v>1310</v>
      </c>
      <c r="D605" s="1">
        <v>64043097</v>
      </c>
      <c r="E605" s="1" t="s">
        <v>1380</v>
      </c>
      <c r="F605" s="42" t="s">
        <v>757</v>
      </c>
      <c r="G605" s="42" t="s">
        <v>1133</v>
      </c>
      <c r="H605" s="2" t="s">
        <v>112</v>
      </c>
      <c r="I605" s="2">
        <v>156.77500000000001</v>
      </c>
      <c r="J605" s="2">
        <v>3.5566840000000002</v>
      </c>
      <c r="K605" s="2">
        <v>113.95189999999999</v>
      </c>
      <c r="L605" s="2">
        <v>2.7094529999999998E-10</v>
      </c>
      <c r="M605" s="2">
        <v>173.63329999999999</v>
      </c>
      <c r="N605" s="2">
        <v>1.7552909999999999</v>
      </c>
      <c r="O605" s="2">
        <v>39.827800000000003</v>
      </c>
      <c r="P605" s="2">
        <v>1.7171309999999999E-4</v>
      </c>
      <c r="Q605" s="2">
        <v>94.966669999999993</v>
      </c>
      <c r="R605" s="2">
        <v>1.7042809999999999</v>
      </c>
      <c r="S605" s="2">
        <v>1.115049</v>
      </c>
      <c r="T605" s="2">
        <v>5.1457080000000002E-2</v>
      </c>
    </row>
    <row r="606" spans="1:20" x14ac:dyDescent="0.4">
      <c r="A606" s="44" t="str">
        <f t="shared" si="10"/>
        <v/>
      </c>
      <c r="B606" s="1" t="s">
        <v>113</v>
      </c>
      <c r="C606" s="1" t="s">
        <v>1310</v>
      </c>
      <c r="D606" s="1">
        <v>64043133</v>
      </c>
      <c r="E606" s="1" t="s">
        <v>1380</v>
      </c>
      <c r="F606" s="42" t="s">
        <v>758</v>
      </c>
      <c r="G606" s="42" t="s">
        <v>1134</v>
      </c>
      <c r="H606" s="2" t="s">
        <v>113</v>
      </c>
      <c r="I606" s="2">
        <v>105.675</v>
      </c>
      <c r="J606" s="2">
        <v>2.4326210000000001</v>
      </c>
      <c r="K606" s="2">
        <v>4.5456019999999997</v>
      </c>
      <c r="L606" s="2">
        <v>1.0445619999999999E-2</v>
      </c>
      <c r="M606" s="2">
        <v>151.5667</v>
      </c>
      <c r="N606" s="2">
        <v>1.6006530000000001</v>
      </c>
      <c r="O606" s="2">
        <v>27.68291</v>
      </c>
      <c r="P606" s="2">
        <v>3.4662220000000001E-3</v>
      </c>
      <c r="Q606" s="2">
        <v>429.1</v>
      </c>
      <c r="R606" s="2">
        <v>11.29382</v>
      </c>
      <c r="S606" s="2">
        <v>558.07150000000001</v>
      </c>
      <c r="T606" s="2">
        <v>3.678E-38</v>
      </c>
    </row>
    <row r="607" spans="1:20" x14ac:dyDescent="0.4">
      <c r="A607" s="44" t="str">
        <f t="shared" si="10"/>
        <v/>
      </c>
      <c r="B607" s="1" t="s">
        <v>1210</v>
      </c>
      <c r="C607" s="1" t="s">
        <v>192</v>
      </c>
      <c r="D607" s="52">
        <v>8.6650164880195296E+23</v>
      </c>
      <c r="E607" s="1" t="s">
        <v>1387</v>
      </c>
      <c r="F607" s="42" t="s">
        <v>1212</v>
      </c>
      <c r="G607" s="42" t="s">
        <v>1135</v>
      </c>
      <c r="H607" s="2" t="s">
        <v>1210</v>
      </c>
      <c r="I607" s="2">
        <v>7190.8</v>
      </c>
      <c r="J607" s="2">
        <v>101.40179999999999</v>
      </c>
      <c r="K607" s="2">
        <v>594.37180000000001</v>
      </c>
      <c r="L607" s="2">
        <v>3.678E-38</v>
      </c>
      <c r="M607" s="2">
        <v>7551.7330000000002</v>
      </c>
      <c r="N607" s="2">
        <v>101.4742</v>
      </c>
      <c r="O607" s="2">
        <v>1344.2829999999999</v>
      </c>
      <c r="P607" s="2">
        <v>3.678E-38</v>
      </c>
      <c r="Q607" s="2">
        <v>5829.8329999999996</v>
      </c>
      <c r="R607" s="2">
        <v>85.095519999999993</v>
      </c>
      <c r="S607" s="2">
        <v>782.39380000000006</v>
      </c>
      <c r="T607" s="2">
        <v>3.678E-38</v>
      </c>
    </row>
    <row r="608" spans="1:20" x14ac:dyDescent="0.4">
      <c r="A608" s="44" t="str">
        <f t="shared" si="10"/>
        <v/>
      </c>
      <c r="B608" s="1" t="s">
        <v>1213</v>
      </c>
      <c r="C608" s="1" t="s">
        <v>1211</v>
      </c>
      <c r="D608" s="52">
        <v>8.8019573866502006E+23</v>
      </c>
      <c r="E608" s="1" t="s">
        <v>1387</v>
      </c>
      <c r="F608" s="42" t="s">
        <v>1388</v>
      </c>
      <c r="G608" s="42" t="s">
        <v>1136</v>
      </c>
      <c r="H608" s="2" t="s">
        <v>1213</v>
      </c>
      <c r="I608" s="2">
        <v>3368.2750000000001</v>
      </c>
      <c r="J608" s="2">
        <v>56.718589999999999</v>
      </c>
      <c r="K608" s="2">
        <v>752.11929999999995</v>
      </c>
      <c r="L608" s="2">
        <v>3.678E-38</v>
      </c>
      <c r="M608" s="2">
        <v>932.5</v>
      </c>
      <c r="N608" s="2">
        <v>18.244129999999998</v>
      </c>
      <c r="O608" s="2">
        <v>745.44839999999999</v>
      </c>
      <c r="P608" s="2">
        <v>3.678E-38</v>
      </c>
      <c r="Q608" s="2">
        <v>2065.3000000000002</v>
      </c>
      <c r="R608" s="2">
        <v>34.314390000000003</v>
      </c>
      <c r="S608" s="2">
        <v>660.36429999999996</v>
      </c>
      <c r="T608" s="2">
        <v>3.678E-38</v>
      </c>
    </row>
    <row r="609" spans="1:20" x14ac:dyDescent="0.4">
      <c r="A609" s="44" t="str">
        <f t="shared" si="10"/>
        <v/>
      </c>
      <c r="B609" s="1" t="s">
        <v>114</v>
      </c>
      <c r="C609" s="1" t="s">
        <v>1728</v>
      </c>
      <c r="D609" s="52">
        <v>1.1544369750095E+16</v>
      </c>
      <c r="E609" s="1" t="s">
        <v>1385</v>
      </c>
      <c r="F609" s="42" t="s">
        <v>759</v>
      </c>
      <c r="G609" s="42" t="s">
        <v>1389</v>
      </c>
      <c r="H609" s="2" t="s">
        <v>114</v>
      </c>
      <c r="I609" s="2">
        <v>8304.0750000000007</v>
      </c>
      <c r="J609" s="2">
        <v>120.7925</v>
      </c>
      <c r="K609" s="2">
        <v>1440.6030000000001</v>
      </c>
      <c r="L609" s="2">
        <v>3.678E-38</v>
      </c>
      <c r="M609" s="2">
        <v>13411.47</v>
      </c>
      <c r="N609" s="2">
        <v>177.60210000000001</v>
      </c>
      <c r="O609" s="2">
        <v>1631.5440000000001</v>
      </c>
      <c r="P609" s="2">
        <v>3.678E-38</v>
      </c>
      <c r="Q609" s="2">
        <v>7493.933</v>
      </c>
      <c r="R609" s="2">
        <v>113.6041</v>
      </c>
      <c r="S609" s="2">
        <v>1175.415</v>
      </c>
      <c r="T609" s="2">
        <v>3.678E-38</v>
      </c>
    </row>
    <row r="610" spans="1:20" x14ac:dyDescent="0.4">
      <c r="A610" s="44" t="str">
        <f t="shared" si="10"/>
        <v/>
      </c>
      <c r="B610" s="1" t="s">
        <v>115</v>
      </c>
      <c r="C610" s="1" t="s">
        <v>1310</v>
      </c>
      <c r="D610" s="1">
        <v>50095091</v>
      </c>
      <c r="E610" s="1" t="s">
        <v>1380</v>
      </c>
      <c r="F610" s="42" t="s">
        <v>760</v>
      </c>
      <c r="G610" s="42" t="s">
        <v>1137</v>
      </c>
      <c r="H610" s="2" t="s">
        <v>115</v>
      </c>
      <c r="I610" s="2">
        <v>251.625</v>
      </c>
      <c r="J610" s="2">
        <v>4.8425200000000004</v>
      </c>
      <c r="K610" s="2">
        <v>31.402270000000001</v>
      </c>
      <c r="L610" s="2">
        <v>3.678E-38</v>
      </c>
      <c r="M610" s="2">
        <v>441.63330000000002</v>
      </c>
      <c r="N610" s="2">
        <v>4.0579140000000002</v>
      </c>
      <c r="O610" s="2">
        <v>204.63650000000001</v>
      </c>
      <c r="P610" s="2">
        <v>3.678E-38</v>
      </c>
      <c r="Q610" s="2">
        <v>213.36670000000001</v>
      </c>
      <c r="R610" s="2">
        <v>3.842317</v>
      </c>
      <c r="S610" s="2">
        <v>2.7754880000000002</v>
      </c>
      <c r="T610" s="2">
        <v>7.7804969999999995E-34</v>
      </c>
    </row>
    <row r="611" spans="1:20" x14ac:dyDescent="0.4">
      <c r="A611" s="44" t="str">
        <f t="shared" si="10"/>
        <v/>
      </c>
      <c r="B611" s="1" t="s">
        <v>116</v>
      </c>
      <c r="C611" s="1">
        <v>3</v>
      </c>
      <c r="D611" s="1">
        <v>89031070</v>
      </c>
      <c r="E611" s="1" t="s">
        <v>1380</v>
      </c>
      <c r="F611" s="42" t="s">
        <v>761</v>
      </c>
      <c r="G611" s="42" t="s">
        <v>1138</v>
      </c>
      <c r="H611" s="2" t="s">
        <v>116</v>
      </c>
      <c r="I611" s="2">
        <v>558.47500000000002</v>
      </c>
      <c r="J611" s="2">
        <v>12.30841</v>
      </c>
      <c r="K611" s="2">
        <v>216.15549999999999</v>
      </c>
      <c r="L611" s="2">
        <v>3.678E-38</v>
      </c>
      <c r="M611" s="2">
        <v>1092.433</v>
      </c>
      <c r="N611" s="2">
        <v>18.17953</v>
      </c>
      <c r="O611" s="2">
        <v>496.47770000000003</v>
      </c>
      <c r="P611" s="2">
        <v>3.678E-38</v>
      </c>
      <c r="Q611" s="2">
        <v>725.03330000000005</v>
      </c>
      <c r="R611" s="2">
        <v>13.498100000000001</v>
      </c>
      <c r="S611" s="2">
        <v>380.81119999999999</v>
      </c>
      <c r="T611" s="2">
        <v>3.678E-38</v>
      </c>
    </row>
    <row r="612" spans="1:20" x14ac:dyDescent="0.4">
      <c r="A612" s="44" t="str">
        <f t="shared" si="10"/>
        <v/>
      </c>
      <c r="B612" s="1" t="s">
        <v>1214</v>
      </c>
      <c r="C612" s="1">
        <v>5</v>
      </c>
      <c r="D612" s="1">
        <v>138606825</v>
      </c>
      <c r="E612" s="1" t="s">
        <v>1380</v>
      </c>
      <c r="F612" s="42" t="s">
        <v>762</v>
      </c>
      <c r="G612" s="42" t="s">
        <v>1215</v>
      </c>
      <c r="H612" s="2" t="s">
        <v>1214</v>
      </c>
      <c r="I612" s="2">
        <v>7092.3</v>
      </c>
      <c r="J612" s="2">
        <v>98.589259999999996</v>
      </c>
      <c r="K612" s="2">
        <v>428.29039999999998</v>
      </c>
      <c r="L612" s="2">
        <v>3.678E-38</v>
      </c>
      <c r="M612" s="2">
        <v>7110.8329999999996</v>
      </c>
      <c r="N612" s="2">
        <v>101.9871</v>
      </c>
      <c r="O612" s="2">
        <v>298.27440000000001</v>
      </c>
      <c r="P612" s="2">
        <v>3.678E-38</v>
      </c>
      <c r="Q612" s="2">
        <v>6975.9</v>
      </c>
      <c r="R612" s="2">
        <v>103.6891</v>
      </c>
      <c r="S612" s="2">
        <v>335.4436</v>
      </c>
      <c r="T612" s="2">
        <v>3.678E-38</v>
      </c>
    </row>
    <row r="613" spans="1:20" x14ac:dyDescent="0.4">
      <c r="A613" s="44" t="str">
        <f t="shared" si="10"/>
        <v/>
      </c>
      <c r="B613" s="1" t="s">
        <v>117</v>
      </c>
      <c r="C613" s="1">
        <v>5</v>
      </c>
      <c r="D613" s="1">
        <v>138606786</v>
      </c>
      <c r="E613" s="1" t="s">
        <v>1380</v>
      </c>
      <c r="F613" s="42" t="s">
        <v>763</v>
      </c>
      <c r="G613" s="42" t="s">
        <v>1139</v>
      </c>
      <c r="H613" s="2" t="s">
        <v>117</v>
      </c>
      <c r="I613" s="2">
        <v>1057.8499999999999</v>
      </c>
      <c r="J613" s="2">
        <v>19.828479999999999</v>
      </c>
      <c r="K613" s="2">
        <v>266.59690000000001</v>
      </c>
      <c r="L613" s="2">
        <v>3.678E-38</v>
      </c>
      <c r="M613" s="2">
        <v>1032.8</v>
      </c>
      <c r="N613" s="2">
        <v>17.58672</v>
      </c>
      <c r="O613" s="2">
        <v>277.40429999999998</v>
      </c>
      <c r="P613" s="2">
        <v>3.678E-38</v>
      </c>
      <c r="Q613" s="2">
        <v>1077.0329999999999</v>
      </c>
      <c r="R613" s="2">
        <v>18.084009999999999</v>
      </c>
      <c r="S613" s="2">
        <v>278.4966</v>
      </c>
      <c r="T613" s="2">
        <v>3.678E-38</v>
      </c>
    </row>
    <row r="614" spans="1:20" x14ac:dyDescent="0.4">
      <c r="A614" s="44" t="str">
        <f t="shared" si="10"/>
        <v/>
      </c>
      <c r="B614" s="1" t="s">
        <v>1216</v>
      </c>
      <c r="C614" s="1">
        <v>6</v>
      </c>
      <c r="D614" s="1">
        <v>30119529</v>
      </c>
      <c r="E614" s="1" t="s">
        <v>1380</v>
      </c>
      <c r="F614" s="42" t="s">
        <v>764</v>
      </c>
      <c r="G614" s="42" t="s">
        <v>1217</v>
      </c>
      <c r="H614" s="2" t="s">
        <v>1216</v>
      </c>
      <c r="I614" s="2">
        <v>246.52500000000001</v>
      </c>
      <c r="J614" s="2">
        <v>5.3099980000000002</v>
      </c>
      <c r="K614" s="2">
        <v>22.665150000000001</v>
      </c>
      <c r="L614" s="2">
        <v>3.678E-38</v>
      </c>
      <c r="M614" s="2">
        <v>429.56670000000003</v>
      </c>
      <c r="N614" s="2">
        <v>4.6402619999999999</v>
      </c>
      <c r="O614" s="2">
        <v>101.75</v>
      </c>
      <c r="P614" s="2">
        <v>3.678E-38</v>
      </c>
      <c r="Q614" s="2">
        <v>257.76670000000001</v>
      </c>
      <c r="R614" s="2">
        <v>4.8185370000000001</v>
      </c>
      <c r="S614" s="2">
        <v>27.695730000000001</v>
      </c>
      <c r="T614" s="2">
        <v>3.678E-38</v>
      </c>
    </row>
    <row r="615" spans="1:20" x14ac:dyDescent="0.4">
      <c r="A615" s="44" t="str">
        <f t="shared" si="10"/>
        <v/>
      </c>
      <c r="B615" s="1" t="s">
        <v>1218</v>
      </c>
      <c r="C615" s="1" t="s">
        <v>1310</v>
      </c>
      <c r="D615" s="1">
        <v>148347771</v>
      </c>
      <c r="E615" s="1" t="s">
        <v>1382</v>
      </c>
      <c r="F615" s="42" t="s">
        <v>1390</v>
      </c>
      <c r="G615" s="42" t="s">
        <v>1390</v>
      </c>
      <c r="H615" s="2" t="s">
        <v>1218</v>
      </c>
      <c r="I615" s="2">
        <v>11360.92</v>
      </c>
      <c r="J615" s="2">
        <v>150.4265</v>
      </c>
      <c r="K615" s="2">
        <v>1547.8920000000001</v>
      </c>
      <c r="L615" s="2">
        <v>3.678E-38</v>
      </c>
      <c r="M615" s="2">
        <v>16436.23</v>
      </c>
      <c r="N615" s="2">
        <v>233.43559999999999</v>
      </c>
      <c r="O615" s="2">
        <v>2075.4360000000001</v>
      </c>
      <c r="P615" s="2">
        <v>3.678E-38</v>
      </c>
      <c r="Q615" s="2">
        <v>11608.27</v>
      </c>
      <c r="R615" s="2">
        <v>147.16589999999999</v>
      </c>
      <c r="S615" s="2">
        <v>1544.279</v>
      </c>
      <c r="T615" s="2">
        <v>3.678E-38</v>
      </c>
    </row>
    <row r="616" spans="1:20" x14ac:dyDescent="0.4">
      <c r="A616" s="44" t="str">
        <f t="shared" si="10"/>
        <v/>
      </c>
      <c r="B616" s="1" t="s">
        <v>1219</v>
      </c>
      <c r="C616" s="1">
        <v>16</v>
      </c>
      <c r="D616" s="1">
        <v>77599184</v>
      </c>
      <c r="E616" s="1" t="s">
        <v>1382</v>
      </c>
      <c r="F616" s="42" t="s">
        <v>765</v>
      </c>
      <c r="G616" s="42" t="s">
        <v>1140</v>
      </c>
      <c r="H616" s="2" t="s">
        <v>1219</v>
      </c>
      <c r="I616" s="2">
        <v>8831.0750000000007</v>
      </c>
      <c r="J616" s="2">
        <v>119.07210000000001</v>
      </c>
      <c r="K616" s="2">
        <v>1182.9369999999999</v>
      </c>
      <c r="L616" s="2">
        <v>3.678E-38</v>
      </c>
      <c r="M616" s="2">
        <v>6764.7330000000002</v>
      </c>
      <c r="N616" s="2">
        <v>98.636099999999999</v>
      </c>
      <c r="O616" s="2">
        <v>726.13340000000005</v>
      </c>
      <c r="P616" s="2">
        <v>3.678E-38</v>
      </c>
      <c r="Q616" s="2">
        <v>9185.866</v>
      </c>
      <c r="R616" s="2">
        <v>118.48569999999999</v>
      </c>
      <c r="S616" s="2">
        <v>879.21079999999995</v>
      </c>
      <c r="T616" s="2">
        <v>3.678E-38</v>
      </c>
    </row>
    <row r="617" spans="1:20" x14ac:dyDescent="0.4">
      <c r="A617" s="44" t="str">
        <f t="shared" si="10"/>
        <v/>
      </c>
      <c r="B617" s="1" t="s">
        <v>1220</v>
      </c>
      <c r="C617" s="1">
        <v>17</v>
      </c>
      <c r="D617" s="1">
        <v>17967157</v>
      </c>
      <c r="E617" s="1" t="s">
        <v>1382</v>
      </c>
      <c r="F617" s="42" t="s">
        <v>766</v>
      </c>
      <c r="G617" s="42" t="s">
        <v>1391</v>
      </c>
      <c r="H617" s="2" t="s">
        <v>1220</v>
      </c>
      <c r="I617" s="2">
        <v>8924.7999999999993</v>
      </c>
      <c r="J617" s="2">
        <v>121.6297</v>
      </c>
      <c r="K617" s="2">
        <v>339.62360000000001</v>
      </c>
      <c r="L617" s="2">
        <v>3.678E-38</v>
      </c>
      <c r="M617" s="2">
        <v>8594.0660000000007</v>
      </c>
      <c r="N617" s="2">
        <v>113.80070000000001</v>
      </c>
      <c r="O617" s="2">
        <v>501.59199999999998</v>
      </c>
      <c r="P617" s="2">
        <v>3.678E-38</v>
      </c>
      <c r="Q617" s="2">
        <v>9052.8330000000005</v>
      </c>
      <c r="R617" s="2">
        <v>124.7364</v>
      </c>
      <c r="S617" s="2">
        <v>802.73090000000002</v>
      </c>
      <c r="T617" s="2">
        <v>3.678E-38</v>
      </c>
    </row>
    <row r="618" spans="1:20" x14ac:dyDescent="0.4">
      <c r="A618" s="44" t="str">
        <f t="shared" si="10"/>
        <v/>
      </c>
      <c r="B618" s="1" t="s">
        <v>118</v>
      </c>
      <c r="C618" s="1">
        <v>17</v>
      </c>
      <c r="D618" s="1">
        <v>17967195</v>
      </c>
      <c r="E618" s="1" t="s">
        <v>1382</v>
      </c>
      <c r="F618" s="42" t="s">
        <v>767</v>
      </c>
      <c r="G618" s="42" t="s">
        <v>1141</v>
      </c>
      <c r="H618" s="2" t="s">
        <v>118</v>
      </c>
      <c r="I618" s="2">
        <v>165.92500000000001</v>
      </c>
      <c r="J618" s="2">
        <v>3.6302110000000001</v>
      </c>
      <c r="K618" s="2">
        <v>65.07741</v>
      </c>
      <c r="L618" s="2">
        <v>2.5052139999999999E-12</v>
      </c>
      <c r="M618" s="2">
        <v>132.30000000000001</v>
      </c>
      <c r="N618" s="2">
        <v>2.108495</v>
      </c>
      <c r="O618" s="2">
        <v>64.965299999999999</v>
      </c>
      <c r="P618" s="2">
        <v>2.6878959999999999E-3</v>
      </c>
      <c r="Q618" s="2">
        <v>181.63329999999999</v>
      </c>
      <c r="R618" s="2">
        <v>3.354053</v>
      </c>
      <c r="S618" s="2">
        <v>94.059359999999998</v>
      </c>
      <c r="T618" s="2">
        <v>1.2060010000000001E-18</v>
      </c>
    </row>
    <row r="619" spans="1:20" x14ac:dyDescent="0.4">
      <c r="A619" s="44" t="str">
        <f t="shared" si="10"/>
        <v/>
      </c>
      <c r="B619" s="1" t="s">
        <v>119</v>
      </c>
      <c r="C619" s="1">
        <v>0</v>
      </c>
      <c r="D619" s="1">
        <v>0</v>
      </c>
      <c r="E619" s="1" t="s">
        <v>1382</v>
      </c>
      <c r="F619" s="42" t="s">
        <v>768</v>
      </c>
      <c r="G619" s="42" t="s">
        <v>768</v>
      </c>
      <c r="H619" s="2" t="s">
        <v>119</v>
      </c>
      <c r="I619" s="2">
        <v>770.52499999999998</v>
      </c>
      <c r="J619" s="2">
        <v>14.461880000000001</v>
      </c>
      <c r="K619" s="2">
        <v>364.77690000000001</v>
      </c>
      <c r="L619" s="2">
        <v>3.678E-38</v>
      </c>
      <c r="M619" s="2">
        <v>903.56669999999997</v>
      </c>
      <c r="N619" s="2">
        <v>16.98912</v>
      </c>
      <c r="O619" s="2">
        <v>739.86860000000001</v>
      </c>
      <c r="P619" s="2">
        <v>3.678E-38</v>
      </c>
      <c r="Q619" s="2">
        <v>854.9</v>
      </c>
      <c r="R619" s="2">
        <v>13.20571</v>
      </c>
      <c r="S619" s="2">
        <v>335.05149999999998</v>
      </c>
      <c r="T619" s="2">
        <v>3.678E-38</v>
      </c>
    </row>
    <row r="620" spans="1:20" x14ac:dyDescent="0.4">
      <c r="A620" s="44" t="str">
        <f t="shared" si="10"/>
        <v/>
      </c>
      <c r="B620" s="1" t="s">
        <v>120</v>
      </c>
      <c r="C620" s="1">
        <v>0</v>
      </c>
      <c r="D620" s="1">
        <v>0</v>
      </c>
      <c r="E620" s="1" t="s">
        <v>1382</v>
      </c>
      <c r="F620" s="42" t="s">
        <v>769</v>
      </c>
      <c r="G620" s="42" t="s">
        <v>1142</v>
      </c>
      <c r="H620" s="2" t="s">
        <v>120</v>
      </c>
      <c r="I620" s="2">
        <v>214.35</v>
      </c>
      <c r="J620" s="2">
        <v>4.6780670000000004</v>
      </c>
      <c r="K620" s="2">
        <v>139.55709999999999</v>
      </c>
      <c r="L620" s="2">
        <v>9.4659799999999997E-22</v>
      </c>
      <c r="M620" s="2">
        <v>300.13330000000002</v>
      </c>
      <c r="N620" s="2">
        <v>3.2675869999999998</v>
      </c>
      <c r="O620" s="2">
        <v>111.1842</v>
      </c>
      <c r="P620" s="2">
        <v>8.142516E-22</v>
      </c>
      <c r="Q620" s="2">
        <v>186.1</v>
      </c>
      <c r="R620" s="2">
        <v>2.8701759999999998</v>
      </c>
      <c r="S620" s="2">
        <v>115.7062</v>
      </c>
      <c r="T620" s="2">
        <v>7.6304419999999995E-25</v>
      </c>
    </row>
    <row r="621" spans="1:20" x14ac:dyDescent="0.4">
      <c r="A621" s="44" t="str">
        <f t="shared" si="10"/>
        <v/>
      </c>
      <c r="B621" s="1" t="s">
        <v>121</v>
      </c>
      <c r="C621" s="1">
        <v>0</v>
      </c>
      <c r="D621" s="1">
        <v>0</v>
      </c>
      <c r="E621" s="1" t="s">
        <v>1382</v>
      </c>
      <c r="F621" s="42" t="s">
        <v>770</v>
      </c>
      <c r="G621" s="42" t="s">
        <v>1143</v>
      </c>
      <c r="H621" s="2" t="s">
        <v>121</v>
      </c>
      <c r="I621" s="2">
        <v>8540.7999999999993</v>
      </c>
      <c r="J621" s="2">
        <v>118.232</v>
      </c>
      <c r="K621" s="2">
        <v>309.22030000000001</v>
      </c>
      <c r="L621" s="2">
        <v>3.678E-38</v>
      </c>
      <c r="M621" s="2">
        <v>6291</v>
      </c>
      <c r="N621" s="2">
        <v>89.71172</v>
      </c>
      <c r="O621" s="2">
        <v>1073.115</v>
      </c>
      <c r="P621" s="2">
        <v>3.678E-38</v>
      </c>
      <c r="Q621" s="2">
        <v>6994.3670000000002</v>
      </c>
      <c r="R621" s="2">
        <v>102.1596</v>
      </c>
      <c r="S621" s="2">
        <v>470.89030000000002</v>
      </c>
      <c r="T621" s="2">
        <v>3.678E-38</v>
      </c>
    </row>
    <row r="622" spans="1:20" x14ac:dyDescent="0.4">
      <c r="A622" s="44" t="str">
        <f t="shared" si="10"/>
        <v/>
      </c>
      <c r="B622" s="1" t="s">
        <v>122</v>
      </c>
      <c r="C622" s="1">
        <v>0</v>
      </c>
      <c r="D622" s="1">
        <v>0</v>
      </c>
      <c r="E622" s="1" t="s">
        <v>1382</v>
      </c>
      <c r="F622" s="42" t="s">
        <v>771</v>
      </c>
      <c r="G622" s="42" t="s">
        <v>1144</v>
      </c>
      <c r="H622" s="2" t="s">
        <v>122</v>
      </c>
      <c r="I622" s="2">
        <v>560.79999999999995</v>
      </c>
      <c r="J622" s="2">
        <v>11.21335</v>
      </c>
      <c r="K622" s="2">
        <v>148.47300000000001</v>
      </c>
      <c r="L622" s="2">
        <v>3.678E-38</v>
      </c>
      <c r="M622" s="2">
        <v>1224.5</v>
      </c>
      <c r="N622" s="2">
        <v>18.928039999999999</v>
      </c>
      <c r="O622" s="2">
        <v>1120.481</v>
      </c>
      <c r="P622" s="2">
        <v>3.678E-38</v>
      </c>
      <c r="Q622" s="2">
        <v>677.7</v>
      </c>
      <c r="R622" s="2">
        <v>10.3073</v>
      </c>
      <c r="S622" s="2">
        <v>330.36419999999998</v>
      </c>
      <c r="T622" s="2">
        <v>3.678E-38</v>
      </c>
    </row>
    <row r="623" spans="1:20" x14ac:dyDescent="0.4">
      <c r="A623" s="44" t="str">
        <f t="shared" si="10"/>
        <v/>
      </c>
      <c r="B623" s="1" t="s">
        <v>123</v>
      </c>
      <c r="C623" s="1">
        <v>0</v>
      </c>
      <c r="D623" s="1">
        <v>0</v>
      </c>
      <c r="E623" s="1" t="s">
        <v>1382</v>
      </c>
      <c r="F623" s="42" t="s">
        <v>772</v>
      </c>
      <c r="G623" s="42" t="s">
        <v>1145</v>
      </c>
      <c r="H623" s="2" t="s">
        <v>123</v>
      </c>
      <c r="I623" s="2">
        <v>848.02499999999998</v>
      </c>
      <c r="J623" s="2">
        <v>16.725930000000002</v>
      </c>
      <c r="K623" s="2">
        <v>370.45100000000002</v>
      </c>
      <c r="L623" s="2">
        <v>3.678E-38</v>
      </c>
      <c r="M623" s="2">
        <v>885.5</v>
      </c>
      <c r="N623" s="2">
        <v>15.790369999999999</v>
      </c>
      <c r="O623" s="2">
        <v>529.13120000000004</v>
      </c>
      <c r="P623" s="2">
        <v>3.678E-38</v>
      </c>
      <c r="Q623" s="2">
        <v>546.6</v>
      </c>
      <c r="R623" s="2">
        <v>9.2082650000000008</v>
      </c>
      <c r="S623" s="2">
        <v>81.893039999999999</v>
      </c>
      <c r="T623" s="2">
        <v>3.678E-38</v>
      </c>
    </row>
    <row r="624" spans="1:20" x14ac:dyDescent="0.4">
      <c r="A624" s="44" t="str">
        <f t="shared" si="10"/>
        <v/>
      </c>
      <c r="B624" s="1" t="s">
        <v>124</v>
      </c>
      <c r="C624" s="1">
        <v>0</v>
      </c>
      <c r="D624" s="1">
        <v>0</v>
      </c>
      <c r="E624" s="1" t="s">
        <v>1382</v>
      </c>
      <c r="F624" s="42" t="s">
        <v>773</v>
      </c>
      <c r="G624" s="42" t="s">
        <v>773</v>
      </c>
      <c r="H624" s="2" t="s">
        <v>124</v>
      </c>
      <c r="I624" s="2">
        <v>116.075</v>
      </c>
      <c r="J624" s="2">
        <v>2.6662379999999999</v>
      </c>
      <c r="K624" s="2">
        <v>43.021259999999998</v>
      </c>
      <c r="L624" s="2">
        <v>3.2447980000000002E-4</v>
      </c>
      <c r="M624" s="2">
        <v>139.16669999999999</v>
      </c>
      <c r="N624" s="2">
        <v>1.4035439999999999</v>
      </c>
      <c r="O624" s="2">
        <v>110.3638</v>
      </c>
      <c r="P624" s="2">
        <v>1.7161019999999999E-2</v>
      </c>
      <c r="Q624" s="2">
        <v>204.36670000000001</v>
      </c>
      <c r="R624" s="2">
        <v>3.7341380000000002</v>
      </c>
      <c r="S624" s="2">
        <v>93.357290000000006</v>
      </c>
      <c r="T624" s="2">
        <v>5.2369790000000003E-27</v>
      </c>
    </row>
    <row r="625" spans="1:20" x14ac:dyDescent="0.4">
      <c r="A625" s="44" t="str">
        <f t="shared" si="10"/>
        <v/>
      </c>
      <c r="B625" s="1" t="s">
        <v>125</v>
      </c>
      <c r="C625" s="1">
        <v>0</v>
      </c>
      <c r="D625" s="1">
        <v>0</v>
      </c>
      <c r="E625" s="1" t="s">
        <v>1382</v>
      </c>
      <c r="F625" s="42" t="s">
        <v>774</v>
      </c>
      <c r="G625" s="42" t="s">
        <v>1146</v>
      </c>
      <c r="H625" s="2" t="s">
        <v>125</v>
      </c>
      <c r="I625" s="2">
        <v>7646.7</v>
      </c>
      <c r="J625" s="2">
        <v>112.71980000000001</v>
      </c>
      <c r="K625" s="2">
        <v>686.32259999999997</v>
      </c>
      <c r="L625" s="2">
        <v>3.678E-38</v>
      </c>
      <c r="M625" s="2">
        <v>9911.9339999999993</v>
      </c>
      <c r="N625" s="2">
        <v>127.8822</v>
      </c>
      <c r="O625" s="2">
        <v>3540.0920000000001</v>
      </c>
      <c r="P625" s="2">
        <v>3.678E-38</v>
      </c>
      <c r="Q625" s="2">
        <v>7234.3</v>
      </c>
      <c r="R625" s="2">
        <v>107.1944</v>
      </c>
      <c r="S625" s="2">
        <v>687.93489999999997</v>
      </c>
      <c r="T625" s="2">
        <v>3.678E-38</v>
      </c>
    </row>
    <row r="626" spans="1:20" x14ac:dyDescent="0.4">
      <c r="A626" s="44" t="str">
        <f t="shared" si="10"/>
        <v/>
      </c>
      <c r="B626" s="1" t="s">
        <v>126</v>
      </c>
      <c r="C626" s="1">
        <v>0</v>
      </c>
      <c r="D626" s="1">
        <v>0</v>
      </c>
      <c r="E626" s="1" t="s">
        <v>1382</v>
      </c>
      <c r="F626" s="42" t="s">
        <v>775</v>
      </c>
      <c r="G626" s="42" t="s">
        <v>1147</v>
      </c>
      <c r="H626" s="2" t="s">
        <v>126</v>
      </c>
      <c r="I626" s="2">
        <v>172.22499999999999</v>
      </c>
      <c r="J626" s="2">
        <v>4.391502</v>
      </c>
      <c r="K626" s="2">
        <v>128.61279999999999</v>
      </c>
      <c r="L626" s="2">
        <v>3.759844E-15</v>
      </c>
      <c r="M626" s="2">
        <v>184.0667</v>
      </c>
      <c r="N626" s="2">
        <v>1.677611</v>
      </c>
      <c r="O626" s="2">
        <v>88.860919999999993</v>
      </c>
      <c r="P626" s="2">
        <v>1.3063199999999999E-4</v>
      </c>
      <c r="Q626" s="2">
        <v>111.8</v>
      </c>
      <c r="R626" s="2">
        <v>1.958391</v>
      </c>
      <c r="S626" s="2">
        <v>2.7838820000000002</v>
      </c>
      <c r="T626" s="2">
        <v>9.2964890000000002E-4</v>
      </c>
    </row>
    <row r="627" spans="1:20" x14ac:dyDescent="0.4">
      <c r="A627" s="44" t="str">
        <f t="shared" si="10"/>
        <v/>
      </c>
      <c r="B627" s="1" t="s">
        <v>127</v>
      </c>
      <c r="C627" s="1">
        <v>0</v>
      </c>
      <c r="D627" s="1">
        <v>0</v>
      </c>
      <c r="E627" s="1" t="s">
        <v>1382</v>
      </c>
      <c r="F627" s="42" t="s">
        <v>776</v>
      </c>
      <c r="G627" s="42" t="s">
        <v>1148</v>
      </c>
      <c r="H627" s="2" t="s">
        <v>127</v>
      </c>
      <c r="I627" s="2">
        <v>5438.6</v>
      </c>
      <c r="J627" s="2">
        <v>84.652500000000003</v>
      </c>
      <c r="K627" s="2">
        <v>566.12530000000004</v>
      </c>
      <c r="L627" s="2">
        <v>3.678E-38</v>
      </c>
      <c r="M627" s="2">
        <v>3105.8330000000001</v>
      </c>
      <c r="N627" s="2">
        <v>60.037779999999998</v>
      </c>
      <c r="O627" s="2">
        <v>2122.8580000000002</v>
      </c>
      <c r="P627" s="2">
        <v>3.678E-38</v>
      </c>
      <c r="Q627" s="2">
        <v>5681.567</v>
      </c>
      <c r="R627" s="2">
        <v>96.757909999999995</v>
      </c>
      <c r="S627" s="2">
        <v>313.25979999999998</v>
      </c>
      <c r="T627" s="2">
        <v>3.678E-38</v>
      </c>
    </row>
    <row r="628" spans="1:20" x14ac:dyDescent="0.4">
      <c r="A628" s="44" t="str">
        <f t="shared" si="10"/>
        <v/>
      </c>
      <c r="B628" s="1" t="s">
        <v>128</v>
      </c>
      <c r="C628" s="1">
        <v>0</v>
      </c>
      <c r="D628" s="1">
        <v>0</v>
      </c>
      <c r="E628" s="1" t="s">
        <v>1382</v>
      </c>
      <c r="F628" s="42" t="s">
        <v>777</v>
      </c>
      <c r="G628" s="42" t="s">
        <v>1149</v>
      </c>
      <c r="H628" s="2" t="s">
        <v>128</v>
      </c>
      <c r="I628" s="2">
        <v>909.17499999999995</v>
      </c>
      <c r="J628" s="2">
        <v>19.793959999999998</v>
      </c>
      <c r="K628" s="2">
        <v>594.78859999999997</v>
      </c>
      <c r="L628" s="2">
        <v>3.678E-38</v>
      </c>
      <c r="M628" s="2">
        <v>259.13330000000002</v>
      </c>
      <c r="N628" s="2">
        <v>3.1529630000000002</v>
      </c>
      <c r="O628" s="2">
        <v>71.629069999999999</v>
      </c>
      <c r="P628" s="2">
        <v>5.7255980000000002E-16</v>
      </c>
      <c r="Q628" s="2">
        <v>1018.3</v>
      </c>
      <c r="R628" s="2">
        <v>22.124099999999999</v>
      </c>
      <c r="S628" s="2">
        <v>989.97770000000003</v>
      </c>
      <c r="T628" s="2">
        <v>3.678E-38</v>
      </c>
    </row>
    <row r="629" spans="1:20" x14ac:dyDescent="0.4">
      <c r="A629" s="44" t="str">
        <f t="shared" si="10"/>
        <v/>
      </c>
      <c r="B629" s="1" t="s">
        <v>129</v>
      </c>
      <c r="C629" s="1">
        <v>0</v>
      </c>
      <c r="D629" s="1">
        <v>0</v>
      </c>
      <c r="E629" s="1" t="s">
        <v>1382</v>
      </c>
      <c r="F629" s="42" t="s">
        <v>778</v>
      </c>
      <c r="G629" s="42" t="s">
        <v>1150</v>
      </c>
      <c r="H629" s="2" t="s">
        <v>129</v>
      </c>
      <c r="I629" s="2">
        <v>2499.4</v>
      </c>
      <c r="J629" s="2">
        <v>44.930590000000002</v>
      </c>
      <c r="K629" s="2">
        <v>261.82659999999998</v>
      </c>
      <c r="L629" s="2">
        <v>3.678E-38</v>
      </c>
      <c r="M629" s="2">
        <v>1322.8330000000001</v>
      </c>
      <c r="N629" s="2">
        <v>22.713619999999999</v>
      </c>
      <c r="O629" s="2">
        <v>459.65190000000001</v>
      </c>
      <c r="P629" s="2">
        <v>3.678E-38</v>
      </c>
      <c r="Q629" s="2">
        <v>2856.0329999999999</v>
      </c>
      <c r="R629" s="2">
        <v>41.086689999999997</v>
      </c>
      <c r="S629" s="2">
        <v>411.70670000000001</v>
      </c>
      <c r="T629" s="2">
        <v>3.678E-38</v>
      </c>
    </row>
    <row r="630" spans="1:20" x14ac:dyDescent="0.4">
      <c r="A630" s="44" t="str">
        <f t="shared" si="10"/>
        <v/>
      </c>
      <c r="B630" s="1" t="s">
        <v>130</v>
      </c>
      <c r="C630" s="1">
        <v>0</v>
      </c>
      <c r="D630" s="1">
        <v>0</v>
      </c>
      <c r="E630" s="1" t="s">
        <v>1382</v>
      </c>
      <c r="F630" s="42" t="s">
        <v>779</v>
      </c>
      <c r="G630" s="42" t="s">
        <v>1151</v>
      </c>
      <c r="H630" s="2" t="s">
        <v>130</v>
      </c>
      <c r="I630" s="2">
        <v>382.42500000000001</v>
      </c>
      <c r="J630" s="2">
        <v>8.4583180000000002</v>
      </c>
      <c r="K630" s="2">
        <v>109.8426</v>
      </c>
      <c r="L630" s="2">
        <v>3.678E-38</v>
      </c>
      <c r="M630" s="2">
        <v>604.4</v>
      </c>
      <c r="N630" s="2">
        <v>9.9352149999999995</v>
      </c>
      <c r="O630" s="2">
        <v>210.96469999999999</v>
      </c>
      <c r="P630" s="2">
        <v>3.678E-38</v>
      </c>
      <c r="Q630" s="2">
        <v>377.56670000000003</v>
      </c>
      <c r="R630" s="2">
        <v>6.6227970000000003</v>
      </c>
      <c r="S630" s="2">
        <v>119.1324</v>
      </c>
      <c r="T630" s="2">
        <v>3.678E-38</v>
      </c>
    </row>
    <row r="631" spans="1:20" x14ac:dyDescent="0.4">
      <c r="A631" s="44" t="str">
        <f t="shared" si="10"/>
        <v/>
      </c>
      <c r="B631" s="1" t="s">
        <v>131</v>
      </c>
      <c r="C631" s="1">
        <v>0</v>
      </c>
      <c r="D631" s="1">
        <v>0</v>
      </c>
      <c r="E631" s="1" t="s">
        <v>1382</v>
      </c>
      <c r="F631" s="42" t="s">
        <v>780</v>
      </c>
      <c r="G631" s="42" t="s">
        <v>1152</v>
      </c>
      <c r="H631" s="2" t="s">
        <v>131</v>
      </c>
      <c r="I631" s="2">
        <v>1321.65</v>
      </c>
      <c r="J631" s="2">
        <v>26.958030000000001</v>
      </c>
      <c r="K631" s="2">
        <v>415.77510000000001</v>
      </c>
      <c r="L631" s="2">
        <v>3.678E-38</v>
      </c>
      <c r="M631" s="2">
        <v>827.4</v>
      </c>
      <c r="N631" s="2">
        <v>17.82977</v>
      </c>
      <c r="O631" s="2">
        <v>662.07510000000002</v>
      </c>
      <c r="P631" s="2">
        <v>3.678E-38</v>
      </c>
      <c r="Q631" s="2">
        <v>964.96669999999995</v>
      </c>
      <c r="R631" s="2">
        <v>17.52984</v>
      </c>
      <c r="S631" s="2">
        <v>520.65329999999994</v>
      </c>
      <c r="T631" s="2">
        <v>3.678E-38</v>
      </c>
    </row>
    <row r="632" spans="1:20" x14ac:dyDescent="0.4">
      <c r="A632" s="44" t="str">
        <f t="shared" si="10"/>
        <v/>
      </c>
      <c r="B632" s="1" t="s">
        <v>132</v>
      </c>
      <c r="C632" s="1">
        <v>0</v>
      </c>
      <c r="D632" s="1">
        <v>0</v>
      </c>
      <c r="E632" s="1" t="s">
        <v>1382</v>
      </c>
      <c r="F632" s="42" t="s">
        <v>781</v>
      </c>
      <c r="G632" s="42" t="s">
        <v>1153</v>
      </c>
      <c r="H632" s="2" t="s">
        <v>132</v>
      </c>
      <c r="I632" s="2">
        <v>1205.4749999999999</v>
      </c>
      <c r="J632" s="2">
        <v>23.583960000000001</v>
      </c>
      <c r="K632" s="2">
        <v>527.16240000000005</v>
      </c>
      <c r="L632" s="2">
        <v>3.678E-38</v>
      </c>
      <c r="M632" s="2">
        <v>1763.5</v>
      </c>
      <c r="N632" s="2">
        <v>32.311579999999999</v>
      </c>
      <c r="O632" s="2">
        <v>1674.1579999999999</v>
      </c>
      <c r="P632" s="2">
        <v>3.678E-38</v>
      </c>
      <c r="Q632" s="2">
        <v>1935.133</v>
      </c>
      <c r="R632" s="2">
        <v>33.345799999999997</v>
      </c>
      <c r="S632" s="2">
        <v>627.71749999999997</v>
      </c>
      <c r="T632" s="2">
        <v>3.678E-38</v>
      </c>
    </row>
    <row r="633" spans="1:20" x14ac:dyDescent="0.4">
      <c r="A633" s="44" t="str">
        <f t="shared" si="10"/>
        <v/>
      </c>
      <c r="B633" s="1" t="s">
        <v>133</v>
      </c>
      <c r="C633" s="1">
        <v>0</v>
      </c>
      <c r="D633" s="1">
        <v>0</v>
      </c>
      <c r="E633" s="1" t="s">
        <v>1382</v>
      </c>
      <c r="F633" s="42" t="s">
        <v>782</v>
      </c>
      <c r="G633" s="42" t="s">
        <v>1154</v>
      </c>
      <c r="H633" s="2" t="s">
        <v>133</v>
      </c>
      <c r="I633" s="2">
        <v>69.099999999999994</v>
      </c>
      <c r="J633" s="2">
        <v>1.75901</v>
      </c>
      <c r="K633" s="2">
        <v>2.5521229999999999</v>
      </c>
      <c r="L633" s="2">
        <v>0.70794860000000004</v>
      </c>
      <c r="M633" s="2">
        <v>77.2</v>
      </c>
      <c r="N633" s="2">
        <v>1.1484570000000001</v>
      </c>
      <c r="O633" s="2">
        <v>8.4787970000000001</v>
      </c>
      <c r="P633" s="2">
        <v>0.69022720000000004</v>
      </c>
      <c r="Q633" s="2">
        <v>76.966669999999993</v>
      </c>
      <c r="R633" s="2">
        <v>1.67839</v>
      </c>
      <c r="S633" s="2">
        <v>11.254479999999999</v>
      </c>
      <c r="T633" s="2">
        <v>0.4781762</v>
      </c>
    </row>
    <row r="634" spans="1:20" x14ac:dyDescent="0.4">
      <c r="A634" s="44" t="str">
        <f t="shared" si="10"/>
        <v/>
      </c>
      <c r="B634" s="1" t="s">
        <v>134</v>
      </c>
      <c r="C634" s="1">
        <v>0</v>
      </c>
      <c r="D634" s="1">
        <v>0</v>
      </c>
      <c r="E634" s="1" t="s">
        <v>1382</v>
      </c>
      <c r="F634" s="42" t="s">
        <v>783</v>
      </c>
      <c r="G634" s="42" t="s">
        <v>1155</v>
      </c>
      <c r="H634" s="2" t="s">
        <v>134</v>
      </c>
      <c r="I634" s="2">
        <v>206.125</v>
      </c>
      <c r="J634" s="2">
        <v>4.2720019999999996</v>
      </c>
      <c r="K634" s="2">
        <v>59.133600000000001</v>
      </c>
      <c r="L634" s="2">
        <v>2.6823080000000001E-22</v>
      </c>
      <c r="M634" s="2">
        <v>334.0333</v>
      </c>
      <c r="N634" s="2">
        <v>3.9661970000000002</v>
      </c>
      <c r="O634" s="2">
        <v>133.9462</v>
      </c>
      <c r="P634" s="2">
        <v>1.683471E-23</v>
      </c>
      <c r="Q634" s="2">
        <v>209.4667</v>
      </c>
      <c r="R634" s="2">
        <v>3.8667340000000001</v>
      </c>
      <c r="S634" s="2">
        <v>65.286540000000002</v>
      </c>
      <c r="T634" s="2">
        <v>2.165188E-31</v>
      </c>
    </row>
    <row r="635" spans="1:20" x14ac:dyDescent="0.4">
      <c r="A635" s="44" t="str">
        <f t="shared" si="10"/>
        <v/>
      </c>
      <c r="B635" s="1" t="s">
        <v>135</v>
      </c>
      <c r="C635" s="1">
        <v>0</v>
      </c>
      <c r="D635" s="1">
        <v>0</v>
      </c>
      <c r="E635" s="1" t="s">
        <v>1382</v>
      </c>
      <c r="F635" s="42" t="s">
        <v>784</v>
      </c>
      <c r="G635" s="42" t="s">
        <v>1156</v>
      </c>
      <c r="H635" s="2" t="s">
        <v>135</v>
      </c>
      <c r="I635" s="2">
        <v>224.9</v>
      </c>
      <c r="J635" s="2">
        <v>4.2797980000000004</v>
      </c>
      <c r="K635" s="2">
        <v>53.538829999999997</v>
      </c>
      <c r="L635" s="2">
        <v>1.073831E-29</v>
      </c>
      <c r="M635" s="2">
        <v>126.0667</v>
      </c>
      <c r="N635" s="2">
        <v>1.3165610000000001</v>
      </c>
      <c r="O635" s="2">
        <v>14.08344</v>
      </c>
      <c r="P635" s="2">
        <v>4.3731069999999997E-2</v>
      </c>
      <c r="Q635" s="2">
        <v>148.83330000000001</v>
      </c>
      <c r="R635" s="2">
        <v>2.4039730000000001</v>
      </c>
      <c r="S635" s="2">
        <v>40.470399999999998</v>
      </c>
      <c r="T635" s="2">
        <v>3.7928050000000001E-10</v>
      </c>
    </row>
    <row r="636" spans="1:20" x14ac:dyDescent="0.4">
      <c r="A636" s="44" t="str">
        <f t="shared" si="10"/>
        <v/>
      </c>
      <c r="B636" s="1" t="s">
        <v>136</v>
      </c>
      <c r="C636" s="1">
        <v>0</v>
      </c>
      <c r="D636" s="1">
        <v>0</v>
      </c>
      <c r="E636" s="1" t="s">
        <v>1382</v>
      </c>
      <c r="F636" s="42" t="s">
        <v>785</v>
      </c>
      <c r="G636" s="42" t="s">
        <v>785</v>
      </c>
      <c r="H636" s="2" t="s">
        <v>136</v>
      </c>
      <c r="I636" s="2">
        <v>877.02499999999998</v>
      </c>
      <c r="J636" s="2">
        <v>20.144449999999999</v>
      </c>
      <c r="K636" s="2">
        <v>742.19269999999995</v>
      </c>
      <c r="L636" s="2">
        <v>3.678E-38</v>
      </c>
      <c r="M636" s="2">
        <v>733.36659999999995</v>
      </c>
      <c r="N636" s="2">
        <v>23.571639999999999</v>
      </c>
      <c r="O636" s="2">
        <v>909.66499999999996</v>
      </c>
      <c r="P636" s="2">
        <v>3.678E-38</v>
      </c>
      <c r="Q636" s="2">
        <v>1036.633</v>
      </c>
      <c r="R636" s="2">
        <v>18.968150000000001</v>
      </c>
      <c r="S636" s="2">
        <v>565.17259999999999</v>
      </c>
      <c r="T636" s="2">
        <v>3.678E-38</v>
      </c>
    </row>
    <row r="637" spans="1:20" x14ac:dyDescent="0.4">
      <c r="A637" s="44" t="str">
        <f t="shared" si="10"/>
        <v/>
      </c>
      <c r="B637" s="1" t="s">
        <v>137</v>
      </c>
      <c r="C637" s="1">
        <v>0</v>
      </c>
      <c r="D637" s="1">
        <v>0</v>
      </c>
      <c r="E637" s="1" t="s">
        <v>1382</v>
      </c>
      <c r="F637" s="42" t="s">
        <v>786</v>
      </c>
      <c r="G637" s="42" t="s">
        <v>786</v>
      </c>
      <c r="H637" s="2" t="s">
        <v>137</v>
      </c>
      <c r="I637" s="2">
        <v>16043.25</v>
      </c>
      <c r="J637" s="2">
        <v>216.32300000000001</v>
      </c>
      <c r="K637" s="2">
        <v>869.42719999999997</v>
      </c>
      <c r="L637" s="2">
        <v>3.678E-38</v>
      </c>
      <c r="M637" s="2">
        <v>17586.37</v>
      </c>
      <c r="N637" s="2">
        <v>235.44479999999999</v>
      </c>
      <c r="O637" s="2">
        <v>1444.058</v>
      </c>
      <c r="P637" s="2">
        <v>3.678E-38</v>
      </c>
      <c r="Q637" s="2">
        <v>15894.13</v>
      </c>
      <c r="R637" s="2">
        <v>201.322</v>
      </c>
      <c r="S637" s="2">
        <v>1765.595</v>
      </c>
      <c r="T637" s="2">
        <v>3.678E-38</v>
      </c>
    </row>
    <row r="638" spans="1:20" x14ac:dyDescent="0.4">
      <c r="A638" s="44" t="str">
        <f t="shared" si="10"/>
        <v/>
      </c>
      <c r="B638" s="1" t="s">
        <v>138</v>
      </c>
      <c r="C638" s="1">
        <v>0</v>
      </c>
      <c r="D638" s="1">
        <v>0</v>
      </c>
      <c r="E638" s="1" t="s">
        <v>1382</v>
      </c>
      <c r="F638" s="42" t="s">
        <v>787</v>
      </c>
      <c r="G638" s="42" t="s">
        <v>1157</v>
      </c>
      <c r="H638" s="2" t="s">
        <v>138</v>
      </c>
      <c r="I638" s="2">
        <v>183.42500000000001</v>
      </c>
      <c r="J638" s="2">
        <v>3.6210170000000002</v>
      </c>
      <c r="K638" s="2">
        <v>64.405299999999997</v>
      </c>
      <c r="L638" s="2">
        <v>9.1474219999999995E-16</v>
      </c>
      <c r="M638" s="2">
        <v>127.3</v>
      </c>
      <c r="N638" s="2">
        <v>1.3843190000000001</v>
      </c>
      <c r="O638" s="2">
        <v>28.25226</v>
      </c>
      <c r="P638" s="2">
        <v>5.6856289999999997E-2</v>
      </c>
      <c r="Q638" s="2">
        <v>84.933329999999998</v>
      </c>
      <c r="R638" s="2">
        <v>1.616096</v>
      </c>
      <c r="S638" s="2">
        <v>2.055075</v>
      </c>
      <c r="T638" s="2">
        <v>0.23016329999999999</v>
      </c>
    </row>
    <row r="639" spans="1:20" x14ac:dyDescent="0.4">
      <c r="A639" s="44" t="str">
        <f t="shared" si="10"/>
        <v/>
      </c>
      <c r="B639" s="1" t="s">
        <v>139</v>
      </c>
      <c r="C639" s="1">
        <v>0</v>
      </c>
      <c r="D639" s="1">
        <v>0</v>
      </c>
      <c r="E639" s="1" t="s">
        <v>1382</v>
      </c>
      <c r="F639" s="42" t="s">
        <v>788</v>
      </c>
      <c r="G639" s="42" t="s">
        <v>1158</v>
      </c>
      <c r="H639" s="2" t="s">
        <v>139</v>
      </c>
      <c r="I639" s="2">
        <v>87.025000000000006</v>
      </c>
      <c r="J639" s="2">
        <v>1.900722</v>
      </c>
      <c r="K639" s="2">
        <v>1.021029</v>
      </c>
      <c r="L639" s="2">
        <v>0.19133420000000001</v>
      </c>
      <c r="M639" s="2">
        <v>93.1</v>
      </c>
      <c r="N639" s="2">
        <v>1.193117</v>
      </c>
      <c r="O639" s="2">
        <v>5.2943369999999996</v>
      </c>
      <c r="P639" s="2">
        <v>0.39718300000000001</v>
      </c>
      <c r="Q639" s="2">
        <v>86.5</v>
      </c>
      <c r="R639" s="2">
        <v>1.6241639999999999</v>
      </c>
      <c r="S639" s="2">
        <v>2.9</v>
      </c>
      <c r="T639" s="2">
        <v>0.18872359999999999</v>
      </c>
    </row>
    <row r="640" spans="1:20" x14ac:dyDescent="0.4">
      <c r="A640" s="44" t="str">
        <f t="shared" si="10"/>
        <v/>
      </c>
      <c r="B640" s="1" t="s">
        <v>140</v>
      </c>
      <c r="C640" s="1">
        <v>0</v>
      </c>
      <c r="D640" s="1">
        <v>0</v>
      </c>
      <c r="E640" s="1" t="s">
        <v>1382</v>
      </c>
      <c r="F640" s="42" t="s">
        <v>789</v>
      </c>
      <c r="G640" s="42" t="s">
        <v>1159</v>
      </c>
      <c r="H640" s="2" t="s">
        <v>140</v>
      </c>
      <c r="I640" s="2">
        <v>863.7</v>
      </c>
      <c r="J640" s="2">
        <v>17.310510000000001</v>
      </c>
      <c r="K640" s="2">
        <v>255.24780000000001</v>
      </c>
      <c r="L640" s="2">
        <v>3.678E-38</v>
      </c>
      <c r="M640" s="2">
        <v>816.16669999999999</v>
      </c>
      <c r="N640" s="2">
        <v>11.976940000000001</v>
      </c>
      <c r="O640" s="2">
        <v>652.97119999999995</v>
      </c>
      <c r="P640" s="2">
        <v>3.678E-38</v>
      </c>
      <c r="Q640" s="2">
        <v>1145.7329999999999</v>
      </c>
      <c r="R640" s="2">
        <v>21.229710000000001</v>
      </c>
      <c r="S640" s="2">
        <v>40.798200000000001</v>
      </c>
      <c r="T640" s="2">
        <v>3.678E-38</v>
      </c>
    </row>
    <row r="641" spans="1:20" x14ac:dyDescent="0.4">
      <c r="A641" s="44" t="str">
        <f t="shared" si="10"/>
        <v/>
      </c>
      <c r="B641" s="1" t="s">
        <v>141</v>
      </c>
      <c r="C641" s="1">
        <v>0</v>
      </c>
      <c r="D641" s="1">
        <v>0</v>
      </c>
      <c r="E641" s="1" t="s">
        <v>1382</v>
      </c>
      <c r="F641" s="42" t="s">
        <v>790</v>
      </c>
      <c r="G641" s="42" t="s">
        <v>1160</v>
      </c>
      <c r="H641" s="2" t="s">
        <v>141</v>
      </c>
      <c r="I641" s="2">
        <v>80.349999999999994</v>
      </c>
      <c r="J641" s="2">
        <v>1.8880429999999999</v>
      </c>
      <c r="K641" s="2">
        <v>1.6462079999999999</v>
      </c>
      <c r="L641" s="2">
        <v>0.35933490000000001</v>
      </c>
      <c r="M641" s="2">
        <v>107.36669999999999</v>
      </c>
      <c r="N641" s="2">
        <v>1.255576</v>
      </c>
      <c r="O641" s="2">
        <v>30.112179999999999</v>
      </c>
      <c r="P641" s="2">
        <v>0.24523139999999999</v>
      </c>
      <c r="Q641" s="2">
        <v>88.533330000000007</v>
      </c>
      <c r="R641" s="2">
        <v>1.644957</v>
      </c>
      <c r="S641" s="2">
        <v>10.99879</v>
      </c>
      <c r="T641" s="2">
        <v>0.13209199999999999</v>
      </c>
    </row>
    <row r="642" spans="1:20" x14ac:dyDescent="0.4">
      <c r="A642" s="44" t="str">
        <f t="shared" si="10"/>
        <v/>
      </c>
      <c r="B642" s="1" t="s">
        <v>142</v>
      </c>
      <c r="C642" s="1">
        <v>0</v>
      </c>
      <c r="D642" s="1">
        <v>0</v>
      </c>
      <c r="E642" s="1" t="s">
        <v>1382</v>
      </c>
      <c r="F642" s="42" t="s">
        <v>791</v>
      </c>
      <c r="G642" s="42" t="s">
        <v>1161</v>
      </c>
      <c r="H642" s="2" t="s">
        <v>142</v>
      </c>
      <c r="I642" s="2">
        <v>5399.9250000000002</v>
      </c>
      <c r="J642" s="2">
        <v>86.857410000000002</v>
      </c>
      <c r="K642" s="2">
        <v>2446.1419999999998</v>
      </c>
      <c r="L642" s="2">
        <v>3.678E-38</v>
      </c>
      <c r="M642" s="2">
        <v>3714.2</v>
      </c>
      <c r="N642" s="2">
        <v>60.391170000000002</v>
      </c>
      <c r="O642" s="2">
        <v>2789.9940000000001</v>
      </c>
      <c r="P642" s="2">
        <v>3.678E-38</v>
      </c>
      <c r="Q642" s="2">
        <v>4820.067</v>
      </c>
      <c r="R642" s="2">
        <v>75.594250000000002</v>
      </c>
      <c r="S642" s="2">
        <v>1952.921</v>
      </c>
      <c r="T642" s="2">
        <v>3.678E-38</v>
      </c>
    </row>
    <row r="643" spans="1:20" x14ac:dyDescent="0.4">
      <c r="A643" s="44" t="str">
        <f t="shared" si="10"/>
        <v/>
      </c>
      <c r="B643" s="1" t="s">
        <v>143</v>
      </c>
      <c r="C643" s="1">
        <v>0</v>
      </c>
      <c r="D643" s="1">
        <v>0</v>
      </c>
      <c r="E643" s="1" t="s">
        <v>1382</v>
      </c>
      <c r="F643" s="42" t="s">
        <v>792</v>
      </c>
      <c r="G643" s="42" t="s">
        <v>1162</v>
      </c>
      <c r="H643" s="2" t="s">
        <v>143</v>
      </c>
      <c r="I643" s="2">
        <v>4976.95</v>
      </c>
      <c r="J643" s="2">
        <v>81.340609999999998</v>
      </c>
      <c r="K643" s="2">
        <v>902.64009999999996</v>
      </c>
      <c r="L643" s="2">
        <v>3.678E-38</v>
      </c>
      <c r="M643" s="2">
        <v>6912.1670000000004</v>
      </c>
      <c r="N643" s="2">
        <v>89.315820000000002</v>
      </c>
      <c r="O643" s="2">
        <v>1826.308</v>
      </c>
      <c r="P643" s="2">
        <v>3.678E-38</v>
      </c>
      <c r="Q643" s="2">
        <v>4262.2669999999998</v>
      </c>
      <c r="R643" s="2">
        <v>65.022440000000003</v>
      </c>
      <c r="S643" s="2">
        <v>502.548</v>
      </c>
      <c r="T643" s="2">
        <v>3.678E-38</v>
      </c>
    </row>
    <row r="644" spans="1:20" x14ac:dyDescent="0.4">
      <c r="A644" s="44" t="str">
        <f t="shared" si="10"/>
        <v/>
      </c>
      <c r="B644" s="1" t="s">
        <v>144</v>
      </c>
      <c r="C644" s="1">
        <v>0</v>
      </c>
      <c r="D644" s="1">
        <v>0</v>
      </c>
      <c r="E644" s="1" t="s">
        <v>1382</v>
      </c>
      <c r="F644" s="42" t="s">
        <v>793</v>
      </c>
      <c r="G644" s="42" t="s">
        <v>1163</v>
      </c>
      <c r="H644" s="2" t="s">
        <v>144</v>
      </c>
      <c r="I644" s="2">
        <v>69.5</v>
      </c>
      <c r="J644" s="2">
        <v>1.672148</v>
      </c>
      <c r="K644" s="2">
        <v>0.42426409999999998</v>
      </c>
      <c r="L644" s="2">
        <v>0.69154389999999999</v>
      </c>
      <c r="M644" s="2">
        <v>73.2</v>
      </c>
      <c r="N644" s="2">
        <v>1.0491200000000001</v>
      </c>
      <c r="O644" s="2">
        <v>2.6514150000000001</v>
      </c>
      <c r="P644" s="2">
        <v>0.73188739999999997</v>
      </c>
      <c r="Q644" s="2">
        <v>67.733329999999995</v>
      </c>
      <c r="R644" s="2">
        <v>1.413751</v>
      </c>
      <c r="S644" s="2">
        <v>0.64291010000000004</v>
      </c>
      <c r="T644" s="2">
        <v>0.77845160000000002</v>
      </c>
    </row>
    <row r="645" spans="1:20" x14ac:dyDescent="0.4">
      <c r="A645" s="44" t="str">
        <f t="shared" si="10"/>
        <v/>
      </c>
      <c r="B645" s="1" t="s">
        <v>145</v>
      </c>
      <c r="C645" s="1">
        <v>0</v>
      </c>
      <c r="D645" s="1">
        <v>0</v>
      </c>
      <c r="E645" s="1" t="s">
        <v>1382</v>
      </c>
      <c r="F645" s="42" t="s">
        <v>794</v>
      </c>
      <c r="G645" s="42" t="s">
        <v>1164</v>
      </c>
      <c r="H645" s="2" t="s">
        <v>145</v>
      </c>
      <c r="I645" s="2">
        <v>164.47499999999999</v>
      </c>
      <c r="J645" s="2">
        <v>3.306263</v>
      </c>
      <c r="K645" s="2">
        <v>21.203520000000001</v>
      </c>
      <c r="L645" s="2">
        <v>7.1082189999999996E-12</v>
      </c>
      <c r="M645" s="2">
        <v>206.5</v>
      </c>
      <c r="N645" s="2">
        <v>2.1001089999999998</v>
      </c>
      <c r="O645" s="2">
        <v>34.238720000000001</v>
      </c>
      <c r="P645" s="2">
        <v>9.0675980000000004E-8</v>
      </c>
      <c r="Q645" s="2">
        <v>147.76669999999999</v>
      </c>
      <c r="R645" s="2">
        <v>2.7272530000000001</v>
      </c>
      <c r="S645" s="2">
        <v>8.648892</v>
      </c>
      <c r="T645" s="2">
        <v>2.072821E-10</v>
      </c>
    </row>
    <row r="646" spans="1:20" x14ac:dyDescent="0.4">
      <c r="A646" s="44" t="str">
        <f t="shared" si="10"/>
        <v/>
      </c>
      <c r="B646" s="1" t="s">
        <v>146</v>
      </c>
      <c r="C646" s="1">
        <v>0</v>
      </c>
      <c r="D646" s="1">
        <v>0</v>
      </c>
      <c r="E646" s="1" t="s">
        <v>1382</v>
      </c>
      <c r="F646" s="42" t="s">
        <v>795</v>
      </c>
      <c r="G646" s="42" t="s">
        <v>1165</v>
      </c>
      <c r="H646" s="2" t="s">
        <v>146</v>
      </c>
      <c r="I646" s="2">
        <v>2076.25</v>
      </c>
      <c r="J646" s="2">
        <v>38.791339999999998</v>
      </c>
      <c r="K646" s="2">
        <v>180.53909999999999</v>
      </c>
      <c r="L646" s="2">
        <v>3.678E-38</v>
      </c>
      <c r="M646" s="2">
        <v>2291.6</v>
      </c>
      <c r="N646" s="2">
        <v>43.438690000000001</v>
      </c>
      <c r="O646" s="2">
        <v>821.34870000000001</v>
      </c>
      <c r="P646" s="2">
        <v>3.678E-38</v>
      </c>
      <c r="Q646" s="2">
        <v>2089.3000000000002</v>
      </c>
      <c r="R646" s="2">
        <v>36.470219999999998</v>
      </c>
      <c r="S646" s="2">
        <v>357.34320000000002</v>
      </c>
      <c r="T646" s="2">
        <v>3.678E-38</v>
      </c>
    </row>
    <row r="647" spans="1:20" x14ac:dyDescent="0.4">
      <c r="A647" s="44" t="str">
        <f t="shared" ref="A647:A662" si="11">IF(B647=H647,"","problem")</f>
        <v/>
      </c>
      <c r="B647" s="1" t="s">
        <v>147</v>
      </c>
      <c r="C647" s="1">
        <v>0</v>
      </c>
      <c r="D647" s="1">
        <v>0</v>
      </c>
      <c r="E647" s="1" t="s">
        <v>1382</v>
      </c>
      <c r="F647" s="42" t="s">
        <v>796</v>
      </c>
      <c r="G647" s="42" t="s">
        <v>1166</v>
      </c>
      <c r="H647" s="2" t="s">
        <v>147</v>
      </c>
      <c r="I647" s="2">
        <v>2370.6750000000002</v>
      </c>
      <c r="J647" s="2">
        <v>42.32199</v>
      </c>
      <c r="K647" s="2">
        <v>497.93799999999999</v>
      </c>
      <c r="L647" s="2">
        <v>3.678E-38</v>
      </c>
      <c r="M647" s="2">
        <v>821.3</v>
      </c>
      <c r="N647" s="2">
        <v>11.6051</v>
      </c>
      <c r="O647" s="2">
        <v>117.4247</v>
      </c>
      <c r="P647" s="2">
        <v>3.678E-38</v>
      </c>
      <c r="Q647" s="2">
        <v>1929.2329999999999</v>
      </c>
      <c r="R647" s="2">
        <v>29.25055</v>
      </c>
      <c r="S647" s="2">
        <v>463.00170000000003</v>
      </c>
      <c r="T647" s="2">
        <v>3.678E-38</v>
      </c>
    </row>
    <row r="648" spans="1:20" x14ac:dyDescent="0.4">
      <c r="A648" s="44" t="str">
        <f t="shared" si="11"/>
        <v/>
      </c>
      <c r="B648" s="1" t="s">
        <v>148</v>
      </c>
      <c r="C648" s="1">
        <v>0</v>
      </c>
      <c r="D648" s="1">
        <v>0</v>
      </c>
      <c r="E648" s="1" t="s">
        <v>1382</v>
      </c>
      <c r="F648" s="42" t="s">
        <v>797</v>
      </c>
      <c r="G648" s="42" t="s">
        <v>1167</v>
      </c>
      <c r="H648" s="2" t="s">
        <v>148</v>
      </c>
      <c r="I648" s="2">
        <v>4132.7250000000004</v>
      </c>
      <c r="J648" s="2">
        <v>66.356800000000007</v>
      </c>
      <c r="K648" s="2">
        <v>1207.4110000000001</v>
      </c>
      <c r="L648" s="2">
        <v>3.678E-38</v>
      </c>
      <c r="M648" s="2">
        <v>6924.1670000000004</v>
      </c>
      <c r="N648" s="2">
        <v>92.447689999999994</v>
      </c>
      <c r="O648" s="2">
        <v>2067.578</v>
      </c>
      <c r="P648" s="2">
        <v>3.678E-38</v>
      </c>
      <c r="Q648" s="2">
        <v>3638.7669999999998</v>
      </c>
      <c r="R648" s="2">
        <v>58.073540000000001</v>
      </c>
      <c r="S648" s="2">
        <v>1094.2929999999999</v>
      </c>
      <c r="T648" s="2">
        <v>3.678E-38</v>
      </c>
    </row>
    <row r="649" spans="1:20" x14ac:dyDescent="0.4">
      <c r="A649" s="44" t="str">
        <f t="shared" si="11"/>
        <v/>
      </c>
      <c r="B649" s="1" t="s">
        <v>149</v>
      </c>
      <c r="C649" s="1">
        <v>0</v>
      </c>
      <c r="D649" s="1">
        <v>0</v>
      </c>
      <c r="E649" s="1" t="s">
        <v>1382</v>
      </c>
      <c r="F649" s="42" t="s">
        <v>798</v>
      </c>
      <c r="G649" s="42" t="s">
        <v>1168</v>
      </c>
      <c r="H649" s="2" t="s">
        <v>149</v>
      </c>
      <c r="I649" s="2">
        <v>3175.4</v>
      </c>
      <c r="J649" s="2">
        <v>52.16122</v>
      </c>
      <c r="K649" s="2">
        <v>140.523</v>
      </c>
      <c r="L649" s="2">
        <v>3.678E-38</v>
      </c>
      <c r="M649" s="2">
        <v>3549.3</v>
      </c>
      <c r="N649" s="2">
        <v>45.486620000000002</v>
      </c>
      <c r="O649" s="2">
        <v>1009.07</v>
      </c>
      <c r="P649" s="2">
        <v>3.678E-38</v>
      </c>
      <c r="Q649" s="2">
        <v>2312.8330000000001</v>
      </c>
      <c r="R649" s="2">
        <v>36.909979999999997</v>
      </c>
      <c r="S649" s="2">
        <v>650.39689999999996</v>
      </c>
      <c r="T649" s="2">
        <v>3.678E-38</v>
      </c>
    </row>
    <row r="650" spans="1:20" x14ac:dyDescent="0.4">
      <c r="A650" s="44" t="str">
        <f t="shared" si="11"/>
        <v/>
      </c>
      <c r="B650" s="1" t="s">
        <v>150</v>
      </c>
      <c r="C650" s="1">
        <v>0</v>
      </c>
      <c r="D650" s="1">
        <v>0</v>
      </c>
      <c r="E650" s="1" t="s">
        <v>1382</v>
      </c>
      <c r="F650" s="42" t="s">
        <v>799</v>
      </c>
      <c r="G650" s="42" t="s">
        <v>1169</v>
      </c>
      <c r="H650" s="2" t="s">
        <v>150</v>
      </c>
      <c r="I650" s="2">
        <v>510.65</v>
      </c>
      <c r="J650" s="2">
        <v>10.103339999999999</v>
      </c>
      <c r="K650" s="2">
        <v>154.14279999999999</v>
      </c>
      <c r="L650" s="2">
        <v>3.678E-38</v>
      </c>
      <c r="M650" s="2">
        <v>969.03330000000005</v>
      </c>
      <c r="N650" s="2">
        <v>23.57591</v>
      </c>
      <c r="O650" s="2">
        <v>1233.866</v>
      </c>
      <c r="P650" s="2">
        <v>3.678E-38</v>
      </c>
      <c r="Q650" s="2">
        <v>345.23329999999999</v>
      </c>
      <c r="R650" s="2">
        <v>5.7364790000000001</v>
      </c>
      <c r="S650" s="2">
        <v>129.60400000000001</v>
      </c>
      <c r="T650" s="2">
        <v>3.678E-38</v>
      </c>
    </row>
    <row r="651" spans="1:20" x14ac:dyDescent="0.4">
      <c r="A651" s="44" t="str">
        <f t="shared" si="11"/>
        <v/>
      </c>
      <c r="B651" s="1" t="s">
        <v>151</v>
      </c>
      <c r="C651" s="1">
        <v>0</v>
      </c>
      <c r="D651" s="1">
        <v>0</v>
      </c>
      <c r="E651" s="1" t="s">
        <v>1382</v>
      </c>
      <c r="F651" s="42" t="s">
        <v>800</v>
      </c>
      <c r="G651" s="42" t="s">
        <v>1170</v>
      </c>
      <c r="H651" s="2" t="s">
        <v>151</v>
      </c>
      <c r="I651" s="2">
        <v>1260.9000000000001</v>
      </c>
      <c r="J651" s="2">
        <v>24.93525</v>
      </c>
      <c r="K651" s="2">
        <v>366.75240000000002</v>
      </c>
      <c r="L651" s="2">
        <v>3.678E-38</v>
      </c>
      <c r="M651" s="2">
        <v>1028.5999999999999</v>
      </c>
      <c r="N651" s="2">
        <v>20.663689999999999</v>
      </c>
      <c r="O651" s="2">
        <v>899.88890000000004</v>
      </c>
      <c r="P651" s="2">
        <v>3.678E-38</v>
      </c>
      <c r="Q651" s="2">
        <v>1389.8330000000001</v>
      </c>
      <c r="R651" s="2">
        <v>27.773340000000001</v>
      </c>
      <c r="S651" s="2">
        <v>751.94280000000003</v>
      </c>
      <c r="T651" s="2">
        <v>3.678E-38</v>
      </c>
    </row>
    <row r="652" spans="1:20" x14ac:dyDescent="0.4">
      <c r="A652" s="44" t="str">
        <f t="shared" si="11"/>
        <v/>
      </c>
      <c r="B652" s="1" t="s">
        <v>152</v>
      </c>
      <c r="C652" s="1">
        <v>0</v>
      </c>
      <c r="D652" s="1">
        <v>0</v>
      </c>
      <c r="E652" s="1" t="s">
        <v>1382</v>
      </c>
      <c r="F652" s="42" t="s">
        <v>801</v>
      </c>
      <c r="G652" s="42" t="s">
        <v>1171</v>
      </c>
      <c r="H652" s="2" t="s">
        <v>152</v>
      </c>
      <c r="I652" s="2">
        <v>94.974999999999994</v>
      </c>
      <c r="J652" s="2">
        <v>2.7085560000000002</v>
      </c>
      <c r="K652" s="2">
        <v>58.885840000000002</v>
      </c>
      <c r="L652" s="2">
        <v>2.2954660000000002E-2</v>
      </c>
      <c r="M652" s="2">
        <v>67</v>
      </c>
      <c r="N652" s="2">
        <v>1.0466249999999999</v>
      </c>
      <c r="O652" s="2">
        <v>3.3151169999999999</v>
      </c>
      <c r="P652" s="2">
        <v>0.81097359999999996</v>
      </c>
      <c r="Q652" s="2">
        <v>542.53330000000005</v>
      </c>
      <c r="R652" s="2">
        <v>11.59975</v>
      </c>
      <c r="S652" s="2">
        <v>420.6961</v>
      </c>
      <c r="T652" s="2">
        <v>3.678E-38</v>
      </c>
    </row>
    <row r="653" spans="1:20" x14ac:dyDescent="0.4">
      <c r="A653" s="44" t="str">
        <f t="shared" si="11"/>
        <v/>
      </c>
      <c r="B653" s="1" t="s">
        <v>153</v>
      </c>
      <c r="C653" s="1">
        <v>0</v>
      </c>
      <c r="D653" s="1">
        <v>0</v>
      </c>
      <c r="E653" s="1" t="s">
        <v>1382</v>
      </c>
      <c r="F653" s="42" t="s">
        <v>802</v>
      </c>
      <c r="G653" s="42" t="s">
        <v>1172</v>
      </c>
      <c r="H653" s="2" t="s">
        <v>153</v>
      </c>
      <c r="I653" s="2">
        <v>1436.2249999999999</v>
      </c>
      <c r="J653" s="2">
        <v>24.106280000000002</v>
      </c>
      <c r="K653" s="2">
        <v>351.01560000000001</v>
      </c>
      <c r="L653" s="2">
        <v>3.678E-38</v>
      </c>
      <c r="M653" s="2">
        <v>1678.567</v>
      </c>
      <c r="N653" s="2">
        <v>25.171880000000002</v>
      </c>
      <c r="O653" s="2">
        <v>205.41489999999999</v>
      </c>
      <c r="P653" s="2">
        <v>3.678E-38</v>
      </c>
      <c r="Q653" s="2">
        <v>1642.567</v>
      </c>
      <c r="R653" s="2">
        <v>23.413139999999999</v>
      </c>
      <c r="S653" s="2">
        <v>203.5034</v>
      </c>
      <c r="T653" s="2">
        <v>3.678E-38</v>
      </c>
    </row>
    <row r="654" spans="1:20" x14ac:dyDescent="0.4">
      <c r="A654" s="44" t="str">
        <f t="shared" si="11"/>
        <v/>
      </c>
      <c r="B654" s="1" t="s">
        <v>154</v>
      </c>
      <c r="C654" s="1">
        <v>0</v>
      </c>
      <c r="D654" s="1">
        <v>0</v>
      </c>
      <c r="E654" s="1" t="s">
        <v>1382</v>
      </c>
      <c r="F654" s="42" t="s">
        <v>803</v>
      </c>
      <c r="G654" s="42" t="s">
        <v>1173</v>
      </c>
      <c r="H654" s="2" t="s">
        <v>154</v>
      </c>
      <c r="I654" s="2">
        <v>571.77499999999998</v>
      </c>
      <c r="J654" s="2">
        <v>12.40742</v>
      </c>
      <c r="K654" s="2">
        <v>543.46550000000002</v>
      </c>
      <c r="L654" s="2">
        <v>3.678E-38</v>
      </c>
      <c r="M654" s="2">
        <v>3173.9</v>
      </c>
      <c r="N654" s="2">
        <v>43.593620000000001</v>
      </c>
      <c r="O654" s="2">
        <v>1408.114</v>
      </c>
      <c r="P654" s="2">
        <v>3.678E-38</v>
      </c>
      <c r="Q654" s="2">
        <v>371.26670000000001</v>
      </c>
      <c r="R654" s="2">
        <v>7.4855850000000004</v>
      </c>
      <c r="S654" s="2">
        <v>449.84249999999997</v>
      </c>
      <c r="T654" s="2">
        <v>3.678E-38</v>
      </c>
    </row>
    <row r="655" spans="1:20" x14ac:dyDescent="0.4">
      <c r="A655" s="44" t="str">
        <f t="shared" si="11"/>
        <v/>
      </c>
      <c r="B655" s="1" t="s">
        <v>155</v>
      </c>
      <c r="C655" s="1">
        <v>0</v>
      </c>
      <c r="D655" s="1">
        <v>0</v>
      </c>
      <c r="E655" s="1" t="s">
        <v>1382</v>
      </c>
      <c r="F655" s="42" t="s">
        <v>804</v>
      </c>
      <c r="G655" s="42" t="s">
        <v>804</v>
      </c>
      <c r="H655" s="2" t="s">
        <v>155</v>
      </c>
      <c r="I655" s="2">
        <v>272.32499999999999</v>
      </c>
      <c r="J655" s="2">
        <v>6.0851800000000003</v>
      </c>
      <c r="K655" s="2">
        <v>167.15</v>
      </c>
      <c r="L655" s="2">
        <v>3.678E-38</v>
      </c>
      <c r="M655" s="2">
        <v>420.23329999999999</v>
      </c>
      <c r="N655" s="2">
        <v>7.1822220000000003</v>
      </c>
      <c r="O655" s="2">
        <v>446.87139999999999</v>
      </c>
      <c r="P655" s="2">
        <v>3.678E-38</v>
      </c>
      <c r="Q655" s="2">
        <v>362.16669999999999</v>
      </c>
      <c r="R655" s="2">
        <v>6.4879980000000002</v>
      </c>
      <c r="S655" s="2">
        <v>30.312100000000001</v>
      </c>
      <c r="T655" s="2">
        <v>3.678E-38</v>
      </c>
    </row>
    <row r="656" spans="1:20" x14ac:dyDescent="0.4">
      <c r="A656" s="44" t="str">
        <f t="shared" si="11"/>
        <v/>
      </c>
      <c r="B656" s="1" t="s">
        <v>156</v>
      </c>
      <c r="C656" s="1">
        <v>0</v>
      </c>
      <c r="D656" s="1">
        <v>0</v>
      </c>
      <c r="E656" s="1" t="s">
        <v>1382</v>
      </c>
      <c r="F656" s="42" t="s">
        <v>805</v>
      </c>
      <c r="G656" s="42" t="s">
        <v>1174</v>
      </c>
      <c r="H656" s="2" t="s">
        <v>156</v>
      </c>
      <c r="I656" s="2">
        <v>198.6</v>
      </c>
      <c r="J656" s="2">
        <v>4.2457589999999996</v>
      </c>
      <c r="K656" s="2">
        <v>104.325</v>
      </c>
      <c r="L656" s="2">
        <v>6.8709829999999999E-19</v>
      </c>
      <c r="M656" s="2">
        <v>804.36659999999995</v>
      </c>
      <c r="N656" s="2">
        <v>12.69764</v>
      </c>
      <c r="O656" s="2">
        <v>210.11930000000001</v>
      </c>
      <c r="P656" s="2">
        <v>3.678E-38</v>
      </c>
      <c r="Q656" s="2">
        <v>355</v>
      </c>
      <c r="R656" s="2">
        <v>7.5425589999999998</v>
      </c>
      <c r="S656" s="2">
        <v>245.71199999999999</v>
      </c>
      <c r="T656" s="2">
        <v>3.678E-38</v>
      </c>
    </row>
    <row r="657" spans="1:20" x14ac:dyDescent="0.4">
      <c r="A657" s="44" t="str">
        <f t="shared" si="11"/>
        <v/>
      </c>
      <c r="B657" s="1" t="s">
        <v>157</v>
      </c>
      <c r="C657" s="1">
        <v>0</v>
      </c>
      <c r="D657" s="1">
        <v>0</v>
      </c>
      <c r="E657" s="1" t="s">
        <v>1382</v>
      </c>
      <c r="F657" s="42" t="s">
        <v>806</v>
      </c>
      <c r="G657" s="42" t="s">
        <v>806</v>
      </c>
      <c r="H657" s="2" t="s">
        <v>157</v>
      </c>
      <c r="I657" s="2">
        <v>10206.85</v>
      </c>
      <c r="J657" s="2">
        <v>129.738</v>
      </c>
      <c r="K657" s="2">
        <v>553.09879999999998</v>
      </c>
      <c r="L657" s="2">
        <v>3.678E-38</v>
      </c>
      <c r="M657" s="2">
        <v>5938.8670000000002</v>
      </c>
      <c r="N657" s="2">
        <v>85.382689999999997</v>
      </c>
      <c r="O657" s="2">
        <v>1739.9449999999999</v>
      </c>
      <c r="P657" s="2">
        <v>3.678E-38</v>
      </c>
      <c r="Q657" s="2">
        <v>10067.530000000001</v>
      </c>
      <c r="R657" s="2">
        <v>133.06379999999999</v>
      </c>
      <c r="S657" s="2">
        <v>1848.7460000000001</v>
      </c>
      <c r="T657" s="2">
        <v>3.678E-38</v>
      </c>
    </row>
    <row r="658" spans="1:20" x14ac:dyDescent="0.4">
      <c r="A658" s="44" t="str">
        <f t="shared" si="11"/>
        <v/>
      </c>
      <c r="B658" s="1" t="s">
        <v>158</v>
      </c>
      <c r="C658" s="1">
        <v>0</v>
      </c>
      <c r="D658" s="1">
        <v>0</v>
      </c>
      <c r="E658" s="1" t="s">
        <v>1382</v>
      </c>
      <c r="F658" s="42" t="s">
        <v>807</v>
      </c>
      <c r="G658" s="42" t="s">
        <v>1175</v>
      </c>
      <c r="H658" s="2" t="s">
        <v>158</v>
      </c>
      <c r="I658" s="2">
        <v>182.1</v>
      </c>
      <c r="J658" s="2">
        <v>4.1791970000000003</v>
      </c>
      <c r="K658" s="2">
        <v>36.720199999999998</v>
      </c>
      <c r="L658" s="2">
        <v>6.3893229999999999E-16</v>
      </c>
      <c r="M658" s="2">
        <v>697.13340000000005</v>
      </c>
      <c r="N658" s="2">
        <v>12.41325</v>
      </c>
      <c r="O658" s="2">
        <v>422.74160000000001</v>
      </c>
      <c r="P658" s="2">
        <v>3.678E-38</v>
      </c>
      <c r="Q658" s="2">
        <v>580.86659999999995</v>
      </c>
      <c r="R658" s="2">
        <v>10.141349999999999</v>
      </c>
      <c r="S658" s="2">
        <v>167.8706</v>
      </c>
      <c r="T658" s="2">
        <v>3.678E-38</v>
      </c>
    </row>
    <row r="659" spans="1:20" x14ac:dyDescent="0.4">
      <c r="A659" s="44" t="str">
        <f t="shared" si="11"/>
        <v/>
      </c>
      <c r="B659" s="1" t="s">
        <v>159</v>
      </c>
      <c r="C659" s="1">
        <v>0</v>
      </c>
      <c r="D659" s="1">
        <v>0</v>
      </c>
      <c r="E659" s="1" t="s">
        <v>1382</v>
      </c>
      <c r="F659" s="42" t="s">
        <v>808</v>
      </c>
      <c r="G659" s="42" t="s">
        <v>1176</v>
      </c>
      <c r="H659" s="2" t="s">
        <v>159</v>
      </c>
      <c r="I659" s="2">
        <v>219.02500000000001</v>
      </c>
      <c r="J659" s="2">
        <v>4.6806859999999997</v>
      </c>
      <c r="K659" s="2">
        <v>99.477779999999996</v>
      </c>
      <c r="L659" s="2">
        <v>1.195957E-29</v>
      </c>
      <c r="M659" s="2">
        <v>400.16669999999999</v>
      </c>
      <c r="N659" s="2">
        <v>7.3413510000000004</v>
      </c>
      <c r="O659" s="2">
        <v>235.78710000000001</v>
      </c>
      <c r="P659" s="2">
        <v>3.678E-38</v>
      </c>
      <c r="Q659" s="2">
        <v>308.76670000000001</v>
      </c>
      <c r="R659" s="2">
        <v>4.6742229999999996</v>
      </c>
      <c r="S659" s="2">
        <v>148.6532</v>
      </c>
      <c r="T659" s="2">
        <v>3.678E-38</v>
      </c>
    </row>
    <row r="660" spans="1:20" x14ac:dyDescent="0.4">
      <c r="A660" s="44" t="str">
        <f t="shared" si="11"/>
        <v/>
      </c>
      <c r="B660" s="1" t="s">
        <v>160</v>
      </c>
      <c r="C660" s="1">
        <v>0</v>
      </c>
      <c r="D660" s="1">
        <v>0</v>
      </c>
      <c r="E660" s="1" t="s">
        <v>1382</v>
      </c>
      <c r="F660" s="42" t="s">
        <v>809</v>
      </c>
      <c r="G660" s="42" t="s">
        <v>1177</v>
      </c>
      <c r="H660" s="2" t="s">
        <v>160</v>
      </c>
      <c r="I660" s="2">
        <v>3925.5250000000001</v>
      </c>
      <c r="J660" s="2">
        <v>61.28351</v>
      </c>
      <c r="K660" s="2">
        <v>1054.675</v>
      </c>
      <c r="L660" s="2">
        <v>3.678E-38</v>
      </c>
      <c r="M660" s="2">
        <v>5491.067</v>
      </c>
      <c r="N660" s="2">
        <v>76.704390000000004</v>
      </c>
      <c r="O660" s="2">
        <v>2167.3969999999999</v>
      </c>
      <c r="P660" s="2">
        <v>3.678E-38</v>
      </c>
      <c r="Q660" s="2">
        <v>2574.5329999999999</v>
      </c>
      <c r="R660" s="2">
        <v>40.61356</v>
      </c>
      <c r="S660" s="2">
        <v>1405.1969999999999</v>
      </c>
      <c r="T660" s="2">
        <v>3.678E-38</v>
      </c>
    </row>
    <row r="661" spans="1:20" x14ac:dyDescent="0.4">
      <c r="A661" s="44" t="str">
        <f t="shared" si="11"/>
        <v/>
      </c>
      <c r="B661" s="1" t="s">
        <v>161</v>
      </c>
      <c r="C661" s="1">
        <v>0</v>
      </c>
      <c r="D661" s="1">
        <v>0</v>
      </c>
      <c r="E661" s="1" t="s">
        <v>1382</v>
      </c>
      <c r="F661" s="42" t="s">
        <v>810</v>
      </c>
      <c r="G661" s="42" t="s">
        <v>1178</v>
      </c>
      <c r="H661" s="2" t="s">
        <v>161</v>
      </c>
      <c r="I661" s="2">
        <v>291.25</v>
      </c>
      <c r="J661" s="2">
        <v>6.1928169999999998</v>
      </c>
      <c r="K661" s="2">
        <v>61.40502</v>
      </c>
      <c r="L661" s="2">
        <v>3.678E-38</v>
      </c>
      <c r="M661" s="2">
        <v>146.9333</v>
      </c>
      <c r="N661" s="2">
        <v>3.3748399999999998</v>
      </c>
      <c r="O661" s="2">
        <v>127.005</v>
      </c>
      <c r="P661" s="2">
        <v>1.6702880000000001E-5</v>
      </c>
      <c r="Q661" s="2">
        <v>241.33330000000001</v>
      </c>
      <c r="R661" s="2">
        <v>4.1760289999999998</v>
      </c>
      <c r="S661" s="2">
        <v>53.148879999999998</v>
      </c>
      <c r="T661" s="2">
        <v>3.678E-38</v>
      </c>
    </row>
    <row r="662" spans="1:20" x14ac:dyDescent="0.4">
      <c r="A662" s="44" t="str">
        <f t="shared" si="11"/>
        <v/>
      </c>
      <c r="B662" s="1" t="s">
        <v>162</v>
      </c>
      <c r="C662" s="1">
        <v>0</v>
      </c>
      <c r="D662" s="1">
        <v>0</v>
      </c>
      <c r="E662" s="1" t="s">
        <v>1382</v>
      </c>
      <c r="F662" s="42" t="s">
        <v>811</v>
      </c>
      <c r="G662" s="42" t="s">
        <v>1179</v>
      </c>
      <c r="H662" s="2" t="s">
        <v>162</v>
      </c>
      <c r="I662" s="2">
        <v>6152.7</v>
      </c>
      <c r="J662" s="2">
        <v>92.358410000000006</v>
      </c>
      <c r="K662" s="2">
        <v>284.24270000000001</v>
      </c>
      <c r="L662" s="2">
        <v>3.678E-38</v>
      </c>
      <c r="M662" s="2">
        <v>5143.1000000000004</v>
      </c>
      <c r="N662" s="2">
        <v>73.982950000000002</v>
      </c>
      <c r="O662" s="2">
        <v>850.99549999999999</v>
      </c>
      <c r="P662" s="2">
        <v>3.678E-38</v>
      </c>
      <c r="Q662" s="2">
        <v>6279.7</v>
      </c>
      <c r="R662" s="2">
        <v>96.438770000000005</v>
      </c>
      <c r="S662" s="2">
        <v>646.67179999999996</v>
      </c>
      <c r="T662" s="2">
        <v>3.678E-38</v>
      </c>
    </row>
  </sheetData>
  <mergeCells count="3">
    <mergeCell ref="I4:L4"/>
    <mergeCell ref="M4:P4"/>
    <mergeCell ref="Q4:T4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workbookViewId="0"/>
  </sheetViews>
  <sheetFormatPr defaultColWidth="10.6640625" defaultRowHeight="12.3" x14ac:dyDescent="0.4"/>
  <cols>
    <col min="1" max="1" width="7.27734375" bestFit="1" customWidth="1"/>
    <col min="2" max="2" width="22.44140625" customWidth="1"/>
    <col min="3" max="3" width="21.27734375" customWidth="1"/>
  </cols>
  <sheetData>
    <row r="2" spans="1:24" x14ac:dyDescent="0.4">
      <c r="B2" s="4" t="s">
        <v>2011</v>
      </c>
      <c r="C2" s="56">
        <f>COUNTIF(A3:X3,"problem")</f>
        <v>0</v>
      </c>
    </row>
    <row r="3" spans="1:24" x14ac:dyDescent="0.4">
      <c r="A3" s="3" t="str">
        <f>IF(A4=A5,"","problem")</f>
        <v/>
      </c>
      <c r="B3" s="3" t="str">
        <f t="shared" ref="B3:X3" si="0">IF(B4=B5,"","problem")</f>
        <v/>
      </c>
      <c r="C3" s="3" t="str">
        <f t="shared" si="0"/>
        <v/>
      </c>
      <c r="D3" s="3" t="str">
        <f t="shared" si="0"/>
        <v/>
      </c>
      <c r="E3" s="3" t="str">
        <f t="shared" si="0"/>
        <v/>
      </c>
      <c r="F3" s="3" t="str">
        <f t="shared" si="0"/>
        <v/>
      </c>
      <c r="G3" s="3" t="str">
        <f t="shared" si="0"/>
        <v/>
      </c>
      <c r="H3" s="3" t="str">
        <f t="shared" si="0"/>
        <v/>
      </c>
      <c r="I3" s="3" t="str">
        <f t="shared" si="0"/>
        <v/>
      </c>
      <c r="J3" s="3" t="str">
        <f t="shared" si="0"/>
        <v/>
      </c>
      <c r="K3" s="3" t="str">
        <f t="shared" si="0"/>
        <v/>
      </c>
      <c r="L3" s="3" t="str">
        <f t="shared" si="0"/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/>
      </c>
      <c r="X3" s="3" t="str">
        <f t="shared" si="0"/>
        <v/>
      </c>
    </row>
    <row r="4" spans="1:24" x14ac:dyDescent="0.4">
      <c r="A4" s="1" t="s">
        <v>1284</v>
      </c>
      <c r="B4" s="1" t="s">
        <v>1285</v>
      </c>
      <c r="C4" s="1" t="s">
        <v>1286</v>
      </c>
      <c r="D4" s="1" t="s">
        <v>1287</v>
      </c>
      <c r="E4" s="1" t="s">
        <v>1288</v>
      </c>
      <c r="F4" s="1" t="s">
        <v>1289</v>
      </c>
      <c r="G4" s="1" t="s">
        <v>1290</v>
      </c>
      <c r="H4" s="1" t="s">
        <v>1291</v>
      </c>
      <c r="I4" s="1" t="s">
        <v>1292</v>
      </c>
      <c r="J4" s="1" t="s">
        <v>1293</v>
      </c>
      <c r="K4" s="1" t="s">
        <v>1294</v>
      </c>
      <c r="L4" s="1" t="s">
        <v>1295</v>
      </c>
      <c r="M4" s="1" t="s">
        <v>1296</v>
      </c>
      <c r="N4" s="1" t="s">
        <v>1297</v>
      </c>
      <c r="O4" s="1" t="s">
        <v>1298</v>
      </c>
      <c r="P4" s="1" t="s">
        <v>1299</v>
      </c>
      <c r="Q4" s="1" t="s">
        <v>1258</v>
      </c>
      <c r="R4" s="1" t="s">
        <v>1259</v>
      </c>
      <c r="S4" s="1" t="s">
        <v>1260</v>
      </c>
      <c r="T4" s="1" t="s">
        <v>1300</v>
      </c>
      <c r="U4" s="1" t="s">
        <v>1262</v>
      </c>
      <c r="V4" s="1" t="s">
        <v>1263</v>
      </c>
      <c r="W4" s="1" t="s">
        <v>1264</v>
      </c>
      <c r="X4" s="1" t="s">
        <v>1301</v>
      </c>
    </row>
    <row r="5" spans="1:24" x14ac:dyDescent="0.4">
      <c r="A5" s="2" t="s">
        <v>1284</v>
      </c>
      <c r="B5" s="2" t="s">
        <v>1285</v>
      </c>
      <c r="C5" s="2" t="s">
        <v>1286</v>
      </c>
      <c r="D5" s="2" t="s">
        <v>1287</v>
      </c>
      <c r="E5" s="2" t="s">
        <v>1288</v>
      </c>
      <c r="F5" s="2" t="s">
        <v>1289</v>
      </c>
      <c r="G5" s="2" t="s">
        <v>1290</v>
      </c>
      <c r="H5" s="2" t="s">
        <v>1291</v>
      </c>
      <c r="I5" s="2" t="s">
        <v>1292</v>
      </c>
      <c r="J5" s="2" t="s">
        <v>1293</v>
      </c>
      <c r="K5" s="2" t="s">
        <v>1294</v>
      </c>
      <c r="L5" s="2" t="s">
        <v>1295</v>
      </c>
      <c r="M5" s="2" t="s">
        <v>1296</v>
      </c>
      <c r="N5" s="2" t="s">
        <v>1297</v>
      </c>
      <c r="O5" s="2" t="s">
        <v>1298</v>
      </c>
      <c r="P5" s="2" t="s">
        <v>1299</v>
      </c>
      <c r="Q5" s="45" t="s">
        <v>1258</v>
      </c>
      <c r="R5" s="45" t="s">
        <v>1259</v>
      </c>
      <c r="S5" s="45" t="s">
        <v>1260</v>
      </c>
      <c r="T5" s="45" t="s">
        <v>1300</v>
      </c>
      <c r="U5" s="45" t="s">
        <v>1262</v>
      </c>
      <c r="V5" s="45" t="s">
        <v>1263</v>
      </c>
      <c r="W5" s="45" t="s">
        <v>1264</v>
      </c>
      <c r="X5" s="45" t="s">
        <v>1301</v>
      </c>
    </row>
    <row r="6" spans="1:24" x14ac:dyDescent="0.4">
      <c r="A6" s="2">
        <v>1</v>
      </c>
      <c r="B6" s="2" t="s">
        <v>2013</v>
      </c>
      <c r="C6" s="2" t="s">
        <v>2014</v>
      </c>
      <c r="D6" s="2">
        <v>4344812033</v>
      </c>
      <c r="E6" s="2" t="s">
        <v>1463</v>
      </c>
      <c r="F6" s="2">
        <v>512</v>
      </c>
      <c r="G6" s="2">
        <v>527</v>
      </c>
      <c r="H6" s="45">
        <v>3451.4189999999999</v>
      </c>
      <c r="I6" s="45">
        <v>67.083340000000007</v>
      </c>
      <c r="J6" s="45">
        <v>117.58329999999999</v>
      </c>
      <c r="K6" s="45">
        <v>561.08330000000001</v>
      </c>
      <c r="L6" s="45">
        <v>3772.5</v>
      </c>
      <c r="M6" s="45">
        <v>19473</v>
      </c>
      <c r="N6" s="2"/>
      <c r="O6" s="2"/>
      <c r="P6" s="2"/>
      <c r="Q6" s="45">
        <v>6081.25</v>
      </c>
      <c r="R6" s="45">
        <v>890</v>
      </c>
      <c r="S6" s="45">
        <v>7899.7269999999999</v>
      </c>
      <c r="T6" s="45">
        <v>86.058819999999997</v>
      </c>
      <c r="U6" s="45">
        <v>12905.22</v>
      </c>
      <c r="V6" s="45">
        <v>6771.5</v>
      </c>
      <c r="W6" s="45">
        <v>1710</v>
      </c>
      <c r="X6" s="45">
        <v>15.749879999999999</v>
      </c>
    </row>
    <row r="7" spans="1:24" x14ac:dyDescent="0.4">
      <c r="A7" s="2">
        <v>2</v>
      </c>
      <c r="B7" s="2" t="s">
        <v>2015</v>
      </c>
      <c r="C7" s="2" t="s">
        <v>2014</v>
      </c>
      <c r="D7" s="2">
        <v>4344812033</v>
      </c>
      <c r="E7" s="2" t="s">
        <v>1464</v>
      </c>
      <c r="F7" s="2">
        <v>517</v>
      </c>
      <c r="G7" s="2">
        <v>533</v>
      </c>
      <c r="H7" s="45">
        <v>3450.7109999999998</v>
      </c>
      <c r="I7" s="45">
        <v>67.75</v>
      </c>
      <c r="J7" s="45">
        <v>117.58329999999999</v>
      </c>
      <c r="K7" s="45">
        <v>561.08330000000001</v>
      </c>
      <c r="L7" s="45">
        <v>3772.5</v>
      </c>
      <c r="M7" s="45">
        <v>19473</v>
      </c>
      <c r="N7" s="2"/>
      <c r="O7" s="2"/>
      <c r="P7" s="2"/>
      <c r="Q7" s="45">
        <v>5921.75</v>
      </c>
      <c r="R7" s="45">
        <v>844.5</v>
      </c>
      <c r="S7" s="45">
        <v>7540</v>
      </c>
      <c r="T7" s="45">
        <v>82.882350000000002</v>
      </c>
      <c r="U7" s="45">
        <v>12685.89</v>
      </c>
      <c r="V7" s="45">
        <v>7008.5</v>
      </c>
      <c r="W7" s="45">
        <v>1445</v>
      </c>
      <c r="X7" s="45">
        <v>14.40869</v>
      </c>
    </row>
    <row r="8" spans="1:24" x14ac:dyDescent="0.4">
      <c r="A8" s="2">
        <v>3</v>
      </c>
      <c r="B8" s="2" t="s">
        <v>2016</v>
      </c>
      <c r="C8" s="2" t="s">
        <v>2014</v>
      </c>
      <c r="D8" s="2">
        <v>4344812033</v>
      </c>
      <c r="E8" s="2" t="s">
        <v>1465</v>
      </c>
      <c r="F8" s="2">
        <v>528</v>
      </c>
      <c r="G8" s="2">
        <v>545</v>
      </c>
      <c r="H8" s="45">
        <v>3451.1289999999999</v>
      </c>
      <c r="I8" s="45">
        <v>67.75</v>
      </c>
      <c r="J8" s="45">
        <v>116.75</v>
      </c>
      <c r="K8" s="45">
        <v>561.08330000000001</v>
      </c>
      <c r="L8" s="45">
        <v>3772.5</v>
      </c>
      <c r="M8" s="45">
        <v>19473</v>
      </c>
      <c r="N8" s="2"/>
      <c r="O8" s="2"/>
      <c r="P8" s="2"/>
      <c r="Q8" s="45">
        <v>5873.5</v>
      </c>
      <c r="R8" s="45">
        <v>672.25</v>
      </c>
      <c r="S8" s="45">
        <v>7880.0910000000003</v>
      </c>
      <c r="T8" s="45">
        <v>80.882350000000002</v>
      </c>
      <c r="U8" s="45">
        <v>12687.22</v>
      </c>
      <c r="V8" s="45">
        <v>6686.5</v>
      </c>
      <c r="W8" s="45">
        <v>1261.3330000000001</v>
      </c>
      <c r="X8" s="45">
        <v>35.741930000000004</v>
      </c>
    </row>
    <row r="9" spans="1:24" x14ac:dyDescent="0.4">
      <c r="A9" s="2">
        <v>4</v>
      </c>
      <c r="B9" s="2" t="s">
        <v>2017</v>
      </c>
      <c r="C9" s="2" t="s">
        <v>2014</v>
      </c>
      <c r="D9" s="2">
        <v>4344812033</v>
      </c>
      <c r="E9" s="2" t="s">
        <v>1466</v>
      </c>
      <c r="F9" s="2">
        <v>490</v>
      </c>
      <c r="G9" s="2">
        <v>507</v>
      </c>
      <c r="H9" s="45">
        <v>3449.9340000000002</v>
      </c>
      <c r="I9" s="45">
        <v>66.666659999999993</v>
      </c>
      <c r="J9" s="45">
        <v>116.75</v>
      </c>
      <c r="K9" s="45">
        <v>561.08330000000001</v>
      </c>
      <c r="L9" s="45">
        <v>3772.5</v>
      </c>
      <c r="M9" s="45">
        <v>19473</v>
      </c>
      <c r="N9" s="2"/>
      <c r="O9" s="2"/>
      <c r="P9" s="2"/>
      <c r="Q9" s="45">
        <v>5657.5</v>
      </c>
      <c r="R9" s="45">
        <v>744.25</v>
      </c>
      <c r="S9" s="45">
        <v>7462.2730000000001</v>
      </c>
      <c r="T9" s="45">
        <v>86.117649999999998</v>
      </c>
      <c r="U9" s="45">
        <v>12107</v>
      </c>
      <c r="V9" s="45">
        <v>7893.5</v>
      </c>
      <c r="W9" s="45">
        <v>929</v>
      </c>
      <c r="X9" s="45">
        <v>35.142359999999996</v>
      </c>
    </row>
    <row r="10" spans="1:24" x14ac:dyDescent="0.4">
      <c r="A10" s="2">
        <v>5</v>
      </c>
      <c r="B10" s="2">
        <v>337</v>
      </c>
      <c r="C10" s="2" t="s">
        <v>2018</v>
      </c>
      <c r="D10" s="2">
        <v>4344812033</v>
      </c>
      <c r="E10" s="2" t="s">
        <v>1455</v>
      </c>
      <c r="F10" s="2">
        <v>445</v>
      </c>
      <c r="G10" s="2">
        <v>461</v>
      </c>
      <c r="H10" s="45">
        <v>3450.2150000000001</v>
      </c>
      <c r="I10" s="45">
        <v>66.666659999999993</v>
      </c>
      <c r="J10" s="45">
        <v>112.91670000000001</v>
      </c>
      <c r="K10" s="45">
        <v>554.33330000000001</v>
      </c>
      <c r="L10" s="45">
        <v>3715.5830000000001</v>
      </c>
      <c r="M10" s="45">
        <v>19473</v>
      </c>
      <c r="N10" s="2"/>
      <c r="O10" s="2"/>
      <c r="P10" s="2"/>
      <c r="Q10" s="45">
        <v>6371.5</v>
      </c>
      <c r="R10" s="45">
        <v>835</v>
      </c>
      <c r="S10" s="45">
        <v>7805.4549999999999</v>
      </c>
      <c r="T10" s="45">
        <v>113.8235</v>
      </c>
      <c r="U10" s="45">
        <v>13659.44</v>
      </c>
      <c r="V10" s="45">
        <v>10096.5</v>
      </c>
      <c r="W10" s="45">
        <v>174</v>
      </c>
      <c r="X10" s="45">
        <v>130.42009999999999</v>
      </c>
    </row>
    <row r="11" spans="1:24" x14ac:dyDescent="0.4">
      <c r="A11" s="2">
        <v>6</v>
      </c>
      <c r="B11" s="2">
        <v>338</v>
      </c>
      <c r="C11" s="2" t="s">
        <v>2018</v>
      </c>
      <c r="D11" s="2">
        <v>4344812033</v>
      </c>
      <c r="E11" s="2" t="s">
        <v>1456</v>
      </c>
      <c r="F11" s="2">
        <v>397</v>
      </c>
      <c r="G11" s="2">
        <v>414</v>
      </c>
      <c r="H11" s="45">
        <v>3444.529</v>
      </c>
      <c r="I11" s="45">
        <v>66.666659999999993</v>
      </c>
      <c r="J11" s="45">
        <v>112.5</v>
      </c>
      <c r="K11" s="45">
        <v>557.25</v>
      </c>
      <c r="L11" s="45">
        <v>3663.25</v>
      </c>
      <c r="M11" s="45">
        <v>19473</v>
      </c>
      <c r="N11" s="2"/>
      <c r="O11" s="2"/>
      <c r="P11" s="2"/>
      <c r="Q11" s="45">
        <v>6972.25</v>
      </c>
      <c r="R11" s="45">
        <v>1192.75</v>
      </c>
      <c r="S11" s="45">
        <v>8300.0910000000003</v>
      </c>
      <c r="T11" s="45">
        <v>247.7647</v>
      </c>
      <c r="U11" s="45">
        <v>16974</v>
      </c>
      <c r="V11" s="45">
        <v>4052</v>
      </c>
      <c r="W11" s="45">
        <v>69.666659999999993</v>
      </c>
      <c r="X11" s="45">
        <v>753.72050000000002</v>
      </c>
    </row>
    <row r="12" spans="1:24" x14ac:dyDescent="0.4">
      <c r="A12" s="2">
        <v>7</v>
      </c>
      <c r="B12" s="2">
        <v>343</v>
      </c>
      <c r="C12" s="2" t="s">
        <v>2018</v>
      </c>
      <c r="D12" s="2">
        <v>4344812033</v>
      </c>
      <c r="E12" s="2" t="s">
        <v>1457</v>
      </c>
      <c r="F12" s="2">
        <v>459</v>
      </c>
      <c r="G12" s="2">
        <v>475</v>
      </c>
      <c r="H12" s="45">
        <v>3450.395</v>
      </c>
      <c r="I12" s="45">
        <v>66.666659999999993</v>
      </c>
      <c r="J12" s="45">
        <v>112.5</v>
      </c>
      <c r="K12" s="45">
        <v>554.33330000000001</v>
      </c>
      <c r="L12" s="45">
        <v>3715.5830000000001</v>
      </c>
      <c r="M12" s="45">
        <v>19473</v>
      </c>
      <c r="N12" s="2"/>
      <c r="O12" s="2"/>
      <c r="P12" s="2"/>
      <c r="Q12" s="45">
        <v>6696.25</v>
      </c>
      <c r="R12" s="45">
        <v>661.75</v>
      </c>
      <c r="S12" s="45">
        <v>8408.2720000000008</v>
      </c>
      <c r="T12" s="45">
        <v>119.2941</v>
      </c>
      <c r="U12" s="45">
        <v>14660.11</v>
      </c>
      <c r="V12" s="45">
        <v>9749.5</v>
      </c>
      <c r="W12" s="45">
        <v>543.66669999999999</v>
      </c>
      <c r="X12" s="45">
        <v>141.8955</v>
      </c>
    </row>
    <row r="13" spans="1:24" x14ac:dyDescent="0.4">
      <c r="A13" s="2">
        <v>8</v>
      </c>
      <c r="B13" s="2">
        <v>346</v>
      </c>
      <c r="C13" s="2" t="s">
        <v>2018</v>
      </c>
      <c r="D13" s="2">
        <v>4344812033</v>
      </c>
      <c r="E13" s="2" t="s">
        <v>1458</v>
      </c>
      <c r="F13" s="2">
        <v>496</v>
      </c>
      <c r="G13" s="2">
        <v>514</v>
      </c>
      <c r="H13" s="45">
        <v>3451.9180000000001</v>
      </c>
      <c r="I13" s="45">
        <v>67.083340000000007</v>
      </c>
      <c r="J13" s="45">
        <v>116.08329999999999</v>
      </c>
      <c r="K13" s="45">
        <v>561.08330000000001</v>
      </c>
      <c r="L13" s="45">
        <v>3715.5830000000001</v>
      </c>
      <c r="M13" s="45">
        <v>19473</v>
      </c>
      <c r="N13" s="2"/>
      <c r="O13" s="2"/>
      <c r="P13" s="2"/>
      <c r="Q13" s="45">
        <v>6658.25</v>
      </c>
      <c r="R13" s="45">
        <v>708.25</v>
      </c>
      <c r="S13" s="45">
        <v>8779</v>
      </c>
      <c r="T13" s="45">
        <v>90.529409999999999</v>
      </c>
      <c r="U13" s="45">
        <v>13775.22</v>
      </c>
      <c r="V13" s="45">
        <v>9011</v>
      </c>
      <c r="W13" s="45">
        <v>333.66669999999999</v>
      </c>
      <c r="X13" s="45">
        <v>49.611130000000003</v>
      </c>
    </row>
    <row r="14" spans="1:24" x14ac:dyDescent="0.4">
      <c r="A14" s="2">
        <v>9</v>
      </c>
      <c r="B14" s="2">
        <v>437</v>
      </c>
      <c r="C14" s="2" t="s">
        <v>2019</v>
      </c>
      <c r="D14" s="2">
        <v>4344812033</v>
      </c>
      <c r="E14" s="2" t="s">
        <v>1459</v>
      </c>
      <c r="F14" s="2">
        <v>521</v>
      </c>
      <c r="G14" s="2">
        <v>536</v>
      </c>
      <c r="H14" s="45">
        <v>3451.02</v>
      </c>
      <c r="I14" s="45">
        <v>67.083340000000007</v>
      </c>
      <c r="J14" s="45">
        <v>116.08329999999999</v>
      </c>
      <c r="K14" s="45">
        <v>561.08330000000001</v>
      </c>
      <c r="L14" s="45">
        <v>3772.5</v>
      </c>
      <c r="M14" s="45">
        <v>19473</v>
      </c>
      <c r="N14" s="2"/>
      <c r="O14" s="2"/>
      <c r="P14" s="2"/>
      <c r="Q14" s="45">
        <v>6349.75</v>
      </c>
      <c r="R14" s="45">
        <v>646.25</v>
      </c>
      <c r="S14" s="45">
        <v>7910.0910000000003</v>
      </c>
      <c r="T14" s="45">
        <v>87.882350000000002</v>
      </c>
      <c r="U14" s="45">
        <v>12336.78</v>
      </c>
      <c r="V14" s="45">
        <v>7048</v>
      </c>
      <c r="W14" s="45">
        <v>673.33330000000001</v>
      </c>
      <c r="X14" s="45">
        <v>38.728029999999997</v>
      </c>
    </row>
    <row r="15" spans="1:24" x14ac:dyDescent="0.4">
      <c r="A15" s="2">
        <v>10</v>
      </c>
      <c r="B15" s="2">
        <v>438</v>
      </c>
      <c r="C15" s="2" t="s">
        <v>2019</v>
      </c>
      <c r="D15" s="2">
        <v>4344812033</v>
      </c>
      <c r="E15" s="2" t="s">
        <v>1460</v>
      </c>
      <c r="F15" s="2">
        <v>531</v>
      </c>
      <c r="G15" s="2">
        <v>548</v>
      </c>
      <c r="H15" s="45">
        <v>3445.7449999999999</v>
      </c>
      <c r="I15" s="45">
        <v>66.666659999999993</v>
      </c>
      <c r="J15" s="45">
        <v>112.91670000000001</v>
      </c>
      <c r="K15" s="45">
        <v>561.08330000000001</v>
      </c>
      <c r="L15" s="45">
        <v>3715.5830000000001</v>
      </c>
      <c r="M15" s="45">
        <v>19473</v>
      </c>
      <c r="N15" s="2"/>
      <c r="O15" s="2"/>
      <c r="P15" s="2"/>
      <c r="Q15" s="45">
        <v>6248</v>
      </c>
      <c r="R15" s="45">
        <v>991.75</v>
      </c>
      <c r="S15" s="45">
        <v>9904.4539999999997</v>
      </c>
      <c r="T15" s="45">
        <v>299.29410000000001</v>
      </c>
      <c r="U15" s="45">
        <v>12196.78</v>
      </c>
      <c r="V15" s="45">
        <v>3477.5</v>
      </c>
      <c r="W15" s="45">
        <v>80</v>
      </c>
      <c r="X15" s="45">
        <v>571.50519999999995</v>
      </c>
    </row>
    <row r="16" spans="1:24" x14ac:dyDescent="0.4">
      <c r="A16" s="2">
        <v>11</v>
      </c>
      <c r="B16" s="2">
        <v>448</v>
      </c>
      <c r="C16" s="2" t="s">
        <v>2019</v>
      </c>
      <c r="D16" s="2">
        <v>4344812033</v>
      </c>
      <c r="E16" s="2" t="s">
        <v>1461</v>
      </c>
      <c r="F16" s="2">
        <v>510</v>
      </c>
      <c r="G16" s="2">
        <v>525</v>
      </c>
      <c r="H16" s="45">
        <v>3451.3629999999998</v>
      </c>
      <c r="I16" s="45">
        <v>67.083340000000007</v>
      </c>
      <c r="J16" s="45">
        <v>117.58329999999999</v>
      </c>
      <c r="K16" s="45">
        <v>561.08330000000001</v>
      </c>
      <c r="L16" s="45">
        <v>3772.5</v>
      </c>
      <c r="M16" s="45">
        <v>19473</v>
      </c>
      <c r="N16" s="2"/>
      <c r="O16" s="2"/>
      <c r="P16" s="2"/>
      <c r="Q16" s="45">
        <v>6279.75</v>
      </c>
      <c r="R16" s="45">
        <v>994.75</v>
      </c>
      <c r="S16" s="45">
        <v>7906.6360000000004</v>
      </c>
      <c r="T16" s="45">
        <v>86.058819999999997</v>
      </c>
      <c r="U16" s="45">
        <v>12946.44</v>
      </c>
      <c r="V16" s="45">
        <v>8629</v>
      </c>
      <c r="W16" s="45">
        <v>1582.6669999999999</v>
      </c>
      <c r="X16" s="45">
        <v>14.16188</v>
      </c>
    </row>
    <row r="17" spans="1:24" x14ac:dyDescent="0.4">
      <c r="A17" s="2">
        <v>12</v>
      </c>
      <c r="B17" s="2">
        <v>449</v>
      </c>
      <c r="C17" s="2" t="s">
        <v>2019</v>
      </c>
      <c r="D17" s="2">
        <v>4344812033</v>
      </c>
      <c r="E17" s="2" t="s">
        <v>1462</v>
      </c>
      <c r="F17" s="2">
        <v>521</v>
      </c>
      <c r="G17" s="2">
        <v>536</v>
      </c>
      <c r="H17" s="45">
        <v>3452.1950000000002</v>
      </c>
      <c r="I17" s="45">
        <v>67.5</v>
      </c>
      <c r="J17" s="45">
        <v>116.08329999999999</v>
      </c>
      <c r="K17" s="45">
        <v>561.08330000000001</v>
      </c>
      <c r="L17" s="45">
        <v>3715.5830000000001</v>
      </c>
      <c r="M17" s="45">
        <v>19473</v>
      </c>
      <c r="N17" s="2"/>
      <c r="O17" s="2"/>
      <c r="P17" s="2"/>
      <c r="Q17" s="45">
        <v>6206.75</v>
      </c>
      <c r="R17" s="45">
        <v>996</v>
      </c>
      <c r="S17" s="45">
        <v>7788.0910000000003</v>
      </c>
      <c r="T17" s="45">
        <v>92.882350000000002</v>
      </c>
      <c r="U17" s="45">
        <v>12585</v>
      </c>
      <c r="V17" s="45">
        <v>7066.5</v>
      </c>
      <c r="W17" s="45">
        <v>2673.6669999999999</v>
      </c>
      <c r="X17" s="45">
        <v>26.690079999999998</v>
      </c>
    </row>
  </sheetData>
  <autoFilter ref="A4:X24"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87"/>
  <sheetViews>
    <sheetView workbookViewId="0">
      <pane ySplit="4" topLeftCell="A5" activePane="bottomLeft" state="frozen"/>
      <selection pane="bottomLeft" activeCell="A5" sqref="A5"/>
    </sheetView>
  </sheetViews>
  <sheetFormatPr defaultColWidth="10.6640625" defaultRowHeight="12.3" x14ac:dyDescent="0.4"/>
  <cols>
    <col min="1" max="1" width="8.5546875" bestFit="1" customWidth="1"/>
    <col min="2" max="2" width="37.44140625" bestFit="1" customWidth="1"/>
    <col min="7" max="7" width="16.27734375" customWidth="1"/>
  </cols>
  <sheetData>
    <row r="1" spans="1:50" x14ac:dyDescent="0.4">
      <c r="D1" s="3" t="str">
        <f>IF(D3=D4,"","problem")</f>
        <v/>
      </c>
      <c r="E1" s="3" t="str">
        <f>IF(E3=E4,"","problem")</f>
        <v/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194</v>
      </c>
      <c r="AE1">
        <v>195</v>
      </c>
      <c r="AF1">
        <v>196</v>
      </c>
      <c r="AG1">
        <v>197</v>
      </c>
      <c r="AH1">
        <v>198</v>
      </c>
      <c r="AI1">
        <v>199</v>
      </c>
      <c r="AJ1">
        <v>200</v>
      </c>
      <c r="AK1">
        <v>201</v>
      </c>
      <c r="AL1">
        <v>202</v>
      </c>
      <c r="AM1">
        <v>203</v>
      </c>
      <c r="AN1">
        <v>204</v>
      </c>
      <c r="AO1">
        <v>205</v>
      </c>
      <c r="AP1">
        <v>206</v>
      </c>
      <c r="AQ1">
        <v>207</v>
      </c>
      <c r="AR1">
        <v>208</v>
      </c>
      <c r="AS1">
        <v>209</v>
      </c>
      <c r="AT1">
        <v>210</v>
      </c>
      <c r="AU1">
        <v>211</v>
      </c>
      <c r="AV1">
        <v>212</v>
      </c>
      <c r="AW1">
        <v>213</v>
      </c>
      <c r="AX1">
        <v>214</v>
      </c>
    </row>
    <row r="2" spans="1:50" x14ac:dyDescent="0.4">
      <c r="A2" s="55">
        <f>COUNTIF(A4:A54,"problem")</f>
        <v>0</v>
      </c>
      <c r="B2" s="4" t="s">
        <v>2012</v>
      </c>
      <c r="D2" s="3"/>
      <c r="E2" s="3"/>
      <c r="F2" t="str">
        <f>RIGHT(F4,LEN(F4)-SEARCH(".",F4))</f>
        <v>AVG_Signal</v>
      </c>
      <c r="G2" t="str">
        <f>RIGHT(G4,LEN(G4)-SEARCH(".",G4))</f>
        <v>Detection Pval</v>
      </c>
      <c r="H2" t="str">
        <f t="shared" ref="H2:AC2" si="0">RIGHT(H4,LEN(H4)-SEARCH(".",H4))</f>
        <v>AVG_Signal</v>
      </c>
      <c r="I2" t="str">
        <f t="shared" si="0"/>
        <v>Detection Pval</v>
      </c>
      <c r="J2" t="str">
        <f t="shared" si="0"/>
        <v>AVG_Signal</v>
      </c>
      <c r="K2" t="str">
        <f t="shared" si="0"/>
        <v>Detection Pval</v>
      </c>
      <c r="L2" t="str">
        <f t="shared" si="0"/>
        <v>AVG_Signal</v>
      </c>
      <c r="M2" t="str">
        <f t="shared" si="0"/>
        <v>Detection Pval</v>
      </c>
      <c r="N2" t="str">
        <f t="shared" si="0"/>
        <v>AVG_Signal</v>
      </c>
      <c r="O2" t="str">
        <f t="shared" si="0"/>
        <v>Detection Pval</v>
      </c>
      <c r="P2" t="str">
        <f t="shared" si="0"/>
        <v>AVG_Signal</v>
      </c>
      <c r="Q2" t="str">
        <f t="shared" si="0"/>
        <v>Detection Pval</v>
      </c>
      <c r="R2" t="str">
        <f t="shared" si="0"/>
        <v>AVG_Signal</v>
      </c>
      <c r="S2" t="str">
        <f t="shared" si="0"/>
        <v>Detection Pval</v>
      </c>
      <c r="T2" t="str">
        <f t="shared" si="0"/>
        <v>AVG_Signal</v>
      </c>
      <c r="U2" t="str">
        <f t="shared" si="0"/>
        <v>Detection Pval</v>
      </c>
      <c r="V2" t="str">
        <f t="shared" si="0"/>
        <v>AVG_Signal</v>
      </c>
      <c r="W2" t="str">
        <f t="shared" si="0"/>
        <v>Detection Pval</v>
      </c>
      <c r="X2" t="str">
        <f t="shared" si="0"/>
        <v>AVG_Signal</v>
      </c>
      <c r="Y2" t="str">
        <f t="shared" si="0"/>
        <v>Detection Pval</v>
      </c>
      <c r="Z2" t="str">
        <f t="shared" si="0"/>
        <v>AVG_Signal</v>
      </c>
      <c r="AA2" t="str">
        <f t="shared" si="0"/>
        <v>Detection Pval</v>
      </c>
      <c r="AB2" t="str">
        <f t="shared" si="0"/>
        <v>AVG_Signal</v>
      </c>
      <c r="AC2" t="str">
        <f t="shared" si="0"/>
        <v>Detection Pval</v>
      </c>
    </row>
    <row r="3" spans="1:50" x14ac:dyDescent="0.4">
      <c r="D3" s="1" t="s">
        <v>1256</v>
      </c>
      <c r="E3" s="1" t="s">
        <v>1257</v>
      </c>
      <c r="F3" t="s">
        <v>1302</v>
      </c>
      <c r="G3" t="s">
        <v>1305</v>
      </c>
      <c r="H3" t="s">
        <v>1302</v>
      </c>
      <c r="I3" t="s">
        <v>1305</v>
      </c>
      <c r="J3" t="s">
        <v>1302</v>
      </c>
      <c r="K3" t="s">
        <v>1305</v>
      </c>
      <c r="L3" t="s">
        <v>1302</v>
      </c>
      <c r="M3" t="s">
        <v>1305</v>
      </c>
      <c r="N3" t="s">
        <v>1302</v>
      </c>
      <c r="O3" t="s">
        <v>1305</v>
      </c>
      <c r="P3" t="s">
        <v>1302</v>
      </c>
      <c r="Q3" t="s">
        <v>1305</v>
      </c>
      <c r="R3" t="s">
        <v>1302</v>
      </c>
      <c r="S3" t="s">
        <v>1305</v>
      </c>
      <c r="T3" t="s">
        <v>1302</v>
      </c>
      <c r="U3" t="s">
        <v>1305</v>
      </c>
      <c r="V3" t="s">
        <v>1302</v>
      </c>
      <c r="W3" t="s">
        <v>1305</v>
      </c>
      <c r="X3" t="s">
        <v>1302</v>
      </c>
      <c r="Y3" t="s">
        <v>1305</v>
      </c>
      <c r="Z3" t="s">
        <v>1302</v>
      </c>
      <c r="AA3" t="s">
        <v>1305</v>
      </c>
      <c r="AB3" t="s">
        <v>1302</v>
      </c>
      <c r="AC3" t="s">
        <v>1305</v>
      </c>
    </row>
    <row r="4" spans="1:50" x14ac:dyDescent="0.4">
      <c r="A4" s="3" t="str">
        <f>IF(AND(B4=D4,C4=E4),"","problem")</f>
        <v/>
      </c>
      <c r="B4" s="1" t="s">
        <v>1256</v>
      </c>
      <c r="C4" s="1" t="s">
        <v>1257</v>
      </c>
      <c r="D4" s="2" t="s">
        <v>1256</v>
      </c>
      <c r="E4" s="2" t="s">
        <v>1257</v>
      </c>
      <c r="F4" s="2" t="s">
        <v>2020</v>
      </c>
      <c r="G4" s="2" t="s">
        <v>2021</v>
      </c>
      <c r="H4" s="2" t="s">
        <v>2022</v>
      </c>
      <c r="I4" s="2" t="s">
        <v>2023</v>
      </c>
      <c r="J4" s="2" t="s">
        <v>2024</v>
      </c>
      <c r="K4" s="2" t="s">
        <v>2025</v>
      </c>
      <c r="L4" s="2" t="s">
        <v>2026</v>
      </c>
      <c r="M4" s="2" t="s">
        <v>2027</v>
      </c>
      <c r="N4" s="2" t="s">
        <v>2028</v>
      </c>
      <c r="O4" s="2" t="s">
        <v>2029</v>
      </c>
      <c r="P4" s="2" t="s">
        <v>2030</v>
      </c>
      <c r="Q4" s="2" t="s">
        <v>2031</v>
      </c>
      <c r="R4" s="2" t="s">
        <v>2032</v>
      </c>
      <c r="S4" s="2" t="s">
        <v>2033</v>
      </c>
      <c r="T4" s="2" t="s">
        <v>2034</v>
      </c>
      <c r="U4" s="2" t="s">
        <v>2035</v>
      </c>
      <c r="V4" s="2" t="s">
        <v>2036</v>
      </c>
      <c r="W4" s="2" t="s">
        <v>2037</v>
      </c>
      <c r="X4" s="2" t="s">
        <v>2038</v>
      </c>
      <c r="Y4" s="2" t="s">
        <v>2039</v>
      </c>
      <c r="Z4" s="2" t="s">
        <v>2040</v>
      </c>
      <c r="AA4" s="2" t="s">
        <v>2041</v>
      </c>
      <c r="AB4" s="2" t="s">
        <v>2042</v>
      </c>
      <c r="AC4" s="2" t="s">
        <v>2043</v>
      </c>
    </row>
    <row r="5" spans="1:50" x14ac:dyDescent="0.4">
      <c r="A5" s="3" t="str">
        <f t="shared" ref="A5:A12" si="1">IF(AND(B5=D5,C5=E5),"","problem")</f>
        <v/>
      </c>
      <c r="B5" s="1" t="s">
        <v>1258</v>
      </c>
      <c r="C5" s="1">
        <v>1003</v>
      </c>
      <c r="D5" s="2" t="s">
        <v>1258</v>
      </c>
      <c r="E5" s="2">
        <v>1003</v>
      </c>
      <c r="F5" s="2">
        <v>7576</v>
      </c>
      <c r="G5" s="30">
        <v>3.678E-38</v>
      </c>
      <c r="H5" s="2">
        <v>7479</v>
      </c>
      <c r="I5" s="30">
        <v>3.678E-38</v>
      </c>
      <c r="J5" s="2">
        <v>7521</v>
      </c>
      <c r="K5" s="30">
        <v>3.678E-38</v>
      </c>
      <c r="L5" s="2">
        <v>7235</v>
      </c>
      <c r="M5" s="30">
        <v>3.678E-38</v>
      </c>
      <c r="N5" s="2">
        <v>7504</v>
      </c>
      <c r="O5" s="30">
        <v>3.678E-38</v>
      </c>
      <c r="P5" s="2">
        <v>8263</v>
      </c>
      <c r="Q5" s="30">
        <v>3.678E-38</v>
      </c>
      <c r="R5" s="2">
        <v>8108</v>
      </c>
      <c r="S5" s="30">
        <v>3.678E-38</v>
      </c>
      <c r="T5" s="2">
        <v>7955</v>
      </c>
      <c r="U5" s="30">
        <v>3.678E-38</v>
      </c>
      <c r="V5" s="2">
        <v>7672</v>
      </c>
      <c r="W5" s="30">
        <v>3.678E-38</v>
      </c>
      <c r="X5" s="2">
        <v>7699</v>
      </c>
      <c r="Y5" s="30">
        <v>3.678E-38</v>
      </c>
      <c r="Z5" s="2">
        <v>7748</v>
      </c>
      <c r="AA5" s="30">
        <v>3.678E-38</v>
      </c>
      <c r="AB5" s="2">
        <v>7572</v>
      </c>
      <c r="AC5" s="30">
        <v>3.678E-38</v>
      </c>
    </row>
    <row r="6" spans="1:50" x14ac:dyDescent="0.4">
      <c r="A6" s="3" t="str">
        <f t="shared" si="1"/>
        <v/>
      </c>
      <c r="B6" s="1" t="s">
        <v>1258</v>
      </c>
      <c r="C6" s="1">
        <v>278</v>
      </c>
      <c r="D6" s="2" t="s">
        <v>1258</v>
      </c>
      <c r="E6" s="2">
        <v>278</v>
      </c>
      <c r="F6" s="2">
        <v>6969</v>
      </c>
      <c r="G6" s="30">
        <v>3.678E-38</v>
      </c>
      <c r="H6" s="2">
        <v>6663</v>
      </c>
      <c r="I6" s="30">
        <v>3.678E-38</v>
      </c>
      <c r="J6" s="2">
        <v>6620</v>
      </c>
      <c r="K6" s="30">
        <v>3.678E-38</v>
      </c>
      <c r="L6" s="2">
        <v>6279</v>
      </c>
      <c r="M6" s="30">
        <v>3.678E-38</v>
      </c>
      <c r="N6" s="2">
        <v>7392</v>
      </c>
      <c r="O6" s="30">
        <v>3.678E-38</v>
      </c>
      <c r="P6" s="2">
        <v>8106</v>
      </c>
      <c r="Q6" s="30">
        <v>3.678E-38</v>
      </c>
      <c r="R6" s="2">
        <v>7719</v>
      </c>
      <c r="S6" s="30">
        <v>3.678E-38</v>
      </c>
      <c r="T6" s="2">
        <v>7666</v>
      </c>
      <c r="U6" s="30">
        <v>3.678E-38</v>
      </c>
      <c r="V6" s="2">
        <v>7352</v>
      </c>
      <c r="W6" s="30">
        <v>3.678E-38</v>
      </c>
      <c r="X6" s="2">
        <v>6965</v>
      </c>
      <c r="Y6" s="30">
        <v>3.678E-38</v>
      </c>
      <c r="Z6" s="2">
        <v>7185</v>
      </c>
      <c r="AA6" s="30">
        <v>3.678E-38</v>
      </c>
      <c r="AB6" s="2">
        <v>7156</v>
      </c>
      <c r="AC6" s="30">
        <v>3.678E-38</v>
      </c>
    </row>
    <row r="7" spans="1:50" x14ac:dyDescent="0.4">
      <c r="A7" s="3" t="str">
        <f t="shared" si="1"/>
        <v/>
      </c>
      <c r="B7" s="1" t="s">
        <v>1258</v>
      </c>
      <c r="C7" s="1">
        <v>44</v>
      </c>
      <c r="D7" s="2" t="s">
        <v>1258</v>
      </c>
      <c r="E7" s="2">
        <v>44</v>
      </c>
      <c r="F7" s="2">
        <v>4082</v>
      </c>
      <c r="G7" s="30">
        <v>3.678E-38</v>
      </c>
      <c r="H7" s="2">
        <v>3992</v>
      </c>
      <c r="I7" s="30">
        <v>3.678E-38</v>
      </c>
      <c r="J7" s="2">
        <v>3895</v>
      </c>
      <c r="K7" s="30">
        <v>3.678E-38</v>
      </c>
      <c r="L7" s="2">
        <v>3800</v>
      </c>
      <c r="M7" s="30">
        <v>3.678E-38</v>
      </c>
      <c r="N7" s="2">
        <v>4819</v>
      </c>
      <c r="O7" s="30">
        <v>3.678E-38</v>
      </c>
      <c r="P7" s="2">
        <v>5146</v>
      </c>
      <c r="Q7" s="30">
        <v>3.678E-38</v>
      </c>
      <c r="R7" s="2">
        <v>4827</v>
      </c>
      <c r="S7" s="30">
        <v>3.678E-38</v>
      </c>
      <c r="T7" s="2">
        <v>5051</v>
      </c>
      <c r="U7" s="30">
        <v>3.678E-38</v>
      </c>
      <c r="V7" s="2">
        <v>4705</v>
      </c>
      <c r="W7" s="30">
        <v>3.678E-38</v>
      </c>
      <c r="X7" s="2">
        <v>4586</v>
      </c>
      <c r="Y7" s="30">
        <v>3.678E-38</v>
      </c>
      <c r="Z7" s="2">
        <v>4439</v>
      </c>
      <c r="AA7" s="30">
        <v>3.678E-38</v>
      </c>
      <c r="AB7" s="2">
        <v>4410</v>
      </c>
      <c r="AC7" s="30">
        <v>3.678E-38</v>
      </c>
    </row>
    <row r="8" spans="1:50" x14ac:dyDescent="0.4">
      <c r="A8" s="3" t="str">
        <f t="shared" si="1"/>
        <v/>
      </c>
      <c r="B8" s="1" t="s">
        <v>1258</v>
      </c>
      <c r="C8" s="1">
        <v>501</v>
      </c>
      <c r="D8" s="2" t="s">
        <v>1258</v>
      </c>
      <c r="E8" s="2">
        <v>501</v>
      </c>
      <c r="F8" s="2">
        <v>5698</v>
      </c>
      <c r="G8" s="30">
        <v>3.678E-38</v>
      </c>
      <c r="H8" s="2">
        <v>5553</v>
      </c>
      <c r="I8" s="30">
        <v>3.678E-38</v>
      </c>
      <c r="J8" s="2">
        <v>5458</v>
      </c>
      <c r="K8" s="30">
        <v>3.678E-38</v>
      </c>
      <c r="L8" s="2">
        <v>5316</v>
      </c>
      <c r="M8" s="30">
        <v>3.678E-38</v>
      </c>
      <c r="N8" s="2">
        <v>5771</v>
      </c>
      <c r="O8" s="30">
        <v>3.678E-38</v>
      </c>
      <c r="P8" s="2">
        <v>6374</v>
      </c>
      <c r="Q8" s="30">
        <v>3.678E-38</v>
      </c>
      <c r="R8" s="2">
        <v>6131</v>
      </c>
      <c r="S8" s="30">
        <v>3.678E-38</v>
      </c>
      <c r="T8" s="2">
        <v>5961</v>
      </c>
      <c r="U8" s="30">
        <v>3.678E-38</v>
      </c>
      <c r="V8" s="2">
        <v>5670</v>
      </c>
      <c r="W8" s="30">
        <v>3.678E-38</v>
      </c>
      <c r="X8" s="2">
        <v>5742</v>
      </c>
      <c r="Y8" s="30">
        <v>3.678E-38</v>
      </c>
      <c r="Z8" s="2">
        <v>5747</v>
      </c>
      <c r="AA8" s="30">
        <v>3.678E-38</v>
      </c>
      <c r="AB8" s="2">
        <v>5689</v>
      </c>
      <c r="AC8" s="30">
        <v>3.678E-38</v>
      </c>
    </row>
    <row r="9" spans="1:50" x14ac:dyDescent="0.4">
      <c r="A9" s="3" t="str">
        <f t="shared" si="1"/>
        <v/>
      </c>
      <c r="B9" s="1" t="s">
        <v>1259</v>
      </c>
      <c r="C9" s="1">
        <v>1864</v>
      </c>
      <c r="D9" s="2" t="s">
        <v>1259</v>
      </c>
      <c r="E9" s="2">
        <v>1864</v>
      </c>
      <c r="F9" s="2">
        <v>74</v>
      </c>
      <c r="G9" s="30">
        <v>0.77805639999999998</v>
      </c>
      <c r="H9" s="2">
        <v>95</v>
      </c>
      <c r="I9" s="30">
        <v>0.20017509999999999</v>
      </c>
      <c r="J9" s="2">
        <v>98</v>
      </c>
      <c r="K9" s="30">
        <v>1.196203E-2</v>
      </c>
      <c r="L9" s="2">
        <v>68</v>
      </c>
      <c r="M9" s="30">
        <v>0.76860759999999995</v>
      </c>
      <c r="N9" s="2">
        <v>62</v>
      </c>
      <c r="O9" s="2">
        <v>0.70303910000000003</v>
      </c>
      <c r="P9" s="2">
        <v>55</v>
      </c>
      <c r="Q9" s="30">
        <v>0.73206280000000001</v>
      </c>
      <c r="R9" s="2">
        <v>62</v>
      </c>
      <c r="S9" s="30">
        <v>0.71592690000000003</v>
      </c>
      <c r="T9" s="2">
        <v>71</v>
      </c>
      <c r="U9" s="30">
        <v>0.59829290000000002</v>
      </c>
      <c r="V9" s="2">
        <v>67</v>
      </c>
      <c r="W9" s="30">
        <v>0.76578659999999998</v>
      </c>
      <c r="X9" s="2">
        <v>145</v>
      </c>
      <c r="Y9" s="30">
        <v>2.3828419999999998E-9</v>
      </c>
      <c r="Z9" s="2">
        <v>343</v>
      </c>
      <c r="AA9" s="30">
        <v>3.678E-38</v>
      </c>
      <c r="AB9" s="2">
        <v>122</v>
      </c>
      <c r="AC9" s="30">
        <v>1.177144E-3</v>
      </c>
    </row>
    <row r="10" spans="1:50" x14ac:dyDescent="0.4">
      <c r="A10" s="3" t="str">
        <f t="shared" si="1"/>
        <v/>
      </c>
      <c r="B10" s="1" t="s">
        <v>1259</v>
      </c>
      <c r="C10" s="1">
        <v>1866</v>
      </c>
      <c r="D10" s="2" t="s">
        <v>1259</v>
      </c>
      <c r="E10" s="2">
        <v>1866</v>
      </c>
      <c r="F10" s="2">
        <v>85</v>
      </c>
      <c r="G10" s="30">
        <v>0.52679969999999998</v>
      </c>
      <c r="H10" s="2">
        <v>153</v>
      </c>
      <c r="I10" s="2">
        <v>5.6919169999999995E-7</v>
      </c>
      <c r="J10" s="2">
        <v>63</v>
      </c>
      <c r="K10" s="30">
        <v>0.80417079999999996</v>
      </c>
      <c r="L10" s="2">
        <v>330</v>
      </c>
      <c r="M10" s="2">
        <v>3.678E-38</v>
      </c>
      <c r="N10" s="2">
        <v>51</v>
      </c>
      <c r="O10" s="30">
        <v>0.90061349999999996</v>
      </c>
      <c r="P10" s="2">
        <v>50</v>
      </c>
      <c r="Q10" s="2">
        <v>0.82345060000000003</v>
      </c>
      <c r="R10" s="2">
        <v>55</v>
      </c>
      <c r="S10" s="2">
        <v>0.86561359999999998</v>
      </c>
      <c r="T10" s="2">
        <v>58</v>
      </c>
      <c r="U10" s="2">
        <v>0.86773420000000001</v>
      </c>
      <c r="V10" s="2">
        <v>59</v>
      </c>
      <c r="W10" s="30">
        <v>0.92481069999999999</v>
      </c>
      <c r="X10" s="2">
        <v>67</v>
      </c>
      <c r="Y10" s="30">
        <v>0.74017949999999999</v>
      </c>
      <c r="Z10" s="2">
        <v>69</v>
      </c>
      <c r="AA10" s="2">
        <v>0.88581319999999997</v>
      </c>
      <c r="AB10" s="2">
        <v>187</v>
      </c>
      <c r="AC10" s="2">
        <v>5.29355E-17</v>
      </c>
    </row>
    <row r="11" spans="1:50" x14ac:dyDescent="0.4">
      <c r="A11" s="3" t="str">
        <f t="shared" si="1"/>
        <v/>
      </c>
      <c r="B11" s="1" t="s">
        <v>1259</v>
      </c>
      <c r="C11" s="1">
        <v>1902</v>
      </c>
      <c r="D11" s="2" t="s">
        <v>1259</v>
      </c>
      <c r="E11" s="2">
        <v>1902</v>
      </c>
      <c r="F11" s="2">
        <v>391</v>
      </c>
      <c r="G11" s="30">
        <v>3.678E-38</v>
      </c>
      <c r="H11" s="2">
        <v>208</v>
      </c>
      <c r="I11" s="30">
        <v>1.9444859999999998E-18</v>
      </c>
      <c r="J11" s="2">
        <v>166</v>
      </c>
      <c r="K11" s="30">
        <v>4.8296010000000001E-17</v>
      </c>
      <c r="L11" s="2">
        <v>104</v>
      </c>
      <c r="M11" s="30">
        <v>3.2545879999999999E-2</v>
      </c>
      <c r="N11" s="2">
        <v>100</v>
      </c>
      <c r="O11" s="30">
        <v>1.949497E-2</v>
      </c>
      <c r="P11" s="2">
        <v>48</v>
      </c>
      <c r="Q11" s="30">
        <v>0.85369379999999995</v>
      </c>
      <c r="R11" s="2">
        <v>220</v>
      </c>
      <c r="S11" s="30">
        <v>6.2234889999999998E-31</v>
      </c>
      <c r="T11" s="2">
        <v>175</v>
      </c>
      <c r="U11" s="30">
        <v>1.1563950000000001E-11</v>
      </c>
      <c r="V11" s="2">
        <v>182</v>
      </c>
      <c r="W11" s="30">
        <v>8.2695619999999996E-22</v>
      </c>
      <c r="X11" s="2">
        <v>484</v>
      </c>
      <c r="Y11" s="30">
        <v>3.678E-38</v>
      </c>
      <c r="Z11" s="2">
        <v>241</v>
      </c>
      <c r="AA11" s="30">
        <v>3.7721889999999999E-28</v>
      </c>
      <c r="AB11" s="2">
        <v>352</v>
      </c>
      <c r="AC11" s="30">
        <v>3.678E-38</v>
      </c>
    </row>
    <row r="12" spans="1:50" x14ac:dyDescent="0.4">
      <c r="A12" s="3" t="str">
        <f t="shared" si="1"/>
        <v/>
      </c>
      <c r="B12" s="1" t="s">
        <v>1259</v>
      </c>
      <c r="C12" s="1">
        <v>1992</v>
      </c>
      <c r="D12" s="2" t="s">
        <v>1259</v>
      </c>
      <c r="E12" s="2">
        <v>1992</v>
      </c>
      <c r="F12" s="2">
        <v>3010</v>
      </c>
      <c r="G12" s="30">
        <v>3.678E-38</v>
      </c>
      <c r="H12" s="2">
        <v>2922</v>
      </c>
      <c r="I12" s="30">
        <v>3.678E-38</v>
      </c>
      <c r="J12" s="2">
        <v>2362</v>
      </c>
      <c r="K12" s="30">
        <v>3.678E-38</v>
      </c>
      <c r="L12" s="2">
        <v>2475</v>
      </c>
      <c r="M12" s="30">
        <v>3.678E-38</v>
      </c>
      <c r="N12" s="2">
        <v>3127</v>
      </c>
      <c r="O12" s="30">
        <v>3.678E-38</v>
      </c>
      <c r="P12" s="2">
        <v>4618</v>
      </c>
      <c r="Q12" s="30">
        <v>3.678E-38</v>
      </c>
      <c r="R12" s="2">
        <v>2310</v>
      </c>
      <c r="S12" s="30">
        <v>3.678E-38</v>
      </c>
      <c r="T12" s="2">
        <v>2529</v>
      </c>
      <c r="U12" s="30">
        <v>3.678E-38</v>
      </c>
      <c r="V12" s="2">
        <v>2277</v>
      </c>
      <c r="W12" s="30">
        <v>3.678E-38</v>
      </c>
      <c r="X12" s="2">
        <v>3271</v>
      </c>
      <c r="Y12" s="30">
        <v>3.678E-38</v>
      </c>
      <c r="Z12" s="2">
        <v>3326</v>
      </c>
      <c r="AA12" s="30">
        <v>3.678E-38</v>
      </c>
      <c r="AB12" s="2">
        <v>3323</v>
      </c>
      <c r="AC12" s="30">
        <v>3.678E-38</v>
      </c>
    </row>
    <row r="13" spans="1:50" x14ac:dyDescent="0.4">
      <c r="A13" s="3" t="str">
        <f t="shared" ref="A13:A54" si="2">IF(AND(B13=D13,C13=E13),"","problem")</f>
        <v/>
      </c>
      <c r="B13" s="1" t="s">
        <v>1260</v>
      </c>
      <c r="C13" s="1">
        <v>1070</v>
      </c>
      <c r="D13" s="2" t="s">
        <v>1260</v>
      </c>
      <c r="E13" s="2">
        <v>1070</v>
      </c>
      <c r="F13" s="2">
        <v>167</v>
      </c>
      <c r="G13" s="30">
        <v>1.382335E-7</v>
      </c>
      <c r="H13" s="2">
        <v>161</v>
      </c>
      <c r="I13" s="30">
        <v>2.960798E-8</v>
      </c>
      <c r="J13" s="2">
        <v>169</v>
      </c>
      <c r="K13" s="30">
        <v>4.9198129999999996E-18</v>
      </c>
      <c r="L13" s="2">
        <v>145</v>
      </c>
      <c r="M13" s="30">
        <v>8.7018770000000001E-7</v>
      </c>
      <c r="N13" s="2">
        <v>917</v>
      </c>
      <c r="O13" s="30">
        <v>3.678E-38</v>
      </c>
      <c r="P13" s="2">
        <v>277</v>
      </c>
      <c r="Q13" s="30">
        <v>3.678E-38</v>
      </c>
      <c r="R13" s="2">
        <v>172</v>
      </c>
      <c r="S13" s="30">
        <v>2.309317E-15</v>
      </c>
      <c r="T13" s="2">
        <v>1563</v>
      </c>
      <c r="U13" s="30">
        <v>3.678E-38</v>
      </c>
      <c r="V13" s="2">
        <v>161</v>
      </c>
      <c r="W13" s="30">
        <v>9.7870129999999999E-15</v>
      </c>
      <c r="X13" s="2">
        <v>10254</v>
      </c>
      <c r="Y13" s="30">
        <v>3.678E-38</v>
      </c>
      <c r="Z13" s="2">
        <v>173</v>
      </c>
      <c r="AA13" s="30">
        <v>4.1658699999999998E-10</v>
      </c>
      <c r="AB13" s="2">
        <v>172</v>
      </c>
      <c r="AC13" s="30">
        <v>6.9484830000000004E-13</v>
      </c>
    </row>
    <row r="14" spans="1:50" x14ac:dyDescent="0.4">
      <c r="A14" s="3" t="str">
        <f t="shared" si="2"/>
        <v/>
      </c>
      <c r="B14" s="1" t="s">
        <v>1260</v>
      </c>
      <c r="C14" s="1">
        <v>1716</v>
      </c>
      <c r="D14" s="2" t="s">
        <v>1260</v>
      </c>
      <c r="E14" s="2">
        <v>1716</v>
      </c>
      <c r="F14" s="2">
        <v>86</v>
      </c>
      <c r="G14" s="30">
        <v>0.50148999999999999</v>
      </c>
      <c r="H14" s="2">
        <v>80</v>
      </c>
      <c r="I14" s="30">
        <v>0.57927640000000002</v>
      </c>
      <c r="J14" s="2">
        <v>106</v>
      </c>
      <c r="K14" s="30">
        <v>1.48744E-3</v>
      </c>
      <c r="L14" s="2">
        <v>78</v>
      </c>
      <c r="M14" s="30">
        <v>0.50714429999999999</v>
      </c>
      <c r="N14" s="2">
        <v>70</v>
      </c>
      <c r="O14" s="30">
        <v>0.49454629999999999</v>
      </c>
      <c r="P14" s="2">
        <v>67</v>
      </c>
      <c r="Q14" s="30">
        <v>0.45073180000000002</v>
      </c>
      <c r="R14" s="2">
        <v>70</v>
      </c>
      <c r="S14" s="30">
        <v>0.48373949999999999</v>
      </c>
      <c r="T14" s="2">
        <v>681</v>
      </c>
      <c r="U14" s="30">
        <v>3.678E-38</v>
      </c>
      <c r="V14" s="2">
        <v>77</v>
      </c>
      <c r="W14" s="30">
        <v>0.43391999999999997</v>
      </c>
      <c r="X14" s="2">
        <v>6234</v>
      </c>
      <c r="Y14" s="30">
        <v>3.678E-38</v>
      </c>
      <c r="Z14" s="2">
        <v>86</v>
      </c>
      <c r="AA14" s="30">
        <v>0.50165709999999997</v>
      </c>
      <c r="AB14" s="2">
        <v>87</v>
      </c>
      <c r="AC14" s="30">
        <v>0.41671079999999999</v>
      </c>
    </row>
    <row r="15" spans="1:50" x14ac:dyDescent="0.4">
      <c r="A15" s="3" t="str">
        <f t="shared" si="2"/>
        <v/>
      </c>
      <c r="B15" s="1" t="s">
        <v>1260</v>
      </c>
      <c r="C15" s="1">
        <v>3001</v>
      </c>
      <c r="D15" s="2" t="s">
        <v>1260</v>
      </c>
      <c r="E15" s="2">
        <v>3001</v>
      </c>
      <c r="F15" s="2">
        <v>23293</v>
      </c>
      <c r="G15" s="30">
        <v>3.678E-38</v>
      </c>
      <c r="H15" s="2">
        <v>22010</v>
      </c>
      <c r="I15" s="30">
        <v>3.678E-38</v>
      </c>
      <c r="J15" s="2">
        <v>22777</v>
      </c>
      <c r="K15" s="30">
        <v>3.678E-38</v>
      </c>
      <c r="L15" s="2">
        <v>22498</v>
      </c>
      <c r="M15" s="30">
        <v>3.678E-38</v>
      </c>
      <c r="N15" s="2">
        <v>24287</v>
      </c>
      <c r="O15" s="30">
        <v>3.678E-38</v>
      </c>
      <c r="P15" s="2">
        <v>26969</v>
      </c>
      <c r="Q15" s="30">
        <v>3.678E-38</v>
      </c>
      <c r="R15" s="2">
        <v>26373</v>
      </c>
      <c r="S15" s="30">
        <v>3.678E-38</v>
      </c>
      <c r="T15" s="2">
        <v>25515</v>
      </c>
      <c r="U15" s="30">
        <v>3.678E-38</v>
      </c>
      <c r="V15" s="2">
        <v>23446</v>
      </c>
      <c r="W15" s="30">
        <v>3.678E-38</v>
      </c>
      <c r="X15" s="2">
        <v>24744</v>
      </c>
      <c r="Y15" s="30">
        <v>3.678E-38</v>
      </c>
      <c r="Z15" s="2">
        <v>22914</v>
      </c>
      <c r="AA15" s="30">
        <v>3.678E-38</v>
      </c>
      <c r="AB15" s="2">
        <v>22440</v>
      </c>
      <c r="AC15" s="30">
        <v>3.678E-38</v>
      </c>
    </row>
    <row r="16" spans="1:50" x14ac:dyDescent="0.4">
      <c r="A16" s="3" t="str">
        <f t="shared" si="2"/>
        <v/>
      </c>
      <c r="B16" s="1" t="s">
        <v>1260</v>
      </c>
      <c r="C16" s="1">
        <v>3007</v>
      </c>
      <c r="D16" s="2" t="s">
        <v>1260</v>
      </c>
      <c r="E16" s="2">
        <v>3007</v>
      </c>
      <c r="F16" s="2">
        <v>21344</v>
      </c>
      <c r="G16" s="30">
        <v>3.678E-38</v>
      </c>
      <c r="H16" s="2">
        <v>20755</v>
      </c>
      <c r="I16" s="30">
        <v>3.678E-38</v>
      </c>
      <c r="J16" s="2">
        <v>21430</v>
      </c>
      <c r="K16" s="30">
        <v>3.678E-38</v>
      </c>
      <c r="L16" s="2">
        <v>20752</v>
      </c>
      <c r="M16" s="30">
        <v>3.678E-38</v>
      </c>
      <c r="N16" s="2">
        <v>23088</v>
      </c>
      <c r="O16" s="30">
        <v>3.678E-38</v>
      </c>
      <c r="P16" s="2">
        <v>25270</v>
      </c>
      <c r="Q16" s="30">
        <v>3.678E-38</v>
      </c>
      <c r="R16" s="2">
        <v>25139</v>
      </c>
      <c r="S16" s="30">
        <v>3.678E-38</v>
      </c>
      <c r="T16" s="2">
        <v>23880</v>
      </c>
      <c r="U16" s="30">
        <v>3.678E-38</v>
      </c>
      <c r="V16" s="2">
        <v>22397</v>
      </c>
      <c r="W16" s="30">
        <v>3.678E-38</v>
      </c>
      <c r="X16" s="2">
        <v>23672</v>
      </c>
      <c r="Y16" s="30">
        <v>3.678E-38</v>
      </c>
      <c r="Z16" s="2">
        <v>21559</v>
      </c>
      <c r="AA16" s="30">
        <v>3.678E-38</v>
      </c>
      <c r="AB16" s="2">
        <v>21199</v>
      </c>
      <c r="AC16" s="30">
        <v>3.678E-38</v>
      </c>
    </row>
    <row r="17" spans="1:29" x14ac:dyDescent="0.4">
      <c r="A17" s="3" t="str">
        <f t="shared" si="2"/>
        <v/>
      </c>
      <c r="B17" s="1" t="s">
        <v>1260</v>
      </c>
      <c r="C17" s="1">
        <v>3022</v>
      </c>
      <c r="D17" s="2" t="s">
        <v>1260</v>
      </c>
      <c r="E17" s="2">
        <v>3022</v>
      </c>
      <c r="F17" s="2">
        <v>24453</v>
      </c>
      <c r="G17" s="30">
        <v>3.678E-38</v>
      </c>
      <c r="H17" s="2">
        <v>23885</v>
      </c>
      <c r="I17" s="30">
        <v>3.678E-38</v>
      </c>
      <c r="J17" s="2">
        <v>24509</v>
      </c>
      <c r="K17" s="30">
        <v>3.678E-38</v>
      </c>
      <c r="L17" s="2">
        <v>24023</v>
      </c>
      <c r="M17" s="30">
        <v>3.678E-38</v>
      </c>
      <c r="N17" s="2">
        <v>24940</v>
      </c>
      <c r="O17" s="30">
        <v>3.678E-38</v>
      </c>
      <c r="P17" s="2">
        <v>27596</v>
      </c>
      <c r="Q17" s="30">
        <v>3.678E-38</v>
      </c>
      <c r="R17" s="2">
        <v>27912</v>
      </c>
      <c r="S17" s="30">
        <v>3.678E-38</v>
      </c>
      <c r="T17" s="2">
        <v>26478</v>
      </c>
      <c r="U17" s="30">
        <v>3.678E-38</v>
      </c>
      <c r="V17" s="2">
        <v>24825</v>
      </c>
      <c r="W17" s="30">
        <v>3.678E-38</v>
      </c>
      <c r="X17" s="2">
        <v>24369</v>
      </c>
      <c r="Y17" s="30">
        <v>3.678E-38</v>
      </c>
      <c r="Z17" s="2">
        <v>24499</v>
      </c>
      <c r="AA17" s="30">
        <v>3.678E-38</v>
      </c>
      <c r="AB17" s="2">
        <v>24132</v>
      </c>
      <c r="AC17" s="30">
        <v>3.678E-38</v>
      </c>
    </row>
    <row r="18" spans="1:29" x14ac:dyDescent="0.4">
      <c r="A18" s="3" t="str">
        <f t="shared" si="2"/>
        <v/>
      </c>
      <c r="B18" s="1" t="s">
        <v>1260</v>
      </c>
      <c r="C18" s="1">
        <v>3183</v>
      </c>
      <c r="D18" s="2" t="s">
        <v>1260</v>
      </c>
      <c r="E18" s="2">
        <v>3183</v>
      </c>
      <c r="F18" s="2">
        <v>16891</v>
      </c>
      <c r="G18" s="30">
        <v>3.678E-38</v>
      </c>
      <c r="H18" s="2">
        <v>15316</v>
      </c>
      <c r="I18" s="30">
        <v>3.678E-38</v>
      </c>
      <c r="J18" s="2">
        <v>15613</v>
      </c>
      <c r="K18" s="30">
        <v>3.678E-38</v>
      </c>
      <c r="L18" s="2">
        <v>13998</v>
      </c>
      <c r="M18" s="30">
        <v>3.678E-38</v>
      </c>
      <c r="N18" s="2">
        <v>11406</v>
      </c>
      <c r="O18" s="30">
        <v>3.678E-38</v>
      </c>
      <c r="P18" s="2">
        <v>10641</v>
      </c>
      <c r="Q18" s="30">
        <v>3.678E-38</v>
      </c>
      <c r="R18" s="2">
        <v>12316</v>
      </c>
      <c r="S18" s="30">
        <v>3.678E-38</v>
      </c>
      <c r="T18" s="2">
        <v>15461</v>
      </c>
      <c r="U18" s="30">
        <v>3.678E-38</v>
      </c>
      <c r="V18" s="2">
        <v>15264</v>
      </c>
      <c r="W18" s="30">
        <v>3.678E-38</v>
      </c>
      <c r="X18" s="2">
        <v>4955</v>
      </c>
      <c r="Y18" s="30">
        <v>3.678E-38</v>
      </c>
      <c r="Z18" s="2">
        <v>17091</v>
      </c>
      <c r="AA18" s="30">
        <v>3.678E-38</v>
      </c>
      <c r="AB18" s="2">
        <v>16750</v>
      </c>
      <c r="AC18" s="30">
        <v>3.678E-38</v>
      </c>
    </row>
    <row r="19" spans="1:29" x14ac:dyDescent="0.4">
      <c r="A19" s="3" t="str">
        <f t="shared" si="2"/>
        <v/>
      </c>
      <c r="B19" s="1" t="s">
        <v>1260</v>
      </c>
      <c r="C19" s="1">
        <v>3290</v>
      </c>
      <c r="D19" s="2" t="s">
        <v>1260</v>
      </c>
      <c r="E19" s="2">
        <v>3290</v>
      </c>
      <c r="F19" s="2">
        <v>106</v>
      </c>
      <c r="G19" s="30">
        <v>0.1027359</v>
      </c>
      <c r="H19" s="2">
        <v>200</v>
      </c>
      <c r="I19" s="30">
        <v>2.2008580000000001E-16</v>
      </c>
      <c r="J19" s="2">
        <v>192</v>
      </c>
      <c r="K19" s="30">
        <v>1.176017E-26</v>
      </c>
      <c r="L19" s="2">
        <v>96</v>
      </c>
      <c r="M19" s="30">
        <v>0.1017686</v>
      </c>
      <c r="N19" s="2">
        <v>81</v>
      </c>
      <c r="O19" s="30">
        <v>0.22196750000000001</v>
      </c>
      <c r="P19" s="2">
        <v>83</v>
      </c>
      <c r="Q19" s="30">
        <v>0.1325722</v>
      </c>
      <c r="R19" s="2">
        <v>81</v>
      </c>
      <c r="S19" s="30">
        <v>0.18898110000000001</v>
      </c>
      <c r="T19" s="2">
        <v>89</v>
      </c>
      <c r="U19" s="30">
        <v>0.1707331</v>
      </c>
      <c r="V19" s="2">
        <v>264</v>
      </c>
      <c r="W19" s="30">
        <v>3.678E-38</v>
      </c>
      <c r="X19" s="2">
        <v>203</v>
      </c>
      <c r="Y19" s="30">
        <v>5.8823120000000002E-27</v>
      </c>
      <c r="Z19" s="2">
        <v>103</v>
      </c>
      <c r="AA19" s="30">
        <v>0.1157992</v>
      </c>
      <c r="AB19" s="2">
        <v>117</v>
      </c>
      <c r="AC19" s="30">
        <v>4.1817929999999996E-3</v>
      </c>
    </row>
    <row r="20" spans="1:29" x14ac:dyDescent="0.4">
      <c r="A20" s="3" t="str">
        <f t="shared" si="2"/>
        <v/>
      </c>
      <c r="B20" s="1" t="s">
        <v>1260</v>
      </c>
      <c r="C20" s="1">
        <v>4999</v>
      </c>
      <c r="D20" s="2" t="s">
        <v>1260</v>
      </c>
      <c r="E20" s="2">
        <v>4999</v>
      </c>
      <c r="F20" s="2">
        <v>72</v>
      </c>
      <c r="G20" s="2">
        <v>0.81397240000000004</v>
      </c>
      <c r="H20" s="2">
        <v>66</v>
      </c>
      <c r="I20" s="30">
        <v>0.87933689999999998</v>
      </c>
      <c r="J20" s="2">
        <v>596</v>
      </c>
      <c r="K20" s="2">
        <v>3.678E-38</v>
      </c>
      <c r="L20" s="2">
        <v>60</v>
      </c>
      <c r="M20" s="2">
        <v>0.90445410000000004</v>
      </c>
      <c r="N20" s="2">
        <v>51</v>
      </c>
      <c r="O20" s="2">
        <v>0.90061349999999996</v>
      </c>
      <c r="P20" s="2">
        <v>49</v>
      </c>
      <c r="Q20" s="2">
        <v>0.83903550000000005</v>
      </c>
      <c r="R20" s="2">
        <v>53</v>
      </c>
      <c r="S20" s="2">
        <v>0.8959454</v>
      </c>
      <c r="T20" s="2">
        <v>64</v>
      </c>
      <c r="U20" s="30">
        <v>0.76290460000000004</v>
      </c>
      <c r="V20" s="2">
        <v>69</v>
      </c>
      <c r="W20" s="2">
        <v>0.70772550000000001</v>
      </c>
      <c r="X20" s="2">
        <v>2297</v>
      </c>
      <c r="Y20" s="2">
        <v>3.678E-38</v>
      </c>
      <c r="Z20" s="2">
        <v>68</v>
      </c>
      <c r="AA20" s="2">
        <v>0.89887570000000006</v>
      </c>
      <c r="AB20" s="2">
        <v>71</v>
      </c>
      <c r="AC20" s="2">
        <v>0.86080279999999998</v>
      </c>
    </row>
    <row r="21" spans="1:29" x14ac:dyDescent="0.4">
      <c r="A21" s="3" t="str">
        <f t="shared" si="2"/>
        <v/>
      </c>
      <c r="B21" s="1" t="s">
        <v>1260</v>
      </c>
      <c r="C21" s="1">
        <v>526</v>
      </c>
      <c r="D21" s="2" t="s">
        <v>1260</v>
      </c>
      <c r="E21" s="2">
        <v>526</v>
      </c>
      <c r="F21" s="2">
        <v>157</v>
      </c>
      <c r="G21" s="30">
        <v>3.3337060000000001E-6</v>
      </c>
      <c r="H21" s="2">
        <v>157</v>
      </c>
      <c r="I21" s="30">
        <v>1.3475070000000001E-7</v>
      </c>
      <c r="J21" s="2">
        <v>141</v>
      </c>
      <c r="K21" s="30">
        <v>5.8359139999999998E-10</v>
      </c>
      <c r="L21" s="2">
        <v>138</v>
      </c>
      <c r="M21" s="30">
        <v>9.3406890000000001E-6</v>
      </c>
      <c r="N21" s="2">
        <v>163</v>
      </c>
      <c r="O21" s="30">
        <v>9.4576920000000004E-11</v>
      </c>
      <c r="P21" s="2">
        <v>145</v>
      </c>
      <c r="Q21" s="30">
        <v>3.6686780000000002E-7</v>
      </c>
      <c r="R21" s="2">
        <v>158</v>
      </c>
      <c r="S21" s="30">
        <v>6.5724139999999997E-12</v>
      </c>
      <c r="T21" s="2">
        <v>271</v>
      </c>
      <c r="U21" s="30">
        <v>3.678E-38</v>
      </c>
      <c r="V21" s="2">
        <v>152</v>
      </c>
      <c r="W21" s="30">
        <v>3.6572070000000002E-12</v>
      </c>
      <c r="X21" s="2">
        <v>137</v>
      </c>
      <c r="Y21" s="30">
        <v>1.058752E-7</v>
      </c>
      <c r="Z21" s="2">
        <v>173</v>
      </c>
      <c r="AA21" s="30">
        <v>4.1658699999999998E-10</v>
      </c>
      <c r="AB21" s="2">
        <v>163</v>
      </c>
      <c r="AC21" s="30">
        <v>1.026635E-10</v>
      </c>
    </row>
    <row r="22" spans="1:29" x14ac:dyDescent="0.4">
      <c r="A22" s="3" t="str">
        <f t="shared" si="2"/>
        <v/>
      </c>
      <c r="B22" s="1" t="s">
        <v>1260</v>
      </c>
      <c r="C22" s="1">
        <v>590</v>
      </c>
      <c r="D22" s="2" t="s">
        <v>1260</v>
      </c>
      <c r="E22" s="2">
        <v>590</v>
      </c>
      <c r="F22" s="2">
        <v>106</v>
      </c>
      <c r="G22" s="30">
        <v>0.1027359</v>
      </c>
      <c r="H22" s="2">
        <v>84</v>
      </c>
      <c r="I22" s="30">
        <v>0.469086</v>
      </c>
      <c r="J22" s="2">
        <v>79</v>
      </c>
      <c r="K22" s="30">
        <v>0.28523219999999999</v>
      </c>
      <c r="L22" s="2">
        <v>81</v>
      </c>
      <c r="M22" s="30">
        <v>0.42191420000000002</v>
      </c>
      <c r="N22" s="2">
        <v>74</v>
      </c>
      <c r="O22" s="30">
        <v>0.3870229</v>
      </c>
      <c r="P22" s="2">
        <v>75</v>
      </c>
      <c r="Q22" s="30">
        <v>0.26793719999999999</v>
      </c>
      <c r="R22" s="2">
        <v>74</v>
      </c>
      <c r="S22" s="30">
        <v>0.36446580000000001</v>
      </c>
      <c r="T22" s="2">
        <v>74</v>
      </c>
      <c r="U22" s="30">
        <v>0.51949939999999994</v>
      </c>
      <c r="V22" s="2">
        <v>75</v>
      </c>
      <c r="W22" s="30">
        <v>0.50474169999999996</v>
      </c>
      <c r="X22" s="2">
        <v>147</v>
      </c>
      <c r="Y22" s="30">
        <v>8.6265539999999998E-10</v>
      </c>
      <c r="Z22" s="2">
        <v>84</v>
      </c>
      <c r="AA22" s="30">
        <v>0.55779369999999995</v>
      </c>
      <c r="AB22" s="2">
        <v>89</v>
      </c>
      <c r="AC22" s="30">
        <v>0.35491060000000002</v>
      </c>
    </row>
    <row r="23" spans="1:29" x14ac:dyDescent="0.4">
      <c r="A23" s="3" t="str">
        <f t="shared" si="2"/>
        <v/>
      </c>
      <c r="B23" s="1" t="s">
        <v>1260</v>
      </c>
      <c r="C23" s="1">
        <v>662</v>
      </c>
      <c r="D23" s="2" t="s">
        <v>1260</v>
      </c>
      <c r="E23" s="2">
        <v>662</v>
      </c>
      <c r="F23" s="2">
        <v>222</v>
      </c>
      <c r="G23" s="30">
        <v>3.0736810000000001E-18</v>
      </c>
      <c r="H23" s="2">
        <v>226</v>
      </c>
      <c r="I23" s="30">
        <v>1.5286909999999999E-23</v>
      </c>
      <c r="J23" s="2">
        <v>1069</v>
      </c>
      <c r="K23" s="30">
        <v>3.678E-38</v>
      </c>
      <c r="L23" s="2">
        <v>216</v>
      </c>
      <c r="M23" s="30">
        <v>2.923543E-23</v>
      </c>
      <c r="N23" s="2">
        <v>783</v>
      </c>
      <c r="O23" s="30">
        <v>3.678E-38</v>
      </c>
      <c r="P23" s="2">
        <v>129</v>
      </c>
      <c r="Q23" s="30">
        <v>3.7177610000000002E-5</v>
      </c>
      <c r="R23" s="2">
        <v>143</v>
      </c>
      <c r="S23" s="30">
        <v>9.5075319999999995E-9</v>
      </c>
      <c r="T23" s="2">
        <v>2493</v>
      </c>
      <c r="U23" s="30">
        <v>3.678E-38</v>
      </c>
      <c r="V23" s="2">
        <v>281</v>
      </c>
      <c r="W23" s="30">
        <v>3.678E-38</v>
      </c>
      <c r="X23" s="2">
        <v>11937</v>
      </c>
      <c r="Y23" s="30">
        <v>3.678E-38</v>
      </c>
      <c r="Z23" s="2">
        <v>223</v>
      </c>
      <c r="AA23" s="30">
        <v>2.0643130000000001E-22</v>
      </c>
      <c r="AB23" s="2">
        <v>449</v>
      </c>
      <c r="AC23" s="30">
        <v>3.678E-38</v>
      </c>
    </row>
    <row r="24" spans="1:29" x14ac:dyDescent="0.4">
      <c r="A24" s="3" t="str">
        <f t="shared" si="2"/>
        <v/>
      </c>
      <c r="B24" s="1" t="s">
        <v>1261</v>
      </c>
      <c r="C24" s="1">
        <v>1142</v>
      </c>
      <c r="D24" s="2" t="s">
        <v>1261</v>
      </c>
      <c r="E24" s="2">
        <v>1142</v>
      </c>
      <c r="F24" s="2">
        <v>95</v>
      </c>
      <c r="G24" s="2">
        <v>0.28511999999999998</v>
      </c>
      <c r="H24" s="2">
        <v>92</v>
      </c>
      <c r="I24" s="2">
        <v>0.2634359</v>
      </c>
      <c r="J24" s="2">
        <v>82</v>
      </c>
      <c r="K24" s="2">
        <v>0.20203789999999999</v>
      </c>
      <c r="L24" s="2">
        <v>88</v>
      </c>
      <c r="M24" s="2">
        <v>0.24244760000000001</v>
      </c>
      <c r="N24" s="2">
        <v>81</v>
      </c>
      <c r="O24" s="2">
        <v>0.22196750000000001</v>
      </c>
      <c r="P24" s="2">
        <v>87</v>
      </c>
      <c r="Q24" s="2">
        <v>8.660851E-2</v>
      </c>
      <c r="R24" s="2">
        <v>82</v>
      </c>
      <c r="S24" s="2">
        <v>0.16900589999999999</v>
      </c>
      <c r="T24" s="2">
        <v>85</v>
      </c>
      <c r="U24" s="2">
        <v>0.24681059999999999</v>
      </c>
      <c r="V24" s="2">
        <v>156</v>
      </c>
      <c r="W24" s="2">
        <v>2.8425439999999999E-13</v>
      </c>
      <c r="X24" s="2">
        <v>95</v>
      </c>
      <c r="Y24" s="2">
        <v>4.5582169999999998E-2</v>
      </c>
      <c r="Z24" s="2">
        <v>90</v>
      </c>
      <c r="AA24" s="2">
        <v>0.39039309999999999</v>
      </c>
      <c r="AB24" s="2">
        <v>89</v>
      </c>
      <c r="AC24" s="2">
        <v>0.35491060000000002</v>
      </c>
    </row>
    <row r="25" spans="1:29" x14ac:dyDescent="0.4">
      <c r="A25" s="3" t="str">
        <f t="shared" si="2"/>
        <v/>
      </c>
      <c r="B25" s="47" t="s">
        <v>1261</v>
      </c>
      <c r="C25" s="47">
        <v>1237</v>
      </c>
      <c r="D25" s="2" t="s">
        <v>1261</v>
      </c>
      <c r="E25" s="2">
        <v>1237</v>
      </c>
      <c r="F25" s="2">
        <v>126</v>
      </c>
      <c r="G25" s="2">
        <v>5.6068949999999998E-3</v>
      </c>
      <c r="H25" s="2">
        <v>86</v>
      </c>
      <c r="I25" s="2">
        <v>0.41434870000000001</v>
      </c>
      <c r="J25" s="2">
        <v>81</v>
      </c>
      <c r="K25" s="2">
        <v>0.22802539999999999</v>
      </c>
      <c r="L25" s="2">
        <v>99</v>
      </c>
      <c r="M25" s="2">
        <v>6.8580550000000004E-2</v>
      </c>
      <c r="N25" s="2">
        <v>87</v>
      </c>
      <c r="O25" s="2">
        <v>0.1198596</v>
      </c>
      <c r="P25" s="2">
        <v>73</v>
      </c>
      <c r="Q25" s="2">
        <v>0.31021149999999997</v>
      </c>
      <c r="R25" s="2">
        <v>85</v>
      </c>
      <c r="S25" s="2">
        <v>0.1175283</v>
      </c>
      <c r="T25" s="2">
        <v>76</v>
      </c>
      <c r="U25" s="2">
        <v>0.46634579999999998</v>
      </c>
      <c r="V25" s="2">
        <v>79</v>
      </c>
      <c r="W25" s="2">
        <v>0.36516320000000002</v>
      </c>
      <c r="X25" s="2">
        <v>82</v>
      </c>
      <c r="Y25" s="2">
        <v>0.27224989999999999</v>
      </c>
      <c r="Z25" s="2">
        <v>89</v>
      </c>
      <c r="AA25" s="2">
        <v>0.41773840000000001</v>
      </c>
      <c r="AB25" s="2">
        <v>84</v>
      </c>
      <c r="AC25" s="2">
        <v>0.51290610000000003</v>
      </c>
    </row>
    <row r="26" spans="1:29" x14ac:dyDescent="0.4">
      <c r="A26" s="3" t="str">
        <f t="shared" si="2"/>
        <v/>
      </c>
      <c r="B26" s="47" t="s">
        <v>1261</v>
      </c>
      <c r="C26" s="47">
        <v>1306</v>
      </c>
      <c r="D26" s="2" t="s">
        <v>1261</v>
      </c>
      <c r="E26" s="2">
        <v>1306</v>
      </c>
      <c r="F26" s="2">
        <v>79</v>
      </c>
      <c r="G26" s="2">
        <v>0.67298919999999995</v>
      </c>
      <c r="H26" s="2">
        <v>78</v>
      </c>
      <c r="I26" s="2">
        <v>0.63263769999999997</v>
      </c>
      <c r="J26" s="2">
        <v>70</v>
      </c>
      <c r="K26" s="30">
        <v>0.59236069999999996</v>
      </c>
      <c r="L26" s="2">
        <v>74</v>
      </c>
      <c r="M26" s="30">
        <v>0.61960850000000001</v>
      </c>
      <c r="N26" s="2">
        <v>64</v>
      </c>
      <c r="O26" s="30">
        <v>0.65411470000000005</v>
      </c>
      <c r="P26" s="2">
        <v>62</v>
      </c>
      <c r="Q26" s="2">
        <v>0.5736675</v>
      </c>
      <c r="R26" s="2">
        <v>64</v>
      </c>
      <c r="S26" s="2">
        <v>0.66198809999999997</v>
      </c>
      <c r="T26" s="2">
        <v>162</v>
      </c>
      <c r="U26" s="2">
        <v>2.9735759999999999E-9</v>
      </c>
      <c r="V26" s="2">
        <v>69</v>
      </c>
      <c r="W26" s="2">
        <v>0.70772550000000001</v>
      </c>
      <c r="X26" s="2">
        <v>70</v>
      </c>
      <c r="Y26" s="2">
        <v>0.65317789999999998</v>
      </c>
      <c r="Z26" s="2">
        <v>81</v>
      </c>
      <c r="AA26" s="2">
        <v>0.63953420000000005</v>
      </c>
      <c r="AB26" s="2">
        <v>81</v>
      </c>
      <c r="AC26" s="30">
        <v>0.60835249999999996</v>
      </c>
    </row>
    <row r="27" spans="1:29" x14ac:dyDescent="0.4">
      <c r="A27" s="3" t="str">
        <f t="shared" si="2"/>
        <v/>
      </c>
      <c r="B27" s="47" t="s">
        <v>1261</v>
      </c>
      <c r="C27" s="47">
        <v>1365</v>
      </c>
      <c r="D27" s="2" t="s">
        <v>1261</v>
      </c>
      <c r="E27" s="2">
        <v>1365</v>
      </c>
      <c r="F27" s="2">
        <v>78</v>
      </c>
      <c r="G27" s="30">
        <v>0.69556079999999998</v>
      </c>
      <c r="H27" s="2">
        <v>73</v>
      </c>
      <c r="I27" s="30">
        <v>0.75359960000000004</v>
      </c>
      <c r="J27" s="2">
        <v>68</v>
      </c>
      <c r="K27" s="30">
        <v>0.65969080000000002</v>
      </c>
      <c r="L27" s="2">
        <v>70</v>
      </c>
      <c r="M27" s="30">
        <v>0.72273880000000001</v>
      </c>
      <c r="N27" s="2">
        <v>63</v>
      </c>
      <c r="O27" s="30">
        <v>0.67896529999999999</v>
      </c>
      <c r="P27" s="2">
        <v>60</v>
      </c>
      <c r="Q27" s="30">
        <v>0.62154140000000002</v>
      </c>
      <c r="R27" s="2">
        <v>63</v>
      </c>
      <c r="S27" s="30">
        <v>0.68946680000000005</v>
      </c>
      <c r="T27" s="2">
        <v>68</v>
      </c>
      <c r="U27" s="30">
        <v>0.67327150000000002</v>
      </c>
      <c r="V27" s="2">
        <v>69</v>
      </c>
      <c r="W27" s="30">
        <v>0.70772550000000001</v>
      </c>
      <c r="X27" s="2">
        <v>68</v>
      </c>
      <c r="Y27" s="30">
        <v>0.7124549</v>
      </c>
      <c r="Z27" s="2">
        <v>79</v>
      </c>
      <c r="AA27" s="30">
        <v>0.69091239999999998</v>
      </c>
      <c r="AB27" s="2">
        <v>87</v>
      </c>
      <c r="AC27" s="30">
        <v>0.41671079999999999</v>
      </c>
    </row>
    <row r="28" spans="1:29" x14ac:dyDescent="0.4">
      <c r="A28" s="3" t="str">
        <f t="shared" si="2"/>
        <v/>
      </c>
      <c r="B28" s="47" t="s">
        <v>1261</v>
      </c>
      <c r="C28" s="47">
        <v>1573</v>
      </c>
      <c r="D28" s="2" t="s">
        <v>1261</v>
      </c>
      <c r="E28" s="2">
        <v>1573</v>
      </c>
      <c r="F28" s="2">
        <v>60</v>
      </c>
      <c r="G28" s="2">
        <v>0.95099120000000004</v>
      </c>
      <c r="H28" s="2">
        <v>58</v>
      </c>
      <c r="I28" s="2">
        <v>0.95790710000000001</v>
      </c>
      <c r="J28" s="2">
        <v>54</v>
      </c>
      <c r="K28" s="2">
        <v>0.95130119999999996</v>
      </c>
      <c r="L28" s="2">
        <v>55</v>
      </c>
      <c r="M28" s="2">
        <v>0.95209710000000003</v>
      </c>
      <c r="N28" s="2">
        <v>49</v>
      </c>
      <c r="O28" s="2">
        <v>0.92245250000000001</v>
      </c>
      <c r="P28" s="2">
        <v>47</v>
      </c>
      <c r="Q28" s="2">
        <v>0.86742779999999997</v>
      </c>
      <c r="R28" s="2">
        <v>51</v>
      </c>
      <c r="S28" s="2">
        <v>0.92097640000000003</v>
      </c>
      <c r="T28" s="2">
        <v>59</v>
      </c>
      <c r="U28" s="2">
        <v>0.85292619999999997</v>
      </c>
      <c r="V28" s="2">
        <v>54</v>
      </c>
      <c r="W28" s="2">
        <v>0.97021199999999996</v>
      </c>
      <c r="X28" s="2">
        <v>56</v>
      </c>
      <c r="Y28" s="2">
        <v>0.94067999999999996</v>
      </c>
      <c r="Z28" s="2">
        <v>62</v>
      </c>
      <c r="AA28" s="2">
        <v>0.95532570000000006</v>
      </c>
      <c r="AB28" s="2">
        <v>60</v>
      </c>
      <c r="AC28" s="2">
        <v>0.97579380000000004</v>
      </c>
    </row>
    <row r="29" spans="1:29" x14ac:dyDescent="0.4">
      <c r="A29" s="3" t="str">
        <f t="shared" si="2"/>
        <v/>
      </c>
      <c r="B29" s="47" t="s">
        <v>1261</v>
      </c>
      <c r="C29" s="47">
        <v>1578</v>
      </c>
      <c r="D29" s="2" t="s">
        <v>1261</v>
      </c>
      <c r="E29" s="2">
        <v>1578</v>
      </c>
      <c r="F29" s="2">
        <v>97</v>
      </c>
      <c r="G29" s="30">
        <v>0.24362690000000001</v>
      </c>
      <c r="H29" s="2">
        <v>75</v>
      </c>
      <c r="I29" s="30">
        <v>0.70782970000000001</v>
      </c>
      <c r="J29" s="2">
        <v>213</v>
      </c>
      <c r="K29" s="30">
        <v>4.20327E-36</v>
      </c>
      <c r="L29" s="2">
        <v>106</v>
      </c>
      <c r="M29" s="2">
        <v>2.3411390000000001E-2</v>
      </c>
      <c r="N29" s="2">
        <v>339</v>
      </c>
      <c r="O29" s="2">
        <v>3.678E-38</v>
      </c>
      <c r="P29" s="2">
        <v>3172</v>
      </c>
      <c r="Q29" s="2">
        <v>3.678E-38</v>
      </c>
      <c r="R29" s="2">
        <v>453</v>
      </c>
      <c r="S29" s="2">
        <v>3.678E-38</v>
      </c>
      <c r="T29" s="2">
        <v>58</v>
      </c>
      <c r="U29" s="2">
        <v>0.86773420000000001</v>
      </c>
      <c r="V29" s="2">
        <v>211</v>
      </c>
      <c r="W29" s="2">
        <v>4.7210460000000001E-34</v>
      </c>
      <c r="X29" s="2">
        <v>292</v>
      </c>
      <c r="Y29" s="2">
        <v>3.678E-38</v>
      </c>
      <c r="Z29" s="2">
        <v>105</v>
      </c>
      <c r="AA29" s="2">
        <v>9.053369E-2</v>
      </c>
      <c r="AB29" s="2">
        <v>163</v>
      </c>
      <c r="AC29" s="2">
        <v>1.026635E-10</v>
      </c>
    </row>
    <row r="30" spans="1:29" x14ac:dyDescent="0.4">
      <c r="A30" s="3" t="str">
        <f t="shared" si="2"/>
        <v/>
      </c>
      <c r="B30" s="47" t="s">
        <v>1261</v>
      </c>
      <c r="C30" s="47">
        <v>1692</v>
      </c>
      <c r="D30" s="2" t="s">
        <v>1261</v>
      </c>
      <c r="E30" s="2">
        <v>1692</v>
      </c>
      <c r="F30" s="2">
        <v>71</v>
      </c>
      <c r="G30" s="2">
        <v>0.83049490000000004</v>
      </c>
      <c r="H30" s="2">
        <v>72</v>
      </c>
      <c r="I30" s="2">
        <v>0.77495460000000005</v>
      </c>
      <c r="J30" s="2">
        <v>64</v>
      </c>
      <c r="K30" s="2">
        <v>0.7786421</v>
      </c>
      <c r="L30" s="2">
        <v>69</v>
      </c>
      <c r="M30" s="2">
        <v>0.74621720000000002</v>
      </c>
      <c r="N30" s="2">
        <v>61</v>
      </c>
      <c r="O30" s="2">
        <v>0.72625169999999994</v>
      </c>
      <c r="P30" s="2">
        <v>59</v>
      </c>
      <c r="Q30" s="2">
        <v>0.64484430000000004</v>
      </c>
      <c r="R30" s="2">
        <v>63</v>
      </c>
      <c r="S30" s="2">
        <v>0.68946680000000005</v>
      </c>
      <c r="T30" s="2">
        <v>66</v>
      </c>
      <c r="U30" s="2">
        <v>0.71982469999999998</v>
      </c>
      <c r="V30" s="2">
        <v>65</v>
      </c>
      <c r="W30" s="2">
        <v>0.81682460000000001</v>
      </c>
      <c r="X30" s="2">
        <v>66</v>
      </c>
      <c r="Y30" s="2">
        <v>0.76645649999999999</v>
      </c>
      <c r="Z30" s="2">
        <v>76</v>
      </c>
      <c r="AA30" s="2">
        <v>0.76123320000000005</v>
      </c>
      <c r="AB30" s="2">
        <v>76</v>
      </c>
      <c r="AC30" s="2">
        <v>0.75158329999999995</v>
      </c>
    </row>
    <row r="31" spans="1:29" x14ac:dyDescent="0.4">
      <c r="A31" s="3" t="str">
        <f t="shared" si="2"/>
        <v/>
      </c>
      <c r="B31" s="47" t="s">
        <v>1261</v>
      </c>
      <c r="C31" s="47">
        <v>1742</v>
      </c>
      <c r="D31" s="2" t="s">
        <v>1261</v>
      </c>
      <c r="E31" s="2">
        <v>1742</v>
      </c>
      <c r="F31" s="2">
        <v>89</v>
      </c>
      <c r="G31" s="30">
        <v>0.42593120000000001</v>
      </c>
      <c r="H31" s="2">
        <v>85</v>
      </c>
      <c r="I31" s="30">
        <v>0.44157780000000002</v>
      </c>
      <c r="J31" s="2">
        <v>79</v>
      </c>
      <c r="K31" s="30">
        <v>0.28523219999999999</v>
      </c>
      <c r="L31" s="2">
        <v>77</v>
      </c>
      <c r="M31" s="2">
        <v>0.53567560000000003</v>
      </c>
      <c r="N31" s="2">
        <v>96</v>
      </c>
      <c r="O31" s="2">
        <v>3.6656580000000001E-2</v>
      </c>
      <c r="P31" s="2">
        <v>106</v>
      </c>
      <c r="Q31" s="2">
        <v>5.571866E-3</v>
      </c>
      <c r="R31" s="2">
        <v>87</v>
      </c>
      <c r="S31" s="2">
        <v>9.0070339999999999E-2</v>
      </c>
      <c r="T31" s="2">
        <v>110</v>
      </c>
      <c r="U31" s="2">
        <v>9.3486939999999994E-3</v>
      </c>
      <c r="V31" s="2">
        <v>85</v>
      </c>
      <c r="W31" s="30">
        <v>0.18954940000000001</v>
      </c>
      <c r="X31" s="2">
        <v>2445</v>
      </c>
      <c r="Y31" s="30">
        <v>3.678E-38</v>
      </c>
      <c r="Z31" s="2">
        <v>92</v>
      </c>
      <c r="AA31" s="2">
        <v>0.33741850000000001</v>
      </c>
      <c r="AB31" s="2">
        <v>91</v>
      </c>
      <c r="AC31" s="2">
        <v>0.29671310000000001</v>
      </c>
    </row>
    <row r="32" spans="1:29" x14ac:dyDescent="0.4">
      <c r="A32" s="3" t="str">
        <f t="shared" si="2"/>
        <v/>
      </c>
      <c r="B32" s="47" t="s">
        <v>1261</v>
      </c>
      <c r="C32" s="47">
        <v>2109</v>
      </c>
      <c r="D32" s="2" t="s">
        <v>1261</v>
      </c>
      <c r="E32" s="2">
        <v>2109</v>
      </c>
      <c r="F32" s="2">
        <v>101</v>
      </c>
      <c r="G32" s="2">
        <v>0.17139850000000001</v>
      </c>
      <c r="H32" s="2">
        <v>99</v>
      </c>
      <c r="I32" s="2">
        <v>0.1316542</v>
      </c>
      <c r="J32" s="2">
        <v>90</v>
      </c>
      <c r="K32" s="2">
        <v>6.1009479999999998E-2</v>
      </c>
      <c r="L32" s="2">
        <v>91</v>
      </c>
      <c r="M32" s="2">
        <v>0.18052689999999999</v>
      </c>
      <c r="N32" s="2">
        <v>86</v>
      </c>
      <c r="O32" s="2">
        <v>0.13407459999999999</v>
      </c>
      <c r="P32" s="2">
        <v>77</v>
      </c>
      <c r="Q32" s="2">
        <v>0.22877819999999999</v>
      </c>
      <c r="R32" s="2">
        <v>82</v>
      </c>
      <c r="S32" s="2">
        <v>0.16900589999999999</v>
      </c>
      <c r="T32" s="2">
        <v>90</v>
      </c>
      <c r="U32" s="2">
        <v>0.15435080000000001</v>
      </c>
      <c r="V32" s="2">
        <v>86</v>
      </c>
      <c r="W32" s="2">
        <v>0.16634689999999999</v>
      </c>
      <c r="X32" s="2">
        <v>83</v>
      </c>
      <c r="Y32" s="2">
        <v>0.2453013</v>
      </c>
      <c r="Z32" s="2">
        <v>101</v>
      </c>
      <c r="AA32" s="2">
        <v>0.14570630000000001</v>
      </c>
      <c r="AB32" s="2">
        <v>105</v>
      </c>
      <c r="AC32" s="2">
        <v>4.7822330000000003E-2</v>
      </c>
    </row>
    <row r="33" spans="1:29" x14ac:dyDescent="0.4">
      <c r="A33" s="3" t="str">
        <f t="shared" si="2"/>
        <v/>
      </c>
      <c r="B33" s="47" t="s">
        <v>1261</v>
      </c>
      <c r="C33" s="47">
        <v>2165</v>
      </c>
      <c r="D33" s="2" t="s">
        <v>1261</v>
      </c>
      <c r="E33" s="2">
        <v>2165</v>
      </c>
      <c r="F33" s="2">
        <v>89</v>
      </c>
      <c r="G33" s="30">
        <v>0.42593120000000001</v>
      </c>
      <c r="H33" s="2">
        <v>112</v>
      </c>
      <c r="I33" s="30">
        <v>2.164812E-2</v>
      </c>
      <c r="J33" s="2">
        <v>63</v>
      </c>
      <c r="K33" s="30">
        <v>0.80417079999999996</v>
      </c>
      <c r="L33" s="2">
        <v>212</v>
      </c>
      <c r="M33" s="30">
        <v>4.8751839999999996E-22</v>
      </c>
      <c r="N33" s="2">
        <v>549</v>
      </c>
      <c r="O33" s="30">
        <v>3.678E-38</v>
      </c>
      <c r="P33" s="2">
        <v>48</v>
      </c>
      <c r="Q33" s="30">
        <v>0.85369379999999995</v>
      </c>
      <c r="R33" s="2">
        <v>533</v>
      </c>
      <c r="S33" s="30">
        <v>3.678E-38</v>
      </c>
      <c r="T33" s="2">
        <v>256</v>
      </c>
      <c r="U33" s="2">
        <v>6.4207909999999997E-34</v>
      </c>
      <c r="V33" s="2">
        <v>80</v>
      </c>
      <c r="W33" s="30">
        <v>0.33220379999999999</v>
      </c>
      <c r="X33" s="2">
        <v>478</v>
      </c>
      <c r="Y33" s="30">
        <v>3.678E-38</v>
      </c>
      <c r="Z33" s="2">
        <v>112</v>
      </c>
      <c r="AA33" s="30">
        <v>3.3493469999999997E-2</v>
      </c>
      <c r="AB33" s="2">
        <v>150</v>
      </c>
      <c r="AC33" s="30">
        <v>5.6017030000000001E-8</v>
      </c>
    </row>
    <row r="34" spans="1:29" x14ac:dyDescent="0.4">
      <c r="A34" s="3" t="str">
        <f t="shared" si="2"/>
        <v/>
      </c>
      <c r="B34" s="1" t="s">
        <v>1261</v>
      </c>
      <c r="C34" s="1">
        <v>3137</v>
      </c>
      <c r="D34" s="2" t="s">
        <v>1261</v>
      </c>
      <c r="E34" s="2">
        <v>3137</v>
      </c>
      <c r="F34" s="2">
        <v>91</v>
      </c>
      <c r="G34" s="30">
        <v>0.37686399999999998</v>
      </c>
      <c r="H34" s="2">
        <v>92</v>
      </c>
      <c r="I34" s="2">
        <v>0.2634359</v>
      </c>
      <c r="J34" s="2">
        <v>75</v>
      </c>
      <c r="K34" s="30">
        <v>0.41629840000000001</v>
      </c>
      <c r="L34" s="2">
        <v>80</v>
      </c>
      <c r="M34" s="2">
        <v>0.45011810000000002</v>
      </c>
      <c r="N34" s="2">
        <v>67</v>
      </c>
      <c r="O34" s="2">
        <v>0.57589049999999997</v>
      </c>
      <c r="P34" s="2">
        <v>59</v>
      </c>
      <c r="Q34" s="2">
        <v>0.64484430000000004</v>
      </c>
      <c r="R34" s="2">
        <v>66</v>
      </c>
      <c r="S34" s="2">
        <v>0.60449779999999997</v>
      </c>
      <c r="T34" s="2">
        <v>74</v>
      </c>
      <c r="U34" s="2">
        <v>0.51949939999999994</v>
      </c>
      <c r="V34" s="2">
        <v>85</v>
      </c>
      <c r="W34" s="30">
        <v>0.18954940000000001</v>
      </c>
      <c r="X34" s="2">
        <v>456</v>
      </c>
      <c r="Y34" s="2">
        <v>3.678E-38</v>
      </c>
      <c r="Z34" s="2">
        <v>87</v>
      </c>
      <c r="AA34" s="2">
        <v>0.47350639999999999</v>
      </c>
      <c r="AB34" s="2">
        <v>94</v>
      </c>
      <c r="AC34" s="2">
        <v>0.2187123</v>
      </c>
    </row>
    <row r="35" spans="1:29" x14ac:dyDescent="0.4">
      <c r="A35" s="3" t="str">
        <f t="shared" si="2"/>
        <v/>
      </c>
      <c r="B35" s="1" t="s">
        <v>1261</v>
      </c>
      <c r="C35" s="1">
        <v>329</v>
      </c>
      <c r="D35" s="2" t="s">
        <v>1261</v>
      </c>
      <c r="E35" s="2">
        <v>329</v>
      </c>
      <c r="F35" s="2">
        <v>98</v>
      </c>
      <c r="G35" s="2">
        <v>0.22417290000000001</v>
      </c>
      <c r="H35" s="2">
        <v>103</v>
      </c>
      <c r="I35" s="2">
        <v>8.1324729999999998E-2</v>
      </c>
      <c r="J35" s="2">
        <v>89</v>
      </c>
      <c r="K35" s="30">
        <v>7.2509130000000005E-2</v>
      </c>
      <c r="L35" s="2">
        <v>86</v>
      </c>
      <c r="M35" s="2">
        <v>0.28938609999999998</v>
      </c>
      <c r="N35" s="2">
        <v>85</v>
      </c>
      <c r="O35" s="2">
        <v>0.14940680000000001</v>
      </c>
      <c r="P35" s="2">
        <v>74</v>
      </c>
      <c r="Q35" s="2">
        <v>0.28871000000000002</v>
      </c>
      <c r="R35" s="2">
        <v>81</v>
      </c>
      <c r="S35" s="2">
        <v>0.18898110000000001</v>
      </c>
      <c r="T35" s="2">
        <v>91</v>
      </c>
      <c r="U35" s="30">
        <v>0.13904320000000001</v>
      </c>
      <c r="V35" s="2">
        <v>89</v>
      </c>
      <c r="W35" s="30">
        <v>0.1082042</v>
      </c>
      <c r="X35" s="2">
        <v>82</v>
      </c>
      <c r="Y35" s="30">
        <v>0.27224989999999999</v>
      </c>
      <c r="Z35" s="2">
        <v>104</v>
      </c>
      <c r="AA35" s="30">
        <v>0.102602</v>
      </c>
      <c r="AB35" s="2">
        <v>102</v>
      </c>
      <c r="AC35" s="30">
        <v>7.7270560000000002E-2</v>
      </c>
    </row>
    <row r="36" spans="1:29" x14ac:dyDescent="0.4">
      <c r="A36" s="3" t="str">
        <f t="shared" si="2"/>
        <v/>
      </c>
      <c r="B36" s="1" t="s">
        <v>1261</v>
      </c>
      <c r="C36" s="1">
        <v>3511</v>
      </c>
      <c r="D36" s="2" t="s">
        <v>1261</v>
      </c>
      <c r="E36" s="2">
        <v>3511</v>
      </c>
      <c r="F36" s="2">
        <v>64</v>
      </c>
      <c r="G36" s="2">
        <v>0.9193287</v>
      </c>
      <c r="H36" s="2">
        <v>64</v>
      </c>
      <c r="I36" s="2">
        <v>0.9049838</v>
      </c>
      <c r="J36" s="2">
        <v>56</v>
      </c>
      <c r="K36" s="2">
        <v>0.93051070000000002</v>
      </c>
      <c r="L36" s="2">
        <v>60</v>
      </c>
      <c r="M36" s="2">
        <v>0.90445410000000004</v>
      </c>
      <c r="N36" s="2">
        <v>50</v>
      </c>
      <c r="O36" s="2">
        <v>0.9120376</v>
      </c>
      <c r="P36" s="2">
        <v>46</v>
      </c>
      <c r="Q36" s="30">
        <v>0.88024659999999999</v>
      </c>
      <c r="R36" s="2">
        <v>49</v>
      </c>
      <c r="S36" s="2">
        <v>0.94115680000000002</v>
      </c>
      <c r="T36" s="2">
        <v>59</v>
      </c>
      <c r="U36" s="2">
        <v>0.85292619999999997</v>
      </c>
      <c r="V36" s="2">
        <v>58</v>
      </c>
      <c r="W36" s="2">
        <v>0.93666179999999999</v>
      </c>
      <c r="X36" s="2">
        <v>58</v>
      </c>
      <c r="Y36" s="2">
        <v>0.91831870000000004</v>
      </c>
      <c r="Z36" s="2">
        <v>65</v>
      </c>
      <c r="AA36" s="2">
        <v>0.93149360000000003</v>
      </c>
      <c r="AB36" s="2">
        <v>68</v>
      </c>
      <c r="AC36" s="2">
        <v>0.90768020000000005</v>
      </c>
    </row>
    <row r="37" spans="1:29" x14ac:dyDescent="0.4">
      <c r="A37" s="3" t="str">
        <f t="shared" si="2"/>
        <v/>
      </c>
      <c r="B37" s="1" t="s">
        <v>1261</v>
      </c>
      <c r="C37" s="1">
        <v>3885</v>
      </c>
      <c r="D37" s="2" t="s">
        <v>1261</v>
      </c>
      <c r="E37" s="2">
        <v>3885</v>
      </c>
      <c r="F37" s="2">
        <v>80</v>
      </c>
      <c r="G37" s="30">
        <v>0.64976639999999997</v>
      </c>
      <c r="H37" s="2">
        <v>81</v>
      </c>
      <c r="I37" s="30">
        <v>0.55197010000000002</v>
      </c>
      <c r="J37" s="2">
        <v>75</v>
      </c>
      <c r="K37" s="2">
        <v>0.41629840000000001</v>
      </c>
      <c r="L37" s="2">
        <v>74</v>
      </c>
      <c r="M37" s="2">
        <v>0.61960850000000001</v>
      </c>
      <c r="N37" s="2">
        <v>69</v>
      </c>
      <c r="O37" s="2">
        <v>0.52180459999999995</v>
      </c>
      <c r="P37" s="2">
        <v>67</v>
      </c>
      <c r="Q37" s="2">
        <v>0.45073180000000002</v>
      </c>
      <c r="R37" s="2">
        <v>68</v>
      </c>
      <c r="S37" s="2">
        <v>0.54463519999999999</v>
      </c>
      <c r="T37" s="2">
        <v>71</v>
      </c>
      <c r="U37" s="2">
        <v>0.59829290000000002</v>
      </c>
      <c r="V37" s="2">
        <v>75</v>
      </c>
      <c r="W37" s="30">
        <v>0.50474169999999996</v>
      </c>
      <c r="X37" s="2">
        <v>80</v>
      </c>
      <c r="Y37" s="30">
        <v>0.33019809999999999</v>
      </c>
      <c r="Z37" s="2">
        <v>82</v>
      </c>
      <c r="AA37" s="2">
        <v>0.61279139999999999</v>
      </c>
      <c r="AB37" s="2">
        <v>86</v>
      </c>
      <c r="AC37" s="2">
        <v>0.44851069999999998</v>
      </c>
    </row>
    <row r="38" spans="1:29" x14ac:dyDescent="0.4">
      <c r="A38" s="3" t="str">
        <f t="shared" si="2"/>
        <v/>
      </c>
      <c r="B38" s="1" t="s">
        <v>1261</v>
      </c>
      <c r="C38" s="1">
        <v>4254</v>
      </c>
      <c r="D38" s="2" t="s">
        <v>1261</v>
      </c>
      <c r="E38" s="2">
        <v>4254</v>
      </c>
      <c r="F38" s="2">
        <v>92</v>
      </c>
      <c r="G38" s="30">
        <v>0.35300500000000001</v>
      </c>
      <c r="H38" s="2">
        <v>93</v>
      </c>
      <c r="I38" s="30">
        <v>0.24127999999999999</v>
      </c>
      <c r="J38" s="2">
        <v>85</v>
      </c>
      <c r="K38" s="30">
        <v>0.13536989999999999</v>
      </c>
      <c r="L38" s="2">
        <v>87</v>
      </c>
      <c r="M38" s="30">
        <v>0.26539020000000002</v>
      </c>
      <c r="N38" s="2">
        <v>76</v>
      </c>
      <c r="O38" s="30">
        <v>0.33585769999999998</v>
      </c>
      <c r="P38" s="2">
        <v>71</v>
      </c>
      <c r="Q38" s="30">
        <v>0.35515570000000002</v>
      </c>
      <c r="R38" s="2">
        <v>85</v>
      </c>
      <c r="S38" s="30">
        <v>0.1175283</v>
      </c>
      <c r="T38" s="2">
        <v>86</v>
      </c>
      <c r="U38" s="30">
        <v>0.2262546</v>
      </c>
      <c r="V38" s="2">
        <v>84</v>
      </c>
      <c r="W38" s="30">
        <v>0.2146431</v>
      </c>
      <c r="X38" s="2">
        <v>82</v>
      </c>
      <c r="Y38" s="30">
        <v>0.27224989999999999</v>
      </c>
      <c r="Z38" s="2">
        <v>90</v>
      </c>
      <c r="AA38" s="30">
        <v>0.39039309999999999</v>
      </c>
      <c r="AB38" s="2">
        <v>94</v>
      </c>
      <c r="AC38" s="30">
        <v>0.2187123</v>
      </c>
    </row>
    <row r="39" spans="1:29" x14ac:dyDescent="0.4">
      <c r="A39" s="3" t="str">
        <f t="shared" si="2"/>
        <v/>
      </c>
      <c r="B39" s="1" t="s">
        <v>1261</v>
      </c>
      <c r="C39" s="1">
        <v>4824</v>
      </c>
      <c r="D39" s="2" t="s">
        <v>1261</v>
      </c>
      <c r="E39" s="2">
        <v>4824</v>
      </c>
      <c r="F39" s="2">
        <v>78</v>
      </c>
      <c r="G39" s="30">
        <v>0.69556079999999998</v>
      </c>
      <c r="H39" s="2">
        <v>78</v>
      </c>
      <c r="I39" s="30">
        <v>0.63263769999999997</v>
      </c>
      <c r="J39" s="2">
        <v>70</v>
      </c>
      <c r="K39" s="30">
        <v>0.59236069999999996</v>
      </c>
      <c r="L39" s="2">
        <v>73</v>
      </c>
      <c r="M39" s="30">
        <v>0.6465746</v>
      </c>
      <c r="N39" s="2">
        <v>59</v>
      </c>
      <c r="O39" s="30">
        <v>0.76981069999999996</v>
      </c>
      <c r="P39" s="2">
        <v>53</v>
      </c>
      <c r="Q39" s="30">
        <v>0.77122179999999996</v>
      </c>
      <c r="R39" s="2">
        <v>60</v>
      </c>
      <c r="S39" s="30">
        <v>0.76536660000000001</v>
      </c>
      <c r="T39" s="2">
        <v>68</v>
      </c>
      <c r="U39" s="30">
        <v>0.67327150000000002</v>
      </c>
      <c r="V39" s="2">
        <v>64</v>
      </c>
      <c r="W39" s="30">
        <v>0.83951679999999995</v>
      </c>
      <c r="X39" s="2">
        <v>365</v>
      </c>
      <c r="Y39" s="30">
        <v>3.678E-38</v>
      </c>
      <c r="Z39" s="2">
        <v>79</v>
      </c>
      <c r="AA39" s="30">
        <v>0.69091239999999998</v>
      </c>
      <c r="AB39" s="2">
        <v>76</v>
      </c>
      <c r="AC39" s="30">
        <v>0.75158329999999995</v>
      </c>
    </row>
    <row r="40" spans="1:29" x14ac:dyDescent="0.4">
      <c r="A40" s="3" t="str">
        <f t="shared" si="2"/>
        <v/>
      </c>
      <c r="B40" s="1" t="s">
        <v>1261</v>
      </c>
      <c r="C40" s="1">
        <v>975</v>
      </c>
      <c r="D40" s="2" t="s">
        <v>1261</v>
      </c>
      <c r="E40" s="2">
        <v>975</v>
      </c>
      <c r="F40" s="2">
        <v>75</v>
      </c>
      <c r="G40" s="30">
        <v>0.7587081</v>
      </c>
      <c r="H40" s="2">
        <v>68</v>
      </c>
      <c r="I40" s="30">
        <v>0.84916840000000005</v>
      </c>
      <c r="J40" s="2">
        <v>61</v>
      </c>
      <c r="K40" s="30">
        <v>0.84957470000000002</v>
      </c>
      <c r="L40" s="2">
        <v>63</v>
      </c>
      <c r="M40" s="30">
        <v>0.86268199999999995</v>
      </c>
      <c r="N40" s="2">
        <v>54</v>
      </c>
      <c r="O40" s="30">
        <v>0.85992749999999996</v>
      </c>
      <c r="P40" s="2">
        <v>51</v>
      </c>
      <c r="Q40" s="30">
        <v>0.80694379999999999</v>
      </c>
      <c r="R40" s="2">
        <v>56</v>
      </c>
      <c r="S40" s="30">
        <v>0.8483657</v>
      </c>
      <c r="T40" s="2">
        <v>60</v>
      </c>
      <c r="U40" s="30">
        <v>0.83704579999999995</v>
      </c>
      <c r="V40" s="2">
        <v>85</v>
      </c>
      <c r="W40" s="30">
        <v>0.18954940000000001</v>
      </c>
      <c r="X40" s="2">
        <v>230</v>
      </c>
      <c r="Y40" s="30">
        <v>3.678E-38</v>
      </c>
      <c r="Z40" s="2">
        <v>69</v>
      </c>
      <c r="AA40" s="30">
        <v>0.88581319999999997</v>
      </c>
      <c r="AB40" s="2">
        <v>73</v>
      </c>
      <c r="AC40" s="30">
        <v>0.82177540000000004</v>
      </c>
    </row>
    <row r="41" spans="1:29" x14ac:dyDescent="0.4">
      <c r="A41" s="3" t="str">
        <f t="shared" si="2"/>
        <v/>
      </c>
      <c r="B41" s="1" t="s">
        <v>1262</v>
      </c>
      <c r="C41" s="1">
        <v>1038</v>
      </c>
      <c r="D41" s="2" t="s">
        <v>1262</v>
      </c>
      <c r="E41" s="2">
        <v>1038</v>
      </c>
      <c r="F41" s="2">
        <v>23089</v>
      </c>
      <c r="G41" s="30">
        <v>3.678E-38</v>
      </c>
      <c r="H41" s="2">
        <v>22858</v>
      </c>
      <c r="I41" s="30">
        <v>3.678E-38</v>
      </c>
      <c r="J41" s="2">
        <v>22291</v>
      </c>
      <c r="K41" s="30">
        <v>3.678E-38</v>
      </c>
      <c r="L41" s="2">
        <v>22472</v>
      </c>
      <c r="M41" s="30">
        <v>3.678E-38</v>
      </c>
      <c r="N41" s="2">
        <v>25146</v>
      </c>
      <c r="O41" s="30">
        <v>3.678E-38</v>
      </c>
      <c r="P41" s="2">
        <v>30288</v>
      </c>
      <c r="Q41" s="30">
        <v>3.678E-38</v>
      </c>
      <c r="R41" s="2">
        <v>27170</v>
      </c>
      <c r="S41" s="30">
        <v>3.678E-38</v>
      </c>
      <c r="T41" s="2">
        <v>24772</v>
      </c>
      <c r="U41" s="30">
        <v>3.678E-38</v>
      </c>
      <c r="V41" s="2">
        <v>23087</v>
      </c>
      <c r="W41" s="30">
        <v>3.678E-38</v>
      </c>
      <c r="X41" s="2">
        <v>24638</v>
      </c>
      <c r="Y41" s="30">
        <v>3.678E-38</v>
      </c>
      <c r="Z41" s="2">
        <v>23114</v>
      </c>
      <c r="AA41" s="30">
        <v>3.678E-38</v>
      </c>
      <c r="AB41" s="2">
        <v>22665</v>
      </c>
      <c r="AC41" s="30">
        <v>3.678E-38</v>
      </c>
    </row>
    <row r="42" spans="1:29" x14ac:dyDescent="0.4">
      <c r="A42" s="3" t="str">
        <f t="shared" si="2"/>
        <v/>
      </c>
      <c r="B42" s="1" t="s">
        <v>1262</v>
      </c>
      <c r="C42" s="1">
        <v>127</v>
      </c>
      <c r="D42" s="2" t="s">
        <v>1262</v>
      </c>
      <c r="E42" s="2">
        <v>127</v>
      </c>
      <c r="F42" s="2">
        <v>3617</v>
      </c>
      <c r="G42" s="30">
        <v>3.678E-38</v>
      </c>
      <c r="H42" s="2">
        <v>4293</v>
      </c>
      <c r="I42" s="30">
        <v>3.678E-38</v>
      </c>
      <c r="J42" s="2">
        <v>3414</v>
      </c>
      <c r="K42" s="30">
        <v>3.678E-38</v>
      </c>
      <c r="L42" s="2">
        <v>4015</v>
      </c>
      <c r="M42" s="30">
        <v>3.678E-38</v>
      </c>
      <c r="N42" s="2">
        <v>8453</v>
      </c>
      <c r="O42" s="30">
        <v>3.678E-38</v>
      </c>
      <c r="P42" s="2">
        <v>16947</v>
      </c>
      <c r="Q42" s="30">
        <v>3.678E-38</v>
      </c>
      <c r="R42" s="2">
        <v>10622</v>
      </c>
      <c r="S42" s="30">
        <v>3.678E-38</v>
      </c>
      <c r="T42" s="2">
        <v>5958</v>
      </c>
      <c r="U42" s="30">
        <v>3.678E-38</v>
      </c>
      <c r="V42" s="2">
        <v>3646</v>
      </c>
      <c r="W42" s="30">
        <v>3.678E-38</v>
      </c>
      <c r="X42" s="2">
        <v>8424</v>
      </c>
      <c r="Y42" s="30">
        <v>3.678E-38</v>
      </c>
      <c r="Z42" s="2">
        <v>3523</v>
      </c>
      <c r="AA42" s="30">
        <v>3.678E-38</v>
      </c>
      <c r="AB42" s="2">
        <v>3273</v>
      </c>
      <c r="AC42" s="30">
        <v>3.678E-38</v>
      </c>
    </row>
    <row r="43" spans="1:29" x14ac:dyDescent="0.4">
      <c r="A43" s="3" t="str">
        <f t="shared" si="2"/>
        <v/>
      </c>
      <c r="B43" s="1" t="s">
        <v>1262</v>
      </c>
      <c r="C43" s="1">
        <v>1299</v>
      </c>
      <c r="D43" s="2" t="s">
        <v>1262</v>
      </c>
      <c r="E43" s="2">
        <v>1299</v>
      </c>
      <c r="F43" s="2">
        <v>20621</v>
      </c>
      <c r="G43" s="30">
        <v>3.678E-38</v>
      </c>
      <c r="H43" s="2">
        <v>21083</v>
      </c>
      <c r="I43" s="30">
        <v>3.678E-38</v>
      </c>
      <c r="J43" s="2">
        <v>20430</v>
      </c>
      <c r="K43" s="30">
        <v>3.678E-38</v>
      </c>
      <c r="L43" s="2">
        <v>20096</v>
      </c>
      <c r="M43" s="30">
        <v>3.678E-38</v>
      </c>
      <c r="N43" s="2">
        <v>23034</v>
      </c>
      <c r="O43" s="30">
        <v>3.678E-38</v>
      </c>
      <c r="P43" s="2">
        <v>28456</v>
      </c>
      <c r="Q43" s="30">
        <v>3.678E-38</v>
      </c>
      <c r="R43" s="2">
        <v>24493</v>
      </c>
      <c r="S43" s="30">
        <v>3.678E-38</v>
      </c>
      <c r="T43" s="2">
        <v>22800</v>
      </c>
      <c r="U43" s="30">
        <v>3.678E-38</v>
      </c>
      <c r="V43" s="2">
        <v>20898</v>
      </c>
      <c r="W43" s="30">
        <v>3.678E-38</v>
      </c>
      <c r="X43" s="2">
        <v>23434</v>
      </c>
      <c r="Y43" s="30">
        <v>3.678E-38</v>
      </c>
      <c r="Z43" s="2">
        <v>20952</v>
      </c>
      <c r="AA43" s="30">
        <v>3.678E-38</v>
      </c>
      <c r="AB43" s="2">
        <v>19933</v>
      </c>
      <c r="AC43" s="30">
        <v>3.678E-38</v>
      </c>
    </row>
    <row r="44" spans="1:29" x14ac:dyDescent="0.4">
      <c r="A44" s="3" t="str">
        <f t="shared" si="2"/>
        <v/>
      </c>
      <c r="B44" s="1" t="s">
        <v>1262</v>
      </c>
      <c r="C44" s="1">
        <v>134</v>
      </c>
      <c r="D44" s="2" t="s">
        <v>1262</v>
      </c>
      <c r="E44" s="2">
        <v>134</v>
      </c>
      <c r="F44" s="2">
        <v>1127</v>
      </c>
      <c r="G44" s="30">
        <v>3.678E-38</v>
      </c>
      <c r="H44" s="2">
        <v>1254</v>
      </c>
      <c r="I44" s="30">
        <v>3.678E-38</v>
      </c>
      <c r="J44" s="2">
        <v>1755</v>
      </c>
      <c r="K44" s="30">
        <v>3.678E-38</v>
      </c>
      <c r="L44" s="2">
        <v>1580</v>
      </c>
      <c r="M44" s="30">
        <v>3.678E-38</v>
      </c>
      <c r="N44" s="2">
        <v>6652</v>
      </c>
      <c r="O44" s="30">
        <v>3.678E-38</v>
      </c>
      <c r="P44" s="2">
        <v>16731</v>
      </c>
      <c r="Q44" s="30">
        <v>3.678E-38</v>
      </c>
      <c r="R44" s="2">
        <v>6828</v>
      </c>
      <c r="S44" s="30">
        <v>3.678E-38</v>
      </c>
      <c r="T44" s="2">
        <v>3632</v>
      </c>
      <c r="U44" s="30">
        <v>3.678E-38</v>
      </c>
      <c r="V44" s="2">
        <v>1871</v>
      </c>
      <c r="W44" s="30">
        <v>3.678E-38</v>
      </c>
      <c r="X44" s="2">
        <v>8023</v>
      </c>
      <c r="Y44" s="30">
        <v>3.678E-38</v>
      </c>
      <c r="Z44" s="2">
        <v>2126</v>
      </c>
      <c r="AA44" s="30">
        <v>3.678E-38</v>
      </c>
      <c r="AB44" s="2">
        <v>2791</v>
      </c>
      <c r="AC44" s="30">
        <v>3.678E-38</v>
      </c>
    </row>
    <row r="45" spans="1:29" x14ac:dyDescent="0.4">
      <c r="A45" s="3" t="str">
        <f t="shared" si="2"/>
        <v/>
      </c>
      <c r="B45" s="1" t="s">
        <v>1262</v>
      </c>
      <c r="C45" s="1">
        <v>3183</v>
      </c>
      <c r="D45" s="2" t="s">
        <v>1262</v>
      </c>
      <c r="E45" s="2">
        <v>3183</v>
      </c>
      <c r="F45" s="2">
        <v>16891</v>
      </c>
      <c r="G45" s="30">
        <v>3.678E-38</v>
      </c>
      <c r="H45" s="2">
        <v>15316</v>
      </c>
      <c r="I45" s="30">
        <v>3.678E-38</v>
      </c>
      <c r="J45" s="2">
        <v>15613</v>
      </c>
      <c r="K45" s="30">
        <v>3.678E-38</v>
      </c>
      <c r="L45" s="2">
        <v>13998</v>
      </c>
      <c r="M45" s="30">
        <v>3.678E-38</v>
      </c>
      <c r="N45" s="2">
        <v>11406</v>
      </c>
      <c r="O45" s="30">
        <v>3.678E-38</v>
      </c>
      <c r="P45" s="2">
        <v>10641</v>
      </c>
      <c r="Q45" s="30">
        <v>3.678E-38</v>
      </c>
      <c r="R45" s="2">
        <v>12316</v>
      </c>
      <c r="S45" s="30">
        <v>3.678E-38</v>
      </c>
      <c r="T45" s="2">
        <v>15461</v>
      </c>
      <c r="U45" s="30">
        <v>3.678E-38</v>
      </c>
      <c r="V45" s="2">
        <v>15264</v>
      </c>
      <c r="W45" s="30">
        <v>3.678E-38</v>
      </c>
      <c r="X45" s="2">
        <v>4955</v>
      </c>
      <c r="Y45" s="30">
        <v>3.678E-38</v>
      </c>
      <c r="Z45" s="2">
        <v>17091</v>
      </c>
      <c r="AA45" s="30">
        <v>3.678E-38</v>
      </c>
      <c r="AB45" s="2">
        <v>16750</v>
      </c>
      <c r="AC45" s="30">
        <v>3.678E-38</v>
      </c>
    </row>
    <row r="46" spans="1:29" x14ac:dyDescent="0.4">
      <c r="A46" s="3" t="str">
        <f t="shared" si="2"/>
        <v/>
      </c>
      <c r="B46" s="1" t="s">
        <v>1262</v>
      </c>
      <c r="C46" s="1">
        <v>3299</v>
      </c>
      <c r="D46" s="2" t="s">
        <v>1262</v>
      </c>
      <c r="E46" s="2">
        <v>3299</v>
      </c>
      <c r="F46" s="2">
        <v>2964</v>
      </c>
      <c r="G46" s="30">
        <v>3.678E-38</v>
      </c>
      <c r="H46" s="2">
        <v>2673</v>
      </c>
      <c r="I46" s="30">
        <v>3.678E-38</v>
      </c>
      <c r="J46" s="2">
        <v>2900</v>
      </c>
      <c r="K46" s="30">
        <v>3.678E-38</v>
      </c>
      <c r="L46" s="2">
        <v>2271</v>
      </c>
      <c r="M46" s="30">
        <v>3.678E-38</v>
      </c>
      <c r="N46" s="2">
        <v>75</v>
      </c>
      <c r="O46" s="30">
        <v>0.3611297</v>
      </c>
      <c r="P46" s="2">
        <v>69</v>
      </c>
      <c r="Q46" s="30">
        <v>0.40221220000000002</v>
      </c>
      <c r="R46" s="2">
        <v>88</v>
      </c>
      <c r="S46" s="30">
        <v>7.8275639999999994E-2</v>
      </c>
      <c r="T46" s="2">
        <v>1287</v>
      </c>
      <c r="U46" s="30">
        <v>3.678E-38</v>
      </c>
      <c r="V46" s="2">
        <v>1680</v>
      </c>
      <c r="W46" s="30">
        <v>3.678E-38</v>
      </c>
      <c r="X46" s="2">
        <v>127</v>
      </c>
      <c r="Y46" s="30">
        <v>6.6346309999999998E-6</v>
      </c>
      <c r="Z46" s="2">
        <v>2856</v>
      </c>
      <c r="AA46" s="30">
        <v>3.678E-38</v>
      </c>
      <c r="AB46" s="2">
        <v>2301</v>
      </c>
      <c r="AC46" s="30">
        <v>3.678E-38</v>
      </c>
    </row>
    <row r="47" spans="1:29" x14ac:dyDescent="0.4">
      <c r="A47" s="3" t="str">
        <f t="shared" si="2"/>
        <v/>
      </c>
      <c r="B47" s="1" t="s">
        <v>1262</v>
      </c>
      <c r="C47" s="1">
        <v>3324</v>
      </c>
      <c r="D47" s="2" t="s">
        <v>1262</v>
      </c>
      <c r="E47" s="2">
        <v>3324</v>
      </c>
      <c r="F47" s="2">
        <v>4970</v>
      </c>
      <c r="G47" s="30">
        <v>3.678E-38</v>
      </c>
      <c r="H47" s="2">
        <v>4602</v>
      </c>
      <c r="I47" s="30">
        <v>3.678E-38</v>
      </c>
      <c r="J47" s="2">
        <v>5302</v>
      </c>
      <c r="K47" s="30">
        <v>3.678E-38</v>
      </c>
      <c r="L47" s="2">
        <v>3325</v>
      </c>
      <c r="M47" s="30">
        <v>3.678E-38</v>
      </c>
      <c r="N47" s="2">
        <v>4464</v>
      </c>
      <c r="O47" s="30">
        <v>3.678E-38</v>
      </c>
      <c r="P47" s="2">
        <v>733</v>
      </c>
      <c r="Q47" s="30">
        <v>3.678E-38</v>
      </c>
      <c r="R47" s="2">
        <v>2214</v>
      </c>
      <c r="S47" s="30">
        <v>3.678E-38</v>
      </c>
      <c r="T47" s="2">
        <v>3311</v>
      </c>
      <c r="U47" s="30">
        <v>3.678E-38</v>
      </c>
      <c r="V47" s="2">
        <v>2816</v>
      </c>
      <c r="W47" s="30">
        <v>3.678E-38</v>
      </c>
      <c r="X47" s="2">
        <v>2332</v>
      </c>
      <c r="Y47" s="30">
        <v>3.678E-38</v>
      </c>
      <c r="Z47" s="2">
        <v>4862</v>
      </c>
      <c r="AA47" s="30">
        <v>3.678E-38</v>
      </c>
      <c r="AB47" s="2">
        <v>4877</v>
      </c>
      <c r="AC47" s="30">
        <v>3.678E-38</v>
      </c>
    </row>
    <row r="48" spans="1:29" x14ac:dyDescent="0.4">
      <c r="A48" s="3" t="str">
        <f t="shared" si="2"/>
        <v/>
      </c>
      <c r="B48" s="1" t="s">
        <v>1262</v>
      </c>
      <c r="C48" s="1">
        <v>3500</v>
      </c>
      <c r="D48" s="2" t="s">
        <v>1262</v>
      </c>
      <c r="E48" s="2">
        <v>3500</v>
      </c>
      <c r="F48" s="2">
        <v>25882</v>
      </c>
      <c r="G48" s="30">
        <v>3.678E-38</v>
      </c>
      <c r="H48" s="2">
        <v>25021</v>
      </c>
      <c r="I48" s="30">
        <v>3.678E-38</v>
      </c>
      <c r="J48" s="2">
        <v>25315</v>
      </c>
      <c r="K48" s="30">
        <v>3.678E-38</v>
      </c>
      <c r="L48" s="2">
        <v>24476</v>
      </c>
      <c r="M48" s="30">
        <v>3.678E-38</v>
      </c>
      <c r="N48" s="2">
        <v>23708</v>
      </c>
      <c r="O48" s="30">
        <v>3.678E-38</v>
      </c>
      <c r="P48" s="2">
        <v>22940</v>
      </c>
      <c r="Q48" s="30">
        <v>3.678E-38</v>
      </c>
      <c r="R48" s="2">
        <v>25725</v>
      </c>
      <c r="S48" s="30">
        <v>3.678E-38</v>
      </c>
      <c r="T48" s="2">
        <v>26079</v>
      </c>
      <c r="U48" s="30">
        <v>3.678E-38</v>
      </c>
      <c r="V48" s="2">
        <v>25706</v>
      </c>
      <c r="W48" s="30">
        <v>3.678E-38</v>
      </c>
      <c r="X48" s="2">
        <v>18159</v>
      </c>
      <c r="Y48" s="30">
        <v>3.678E-38</v>
      </c>
      <c r="Z48" s="2">
        <v>25461</v>
      </c>
      <c r="AA48" s="30">
        <v>3.678E-38</v>
      </c>
      <c r="AB48" s="2">
        <v>25292</v>
      </c>
      <c r="AC48" s="30">
        <v>3.678E-38</v>
      </c>
    </row>
    <row r="49" spans="1:195" x14ac:dyDescent="0.4">
      <c r="A49" s="3" t="str">
        <f t="shared" si="2"/>
        <v/>
      </c>
      <c r="B49" s="1" t="s">
        <v>1262</v>
      </c>
      <c r="C49" s="1">
        <v>898</v>
      </c>
      <c r="D49" s="2" t="s">
        <v>1262</v>
      </c>
      <c r="E49" s="2">
        <v>898</v>
      </c>
      <c r="F49" s="2">
        <v>16986</v>
      </c>
      <c r="G49" s="30">
        <v>3.678E-38</v>
      </c>
      <c r="H49" s="2">
        <v>17073</v>
      </c>
      <c r="I49" s="30">
        <v>3.678E-38</v>
      </c>
      <c r="J49" s="2">
        <v>17165</v>
      </c>
      <c r="K49" s="30">
        <v>3.678E-38</v>
      </c>
      <c r="L49" s="2">
        <v>16730</v>
      </c>
      <c r="M49" s="30">
        <v>3.678E-38</v>
      </c>
      <c r="N49" s="2">
        <v>19997</v>
      </c>
      <c r="O49" s="30">
        <v>3.678E-38</v>
      </c>
      <c r="P49" s="2">
        <v>25961</v>
      </c>
      <c r="Q49" s="30">
        <v>3.678E-38</v>
      </c>
      <c r="R49" s="2">
        <v>22485</v>
      </c>
      <c r="S49" s="30">
        <v>3.678E-38</v>
      </c>
      <c r="T49" s="2">
        <v>20677</v>
      </c>
      <c r="U49" s="30">
        <v>3.678E-38</v>
      </c>
      <c r="V49" s="2">
        <v>16063</v>
      </c>
      <c r="W49" s="30">
        <v>3.678E-38</v>
      </c>
      <c r="X49" s="2">
        <v>19679</v>
      </c>
      <c r="Y49" s="30">
        <v>3.678E-38</v>
      </c>
      <c r="Z49" s="2">
        <v>16533</v>
      </c>
      <c r="AA49" s="30">
        <v>3.678E-38</v>
      </c>
      <c r="AB49" s="2">
        <v>15383</v>
      </c>
      <c r="AC49" s="30">
        <v>3.678E-38</v>
      </c>
    </row>
    <row r="50" spans="1:195" x14ac:dyDescent="0.4">
      <c r="A50" s="3" t="str">
        <f t="shared" si="2"/>
        <v/>
      </c>
      <c r="B50" s="47" t="s">
        <v>1263</v>
      </c>
      <c r="C50" s="47">
        <v>2011</v>
      </c>
      <c r="D50" s="2" t="s">
        <v>1263</v>
      </c>
      <c r="E50" s="2">
        <v>2011</v>
      </c>
      <c r="F50" s="2">
        <v>79</v>
      </c>
      <c r="G50" s="30">
        <v>0.67298919999999995</v>
      </c>
      <c r="H50" s="2">
        <v>84</v>
      </c>
      <c r="I50" s="30">
        <v>0.469086</v>
      </c>
      <c r="J50" s="2">
        <v>73</v>
      </c>
      <c r="K50" s="30">
        <v>0.48668790000000001</v>
      </c>
      <c r="L50" s="2">
        <v>73</v>
      </c>
      <c r="M50" s="30">
        <v>0.6465746</v>
      </c>
      <c r="N50" s="2">
        <v>60</v>
      </c>
      <c r="O50" s="30">
        <v>0.74852960000000002</v>
      </c>
      <c r="P50" s="2">
        <v>54</v>
      </c>
      <c r="Q50" s="30">
        <v>0.75205480000000002</v>
      </c>
      <c r="R50" s="2">
        <v>59</v>
      </c>
      <c r="S50" s="30">
        <v>0.78817839999999995</v>
      </c>
      <c r="T50" s="2">
        <v>68</v>
      </c>
      <c r="U50" s="30">
        <v>0.67327150000000002</v>
      </c>
      <c r="V50" s="2">
        <v>69</v>
      </c>
      <c r="W50" s="30">
        <v>0.70772550000000001</v>
      </c>
      <c r="X50" s="2">
        <v>117</v>
      </c>
      <c r="Y50" s="30">
        <v>2.137873E-4</v>
      </c>
      <c r="Z50" s="2">
        <v>81</v>
      </c>
      <c r="AA50" s="30">
        <v>0.63953420000000005</v>
      </c>
      <c r="AB50" s="2">
        <v>85</v>
      </c>
      <c r="AC50" s="30">
        <v>0.48064509999999999</v>
      </c>
    </row>
    <row r="51" spans="1:195" x14ac:dyDescent="0.4">
      <c r="A51" s="3" t="str">
        <f t="shared" si="2"/>
        <v/>
      </c>
      <c r="B51" s="1" t="s">
        <v>1263</v>
      </c>
      <c r="C51" s="1">
        <v>910</v>
      </c>
      <c r="D51" s="2" t="s">
        <v>1263</v>
      </c>
      <c r="E51" s="2">
        <v>910</v>
      </c>
      <c r="F51" s="2">
        <v>13464</v>
      </c>
      <c r="G51" s="30">
        <v>3.678E-38</v>
      </c>
      <c r="H51" s="2">
        <v>13933</v>
      </c>
      <c r="I51" s="30">
        <v>3.678E-38</v>
      </c>
      <c r="J51" s="2">
        <v>13300</v>
      </c>
      <c r="K51" s="30">
        <v>3.678E-38</v>
      </c>
      <c r="L51" s="2">
        <v>15714</v>
      </c>
      <c r="M51" s="30">
        <v>3.678E-38</v>
      </c>
      <c r="N51" s="2">
        <v>20133</v>
      </c>
      <c r="O51" s="30">
        <v>3.678E-38</v>
      </c>
      <c r="P51" s="2">
        <v>8050</v>
      </c>
      <c r="Q51" s="30">
        <v>3.678E-38</v>
      </c>
      <c r="R51" s="2">
        <v>19440</v>
      </c>
      <c r="S51" s="30">
        <v>3.678E-38</v>
      </c>
      <c r="T51" s="2">
        <v>17954</v>
      </c>
      <c r="U51" s="30">
        <v>3.678E-38</v>
      </c>
      <c r="V51" s="2">
        <v>14027</v>
      </c>
      <c r="W51" s="30">
        <v>3.678E-38</v>
      </c>
      <c r="X51" s="2">
        <v>6838</v>
      </c>
      <c r="Y51" s="30">
        <v>3.678E-38</v>
      </c>
      <c r="Z51" s="2">
        <v>17177</v>
      </c>
      <c r="AA51" s="30">
        <v>3.678E-38</v>
      </c>
      <c r="AB51" s="2">
        <v>14048</v>
      </c>
      <c r="AC51" s="30">
        <v>3.678E-38</v>
      </c>
    </row>
    <row r="52" spans="1:195" s="11" customFormat="1" x14ac:dyDescent="0.4">
      <c r="A52" s="3" t="str">
        <f t="shared" si="2"/>
        <v/>
      </c>
      <c r="B52" s="47" t="s">
        <v>1264</v>
      </c>
      <c r="C52" s="21">
        <v>1209</v>
      </c>
      <c r="D52" s="2" t="s">
        <v>1264</v>
      </c>
      <c r="E52" s="2">
        <v>1209</v>
      </c>
      <c r="F52" s="2">
        <v>242</v>
      </c>
      <c r="G52" s="30">
        <v>2.098181E-23</v>
      </c>
      <c r="H52" s="2">
        <v>389</v>
      </c>
      <c r="I52" s="30">
        <v>3.678E-38</v>
      </c>
      <c r="J52" s="2">
        <v>679</v>
      </c>
      <c r="K52" s="30">
        <v>3.678E-38</v>
      </c>
      <c r="L52" s="2">
        <v>53</v>
      </c>
      <c r="M52" s="30">
        <v>0.9647597</v>
      </c>
      <c r="N52" s="2">
        <v>47</v>
      </c>
      <c r="O52" s="30">
        <v>0.94043929999999998</v>
      </c>
      <c r="P52" s="2">
        <v>45</v>
      </c>
      <c r="Q52" s="30">
        <v>0.89216549999999994</v>
      </c>
      <c r="R52" s="2">
        <v>48</v>
      </c>
      <c r="S52" s="30">
        <v>0.94960169999999999</v>
      </c>
      <c r="T52" s="2">
        <v>52</v>
      </c>
      <c r="U52" s="30">
        <v>0.93521650000000001</v>
      </c>
      <c r="V52" s="2">
        <v>101</v>
      </c>
      <c r="W52" s="30">
        <v>1.0558980000000001E-2</v>
      </c>
      <c r="X52" s="2">
        <v>58</v>
      </c>
      <c r="Y52" s="30">
        <v>0.91831870000000004</v>
      </c>
      <c r="Z52" s="2">
        <v>76</v>
      </c>
      <c r="AA52" s="30">
        <v>0.76123320000000005</v>
      </c>
      <c r="AB52" s="2">
        <v>555</v>
      </c>
      <c r="AC52" s="30">
        <v>3.678E-38</v>
      </c>
    </row>
    <row r="53" spans="1:195" s="11" customFormat="1" x14ac:dyDescent="0.4">
      <c r="A53" s="3" t="str">
        <f t="shared" si="2"/>
        <v/>
      </c>
      <c r="B53" s="47" t="s">
        <v>1264</v>
      </c>
      <c r="C53" s="21">
        <v>912</v>
      </c>
      <c r="D53" s="2" t="s">
        <v>1264</v>
      </c>
      <c r="E53" s="2">
        <v>912</v>
      </c>
      <c r="F53" s="2">
        <v>4790</v>
      </c>
      <c r="G53" s="30">
        <v>3.678E-38</v>
      </c>
      <c r="H53" s="2">
        <v>3868</v>
      </c>
      <c r="I53" s="30">
        <v>3.678E-38</v>
      </c>
      <c r="J53" s="2">
        <v>3040</v>
      </c>
      <c r="K53" s="30">
        <v>3.678E-38</v>
      </c>
      <c r="L53" s="2">
        <v>2621</v>
      </c>
      <c r="M53" s="30">
        <v>3.678E-38</v>
      </c>
      <c r="N53" s="2">
        <v>198</v>
      </c>
      <c r="O53" s="30">
        <v>9.636484E-19</v>
      </c>
      <c r="P53" s="2">
        <v>72</v>
      </c>
      <c r="Q53" s="30">
        <v>0.33238230000000002</v>
      </c>
      <c r="R53" s="2">
        <v>1513</v>
      </c>
      <c r="S53" s="30">
        <v>3.678E-38</v>
      </c>
      <c r="T53" s="2">
        <v>878</v>
      </c>
      <c r="U53" s="30">
        <v>3.678E-38</v>
      </c>
      <c r="V53" s="2">
        <v>1837</v>
      </c>
      <c r="W53" s="30">
        <v>3.678E-38</v>
      </c>
      <c r="X53" s="2">
        <v>103</v>
      </c>
      <c r="Y53" s="30">
        <v>9.2386340000000008E-3</v>
      </c>
      <c r="Z53" s="2">
        <v>4598</v>
      </c>
      <c r="AA53" s="30">
        <v>3.678E-38</v>
      </c>
      <c r="AB53" s="2">
        <v>7386</v>
      </c>
      <c r="AC53" s="30">
        <v>3.678E-38</v>
      </c>
    </row>
    <row r="54" spans="1:195" s="11" customFormat="1" x14ac:dyDescent="0.4">
      <c r="A54" s="3" t="str">
        <f t="shared" si="2"/>
        <v/>
      </c>
      <c r="B54" s="47" t="s">
        <v>1264</v>
      </c>
      <c r="C54" s="21">
        <v>962</v>
      </c>
      <c r="D54" s="2" t="s">
        <v>1264</v>
      </c>
      <c r="E54" s="2">
        <v>962</v>
      </c>
      <c r="F54" s="2">
        <v>98</v>
      </c>
      <c r="G54" s="30">
        <v>0.22417290000000001</v>
      </c>
      <c r="H54" s="2">
        <v>78</v>
      </c>
      <c r="I54" s="30">
        <v>0.63263769999999997</v>
      </c>
      <c r="J54" s="2">
        <v>65</v>
      </c>
      <c r="K54" s="30">
        <v>0.75130949999999996</v>
      </c>
      <c r="L54" s="2">
        <v>113</v>
      </c>
      <c r="M54" s="30">
        <v>6.3988509999999997E-3</v>
      </c>
      <c r="N54" s="2">
        <v>277</v>
      </c>
      <c r="O54" s="30">
        <v>3.678E-38</v>
      </c>
      <c r="P54" s="2">
        <v>92</v>
      </c>
      <c r="Q54" s="30">
        <v>4.7314269999999999E-2</v>
      </c>
      <c r="R54" s="2">
        <v>70</v>
      </c>
      <c r="S54" s="30">
        <v>0.48373949999999999</v>
      </c>
      <c r="T54" s="2">
        <v>71</v>
      </c>
      <c r="U54" s="30">
        <v>0.59829290000000002</v>
      </c>
      <c r="V54" s="2">
        <v>82</v>
      </c>
      <c r="W54" s="30">
        <v>0.27022760000000001</v>
      </c>
      <c r="X54" s="2">
        <v>79</v>
      </c>
      <c r="Y54" s="30">
        <v>0.36090610000000001</v>
      </c>
      <c r="Z54" s="2">
        <v>74</v>
      </c>
      <c r="AA54" s="30">
        <v>0.80275390000000002</v>
      </c>
      <c r="AB54" s="2">
        <v>80</v>
      </c>
      <c r="AC54" s="30">
        <v>0.63904910000000004</v>
      </c>
    </row>
    <row r="55" spans="1:195" s="11" customFormat="1" x14ac:dyDescent="0.4">
      <c r="A55" s="44"/>
      <c r="G55" s="46"/>
      <c r="I55" s="46"/>
      <c r="K55" s="46"/>
      <c r="M55" s="46"/>
      <c r="O55" s="46"/>
      <c r="Q55" s="46"/>
      <c r="S55" s="46"/>
      <c r="U55" s="46"/>
      <c r="W55" s="46"/>
      <c r="Y55" s="46"/>
      <c r="AA55" s="46"/>
      <c r="AC55" s="46"/>
      <c r="AE55" s="46"/>
      <c r="AG55" s="46"/>
      <c r="AI55" s="46"/>
      <c r="AK55" s="46"/>
      <c r="AM55" s="46"/>
      <c r="AO55" s="46"/>
      <c r="AQ55" s="46"/>
      <c r="AS55" s="46"/>
      <c r="AU55" s="46"/>
      <c r="AW55" s="46"/>
      <c r="AY55" s="46"/>
      <c r="BA55" s="46"/>
      <c r="BC55" s="46"/>
      <c r="BE55" s="46"/>
      <c r="BG55" s="46"/>
      <c r="BI55" s="46"/>
      <c r="BK55" s="46"/>
      <c r="BM55" s="46"/>
      <c r="BO55" s="46"/>
      <c r="BQ55" s="46"/>
      <c r="BS55" s="46"/>
      <c r="BU55" s="46"/>
      <c r="BW55" s="46"/>
      <c r="BY55" s="46"/>
      <c r="CA55" s="46"/>
      <c r="CC55" s="46"/>
      <c r="CE55" s="46"/>
      <c r="CG55" s="46"/>
      <c r="CI55" s="46"/>
      <c r="CK55" s="46"/>
      <c r="CM55" s="46"/>
      <c r="CO55" s="46"/>
      <c r="CQ55" s="46"/>
      <c r="CS55" s="46"/>
      <c r="CU55" s="46"/>
      <c r="CY55" s="46"/>
      <c r="DC55" s="46"/>
      <c r="DE55" s="46"/>
      <c r="DG55" s="46"/>
      <c r="DI55" s="46"/>
      <c r="DK55" s="46"/>
      <c r="DM55" s="46"/>
      <c r="DO55" s="46"/>
      <c r="DQ55" s="46"/>
      <c r="DS55" s="46"/>
      <c r="DW55" s="46"/>
      <c r="DY55" s="46"/>
      <c r="EA55" s="46"/>
      <c r="EC55" s="46"/>
      <c r="EE55" s="46"/>
      <c r="EG55" s="46"/>
      <c r="EI55" s="46"/>
      <c r="EK55" s="46"/>
      <c r="EM55" s="46"/>
      <c r="EO55" s="46"/>
      <c r="EQ55" s="46"/>
      <c r="EU55" s="46"/>
      <c r="EW55" s="46"/>
      <c r="EY55" s="46"/>
      <c r="FA55" s="46"/>
      <c r="FC55" s="46"/>
      <c r="FE55" s="46"/>
      <c r="FG55" s="46"/>
      <c r="FI55" s="46"/>
      <c r="FK55" s="46"/>
      <c r="FM55" s="46"/>
      <c r="FO55" s="46"/>
      <c r="FS55" s="46"/>
      <c r="FU55" s="46"/>
      <c r="FW55" s="46"/>
      <c r="FY55" s="46"/>
      <c r="GA55" s="46"/>
      <c r="GC55" s="46"/>
      <c r="GE55" s="46"/>
      <c r="GG55" s="46"/>
      <c r="GI55" s="46"/>
      <c r="GK55" s="46"/>
      <c r="GM55" s="46"/>
    </row>
    <row r="56" spans="1:195" s="11" customFormat="1" x14ac:dyDescent="0.4">
      <c r="A56" s="44"/>
      <c r="G56" s="46"/>
      <c r="I56" s="46"/>
      <c r="K56" s="46"/>
      <c r="M56" s="46"/>
      <c r="O56" s="46"/>
      <c r="Q56" s="46"/>
      <c r="S56" s="46"/>
      <c r="U56" s="46"/>
      <c r="W56" s="46"/>
      <c r="Y56" s="46"/>
      <c r="AA56" s="46"/>
      <c r="AC56" s="46"/>
      <c r="AE56" s="46"/>
      <c r="AG56" s="46"/>
      <c r="AI56" s="46"/>
      <c r="AK56" s="46"/>
      <c r="AM56" s="46"/>
      <c r="AO56" s="46"/>
      <c r="AQ56" s="46"/>
      <c r="AS56" s="46"/>
      <c r="AU56" s="46"/>
      <c r="AW56" s="46"/>
      <c r="AY56" s="46"/>
      <c r="BA56" s="46"/>
      <c r="BC56" s="46"/>
      <c r="BE56" s="46"/>
      <c r="BG56" s="46"/>
      <c r="BI56" s="46"/>
      <c r="BK56" s="46"/>
      <c r="BM56" s="46"/>
      <c r="BO56" s="46"/>
      <c r="BQ56" s="46"/>
      <c r="BS56" s="46"/>
      <c r="BU56" s="46"/>
      <c r="BW56" s="46"/>
      <c r="BY56" s="46"/>
      <c r="CA56" s="46"/>
      <c r="CC56" s="46"/>
      <c r="CE56" s="46"/>
      <c r="CG56" s="46"/>
      <c r="CI56" s="46"/>
      <c r="CK56" s="46"/>
      <c r="CM56" s="46"/>
      <c r="CO56" s="46"/>
      <c r="CQ56" s="46"/>
      <c r="CS56" s="46"/>
      <c r="CU56" s="46"/>
      <c r="CY56" s="46"/>
      <c r="DC56" s="46"/>
      <c r="DE56" s="46"/>
      <c r="DG56" s="46"/>
      <c r="DI56" s="46"/>
      <c r="DK56" s="46"/>
      <c r="DM56" s="46"/>
      <c r="DO56" s="46"/>
      <c r="DQ56" s="46"/>
      <c r="DS56" s="46"/>
      <c r="DW56" s="46"/>
      <c r="DY56" s="46"/>
      <c r="EA56" s="46"/>
      <c r="EC56" s="46"/>
      <c r="EE56" s="46"/>
      <c r="EG56" s="46"/>
      <c r="EI56" s="46"/>
      <c r="EK56" s="46"/>
      <c r="EM56" s="46"/>
      <c r="EO56" s="46"/>
      <c r="EQ56" s="46"/>
      <c r="EU56" s="46"/>
      <c r="EW56" s="46"/>
      <c r="EY56" s="46"/>
      <c r="FA56" s="46"/>
      <c r="FC56" s="46"/>
      <c r="FE56" s="46"/>
      <c r="FG56" s="46"/>
      <c r="FI56" s="46"/>
      <c r="FK56" s="46"/>
      <c r="FM56" s="46"/>
      <c r="FO56" s="46"/>
      <c r="FS56" s="46"/>
      <c r="FU56" s="46"/>
      <c r="FW56" s="46"/>
      <c r="FY56" s="46"/>
      <c r="GA56" s="46"/>
      <c r="GC56" s="46"/>
      <c r="GE56" s="46"/>
      <c r="GG56" s="46"/>
      <c r="GI56" s="46"/>
      <c r="GK56" s="46"/>
      <c r="GM56" s="46"/>
    </row>
    <row r="57" spans="1:195" s="11" customFormat="1" x14ac:dyDescent="0.4">
      <c r="A57" s="44"/>
      <c r="G57" s="46"/>
      <c r="I57" s="46"/>
      <c r="K57" s="46"/>
      <c r="M57" s="46"/>
      <c r="O57" s="46"/>
      <c r="Q57" s="46"/>
      <c r="S57" s="46"/>
      <c r="U57" s="46"/>
      <c r="W57" s="46"/>
      <c r="Y57" s="46"/>
      <c r="AA57" s="46"/>
      <c r="AC57" s="46"/>
      <c r="AE57" s="46"/>
      <c r="AG57" s="46"/>
      <c r="AI57" s="46"/>
      <c r="AK57" s="46"/>
      <c r="AM57" s="46"/>
      <c r="AO57" s="46"/>
      <c r="AQ57" s="46"/>
      <c r="AS57" s="46"/>
      <c r="AU57" s="46"/>
      <c r="AW57" s="46"/>
      <c r="AY57" s="46"/>
      <c r="BA57" s="46"/>
      <c r="BC57" s="46"/>
      <c r="BE57" s="46"/>
      <c r="BG57" s="46"/>
      <c r="BI57" s="46"/>
      <c r="BK57" s="46"/>
      <c r="BM57" s="46"/>
      <c r="BO57" s="46"/>
      <c r="BQ57" s="46"/>
      <c r="BS57" s="46"/>
      <c r="BU57" s="46"/>
      <c r="BW57" s="46"/>
      <c r="BY57" s="46"/>
      <c r="CA57" s="46"/>
      <c r="CC57" s="46"/>
      <c r="CE57" s="46"/>
      <c r="CG57" s="46"/>
      <c r="CI57" s="46"/>
      <c r="CK57" s="46"/>
      <c r="CM57" s="46"/>
      <c r="CO57" s="46"/>
      <c r="CQ57" s="46"/>
      <c r="CS57" s="46"/>
      <c r="CU57" s="46"/>
      <c r="CY57" s="46"/>
      <c r="DC57" s="46"/>
      <c r="DE57" s="46"/>
      <c r="DG57" s="46"/>
      <c r="DI57" s="46"/>
      <c r="DK57" s="46"/>
      <c r="DM57" s="46"/>
      <c r="DO57" s="46"/>
      <c r="DQ57" s="46"/>
      <c r="DS57" s="46"/>
      <c r="DW57" s="46"/>
      <c r="DY57" s="46"/>
      <c r="EA57" s="46"/>
      <c r="EC57" s="46"/>
      <c r="EE57" s="46"/>
      <c r="EG57" s="46"/>
      <c r="EI57" s="46"/>
      <c r="EK57" s="46"/>
      <c r="EM57" s="46"/>
      <c r="EO57" s="46"/>
      <c r="EQ57" s="46"/>
      <c r="EU57" s="46"/>
      <c r="EW57" s="46"/>
      <c r="EY57" s="46"/>
      <c r="FA57" s="46"/>
      <c r="FC57" s="46"/>
      <c r="FE57" s="46"/>
      <c r="FG57" s="46"/>
      <c r="FI57" s="46"/>
      <c r="FK57" s="46"/>
      <c r="FM57" s="46"/>
      <c r="FO57" s="46"/>
      <c r="FS57" s="46"/>
      <c r="FU57" s="46"/>
      <c r="FW57" s="46"/>
      <c r="FY57" s="46"/>
      <c r="GA57" s="46"/>
      <c r="GC57" s="46"/>
      <c r="GE57" s="46"/>
      <c r="GG57" s="46"/>
      <c r="GI57" s="46"/>
      <c r="GK57" s="46"/>
      <c r="GM57" s="46"/>
    </row>
    <row r="58" spans="1:195" s="11" customFormat="1" x14ac:dyDescent="0.4">
      <c r="A58" s="44"/>
      <c r="G58" s="46"/>
      <c r="I58" s="46"/>
      <c r="K58" s="46"/>
      <c r="M58" s="46"/>
      <c r="O58" s="46"/>
      <c r="Q58" s="46"/>
      <c r="S58" s="46"/>
      <c r="U58" s="46"/>
      <c r="W58" s="46"/>
      <c r="Y58" s="46"/>
      <c r="AA58" s="46"/>
      <c r="AC58" s="46"/>
      <c r="AE58" s="46"/>
      <c r="AG58" s="46"/>
      <c r="AI58" s="46"/>
      <c r="AK58" s="46"/>
      <c r="AM58" s="46"/>
      <c r="AO58" s="46"/>
      <c r="AQ58" s="46"/>
      <c r="AS58" s="46"/>
      <c r="AU58" s="46"/>
      <c r="AW58" s="46"/>
      <c r="AY58" s="46"/>
      <c r="BA58" s="46"/>
      <c r="BC58" s="46"/>
      <c r="BE58" s="46"/>
      <c r="BG58" s="46"/>
      <c r="BI58" s="46"/>
      <c r="BK58" s="46"/>
      <c r="BM58" s="46"/>
      <c r="BO58" s="46"/>
      <c r="BQ58" s="46"/>
      <c r="BS58" s="46"/>
      <c r="BU58" s="46"/>
      <c r="BW58" s="46"/>
      <c r="BY58" s="46"/>
      <c r="CA58" s="46"/>
      <c r="CC58" s="46"/>
      <c r="CE58" s="46"/>
      <c r="CG58" s="46"/>
      <c r="CI58" s="46"/>
      <c r="CK58" s="46"/>
      <c r="CM58" s="46"/>
      <c r="CO58" s="46"/>
      <c r="CQ58" s="46"/>
      <c r="CS58" s="46"/>
      <c r="CU58" s="46"/>
      <c r="CY58" s="46"/>
      <c r="DC58" s="46"/>
      <c r="DE58" s="46"/>
      <c r="DG58" s="46"/>
      <c r="DI58" s="46"/>
      <c r="DK58" s="46"/>
      <c r="DM58" s="46"/>
      <c r="DO58" s="46"/>
      <c r="DQ58" s="46"/>
      <c r="DS58" s="46"/>
      <c r="DW58" s="46"/>
      <c r="DY58" s="46"/>
      <c r="EA58" s="46"/>
      <c r="EC58" s="46"/>
      <c r="EE58" s="46"/>
      <c r="EG58" s="46"/>
      <c r="EI58" s="46"/>
      <c r="EK58" s="46"/>
      <c r="EM58" s="46"/>
      <c r="EO58" s="46"/>
      <c r="EQ58" s="46"/>
      <c r="EU58" s="46"/>
      <c r="EW58" s="46"/>
      <c r="EY58" s="46"/>
      <c r="FA58" s="46"/>
      <c r="FC58" s="46"/>
      <c r="FE58" s="46"/>
      <c r="FG58" s="46"/>
      <c r="FI58" s="46"/>
      <c r="FK58" s="46"/>
      <c r="FM58" s="46"/>
      <c r="FO58" s="46"/>
      <c r="FS58" s="46"/>
      <c r="FU58" s="46"/>
      <c r="FW58" s="46"/>
      <c r="FY58" s="46"/>
      <c r="GA58" s="46"/>
      <c r="GC58" s="46"/>
      <c r="GE58" s="46"/>
      <c r="GG58" s="46"/>
      <c r="GI58" s="46"/>
      <c r="GK58" s="46"/>
      <c r="GM58" s="46"/>
    </row>
    <row r="60" spans="1:195" x14ac:dyDescent="0.4">
      <c r="C60" s="3" t="str">
        <f>IF(C61=C62,"","problem")</f>
        <v/>
      </c>
      <c r="D60" s="3" t="str">
        <f t="shared" ref="D60:AZ60" si="3">IF(D61=D62,"","problem")</f>
        <v/>
      </c>
      <c r="E60" s="3" t="str">
        <f t="shared" si="3"/>
        <v/>
      </c>
      <c r="F60" s="3" t="str">
        <f t="shared" si="3"/>
        <v/>
      </c>
      <c r="G60" s="3" t="str">
        <f t="shared" si="3"/>
        <v/>
      </c>
      <c r="H60" s="3" t="str">
        <f t="shared" si="3"/>
        <v/>
      </c>
      <c r="I60" s="3" t="str">
        <f t="shared" si="3"/>
        <v/>
      </c>
      <c r="J60" s="3" t="str">
        <f t="shared" si="3"/>
        <v/>
      </c>
      <c r="K60" s="3" t="str">
        <f t="shared" si="3"/>
        <v/>
      </c>
      <c r="L60" s="3" t="str">
        <f t="shared" si="3"/>
        <v/>
      </c>
      <c r="M60" s="3" t="str">
        <f t="shared" si="3"/>
        <v/>
      </c>
      <c r="N60" s="3" t="str">
        <f t="shared" si="3"/>
        <v/>
      </c>
      <c r="O60" s="3" t="str">
        <f t="shared" si="3"/>
        <v/>
      </c>
      <c r="P60" s="3" t="str">
        <f t="shared" si="3"/>
        <v/>
      </c>
      <c r="Q60" s="3" t="str">
        <f t="shared" si="3"/>
        <v/>
      </c>
      <c r="R60" s="3" t="str">
        <f t="shared" si="3"/>
        <v/>
      </c>
      <c r="S60" s="3" t="str">
        <f t="shared" si="3"/>
        <v/>
      </c>
      <c r="T60" s="3" t="str">
        <f t="shared" si="3"/>
        <v/>
      </c>
      <c r="U60" s="3" t="str">
        <f t="shared" si="3"/>
        <v/>
      </c>
      <c r="V60" s="3" t="str">
        <f t="shared" si="3"/>
        <v/>
      </c>
      <c r="W60" s="3" t="str">
        <f t="shared" si="3"/>
        <v/>
      </c>
      <c r="X60" s="3" t="str">
        <f t="shared" si="3"/>
        <v/>
      </c>
      <c r="Y60" s="3" t="str">
        <f t="shared" si="3"/>
        <v/>
      </c>
      <c r="Z60" s="3" t="str">
        <f t="shared" si="3"/>
        <v/>
      </c>
      <c r="AA60" s="3" t="str">
        <f t="shared" si="3"/>
        <v/>
      </c>
      <c r="AB60" s="3" t="str">
        <f t="shared" si="3"/>
        <v/>
      </c>
      <c r="AC60" s="3" t="str">
        <f t="shared" si="3"/>
        <v/>
      </c>
      <c r="AD60" s="3" t="str">
        <f t="shared" si="3"/>
        <v/>
      </c>
      <c r="AE60" s="3" t="str">
        <f t="shared" si="3"/>
        <v/>
      </c>
      <c r="AF60" s="3" t="str">
        <f t="shared" si="3"/>
        <v/>
      </c>
      <c r="AG60" s="3" t="str">
        <f t="shared" si="3"/>
        <v/>
      </c>
      <c r="AH60" s="3" t="str">
        <f t="shared" si="3"/>
        <v/>
      </c>
      <c r="AI60" s="3" t="str">
        <f t="shared" si="3"/>
        <v/>
      </c>
      <c r="AJ60" s="3" t="str">
        <f t="shared" si="3"/>
        <v/>
      </c>
      <c r="AK60" s="3" t="str">
        <f t="shared" si="3"/>
        <v/>
      </c>
      <c r="AL60" s="3" t="str">
        <f t="shared" si="3"/>
        <v/>
      </c>
      <c r="AM60" s="3" t="str">
        <f t="shared" si="3"/>
        <v/>
      </c>
      <c r="AN60" s="3" t="str">
        <f t="shared" si="3"/>
        <v/>
      </c>
      <c r="AO60" s="3" t="str">
        <f t="shared" si="3"/>
        <v/>
      </c>
      <c r="AP60" s="3" t="str">
        <f t="shared" si="3"/>
        <v/>
      </c>
      <c r="AQ60" s="3" t="str">
        <f t="shared" si="3"/>
        <v/>
      </c>
      <c r="AR60" s="3" t="str">
        <f t="shared" si="3"/>
        <v/>
      </c>
      <c r="AS60" s="3" t="str">
        <f t="shared" si="3"/>
        <v/>
      </c>
      <c r="AT60" s="3" t="str">
        <f t="shared" si="3"/>
        <v/>
      </c>
      <c r="AU60" s="3" t="str">
        <f t="shared" si="3"/>
        <v/>
      </c>
      <c r="AV60" s="3" t="str">
        <f t="shared" si="3"/>
        <v/>
      </c>
      <c r="AW60" s="3" t="str">
        <f t="shared" si="3"/>
        <v/>
      </c>
      <c r="AX60" s="3" t="str">
        <f t="shared" si="3"/>
        <v/>
      </c>
      <c r="AY60" s="3" t="str">
        <f t="shared" si="3"/>
        <v/>
      </c>
      <c r="AZ60" s="3" t="str">
        <f t="shared" si="3"/>
        <v/>
      </c>
      <c r="BA60" s="3"/>
    </row>
    <row r="61" spans="1:195" x14ac:dyDescent="0.4">
      <c r="A61" s="1"/>
      <c r="B61" s="1"/>
      <c r="C61" s="1" t="s">
        <v>1258</v>
      </c>
      <c r="D61" s="1" t="s">
        <v>1258</v>
      </c>
      <c r="E61" s="1" t="s">
        <v>1258</v>
      </c>
      <c r="F61" s="1" t="s">
        <v>1258</v>
      </c>
      <c r="G61" s="1" t="s">
        <v>1259</v>
      </c>
      <c r="H61" s="1" t="s">
        <v>1259</v>
      </c>
      <c r="I61" s="1" t="s">
        <v>1259</v>
      </c>
      <c r="J61" s="1" t="s">
        <v>1259</v>
      </c>
      <c r="K61" s="1" t="s">
        <v>1260</v>
      </c>
      <c r="L61" s="1" t="s">
        <v>1260</v>
      </c>
      <c r="M61" s="1" t="s">
        <v>1260</v>
      </c>
      <c r="N61" s="1" t="s">
        <v>1260</v>
      </c>
      <c r="O61" s="1" t="s">
        <v>1260</v>
      </c>
      <c r="P61" s="1" t="s">
        <v>1260</v>
      </c>
      <c r="Q61" s="1" t="s">
        <v>1260</v>
      </c>
      <c r="R61" s="1" t="s">
        <v>1260</v>
      </c>
      <c r="S61" s="1" t="s">
        <v>1260</v>
      </c>
      <c r="T61" s="1" t="s">
        <v>1260</v>
      </c>
      <c r="U61" s="1" t="s">
        <v>1260</v>
      </c>
      <c r="V61" s="1" t="s">
        <v>1261</v>
      </c>
      <c r="W61" s="1" t="s">
        <v>1261</v>
      </c>
      <c r="X61" s="1" t="s">
        <v>1261</v>
      </c>
      <c r="Y61" s="1" t="s">
        <v>1261</v>
      </c>
      <c r="Z61" s="1" t="s">
        <v>1261</v>
      </c>
      <c r="AA61" s="1" t="s">
        <v>1261</v>
      </c>
      <c r="AB61" s="1" t="s">
        <v>1261</v>
      </c>
      <c r="AC61" s="1" t="s">
        <v>1261</v>
      </c>
      <c r="AD61" s="1" t="s">
        <v>1261</v>
      </c>
      <c r="AE61" s="1" t="s">
        <v>1261</v>
      </c>
      <c r="AF61" s="1" t="s">
        <v>1261</v>
      </c>
      <c r="AG61" s="1" t="s">
        <v>1261</v>
      </c>
      <c r="AH61" s="1" t="s">
        <v>1261</v>
      </c>
      <c r="AI61" s="1" t="s">
        <v>1261</v>
      </c>
      <c r="AJ61" s="1" t="s">
        <v>1261</v>
      </c>
      <c r="AK61" s="1" t="s">
        <v>1261</v>
      </c>
      <c r="AL61" s="1" t="s">
        <v>1261</v>
      </c>
      <c r="AM61" s="1" t="s">
        <v>1262</v>
      </c>
      <c r="AN61" s="1" t="s">
        <v>1262</v>
      </c>
      <c r="AO61" s="1" t="s">
        <v>1262</v>
      </c>
      <c r="AP61" s="1" t="s">
        <v>1262</v>
      </c>
      <c r="AQ61" s="1" t="s">
        <v>1262</v>
      </c>
      <c r="AR61" s="1" t="s">
        <v>1262</v>
      </c>
      <c r="AS61" s="1" t="s">
        <v>1262</v>
      </c>
      <c r="AT61" s="1" t="s">
        <v>1262</v>
      </c>
      <c r="AU61" s="1" t="s">
        <v>1262</v>
      </c>
      <c r="AV61" s="1" t="s">
        <v>1263</v>
      </c>
      <c r="AW61" s="1" t="s">
        <v>1263</v>
      </c>
      <c r="AX61" s="1" t="s">
        <v>1264</v>
      </c>
      <c r="AY61" s="1" t="s">
        <v>1264</v>
      </c>
      <c r="AZ61" s="1" t="s">
        <v>1264</v>
      </c>
    </row>
    <row r="62" spans="1:195" x14ac:dyDescent="0.4">
      <c r="A62" s="1"/>
      <c r="B62" s="2" t="s">
        <v>1256</v>
      </c>
      <c r="C62" s="2" t="s">
        <v>1258</v>
      </c>
      <c r="D62" s="2" t="s">
        <v>1258</v>
      </c>
      <c r="E62" s="2" t="s">
        <v>1258</v>
      </c>
      <c r="F62" s="2" t="s">
        <v>1258</v>
      </c>
      <c r="G62" s="2" t="s">
        <v>1259</v>
      </c>
      <c r="H62" s="2" t="s">
        <v>1259</v>
      </c>
      <c r="I62" s="2" t="s">
        <v>1259</v>
      </c>
      <c r="J62" s="2" t="s">
        <v>1259</v>
      </c>
      <c r="K62" s="2" t="s">
        <v>1260</v>
      </c>
      <c r="L62" s="2" t="s">
        <v>1260</v>
      </c>
      <c r="M62" s="2" t="s">
        <v>1260</v>
      </c>
      <c r="N62" s="2" t="s">
        <v>1260</v>
      </c>
      <c r="O62" s="2" t="s">
        <v>1260</v>
      </c>
      <c r="P62" s="2" t="s">
        <v>1260</v>
      </c>
      <c r="Q62" s="2" t="s">
        <v>1260</v>
      </c>
      <c r="R62" s="2" t="s">
        <v>1260</v>
      </c>
      <c r="S62" s="2" t="s">
        <v>1260</v>
      </c>
      <c r="T62" s="2" t="s">
        <v>1260</v>
      </c>
      <c r="U62" s="2" t="s">
        <v>1260</v>
      </c>
      <c r="V62" s="2" t="s">
        <v>1261</v>
      </c>
      <c r="W62" s="2" t="s">
        <v>1261</v>
      </c>
      <c r="X62" s="2" t="s">
        <v>1261</v>
      </c>
      <c r="Y62" s="2" t="s">
        <v>1261</v>
      </c>
      <c r="Z62" s="2" t="s">
        <v>1261</v>
      </c>
      <c r="AA62" s="2" t="s">
        <v>1261</v>
      </c>
      <c r="AB62" s="2" t="s">
        <v>1261</v>
      </c>
      <c r="AC62" s="2" t="s">
        <v>1261</v>
      </c>
      <c r="AD62" s="2" t="s">
        <v>1261</v>
      </c>
      <c r="AE62" s="2" t="s">
        <v>1261</v>
      </c>
      <c r="AF62" s="2" t="s">
        <v>1261</v>
      </c>
      <c r="AG62" s="2" t="s">
        <v>1261</v>
      </c>
      <c r="AH62" s="2" t="s">
        <v>1261</v>
      </c>
      <c r="AI62" s="2" t="s">
        <v>1261</v>
      </c>
      <c r="AJ62" s="2" t="s">
        <v>1261</v>
      </c>
      <c r="AK62" s="2" t="s">
        <v>1261</v>
      </c>
      <c r="AL62" s="2" t="s">
        <v>1261</v>
      </c>
      <c r="AM62" s="2" t="s">
        <v>1262</v>
      </c>
      <c r="AN62" s="2" t="s">
        <v>1262</v>
      </c>
      <c r="AO62" s="2" t="s">
        <v>1262</v>
      </c>
      <c r="AP62" s="2" t="s">
        <v>1262</v>
      </c>
      <c r="AQ62" s="2" t="s">
        <v>1262</v>
      </c>
      <c r="AR62" s="2" t="s">
        <v>1262</v>
      </c>
      <c r="AS62" s="2" t="s">
        <v>1262</v>
      </c>
      <c r="AT62" s="2" t="s">
        <v>1262</v>
      </c>
      <c r="AU62" s="2" t="s">
        <v>1262</v>
      </c>
      <c r="AV62" s="2" t="s">
        <v>1263</v>
      </c>
      <c r="AW62" s="2" t="s">
        <v>1263</v>
      </c>
      <c r="AX62" s="2" t="s">
        <v>1264</v>
      </c>
      <c r="AY62" s="2" t="s">
        <v>1264</v>
      </c>
      <c r="AZ62" s="2" t="s">
        <v>1264</v>
      </c>
    </row>
    <row r="63" spans="1:195" x14ac:dyDescent="0.4">
      <c r="B63" s="2" t="s">
        <v>1257</v>
      </c>
      <c r="C63" s="2">
        <v>1003</v>
      </c>
      <c r="D63" s="2">
        <v>278</v>
      </c>
      <c r="E63" s="2">
        <v>44</v>
      </c>
      <c r="F63" s="2">
        <v>501</v>
      </c>
      <c r="G63" s="2">
        <v>1864</v>
      </c>
      <c r="H63" s="2">
        <v>1866</v>
      </c>
      <c r="I63" s="2">
        <v>1902</v>
      </c>
      <c r="J63" s="2">
        <v>1992</v>
      </c>
      <c r="K63" s="2">
        <v>1070</v>
      </c>
      <c r="L63" s="2">
        <v>1716</v>
      </c>
      <c r="M63" s="2">
        <v>3001</v>
      </c>
      <c r="N63" s="2">
        <v>3007</v>
      </c>
      <c r="O63" s="2">
        <v>3022</v>
      </c>
      <c r="P63" s="2">
        <v>3183</v>
      </c>
      <c r="Q63" s="2">
        <v>3290</v>
      </c>
      <c r="R63" s="2">
        <v>4999</v>
      </c>
      <c r="S63" s="2">
        <v>526</v>
      </c>
      <c r="T63" s="2">
        <v>590</v>
      </c>
      <c r="U63" s="2">
        <v>662</v>
      </c>
      <c r="V63" s="2">
        <v>1142</v>
      </c>
      <c r="W63" s="2">
        <v>1237</v>
      </c>
      <c r="X63" s="2">
        <v>1306</v>
      </c>
      <c r="Y63" s="2">
        <v>1365</v>
      </c>
      <c r="Z63" s="2">
        <v>1573</v>
      </c>
      <c r="AA63" s="2">
        <v>1578</v>
      </c>
      <c r="AB63" s="2">
        <v>1692</v>
      </c>
      <c r="AC63" s="2">
        <v>1742</v>
      </c>
      <c r="AD63" s="2">
        <v>2109</v>
      </c>
      <c r="AE63" s="2">
        <v>2165</v>
      </c>
      <c r="AF63" s="2">
        <v>3137</v>
      </c>
      <c r="AG63" s="2">
        <v>329</v>
      </c>
      <c r="AH63" s="2">
        <v>3511</v>
      </c>
      <c r="AI63" s="2">
        <v>3885</v>
      </c>
      <c r="AJ63" s="2">
        <v>4254</v>
      </c>
      <c r="AK63" s="2">
        <v>4824</v>
      </c>
      <c r="AL63" s="2">
        <v>975</v>
      </c>
      <c r="AM63" s="2">
        <v>1038</v>
      </c>
      <c r="AN63" s="2">
        <v>127</v>
      </c>
      <c r="AO63" s="2">
        <v>1299</v>
      </c>
      <c r="AP63" s="2">
        <v>134</v>
      </c>
      <c r="AQ63" s="2">
        <v>3183</v>
      </c>
      <c r="AR63" s="2">
        <v>3299</v>
      </c>
      <c r="AS63" s="2">
        <v>3324</v>
      </c>
      <c r="AT63" s="2">
        <v>3500</v>
      </c>
      <c r="AU63" s="2">
        <v>898</v>
      </c>
      <c r="AV63" s="2">
        <v>2011</v>
      </c>
      <c r="AW63" s="2">
        <v>910</v>
      </c>
      <c r="AX63" s="2">
        <v>1209</v>
      </c>
      <c r="AY63" s="2">
        <v>912</v>
      </c>
      <c r="AZ63" s="2">
        <v>962</v>
      </c>
    </row>
    <row r="64" spans="1:195" x14ac:dyDescent="0.4">
      <c r="A64">
        <v>1</v>
      </c>
      <c r="B64" s="2" t="s">
        <v>2020</v>
      </c>
      <c r="C64" s="2">
        <v>7576</v>
      </c>
      <c r="D64" s="2">
        <v>6969</v>
      </c>
      <c r="E64" s="2">
        <v>4082</v>
      </c>
      <c r="F64" s="2">
        <v>5698</v>
      </c>
      <c r="G64" s="2">
        <v>74</v>
      </c>
      <c r="H64" s="2">
        <v>85</v>
      </c>
      <c r="I64" s="2">
        <v>391</v>
      </c>
      <c r="J64" s="2">
        <v>3010</v>
      </c>
      <c r="K64" s="2">
        <v>167</v>
      </c>
      <c r="L64" s="2">
        <v>86</v>
      </c>
      <c r="M64" s="2">
        <v>23293</v>
      </c>
      <c r="N64" s="2">
        <v>21344</v>
      </c>
      <c r="O64" s="2">
        <v>24453</v>
      </c>
      <c r="P64" s="2">
        <v>16891</v>
      </c>
      <c r="Q64" s="2">
        <v>106</v>
      </c>
      <c r="R64" s="2">
        <v>72</v>
      </c>
      <c r="S64" s="2">
        <v>157</v>
      </c>
      <c r="T64" s="2">
        <v>106</v>
      </c>
      <c r="U64" s="2">
        <v>222</v>
      </c>
      <c r="V64" s="2">
        <v>95</v>
      </c>
      <c r="W64" s="2">
        <v>126</v>
      </c>
      <c r="X64" s="2">
        <v>79</v>
      </c>
      <c r="Y64" s="2">
        <v>78</v>
      </c>
      <c r="Z64" s="2">
        <v>60</v>
      </c>
      <c r="AA64" s="2">
        <v>97</v>
      </c>
      <c r="AB64" s="2">
        <v>71</v>
      </c>
      <c r="AC64" s="2">
        <v>89</v>
      </c>
      <c r="AD64" s="2">
        <v>101</v>
      </c>
      <c r="AE64" s="2">
        <v>89</v>
      </c>
      <c r="AF64" s="2">
        <v>91</v>
      </c>
      <c r="AG64" s="2">
        <v>98</v>
      </c>
      <c r="AH64" s="2">
        <v>64</v>
      </c>
      <c r="AI64" s="2">
        <v>80</v>
      </c>
      <c r="AJ64" s="2">
        <v>92</v>
      </c>
      <c r="AK64" s="2">
        <v>78</v>
      </c>
      <c r="AL64" s="2">
        <v>75</v>
      </c>
      <c r="AM64" s="2">
        <v>23089</v>
      </c>
      <c r="AN64" s="2">
        <v>3617</v>
      </c>
      <c r="AO64" s="2">
        <v>20621</v>
      </c>
      <c r="AP64" s="2">
        <v>1127</v>
      </c>
      <c r="AQ64" s="2">
        <v>16891</v>
      </c>
      <c r="AR64" s="2">
        <v>2964</v>
      </c>
      <c r="AS64" s="2">
        <v>4970</v>
      </c>
      <c r="AT64" s="2">
        <v>25882</v>
      </c>
      <c r="AU64" s="2">
        <v>16986</v>
      </c>
      <c r="AV64" s="2">
        <v>79</v>
      </c>
      <c r="AW64" s="2">
        <v>13464</v>
      </c>
      <c r="AX64" s="2">
        <v>242</v>
      </c>
      <c r="AY64" s="2">
        <v>4790</v>
      </c>
      <c r="AZ64" s="2">
        <v>98</v>
      </c>
    </row>
    <row r="65" spans="1:52" x14ac:dyDescent="0.4">
      <c r="A65">
        <v>2</v>
      </c>
      <c r="B65" s="2" t="s">
        <v>2021</v>
      </c>
      <c r="C65" s="30">
        <v>3.678E-38</v>
      </c>
      <c r="D65" s="30">
        <v>3.678E-38</v>
      </c>
      <c r="E65" s="30">
        <v>3.678E-38</v>
      </c>
      <c r="F65" s="30">
        <v>3.678E-38</v>
      </c>
      <c r="G65" s="30">
        <v>0.77805639999999998</v>
      </c>
      <c r="H65" s="30">
        <v>0.52679969999999998</v>
      </c>
      <c r="I65" s="30">
        <v>3.678E-38</v>
      </c>
      <c r="J65" s="30">
        <v>3.678E-38</v>
      </c>
      <c r="K65" s="30">
        <v>1.382335E-7</v>
      </c>
      <c r="L65" s="30">
        <v>0.50148999999999999</v>
      </c>
      <c r="M65" s="30">
        <v>3.678E-38</v>
      </c>
      <c r="N65" s="30">
        <v>3.678E-38</v>
      </c>
      <c r="O65" s="30">
        <v>3.678E-38</v>
      </c>
      <c r="P65" s="30">
        <v>3.678E-38</v>
      </c>
      <c r="Q65" s="30">
        <v>0.1027359</v>
      </c>
      <c r="R65" s="2">
        <v>0.81397240000000004</v>
      </c>
      <c r="S65" s="30">
        <v>3.3337060000000001E-6</v>
      </c>
      <c r="T65" s="30">
        <v>0.1027359</v>
      </c>
      <c r="U65" s="30">
        <v>3.0736810000000001E-18</v>
      </c>
      <c r="V65" s="2">
        <v>0.28511999999999998</v>
      </c>
      <c r="W65" s="2">
        <v>5.6068949999999998E-3</v>
      </c>
      <c r="X65" s="2">
        <v>0.67298919999999995</v>
      </c>
      <c r="Y65" s="30">
        <v>0.69556079999999998</v>
      </c>
      <c r="Z65" s="2">
        <v>0.95099120000000004</v>
      </c>
      <c r="AA65" s="30">
        <v>0.24362690000000001</v>
      </c>
      <c r="AB65" s="2">
        <v>0.83049490000000004</v>
      </c>
      <c r="AC65" s="30">
        <v>0.42593120000000001</v>
      </c>
      <c r="AD65" s="2">
        <v>0.17139850000000001</v>
      </c>
      <c r="AE65" s="30">
        <v>0.42593120000000001</v>
      </c>
      <c r="AF65" s="30">
        <v>0.37686399999999998</v>
      </c>
      <c r="AG65" s="2">
        <v>0.22417290000000001</v>
      </c>
      <c r="AH65" s="2">
        <v>0.9193287</v>
      </c>
      <c r="AI65" s="30">
        <v>0.64976639999999997</v>
      </c>
      <c r="AJ65" s="30">
        <v>0.35300500000000001</v>
      </c>
      <c r="AK65" s="30">
        <v>0.69556079999999998</v>
      </c>
      <c r="AL65" s="30">
        <v>0.7587081</v>
      </c>
      <c r="AM65" s="30">
        <v>3.678E-38</v>
      </c>
      <c r="AN65" s="30">
        <v>3.678E-38</v>
      </c>
      <c r="AO65" s="30">
        <v>3.678E-38</v>
      </c>
      <c r="AP65" s="30">
        <v>3.678E-38</v>
      </c>
      <c r="AQ65" s="30">
        <v>3.678E-38</v>
      </c>
      <c r="AR65" s="30">
        <v>3.678E-38</v>
      </c>
      <c r="AS65" s="30">
        <v>3.678E-38</v>
      </c>
      <c r="AT65" s="30">
        <v>3.678E-38</v>
      </c>
      <c r="AU65" s="30">
        <v>3.678E-38</v>
      </c>
      <c r="AV65" s="30">
        <v>0.67298919999999995</v>
      </c>
      <c r="AW65" s="30">
        <v>3.678E-38</v>
      </c>
      <c r="AX65" s="30">
        <v>2.098181E-23</v>
      </c>
      <c r="AY65" s="30">
        <v>3.678E-38</v>
      </c>
      <c r="AZ65" s="30">
        <v>0.22417290000000001</v>
      </c>
    </row>
    <row r="66" spans="1:52" x14ac:dyDescent="0.4">
      <c r="A66">
        <v>3</v>
      </c>
      <c r="B66" s="2" t="s">
        <v>2022</v>
      </c>
      <c r="C66" s="2">
        <v>7479</v>
      </c>
      <c r="D66" s="2">
        <v>6663</v>
      </c>
      <c r="E66" s="2">
        <v>3992</v>
      </c>
      <c r="F66" s="2">
        <v>5553</v>
      </c>
      <c r="G66" s="2">
        <v>95</v>
      </c>
      <c r="H66" s="2">
        <v>153</v>
      </c>
      <c r="I66" s="2">
        <v>208</v>
      </c>
      <c r="J66" s="2">
        <v>2922</v>
      </c>
      <c r="K66" s="2">
        <v>161</v>
      </c>
      <c r="L66" s="2">
        <v>80</v>
      </c>
      <c r="M66" s="2">
        <v>22010</v>
      </c>
      <c r="N66" s="2">
        <v>20755</v>
      </c>
      <c r="O66" s="2">
        <v>23885</v>
      </c>
      <c r="P66" s="2">
        <v>15316</v>
      </c>
      <c r="Q66" s="2">
        <v>200</v>
      </c>
      <c r="R66" s="2">
        <v>66</v>
      </c>
      <c r="S66" s="2">
        <v>157</v>
      </c>
      <c r="T66" s="2">
        <v>84</v>
      </c>
      <c r="U66" s="2">
        <v>226</v>
      </c>
      <c r="V66" s="2">
        <v>92</v>
      </c>
      <c r="W66" s="2">
        <v>86</v>
      </c>
      <c r="X66" s="2">
        <v>78</v>
      </c>
      <c r="Y66" s="2">
        <v>73</v>
      </c>
      <c r="Z66" s="2">
        <v>58</v>
      </c>
      <c r="AA66" s="2">
        <v>75</v>
      </c>
      <c r="AB66" s="2">
        <v>72</v>
      </c>
      <c r="AC66" s="2">
        <v>85</v>
      </c>
      <c r="AD66" s="2">
        <v>99</v>
      </c>
      <c r="AE66" s="2">
        <v>112</v>
      </c>
      <c r="AF66" s="2">
        <v>92</v>
      </c>
      <c r="AG66" s="2">
        <v>103</v>
      </c>
      <c r="AH66" s="2">
        <v>64</v>
      </c>
      <c r="AI66" s="2">
        <v>81</v>
      </c>
      <c r="AJ66" s="2">
        <v>93</v>
      </c>
      <c r="AK66" s="2">
        <v>78</v>
      </c>
      <c r="AL66" s="2">
        <v>68</v>
      </c>
      <c r="AM66" s="2">
        <v>22858</v>
      </c>
      <c r="AN66" s="2">
        <v>4293</v>
      </c>
      <c r="AO66" s="2">
        <v>21083</v>
      </c>
      <c r="AP66" s="2">
        <v>1254</v>
      </c>
      <c r="AQ66" s="2">
        <v>15316</v>
      </c>
      <c r="AR66" s="2">
        <v>2673</v>
      </c>
      <c r="AS66" s="2">
        <v>4602</v>
      </c>
      <c r="AT66" s="2">
        <v>25021</v>
      </c>
      <c r="AU66" s="2">
        <v>17073</v>
      </c>
      <c r="AV66" s="2">
        <v>84</v>
      </c>
      <c r="AW66" s="2">
        <v>13933</v>
      </c>
      <c r="AX66" s="2">
        <v>389</v>
      </c>
      <c r="AY66" s="2">
        <v>3868</v>
      </c>
      <c r="AZ66" s="2">
        <v>78</v>
      </c>
    </row>
    <row r="67" spans="1:52" x14ac:dyDescent="0.4">
      <c r="A67">
        <v>4</v>
      </c>
      <c r="B67" s="2" t="s">
        <v>2023</v>
      </c>
      <c r="C67" s="30">
        <v>3.678E-38</v>
      </c>
      <c r="D67" s="30">
        <v>3.678E-38</v>
      </c>
      <c r="E67" s="30">
        <v>3.678E-38</v>
      </c>
      <c r="F67" s="30">
        <v>3.678E-38</v>
      </c>
      <c r="G67" s="30">
        <v>0.20017509999999999</v>
      </c>
      <c r="H67" s="2">
        <v>5.6919169999999995E-7</v>
      </c>
      <c r="I67" s="30">
        <v>1.9444859999999998E-18</v>
      </c>
      <c r="J67" s="30">
        <v>3.678E-38</v>
      </c>
      <c r="K67" s="30">
        <v>2.960798E-8</v>
      </c>
      <c r="L67" s="30">
        <v>0.57927640000000002</v>
      </c>
      <c r="M67" s="30">
        <v>3.678E-38</v>
      </c>
      <c r="N67" s="30">
        <v>3.678E-38</v>
      </c>
      <c r="O67" s="30">
        <v>3.678E-38</v>
      </c>
      <c r="P67" s="30">
        <v>3.678E-38</v>
      </c>
      <c r="Q67" s="30">
        <v>2.2008580000000001E-16</v>
      </c>
      <c r="R67" s="30">
        <v>0.87933689999999998</v>
      </c>
      <c r="S67" s="30">
        <v>1.3475070000000001E-7</v>
      </c>
      <c r="T67" s="30">
        <v>0.469086</v>
      </c>
      <c r="U67" s="30">
        <v>1.5286909999999999E-23</v>
      </c>
      <c r="V67" s="2">
        <v>0.2634359</v>
      </c>
      <c r="W67" s="2">
        <v>0.41434870000000001</v>
      </c>
      <c r="X67" s="2">
        <v>0.63263769999999997</v>
      </c>
      <c r="Y67" s="30">
        <v>0.75359960000000004</v>
      </c>
      <c r="Z67" s="2">
        <v>0.95790710000000001</v>
      </c>
      <c r="AA67" s="30">
        <v>0.70782970000000001</v>
      </c>
      <c r="AB67" s="2">
        <v>0.77495460000000005</v>
      </c>
      <c r="AC67" s="30">
        <v>0.44157780000000002</v>
      </c>
      <c r="AD67" s="2">
        <v>0.1316542</v>
      </c>
      <c r="AE67" s="30">
        <v>2.164812E-2</v>
      </c>
      <c r="AF67" s="2">
        <v>0.2634359</v>
      </c>
      <c r="AG67" s="2">
        <v>8.1324729999999998E-2</v>
      </c>
      <c r="AH67" s="2">
        <v>0.9049838</v>
      </c>
      <c r="AI67" s="30">
        <v>0.55197010000000002</v>
      </c>
      <c r="AJ67" s="30">
        <v>0.24127999999999999</v>
      </c>
      <c r="AK67" s="30">
        <v>0.63263769999999997</v>
      </c>
      <c r="AL67" s="30">
        <v>0.84916840000000005</v>
      </c>
      <c r="AM67" s="30">
        <v>3.678E-38</v>
      </c>
      <c r="AN67" s="30">
        <v>3.678E-38</v>
      </c>
      <c r="AO67" s="30">
        <v>3.678E-38</v>
      </c>
      <c r="AP67" s="30">
        <v>3.678E-38</v>
      </c>
      <c r="AQ67" s="30">
        <v>3.678E-38</v>
      </c>
      <c r="AR67" s="30">
        <v>3.678E-38</v>
      </c>
      <c r="AS67" s="30">
        <v>3.678E-38</v>
      </c>
      <c r="AT67" s="30">
        <v>3.678E-38</v>
      </c>
      <c r="AU67" s="30">
        <v>3.678E-38</v>
      </c>
      <c r="AV67" s="30">
        <v>0.469086</v>
      </c>
      <c r="AW67" s="30">
        <v>3.678E-38</v>
      </c>
      <c r="AX67" s="30">
        <v>3.678E-38</v>
      </c>
      <c r="AY67" s="30">
        <v>3.678E-38</v>
      </c>
      <c r="AZ67" s="30">
        <v>0.63263769999999997</v>
      </c>
    </row>
    <row r="68" spans="1:52" x14ac:dyDescent="0.4">
      <c r="A68">
        <v>5</v>
      </c>
      <c r="B68" s="2" t="s">
        <v>2024</v>
      </c>
      <c r="C68" s="2">
        <v>7521</v>
      </c>
      <c r="D68" s="2">
        <v>6620</v>
      </c>
      <c r="E68" s="2">
        <v>3895</v>
      </c>
      <c r="F68" s="2">
        <v>5458</v>
      </c>
      <c r="G68" s="2">
        <v>98</v>
      </c>
      <c r="H68" s="2">
        <v>63</v>
      </c>
      <c r="I68" s="2">
        <v>166</v>
      </c>
      <c r="J68" s="2">
        <v>2362</v>
      </c>
      <c r="K68" s="2">
        <v>169</v>
      </c>
      <c r="L68" s="2">
        <v>106</v>
      </c>
      <c r="M68" s="2">
        <v>22777</v>
      </c>
      <c r="N68" s="2">
        <v>21430</v>
      </c>
      <c r="O68" s="2">
        <v>24509</v>
      </c>
      <c r="P68" s="2">
        <v>15613</v>
      </c>
      <c r="Q68" s="2">
        <v>192</v>
      </c>
      <c r="R68" s="2">
        <v>596</v>
      </c>
      <c r="S68" s="2">
        <v>141</v>
      </c>
      <c r="T68" s="2">
        <v>79</v>
      </c>
      <c r="U68" s="2">
        <v>1069</v>
      </c>
      <c r="V68" s="2">
        <v>82</v>
      </c>
      <c r="W68" s="2">
        <v>81</v>
      </c>
      <c r="X68" s="2">
        <v>70</v>
      </c>
      <c r="Y68" s="2">
        <v>68</v>
      </c>
      <c r="Z68" s="2">
        <v>54</v>
      </c>
      <c r="AA68" s="2">
        <v>213</v>
      </c>
      <c r="AB68" s="2">
        <v>64</v>
      </c>
      <c r="AC68" s="2">
        <v>79</v>
      </c>
      <c r="AD68" s="2">
        <v>90</v>
      </c>
      <c r="AE68" s="2">
        <v>63</v>
      </c>
      <c r="AF68" s="2">
        <v>75</v>
      </c>
      <c r="AG68" s="2">
        <v>89</v>
      </c>
      <c r="AH68" s="2">
        <v>56</v>
      </c>
      <c r="AI68" s="2">
        <v>75</v>
      </c>
      <c r="AJ68" s="2">
        <v>85</v>
      </c>
      <c r="AK68" s="2">
        <v>70</v>
      </c>
      <c r="AL68" s="2">
        <v>61</v>
      </c>
      <c r="AM68" s="2">
        <v>22291</v>
      </c>
      <c r="AN68" s="2">
        <v>3414</v>
      </c>
      <c r="AO68" s="2">
        <v>20430</v>
      </c>
      <c r="AP68" s="2">
        <v>1755</v>
      </c>
      <c r="AQ68" s="2">
        <v>15613</v>
      </c>
      <c r="AR68" s="2">
        <v>2900</v>
      </c>
      <c r="AS68" s="2">
        <v>5302</v>
      </c>
      <c r="AT68" s="2">
        <v>25315</v>
      </c>
      <c r="AU68" s="2">
        <v>17165</v>
      </c>
      <c r="AV68" s="2">
        <v>73</v>
      </c>
      <c r="AW68" s="2">
        <v>13300</v>
      </c>
      <c r="AX68" s="2">
        <v>679</v>
      </c>
      <c r="AY68" s="2">
        <v>3040</v>
      </c>
      <c r="AZ68" s="2">
        <v>65</v>
      </c>
    </row>
    <row r="69" spans="1:52" x14ac:dyDescent="0.4">
      <c r="A69">
        <v>6</v>
      </c>
      <c r="B69" s="2" t="s">
        <v>2025</v>
      </c>
      <c r="C69" s="30">
        <v>3.678E-38</v>
      </c>
      <c r="D69" s="30">
        <v>3.678E-38</v>
      </c>
      <c r="E69" s="30">
        <v>3.678E-38</v>
      </c>
      <c r="F69" s="30">
        <v>3.678E-38</v>
      </c>
      <c r="G69" s="30">
        <v>1.196203E-2</v>
      </c>
      <c r="H69" s="30">
        <v>0.80417079999999996</v>
      </c>
      <c r="I69" s="30">
        <v>4.8296010000000001E-17</v>
      </c>
      <c r="J69" s="30">
        <v>3.678E-38</v>
      </c>
      <c r="K69" s="30">
        <v>4.9198129999999996E-18</v>
      </c>
      <c r="L69" s="30">
        <v>1.48744E-3</v>
      </c>
      <c r="M69" s="30">
        <v>3.678E-38</v>
      </c>
      <c r="N69" s="30">
        <v>3.678E-38</v>
      </c>
      <c r="O69" s="30">
        <v>3.678E-38</v>
      </c>
      <c r="P69" s="30">
        <v>3.678E-38</v>
      </c>
      <c r="Q69" s="30">
        <v>1.176017E-26</v>
      </c>
      <c r="R69" s="2">
        <v>3.678E-38</v>
      </c>
      <c r="S69" s="30">
        <v>5.8359139999999998E-10</v>
      </c>
      <c r="T69" s="30">
        <v>0.28523219999999999</v>
      </c>
      <c r="U69" s="30">
        <v>3.678E-38</v>
      </c>
      <c r="V69" s="2">
        <v>0.20203789999999999</v>
      </c>
      <c r="W69" s="2">
        <v>0.22802539999999999</v>
      </c>
      <c r="X69" s="30">
        <v>0.59236069999999996</v>
      </c>
      <c r="Y69" s="30">
        <v>0.65969080000000002</v>
      </c>
      <c r="Z69" s="2">
        <v>0.95130119999999996</v>
      </c>
      <c r="AA69" s="30">
        <v>4.20327E-36</v>
      </c>
      <c r="AB69" s="2">
        <v>0.7786421</v>
      </c>
      <c r="AC69" s="30">
        <v>0.28523219999999999</v>
      </c>
      <c r="AD69" s="2">
        <v>6.1009479999999998E-2</v>
      </c>
      <c r="AE69" s="30">
        <v>0.80417079999999996</v>
      </c>
      <c r="AF69" s="30">
        <v>0.41629840000000001</v>
      </c>
      <c r="AG69" s="30">
        <v>7.2509130000000005E-2</v>
      </c>
      <c r="AH69" s="2">
        <v>0.93051070000000002</v>
      </c>
      <c r="AI69" s="2">
        <v>0.41629840000000001</v>
      </c>
      <c r="AJ69" s="30">
        <v>0.13536989999999999</v>
      </c>
      <c r="AK69" s="30">
        <v>0.59236069999999996</v>
      </c>
      <c r="AL69" s="30">
        <v>0.84957470000000002</v>
      </c>
      <c r="AM69" s="30">
        <v>3.678E-38</v>
      </c>
      <c r="AN69" s="30">
        <v>3.678E-38</v>
      </c>
      <c r="AO69" s="30">
        <v>3.678E-38</v>
      </c>
      <c r="AP69" s="30">
        <v>3.678E-38</v>
      </c>
      <c r="AQ69" s="30">
        <v>3.678E-38</v>
      </c>
      <c r="AR69" s="30">
        <v>3.678E-38</v>
      </c>
      <c r="AS69" s="30">
        <v>3.678E-38</v>
      </c>
      <c r="AT69" s="30">
        <v>3.678E-38</v>
      </c>
      <c r="AU69" s="30">
        <v>3.678E-38</v>
      </c>
      <c r="AV69" s="30">
        <v>0.48668790000000001</v>
      </c>
      <c r="AW69" s="30">
        <v>3.678E-38</v>
      </c>
      <c r="AX69" s="30">
        <v>3.678E-38</v>
      </c>
      <c r="AY69" s="30">
        <v>3.678E-38</v>
      </c>
      <c r="AZ69" s="30">
        <v>0.75130949999999996</v>
      </c>
    </row>
    <row r="70" spans="1:52" x14ac:dyDescent="0.4">
      <c r="A70">
        <v>7</v>
      </c>
      <c r="B70" s="2" t="s">
        <v>2026</v>
      </c>
      <c r="C70" s="2">
        <v>7235</v>
      </c>
      <c r="D70" s="2">
        <v>6279</v>
      </c>
      <c r="E70" s="2">
        <v>3800</v>
      </c>
      <c r="F70" s="2">
        <v>5316</v>
      </c>
      <c r="G70" s="2">
        <v>68</v>
      </c>
      <c r="H70" s="2">
        <v>330</v>
      </c>
      <c r="I70" s="2">
        <v>104</v>
      </c>
      <c r="J70" s="2">
        <v>2475</v>
      </c>
      <c r="K70" s="2">
        <v>145</v>
      </c>
      <c r="L70" s="2">
        <v>78</v>
      </c>
      <c r="M70" s="2">
        <v>22498</v>
      </c>
      <c r="N70" s="2">
        <v>20752</v>
      </c>
      <c r="O70" s="2">
        <v>24023</v>
      </c>
      <c r="P70" s="2">
        <v>13998</v>
      </c>
      <c r="Q70" s="2">
        <v>96</v>
      </c>
      <c r="R70" s="2">
        <v>60</v>
      </c>
      <c r="S70" s="2">
        <v>138</v>
      </c>
      <c r="T70" s="2">
        <v>81</v>
      </c>
      <c r="U70" s="2">
        <v>216</v>
      </c>
      <c r="V70" s="2">
        <v>88</v>
      </c>
      <c r="W70" s="2">
        <v>99</v>
      </c>
      <c r="X70" s="2">
        <v>74</v>
      </c>
      <c r="Y70" s="2">
        <v>70</v>
      </c>
      <c r="Z70" s="2">
        <v>55</v>
      </c>
      <c r="AA70" s="2">
        <v>106</v>
      </c>
      <c r="AB70" s="2">
        <v>69</v>
      </c>
      <c r="AC70" s="2">
        <v>77</v>
      </c>
      <c r="AD70" s="2">
        <v>91</v>
      </c>
      <c r="AE70" s="2">
        <v>212</v>
      </c>
      <c r="AF70" s="2">
        <v>80</v>
      </c>
      <c r="AG70" s="2">
        <v>86</v>
      </c>
      <c r="AH70" s="2">
        <v>60</v>
      </c>
      <c r="AI70" s="2">
        <v>74</v>
      </c>
      <c r="AJ70" s="2">
        <v>87</v>
      </c>
      <c r="AK70" s="2">
        <v>73</v>
      </c>
      <c r="AL70" s="2">
        <v>63</v>
      </c>
      <c r="AM70" s="2">
        <v>22472</v>
      </c>
      <c r="AN70" s="2">
        <v>4015</v>
      </c>
      <c r="AO70" s="2">
        <v>20096</v>
      </c>
      <c r="AP70" s="2">
        <v>1580</v>
      </c>
      <c r="AQ70" s="2">
        <v>13998</v>
      </c>
      <c r="AR70" s="2">
        <v>2271</v>
      </c>
      <c r="AS70" s="2">
        <v>3325</v>
      </c>
      <c r="AT70" s="2">
        <v>24476</v>
      </c>
      <c r="AU70" s="2">
        <v>16730</v>
      </c>
      <c r="AV70" s="2">
        <v>73</v>
      </c>
      <c r="AW70" s="2">
        <v>15714</v>
      </c>
      <c r="AX70" s="2">
        <v>53</v>
      </c>
      <c r="AY70" s="2">
        <v>2621</v>
      </c>
      <c r="AZ70" s="2">
        <v>113</v>
      </c>
    </row>
    <row r="71" spans="1:52" x14ac:dyDescent="0.4">
      <c r="A71">
        <v>8</v>
      </c>
      <c r="B71" s="2" t="s">
        <v>2027</v>
      </c>
      <c r="C71" s="30">
        <v>3.678E-38</v>
      </c>
      <c r="D71" s="30">
        <v>3.678E-38</v>
      </c>
      <c r="E71" s="30">
        <v>3.678E-38</v>
      </c>
      <c r="F71" s="30">
        <v>3.678E-38</v>
      </c>
      <c r="G71" s="30">
        <v>0.76860759999999995</v>
      </c>
      <c r="H71" s="2">
        <v>3.678E-38</v>
      </c>
      <c r="I71" s="30">
        <v>3.2545879999999999E-2</v>
      </c>
      <c r="J71" s="30">
        <v>3.678E-38</v>
      </c>
      <c r="K71" s="30">
        <v>8.7018770000000001E-7</v>
      </c>
      <c r="L71" s="30">
        <v>0.50714429999999999</v>
      </c>
      <c r="M71" s="30">
        <v>3.678E-38</v>
      </c>
      <c r="N71" s="30">
        <v>3.678E-38</v>
      </c>
      <c r="O71" s="30">
        <v>3.678E-38</v>
      </c>
      <c r="P71" s="30">
        <v>3.678E-38</v>
      </c>
      <c r="Q71" s="30">
        <v>0.1017686</v>
      </c>
      <c r="R71" s="2">
        <v>0.90445410000000004</v>
      </c>
      <c r="S71" s="30">
        <v>9.3406890000000001E-6</v>
      </c>
      <c r="T71" s="30">
        <v>0.42191420000000002</v>
      </c>
      <c r="U71" s="30">
        <v>2.923543E-23</v>
      </c>
      <c r="V71" s="2">
        <v>0.24244760000000001</v>
      </c>
      <c r="W71" s="2">
        <v>6.8580550000000004E-2</v>
      </c>
      <c r="X71" s="30">
        <v>0.61960850000000001</v>
      </c>
      <c r="Y71" s="30">
        <v>0.72273880000000001</v>
      </c>
      <c r="Z71" s="2">
        <v>0.95209710000000003</v>
      </c>
      <c r="AA71" s="2">
        <v>2.3411390000000001E-2</v>
      </c>
      <c r="AB71" s="2">
        <v>0.74621720000000002</v>
      </c>
      <c r="AC71" s="2">
        <v>0.53567560000000003</v>
      </c>
      <c r="AD71" s="2">
        <v>0.18052689999999999</v>
      </c>
      <c r="AE71" s="30">
        <v>4.8751839999999996E-22</v>
      </c>
      <c r="AF71" s="2">
        <v>0.45011810000000002</v>
      </c>
      <c r="AG71" s="2">
        <v>0.28938609999999998</v>
      </c>
      <c r="AH71" s="2">
        <v>0.90445410000000004</v>
      </c>
      <c r="AI71" s="2">
        <v>0.61960850000000001</v>
      </c>
      <c r="AJ71" s="30">
        <v>0.26539020000000002</v>
      </c>
      <c r="AK71" s="30">
        <v>0.6465746</v>
      </c>
      <c r="AL71" s="30">
        <v>0.86268199999999995</v>
      </c>
      <c r="AM71" s="30">
        <v>3.678E-38</v>
      </c>
      <c r="AN71" s="30">
        <v>3.678E-38</v>
      </c>
      <c r="AO71" s="30">
        <v>3.678E-38</v>
      </c>
      <c r="AP71" s="30">
        <v>3.678E-38</v>
      </c>
      <c r="AQ71" s="30">
        <v>3.678E-38</v>
      </c>
      <c r="AR71" s="30">
        <v>3.678E-38</v>
      </c>
      <c r="AS71" s="30">
        <v>3.678E-38</v>
      </c>
      <c r="AT71" s="30">
        <v>3.678E-38</v>
      </c>
      <c r="AU71" s="30">
        <v>3.678E-38</v>
      </c>
      <c r="AV71" s="30">
        <v>0.6465746</v>
      </c>
      <c r="AW71" s="30">
        <v>3.678E-38</v>
      </c>
      <c r="AX71" s="30">
        <v>0.9647597</v>
      </c>
      <c r="AY71" s="30">
        <v>3.678E-38</v>
      </c>
      <c r="AZ71" s="30">
        <v>6.3988509999999997E-3</v>
      </c>
    </row>
    <row r="72" spans="1:52" x14ac:dyDescent="0.4">
      <c r="A72">
        <v>9</v>
      </c>
      <c r="B72" s="2" t="s">
        <v>2028</v>
      </c>
      <c r="C72" s="2">
        <v>7504</v>
      </c>
      <c r="D72" s="2">
        <v>7392</v>
      </c>
      <c r="E72" s="2">
        <v>4819</v>
      </c>
      <c r="F72" s="2">
        <v>5771</v>
      </c>
      <c r="G72" s="2">
        <v>62</v>
      </c>
      <c r="H72" s="2">
        <v>51</v>
      </c>
      <c r="I72" s="2">
        <v>100</v>
      </c>
      <c r="J72" s="2">
        <v>3127</v>
      </c>
      <c r="K72" s="2">
        <v>917</v>
      </c>
      <c r="L72" s="2">
        <v>70</v>
      </c>
      <c r="M72" s="2">
        <v>24287</v>
      </c>
      <c r="N72" s="2">
        <v>23088</v>
      </c>
      <c r="O72" s="2">
        <v>24940</v>
      </c>
      <c r="P72" s="2">
        <v>11406</v>
      </c>
      <c r="Q72" s="2">
        <v>81</v>
      </c>
      <c r="R72" s="2">
        <v>51</v>
      </c>
      <c r="S72" s="2">
        <v>163</v>
      </c>
      <c r="T72" s="2">
        <v>74</v>
      </c>
      <c r="U72" s="2">
        <v>783</v>
      </c>
      <c r="V72" s="2">
        <v>81</v>
      </c>
      <c r="W72" s="2">
        <v>87</v>
      </c>
      <c r="X72" s="2">
        <v>64</v>
      </c>
      <c r="Y72" s="2">
        <v>63</v>
      </c>
      <c r="Z72" s="2">
        <v>49</v>
      </c>
      <c r="AA72" s="2">
        <v>339</v>
      </c>
      <c r="AB72" s="2">
        <v>61</v>
      </c>
      <c r="AC72" s="2">
        <v>96</v>
      </c>
      <c r="AD72" s="2">
        <v>86</v>
      </c>
      <c r="AE72" s="2">
        <v>549</v>
      </c>
      <c r="AF72" s="2">
        <v>67</v>
      </c>
      <c r="AG72" s="2">
        <v>85</v>
      </c>
      <c r="AH72" s="2">
        <v>50</v>
      </c>
      <c r="AI72" s="2">
        <v>69</v>
      </c>
      <c r="AJ72" s="2">
        <v>76</v>
      </c>
      <c r="AK72" s="2">
        <v>59</v>
      </c>
      <c r="AL72" s="2">
        <v>54</v>
      </c>
      <c r="AM72" s="2">
        <v>25146</v>
      </c>
      <c r="AN72" s="2">
        <v>8453</v>
      </c>
      <c r="AO72" s="2">
        <v>23034</v>
      </c>
      <c r="AP72" s="2">
        <v>6652</v>
      </c>
      <c r="AQ72" s="2">
        <v>11406</v>
      </c>
      <c r="AR72" s="2">
        <v>75</v>
      </c>
      <c r="AS72" s="2">
        <v>4464</v>
      </c>
      <c r="AT72" s="2">
        <v>23708</v>
      </c>
      <c r="AU72" s="2">
        <v>19997</v>
      </c>
      <c r="AV72" s="2">
        <v>60</v>
      </c>
      <c r="AW72" s="2">
        <v>20133</v>
      </c>
      <c r="AX72" s="2">
        <v>47</v>
      </c>
      <c r="AY72" s="2">
        <v>198</v>
      </c>
      <c r="AZ72" s="2">
        <v>277</v>
      </c>
    </row>
    <row r="73" spans="1:52" x14ac:dyDescent="0.4">
      <c r="A73">
        <v>10</v>
      </c>
      <c r="B73" s="2" t="s">
        <v>2029</v>
      </c>
      <c r="C73" s="30">
        <v>3.678E-38</v>
      </c>
      <c r="D73" s="30">
        <v>3.678E-38</v>
      </c>
      <c r="E73" s="30">
        <v>3.678E-38</v>
      </c>
      <c r="F73" s="30">
        <v>3.678E-38</v>
      </c>
      <c r="G73" s="2">
        <v>0.70303910000000003</v>
      </c>
      <c r="H73" s="30">
        <v>0.90061349999999996</v>
      </c>
      <c r="I73" s="30">
        <v>1.949497E-2</v>
      </c>
      <c r="J73" s="30">
        <v>3.678E-38</v>
      </c>
      <c r="K73" s="30">
        <v>3.678E-38</v>
      </c>
      <c r="L73" s="30">
        <v>0.49454629999999999</v>
      </c>
      <c r="M73" s="30">
        <v>3.678E-38</v>
      </c>
      <c r="N73" s="30">
        <v>3.678E-38</v>
      </c>
      <c r="O73" s="30">
        <v>3.678E-38</v>
      </c>
      <c r="P73" s="30">
        <v>3.678E-38</v>
      </c>
      <c r="Q73" s="30">
        <v>0.22196750000000001</v>
      </c>
      <c r="R73" s="2">
        <v>0.90061349999999996</v>
      </c>
      <c r="S73" s="30">
        <v>9.4576920000000004E-11</v>
      </c>
      <c r="T73" s="30">
        <v>0.3870229</v>
      </c>
      <c r="U73" s="30">
        <v>3.678E-38</v>
      </c>
      <c r="V73" s="2">
        <v>0.22196750000000001</v>
      </c>
      <c r="W73" s="2">
        <v>0.1198596</v>
      </c>
      <c r="X73" s="30">
        <v>0.65411470000000005</v>
      </c>
      <c r="Y73" s="30">
        <v>0.67896529999999999</v>
      </c>
      <c r="Z73" s="2">
        <v>0.92245250000000001</v>
      </c>
      <c r="AA73" s="2">
        <v>3.678E-38</v>
      </c>
      <c r="AB73" s="2">
        <v>0.72625169999999994</v>
      </c>
      <c r="AC73" s="2">
        <v>3.6656580000000001E-2</v>
      </c>
      <c r="AD73" s="2">
        <v>0.13407459999999999</v>
      </c>
      <c r="AE73" s="30">
        <v>3.678E-38</v>
      </c>
      <c r="AF73" s="2">
        <v>0.57589049999999997</v>
      </c>
      <c r="AG73" s="2">
        <v>0.14940680000000001</v>
      </c>
      <c r="AH73" s="2">
        <v>0.9120376</v>
      </c>
      <c r="AI73" s="2">
        <v>0.52180459999999995</v>
      </c>
      <c r="AJ73" s="30">
        <v>0.33585769999999998</v>
      </c>
      <c r="AK73" s="30">
        <v>0.76981069999999996</v>
      </c>
      <c r="AL73" s="30">
        <v>0.85992749999999996</v>
      </c>
      <c r="AM73" s="30">
        <v>3.678E-38</v>
      </c>
      <c r="AN73" s="30">
        <v>3.678E-38</v>
      </c>
      <c r="AO73" s="30">
        <v>3.678E-38</v>
      </c>
      <c r="AP73" s="30">
        <v>3.678E-38</v>
      </c>
      <c r="AQ73" s="30">
        <v>3.678E-38</v>
      </c>
      <c r="AR73" s="30">
        <v>0.3611297</v>
      </c>
      <c r="AS73" s="30">
        <v>3.678E-38</v>
      </c>
      <c r="AT73" s="30">
        <v>3.678E-38</v>
      </c>
      <c r="AU73" s="30">
        <v>3.678E-38</v>
      </c>
      <c r="AV73" s="30">
        <v>0.74852960000000002</v>
      </c>
      <c r="AW73" s="30">
        <v>3.678E-38</v>
      </c>
      <c r="AX73" s="30">
        <v>0.94043929999999998</v>
      </c>
      <c r="AY73" s="30">
        <v>9.636484E-19</v>
      </c>
      <c r="AZ73" s="30">
        <v>3.678E-38</v>
      </c>
    </row>
    <row r="74" spans="1:52" x14ac:dyDescent="0.4">
      <c r="A74">
        <v>11</v>
      </c>
      <c r="B74" s="2" t="s">
        <v>2030</v>
      </c>
      <c r="C74" s="2">
        <v>8263</v>
      </c>
      <c r="D74" s="2">
        <v>8106</v>
      </c>
      <c r="E74" s="2">
        <v>5146</v>
      </c>
      <c r="F74" s="2">
        <v>6374</v>
      </c>
      <c r="G74" s="2">
        <v>55</v>
      </c>
      <c r="H74" s="2">
        <v>50</v>
      </c>
      <c r="I74" s="2">
        <v>48</v>
      </c>
      <c r="J74" s="2">
        <v>4618</v>
      </c>
      <c r="K74" s="2">
        <v>277</v>
      </c>
      <c r="L74" s="2">
        <v>67</v>
      </c>
      <c r="M74" s="2">
        <v>26969</v>
      </c>
      <c r="N74" s="2">
        <v>25270</v>
      </c>
      <c r="O74" s="2">
        <v>27596</v>
      </c>
      <c r="P74" s="2">
        <v>10641</v>
      </c>
      <c r="Q74" s="2">
        <v>83</v>
      </c>
      <c r="R74" s="2">
        <v>49</v>
      </c>
      <c r="S74" s="2">
        <v>145</v>
      </c>
      <c r="T74" s="2">
        <v>75</v>
      </c>
      <c r="U74" s="2">
        <v>129</v>
      </c>
      <c r="V74" s="2">
        <v>87</v>
      </c>
      <c r="W74" s="2">
        <v>73</v>
      </c>
      <c r="X74" s="2">
        <v>62</v>
      </c>
      <c r="Y74" s="2">
        <v>60</v>
      </c>
      <c r="Z74" s="2">
        <v>47</v>
      </c>
      <c r="AA74" s="2">
        <v>3172</v>
      </c>
      <c r="AB74" s="2">
        <v>59</v>
      </c>
      <c r="AC74" s="2">
        <v>106</v>
      </c>
      <c r="AD74" s="2">
        <v>77</v>
      </c>
      <c r="AE74" s="2">
        <v>48</v>
      </c>
      <c r="AF74" s="2">
        <v>59</v>
      </c>
      <c r="AG74" s="2">
        <v>74</v>
      </c>
      <c r="AH74" s="2">
        <v>46</v>
      </c>
      <c r="AI74" s="2">
        <v>67</v>
      </c>
      <c r="AJ74" s="2">
        <v>71</v>
      </c>
      <c r="AK74" s="2">
        <v>53</v>
      </c>
      <c r="AL74" s="2">
        <v>51</v>
      </c>
      <c r="AM74" s="2">
        <v>30288</v>
      </c>
      <c r="AN74" s="2">
        <v>16947</v>
      </c>
      <c r="AO74" s="2">
        <v>28456</v>
      </c>
      <c r="AP74" s="2">
        <v>16731</v>
      </c>
      <c r="AQ74" s="2">
        <v>10641</v>
      </c>
      <c r="AR74" s="2">
        <v>69</v>
      </c>
      <c r="AS74" s="2">
        <v>733</v>
      </c>
      <c r="AT74" s="2">
        <v>22940</v>
      </c>
      <c r="AU74" s="2">
        <v>25961</v>
      </c>
      <c r="AV74" s="2">
        <v>54</v>
      </c>
      <c r="AW74" s="2">
        <v>8050</v>
      </c>
      <c r="AX74" s="2">
        <v>45</v>
      </c>
      <c r="AY74" s="2">
        <v>72</v>
      </c>
      <c r="AZ74" s="2">
        <v>92</v>
      </c>
    </row>
    <row r="75" spans="1:52" x14ac:dyDescent="0.4">
      <c r="A75">
        <v>12</v>
      </c>
      <c r="B75" s="2" t="s">
        <v>2031</v>
      </c>
      <c r="C75" s="30">
        <v>3.678E-38</v>
      </c>
      <c r="D75" s="30">
        <v>3.678E-38</v>
      </c>
      <c r="E75" s="30">
        <v>3.678E-38</v>
      </c>
      <c r="F75" s="30">
        <v>3.678E-38</v>
      </c>
      <c r="G75" s="30">
        <v>0.73206280000000001</v>
      </c>
      <c r="H75" s="2">
        <v>0.82345060000000003</v>
      </c>
      <c r="I75" s="30">
        <v>0.85369379999999995</v>
      </c>
      <c r="J75" s="30">
        <v>3.678E-38</v>
      </c>
      <c r="K75" s="30">
        <v>3.678E-38</v>
      </c>
      <c r="L75" s="30">
        <v>0.45073180000000002</v>
      </c>
      <c r="M75" s="30">
        <v>3.678E-38</v>
      </c>
      <c r="N75" s="30">
        <v>3.678E-38</v>
      </c>
      <c r="O75" s="30">
        <v>3.678E-38</v>
      </c>
      <c r="P75" s="30">
        <v>3.678E-38</v>
      </c>
      <c r="Q75" s="30">
        <v>0.1325722</v>
      </c>
      <c r="R75" s="2">
        <v>0.83903550000000005</v>
      </c>
      <c r="S75" s="30">
        <v>3.6686780000000002E-7</v>
      </c>
      <c r="T75" s="30">
        <v>0.26793719999999999</v>
      </c>
      <c r="U75" s="30">
        <v>3.7177610000000002E-5</v>
      </c>
      <c r="V75" s="2">
        <v>8.660851E-2</v>
      </c>
      <c r="W75" s="2">
        <v>0.31021149999999997</v>
      </c>
      <c r="X75" s="2">
        <v>0.5736675</v>
      </c>
      <c r="Y75" s="30">
        <v>0.62154140000000002</v>
      </c>
      <c r="Z75" s="2">
        <v>0.86742779999999997</v>
      </c>
      <c r="AA75" s="2">
        <v>3.678E-38</v>
      </c>
      <c r="AB75" s="2">
        <v>0.64484430000000004</v>
      </c>
      <c r="AC75" s="2">
        <v>5.571866E-3</v>
      </c>
      <c r="AD75" s="2">
        <v>0.22877819999999999</v>
      </c>
      <c r="AE75" s="30">
        <v>0.85369379999999995</v>
      </c>
      <c r="AF75" s="2">
        <v>0.64484430000000004</v>
      </c>
      <c r="AG75" s="2">
        <v>0.28871000000000002</v>
      </c>
      <c r="AH75" s="30">
        <v>0.88024659999999999</v>
      </c>
      <c r="AI75" s="2">
        <v>0.45073180000000002</v>
      </c>
      <c r="AJ75" s="30">
        <v>0.35515570000000002</v>
      </c>
      <c r="AK75" s="30">
        <v>0.77122179999999996</v>
      </c>
      <c r="AL75" s="30">
        <v>0.80694379999999999</v>
      </c>
      <c r="AM75" s="30">
        <v>3.678E-38</v>
      </c>
      <c r="AN75" s="30">
        <v>3.678E-38</v>
      </c>
      <c r="AO75" s="30">
        <v>3.678E-38</v>
      </c>
      <c r="AP75" s="30">
        <v>3.678E-38</v>
      </c>
      <c r="AQ75" s="30">
        <v>3.678E-38</v>
      </c>
      <c r="AR75" s="30">
        <v>0.40221220000000002</v>
      </c>
      <c r="AS75" s="30">
        <v>3.678E-38</v>
      </c>
      <c r="AT75" s="30">
        <v>3.678E-38</v>
      </c>
      <c r="AU75" s="30">
        <v>3.678E-38</v>
      </c>
      <c r="AV75" s="30">
        <v>0.75205480000000002</v>
      </c>
      <c r="AW75" s="30">
        <v>3.678E-38</v>
      </c>
      <c r="AX75" s="30">
        <v>0.89216549999999994</v>
      </c>
      <c r="AY75" s="30">
        <v>0.33238230000000002</v>
      </c>
      <c r="AZ75" s="30">
        <v>4.7314269999999999E-2</v>
      </c>
    </row>
    <row r="76" spans="1:52" x14ac:dyDescent="0.4">
      <c r="A76">
        <v>13</v>
      </c>
      <c r="B76" s="2" t="s">
        <v>2032</v>
      </c>
      <c r="C76" s="2">
        <v>8108</v>
      </c>
      <c r="D76" s="2">
        <v>7719</v>
      </c>
      <c r="E76" s="2">
        <v>4827</v>
      </c>
      <c r="F76" s="2">
        <v>6131</v>
      </c>
      <c r="G76" s="2">
        <v>62</v>
      </c>
      <c r="H76" s="2">
        <v>55</v>
      </c>
      <c r="I76" s="2">
        <v>220</v>
      </c>
      <c r="J76" s="2">
        <v>2310</v>
      </c>
      <c r="K76" s="2">
        <v>172</v>
      </c>
      <c r="L76" s="2">
        <v>70</v>
      </c>
      <c r="M76" s="2">
        <v>26373</v>
      </c>
      <c r="N76" s="2">
        <v>25139</v>
      </c>
      <c r="O76" s="2">
        <v>27912</v>
      </c>
      <c r="P76" s="2">
        <v>12316</v>
      </c>
      <c r="Q76" s="2">
        <v>81</v>
      </c>
      <c r="R76" s="2">
        <v>53</v>
      </c>
      <c r="S76" s="2">
        <v>158</v>
      </c>
      <c r="T76" s="2">
        <v>74</v>
      </c>
      <c r="U76" s="2">
        <v>143</v>
      </c>
      <c r="V76" s="2">
        <v>82</v>
      </c>
      <c r="W76" s="2">
        <v>85</v>
      </c>
      <c r="X76" s="2">
        <v>64</v>
      </c>
      <c r="Y76" s="2">
        <v>63</v>
      </c>
      <c r="Z76" s="2">
        <v>51</v>
      </c>
      <c r="AA76" s="2">
        <v>453</v>
      </c>
      <c r="AB76" s="2">
        <v>63</v>
      </c>
      <c r="AC76" s="2">
        <v>87</v>
      </c>
      <c r="AD76" s="2">
        <v>82</v>
      </c>
      <c r="AE76" s="2">
        <v>533</v>
      </c>
      <c r="AF76" s="2">
        <v>66</v>
      </c>
      <c r="AG76" s="2">
        <v>81</v>
      </c>
      <c r="AH76" s="2">
        <v>49</v>
      </c>
      <c r="AI76" s="2">
        <v>68</v>
      </c>
      <c r="AJ76" s="2">
        <v>85</v>
      </c>
      <c r="AK76" s="2">
        <v>60</v>
      </c>
      <c r="AL76" s="2">
        <v>56</v>
      </c>
      <c r="AM76" s="2">
        <v>27170</v>
      </c>
      <c r="AN76" s="2">
        <v>10622</v>
      </c>
      <c r="AO76" s="2">
        <v>24493</v>
      </c>
      <c r="AP76" s="2">
        <v>6828</v>
      </c>
      <c r="AQ76" s="2">
        <v>12316</v>
      </c>
      <c r="AR76" s="2">
        <v>88</v>
      </c>
      <c r="AS76" s="2">
        <v>2214</v>
      </c>
      <c r="AT76" s="2">
        <v>25725</v>
      </c>
      <c r="AU76" s="2">
        <v>22485</v>
      </c>
      <c r="AV76" s="2">
        <v>59</v>
      </c>
      <c r="AW76" s="2">
        <v>19440</v>
      </c>
      <c r="AX76" s="2">
        <v>48</v>
      </c>
      <c r="AY76" s="2">
        <v>1513</v>
      </c>
      <c r="AZ76" s="2">
        <v>70</v>
      </c>
    </row>
    <row r="77" spans="1:52" x14ac:dyDescent="0.4">
      <c r="A77">
        <v>14</v>
      </c>
      <c r="B77" s="2" t="s">
        <v>2033</v>
      </c>
      <c r="C77" s="30">
        <v>3.678E-38</v>
      </c>
      <c r="D77" s="30">
        <v>3.678E-38</v>
      </c>
      <c r="E77" s="30">
        <v>3.678E-38</v>
      </c>
      <c r="F77" s="30">
        <v>3.678E-38</v>
      </c>
      <c r="G77" s="30">
        <v>0.71592690000000003</v>
      </c>
      <c r="H77" s="2">
        <v>0.86561359999999998</v>
      </c>
      <c r="I77" s="30">
        <v>6.2234889999999998E-31</v>
      </c>
      <c r="J77" s="30">
        <v>3.678E-38</v>
      </c>
      <c r="K77" s="30">
        <v>2.309317E-15</v>
      </c>
      <c r="L77" s="30">
        <v>0.48373949999999999</v>
      </c>
      <c r="M77" s="30">
        <v>3.678E-38</v>
      </c>
      <c r="N77" s="30">
        <v>3.678E-38</v>
      </c>
      <c r="O77" s="30">
        <v>3.678E-38</v>
      </c>
      <c r="P77" s="30">
        <v>3.678E-38</v>
      </c>
      <c r="Q77" s="30">
        <v>0.18898110000000001</v>
      </c>
      <c r="R77" s="2">
        <v>0.8959454</v>
      </c>
      <c r="S77" s="30">
        <v>6.5724139999999997E-12</v>
      </c>
      <c r="T77" s="30">
        <v>0.36446580000000001</v>
      </c>
      <c r="U77" s="30">
        <v>9.5075319999999995E-9</v>
      </c>
      <c r="V77" s="2">
        <v>0.16900589999999999</v>
      </c>
      <c r="W77" s="2">
        <v>0.1175283</v>
      </c>
      <c r="X77" s="2">
        <v>0.66198809999999997</v>
      </c>
      <c r="Y77" s="30">
        <v>0.68946680000000005</v>
      </c>
      <c r="Z77" s="2">
        <v>0.92097640000000003</v>
      </c>
      <c r="AA77" s="2">
        <v>3.678E-38</v>
      </c>
      <c r="AB77" s="2">
        <v>0.68946680000000005</v>
      </c>
      <c r="AC77" s="2">
        <v>9.0070339999999999E-2</v>
      </c>
      <c r="AD77" s="2">
        <v>0.16900589999999999</v>
      </c>
      <c r="AE77" s="30">
        <v>3.678E-38</v>
      </c>
      <c r="AF77" s="2">
        <v>0.60449779999999997</v>
      </c>
      <c r="AG77" s="2">
        <v>0.18898110000000001</v>
      </c>
      <c r="AH77" s="2">
        <v>0.94115680000000002</v>
      </c>
      <c r="AI77" s="2">
        <v>0.54463519999999999</v>
      </c>
      <c r="AJ77" s="30">
        <v>0.1175283</v>
      </c>
      <c r="AK77" s="30">
        <v>0.76536660000000001</v>
      </c>
      <c r="AL77" s="30">
        <v>0.8483657</v>
      </c>
      <c r="AM77" s="30">
        <v>3.678E-38</v>
      </c>
      <c r="AN77" s="30">
        <v>3.678E-38</v>
      </c>
      <c r="AO77" s="30">
        <v>3.678E-38</v>
      </c>
      <c r="AP77" s="30">
        <v>3.678E-38</v>
      </c>
      <c r="AQ77" s="30">
        <v>3.678E-38</v>
      </c>
      <c r="AR77" s="30">
        <v>7.8275639999999994E-2</v>
      </c>
      <c r="AS77" s="30">
        <v>3.678E-38</v>
      </c>
      <c r="AT77" s="30">
        <v>3.678E-38</v>
      </c>
      <c r="AU77" s="30">
        <v>3.678E-38</v>
      </c>
      <c r="AV77" s="30">
        <v>0.78817839999999995</v>
      </c>
      <c r="AW77" s="30">
        <v>3.678E-38</v>
      </c>
      <c r="AX77" s="30">
        <v>0.94960169999999999</v>
      </c>
      <c r="AY77" s="30">
        <v>3.678E-38</v>
      </c>
      <c r="AZ77" s="30">
        <v>0.48373949999999999</v>
      </c>
    </row>
    <row r="78" spans="1:52" x14ac:dyDescent="0.4">
      <c r="A78">
        <v>15</v>
      </c>
      <c r="B78" s="2" t="s">
        <v>2034</v>
      </c>
      <c r="C78" s="2">
        <v>7955</v>
      </c>
      <c r="D78" s="2">
        <v>7666</v>
      </c>
      <c r="E78" s="2">
        <v>5051</v>
      </c>
      <c r="F78" s="2">
        <v>5961</v>
      </c>
      <c r="G78" s="2">
        <v>71</v>
      </c>
      <c r="H78" s="2">
        <v>58</v>
      </c>
      <c r="I78" s="2">
        <v>175</v>
      </c>
      <c r="J78" s="2">
        <v>2529</v>
      </c>
      <c r="K78" s="2">
        <v>1563</v>
      </c>
      <c r="L78" s="2">
        <v>681</v>
      </c>
      <c r="M78" s="2">
        <v>25515</v>
      </c>
      <c r="N78" s="2">
        <v>23880</v>
      </c>
      <c r="O78" s="2">
        <v>26478</v>
      </c>
      <c r="P78" s="2">
        <v>15461</v>
      </c>
      <c r="Q78" s="2">
        <v>89</v>
      </c>
      <c r="R78" s="2">
        <v>64</v>
      </c>
      <c r="S78" s="2">
        <v>271</v>
      </c>
      <c r="T78" s="2">
        <v>74</v>
      </c>
      <c r="U78" s="2">
        <v>2493</v>
      </c>
      <c r="V78" s="2">
        <v>85</v>
      </c>
      <c r="W78" s="2">
        <v>76</v>
      </c>
      <c r="X78" s="2">
        <v>162</v>
      </c>
      <c r="Y78" s="2">
        <v>68</v>
      </c>
      <c r="Z78" s="2">
        <v>59</v>
      </c>
      <c r="AA78" s="2">
        <v>58</v>
      </c>
      <c r="AB78" s="2">
        <v>66</v>
      </c>
      <c r="AC78" s="2">
        <v>110</v>
      </c>
      <c r="AD78" s="2">
        <v>90</v>
      </c>
      <c r="AE78" s="2">
        <v>256</v>
      </c>
      <c r="AF78" s="2">
        <v>74</v>
      </c>
      <c r="AG78" s="2">
        <v>91</v>
      </c>
      <c r="AH78" s="2">
        <v>59</v>
      </c>
      <c r="AI78" s="2">
        <v>71</v>
      </c>
      <c r="AJ78" s="2">
        <v>86</v>
      </c>
      <c r="AK78" s="2">
        <v>68</v>
      </c>
      <c r="AL78" s="2">
        <v>60</v>
      </c>
      <c r="AM78" s="2">
        <v>24772</v>
      </c>
      <c r="AN78" s="2">
        <v>5958</v>
      </c>
      <c r="AO78" s="2">
        <v>22800</v>
      </c>
      <c r="AP78" s="2">
        <v>3632</v>
      </c>
      <c r="AQ78" s="2">
        <v>15461</v>
      </c>
      <c r="AR78" s="2">
        <v>1287</v>
      </c>
      <c r="AS78" s="2">
        <v>3311</v>
      </c>
      <c r="AT78" s="2">
        <v>26079</v>
      </c>
      <c r="AU78" s="2">
        <v>20677</v>
      </c>
      <c r="AV78" s="2">
        <v>68</v>
      </c>
      <c r="AW78" s="2">
        <v>17954</v>
      </c>
      <c r="AX78" s="2">
        <v>52</v>
      </c>
      <c r="AY78" s="2">
        <v>878</v>
      </c>
      <c r="AZ78" s="2">
        <v>71</v>
      </c>
    </row>
    <row r="79" spans="1:52" x14ac:dyDescent="0.4">
      <c r="A79">
        <v>16</v>
      </c>
      <c r="B79" s="2" t="s">
        <v>2035</v>
      </c>
      <c r="C79" s="30">
        <v>3.678E-38</v>
      </c>
      <c r="D79" s="30">
        <v>3.678E-38</v>
      </c>
      <c r="E79" s="30">
        <v>3.678E-38</v>
      </c>
      <c r="F79" s="30">
        <v>3.678E-38</v>
      </c>
      <c r="G79" s="30">
        <v>0.59829290000000002</v>
      </c>
      <c r="H79" s="2">
        <v>0.86773420000000001</v>
      </c>
      <c r="I79" s="30">
        <v>1.1563950000000001E-11</v>
      </c>
      <c r="J79" s="30">
        <v>3.678E-38</v>
      </c>
      <c r="K79" s="30">
        <v>3.678E-38</v>
      </c>
      <c r="L79" s="30">
        <v>3.678E-38</v>
      </c>
      <c r="M79" s="30">
        <v>3.678E-38</v>
      </c>
      <c r="N79" s="30">
        <v>3.678E-38</v>
      </c>
      <c r="O79" s="30">
        <v>3.678E-38</v>
      </c>
      <c r="P79" s="30">
        <v>3.678E-38</v>
      </c>
      <c r="Q79" s="30">
        <v>0.1707331</v>
      </c>
      <c r="R79" s="30">
        <v>0.76290460000000004</v>
      </c>
      <c r="S79" s="30">
        <v>3.678E-38</v>
      </c>
      <c r="T79" s="30">
        <v>0.51949939999999994</v>
      </c>
      <c r="U79" s="30">
        <v>3.678E-38</v>
      </c>
      <c r="V79" s="2">
        <v>0.24681059999999999</v>
      </c>
      <c r="W79" s="2">
        <v>0.46634579999999998</v>
      </c>
      <c r="X79" s="2">
        <v>2.9735759999999999E-9</v>
      </c>
      <c r="Y79" s="30">
        <v>0.67327150000000002</v>
      </c>
      <c r="Z79" s="2">
        <v>0.85292619999999997</v>
      </c>
      <c r="AA79" s="2">
        <v>0.86773420000000001</v>
      </c>
      <c r="AB79" s="2">
        <v>0.71982469999999998</v>
      </c>
      <c r="AC79" s="2">
        <v>9.3486939999999994E-3</v>
      </c>
      <c r="AD79" s="2">
        <v>0.15435080000000001</v>
      </c>
      <c r="AE79" s="2">
        <v>6.4207909999999997E-34</v>
      </c>
      <c r="AF79" s="2">
        <v>0.51949939999999994</v>
      </c>
      <c r="AG79" s="30">
        <v>0.13904320000000001</v>
      </c>
      <c r="AH79" s="2">
        <v>0.85292619999999997</v>
      </c>
      <c r="AI79" s="2">
        <v>0.59829290000000002</v>
      </c>
      <c r="AJ79" s="30">
        <v>0.2262546</v>
      </c>
      <c r="AK79" s="30">
        <v>0.67327150000000002</v>
      </c>
      <c r="AL79" s="30">
        <v>0.83704579999999995</v>
      </c>
      <c r="AM79" s="30">
        <v>3.678E-38</v>
      </c>
      <c r="AN79" s="30">
        <v>3.678E-38</v>
      </c>
      <c r="AO79" s="30">
        <v>3.678E-38</v>
      </c>
      <c r="AP79" s="30">
        <v>3.678E-38</v>
      </c>
      <c r="AQ79" s="30">
        <v>3.678E-38</v>
      </c>
      <c r="AR79" s="30">
        <v>3.678E-38</v>
      </c>
      <c r="AS79" s="30">
        <v>3.678E-38</v>
      </c>
      <c r="AT79" s="30">
        <v>3.678E-38</v>
      </c>
      <c r="AU79" s="30">
        <v>3.678E-38</v>
      </c>
      <c r="AV79" s="30">
        <v>0.67327150000000002</v>
      </c>
      <c r="AW79" s="30">
        <v>3.678E-38</v>
      </c>
      <c r="AX79" s="30">
        <v>0.93521650000000001</v>
      </c>
      <c r="AY79" s="30">
        <v>3.678E-38</v>
      </c>
      <c r="AZ79" s="30">
        <v>0.59829290000000002</v>
      </c>
    </row>
    <row r="80" spans="1:52" x14ac:dyDescent="0.4">
      <c r="A80">
        <v>17</v>
      </c>
      <c r="B80" s="2" t="s">
        <v>2036</v>
      </c>
      <c r="C80" s="2">
        <v>7672</v>
      </c>
      <c r="D80" s="2">
        <v>7352</v>
      </c>
      <c r="E80" s="2">
        <v>4705</v>
      </c>
      <c r="F80" s="2">
        <v>5670</v>
      </c>
      <c r="G80" s="2">
        <v>67</v>
      </c>
      <c r="H80" s="2">
        <v>59</v>
      </c>
      <c r="I80" s="2">
        <v>182</v>
      </c>
      <c r="J80" s="2">
        <v>2277</v>
      </c>
      <c r="K80" s="2">
        <v>161</v>
      </c>
      <c r="L80" s="2">
        <v>77</v>
      </c>
      <c r="M80" s="2">
        <v>23446</v>
      </c>
      <c r="N80" s="2">
        <v>22397</v>
      </c>
      <c r="O80" s="2">
        <v>24825</v>
      </c>
      <c r="P80" s="2">
        <v>15264</v>
      </c>
      <c r="Q80" s="2">
        <v>264</v>
      </c>
      <c r="R80" s="2">
        <v>69</v>
      </c>
      <c r="S80" s="2">
        <v>152</v>
      </c>
      <c r="T80" s="2">
        <v>75</v>
      </c>
      <c r="U80" s="2">
        <v>281</v>
      </c>
      <c r="V80" s="2">
        <v>156</v>
      </c>
      <c r="W80" s="2">
        <v>79</v>
      </c>
      <c r="X80" s="2">
        <v>69</v>
      </c>
      <c r="Y80" s="2">
        <v>69</v>
      </c>
      <c r="Z80" s="2">
        <v>54</v>
      </c>
      <c r="AA80" s="2">
        <v>211</v>
      </c>
      <c r="AB80" s="2">
        <v>65</v>
      </c>
      <c r="AC80" s="2">
        <v>85</v>
      </c>
      <c r="AD80" s="2">
        <v>86</v>
      </c>
      <c r="AE80" s="2">
        <v>80</v>
      </c>
      <c r="AF80" s="2">
        <v>85</v>
      </c>
      <c r="AG80" s="2">
        <v>89</v>
      </c>
      <c r="AH80" s="2">
        <v>58</v>
      </c>
      <c r="AI80" s="2">
        <v>75</v>
      </c>
      <c r="AJ80" s="2">
        <v>84</v>
      </c>
      <c r="AK80" s="2">
        <v>64</v>
      </c>
      <c r="AL80" s="2">
        <v>85</v>
      </c>
      <c r="AM80" s="2">
        <v>23087</v>
      </c>
      <c r="AN80" s="2">
        <v>3646</v>
      </c>
      <c r="AO80" s="2">
        <v>20898</v>
      </c>
      <c r="AP80" s="2">
        <v>1871</v>
      </c>
      <c r="AQ80" s="2">
        <v>15264</v>
      </c>
      <c r="AR80" s="2">
        <v>1680</v>
      </c>
      <c r="AS80" s="2">
        <v>2816</v>
      </c>
      <c r="AT80" s="2">
        <v>25706</v>
      </c>
      <c r="AU80" s="2">
        <v>16063</v>
      </c>
      <c r="AV80" s="2">
        <v>69</v>
      </c>
      <c r="AW80" s="2">
        <v>14027</v>
      </c>
      <c r="AX80" s="2">
        <v>101</v>
      </c>
      <c r="AY80" s="2">
        <v>1837</v>
      </c>
      <c r="AZ80" s="2">
        <v>82</v>
      </c>
    </row>
    <row r="81" spans="1:52" x14ac:dyDescent="0.4">
      <c r="A81">
        <v>18</v>
      </c>
      <c r="B81" s="2" t="s">
        <v>2037</v>
      </c>
      <c r="C81" s="30">
        <v>3.678E-38</v>
      </c>
      <c r="D81" s="30">
        <v>3.678E-38</v>
      </c>
      <c r="E81" s="30">
        <v>3.678E-38</v>
      </c>
      <c r="F81" s="30">
        <v>3.678E-38</v>
      </c>
      <c r="G81" s="30">
        <v>0.76578659999999998</v>
      </c>
      <c r="H81" s="30">
        <v>0.92481069999999999</v>
      </c>
      <c r="I81" s="30">
        <v>8.2695619999999996E-22</v>
      </c>
      <c r="J81" s="30">
        <v>3.678E-38</v>
      </c>
      <c r="K81" s="30">
        <v>9.7870129999999999E-15</v>
      </c>
      <c r="L81" s="30">
        <v>0.43391999999999997</v>
      </c>
      <c r="M81" s="30">
        <v>3.678E-38</v>
      </c>
      <c r="N81" s="30">
        <v>3.678E-38</v>
      </c>
      <c r="O81" s="30">
        <v>3.678E-38</v>
      </c>
      <c r="P81" s="30">
        <v>3.678E-38</v>
      </c>
      <c r="Q81" s="30">
        <v>3.678E-38</v>
      </c>
      <c r="R81" s="2">
        <v>0.70772550000000001</v>
      </c>
      <c r="S81" s="30">
        <v>3.6572070000000002E-12</v>
      </c>
      <c r="T81" s="30">
        <v>0.50474169999999996</v>
      </c>
      <c r="U81" s="30">
        <v>3.678E-38</v>
      </c>
      <c r="V81" s="2">
        <v>2.8425439999999999E-13</v>
      </c>
      <c r="W81" s="2">
        <v>0.36516320000000002</v>
      </c>
      <c r="X81" s="2">
        <v>0.70772550000000001</v>
      </c>
      <c r="Y81" s="30">
        <v>0.70772550000000001</v>
      </c>
      <c r="Z81" s="2">
        <v>0.97021199999999996</v>
      </c>
      <c r="AA81" s="2">
        <v>4.7210460000000001E-34</v>
      </c>
      <c r="AB81" s="2">
        <v>0.81682460000000001</v>
      </c>
      <c r="AC81" s="30">
        <v>0.18954940000000001</v>
      </c>
      <c r="AD81" s="2">
        <v>0.16634689999999999</v>
      </c>
      <c r="AE81" s="30">
        <v>0.33220379999999999</v>
      </c>
      <c r="AF81" s="30">
        <v>0.18954940000000001</v>
      </c>
      <c r="AG81" s="30">
        <v>0.1082042</v>
      </c>
      <c r="AH81" s="2">
        <v>0.93666179999999999</v>
      </c>
      <c r="AI81" s="30">
        <v>0.50474169999999996</v>
      </c>
      <c r="AJ81" s="30">
        <v>0.2146431</v>
      </c>
      <c r="AK81" s="30">
        <v>0.83951679999999995</v>
      </c>
      <c r="AL81" s="30">
        <v>0.18954940000000001</v>
      </c>
      <c r="AM81" s="30">
        <v>3.678E-38</v>
      </c>
      <c r="AN81" s="30">
        <v>3.678E-38</v>
      </c>
      <c r="AO81" s="30">
        <v>3.678E-38</v>
      </c>
      <c r="AP81" s="30">
        <v>3.678E-38</v>
      </c>
      <c r="AQ81" s="30">
        <v>3.678E-38</v>
      </c>
      <c r="AR81" s="30">
        <v>3.678E-38</v>
      </c>
      <c r="AS81" s="30">
        <v>3.678E-38</v>
      </c>
      <c r="AT81" s="30">
        <v>3.678E-38</v>
      </c>
      <c r="AU81" s="30">
        <v>3.678E-38</v>
      </c>
      <c r="AV81" s="30">
        <v>0.70772550000000001</v>
      </c>
      <c r="AW81" s="30">
        <v>3.678E-38</v>
      </c>
      <c r="AX81" s="30">
        <v>1.0558980000000001E-2</v>
      </c>
      <c r="AY81" s="30">
        <v>3.678E-38</v>
      </c>
      <c r="AZ81" s="30">
        <v>0.27022760000000001</v>
      </c>
    </row>
    <row r="82" spans="1:52" x14ac:dyDescent="0.4">
      <c r="A82">
        <v>19</v>
      </c>
      <c r="B82" s="2" t="s">
        <v>2038</v>
      </c>
      <c r="C82" s="2">
        <v>7699</v>
      </c>
      <c r="D82" s="2">
        <v>6965</v>
      </c>
      <c r="E82" s="2">
        <v>4586</v>
      </c>
      <c r="F82" s="2">
        <v>5742</v>
      </c>
      <c r="G82" s="2">
        <v>145</v>
      </c>
      <c r="H82" s="2">
        <v>67</v>
      </c>
      <c r="I82" s="2">
        <v>484</v>
      </c>
      <c r="J82" s="2">
        <v>3271</v>
      </c>
      <c r="K82" s="2">
        <v>10254</v>
      </c>
      <c r="L82" s="2">
        <v>6234</v>
      </c>
      <c r="M82" s="2">
        <v>24744</v>
      </c>
      <c r="N82" s="2">
        <v>23672</v>
      </c>
      <c r="O82" s="2">
        <v>24369</v>
      </c>
      <c r="P82" s="2">
        <v>4955</v>
      </c>
      <c r="Q82" s="2">
        <v>203</v>
      </c>
      <c r="R82" s="2">
        <v>2297</v>
      </c>
      <c r="S82" s="2">
        <v>137</v>
      </c>
      <c r="T82" s="2">
        <v>147</v>
      </c>
      <c r="U82" s="2">
        <v>11937</v>
      </c>
      <c r="V82" s="2">
        <v>95</v>
      </c>
      <c r="W82" s="2">
        <v>82</v>
      </c>
      <c r="X82" s="2">
        <v>70</v>
      </c>
      <c r="Y82" s="2">
        <v>68</v>
      </c>
      <c r="Z82" s="2">
        <v>56</v>
      </c>
      <c r="AA82" s="2">
        <v>292</v>
      </c>
      <c r="AB82" s="2">
        <v>66</v>
      </c>
      <c r="AC82" s="2">
        <v>2445</v>
      </c>
      <c r="AD82" s="2">
        <v>83</v>
      </c>
      <c r="AE82" s="2">
        <v>478</v>
      </c>
      <c r="AF82" s="2">
        <v>456</v>
      </c>
      <c r="AG82" s="2">
        <v>82</v>
      </c>
      <c r="AH82" s="2">
        <v>58</v>
      </c>
      <c r="AI82" s="2">
        <v>80</v>
      </c>
      <c r="AJ82" s="2">
        <v>82</v>
      </c>
      <c r="AK82" s="2">
        <v>365</v>
      </c>
      <c r="AL82" s="2">
        <v>230</v>
      </c>
      <c r="AM82" s="2">
        <v>24638</v>
      </c>
      <c r="AN82" s="2">
        <v>8424</v>
      </c>
      <c r="AO82" s="2">
        <v>23434</v>
      </c>
      <c r="AP82" s="2">
        <v>8023</v>
      </c>
      <c r="AQ82" s="2">
        <v>4955</v>
      </c>
      <c r="AR82" s="2">
        <v>127</v>
      </c>
      <c r="AS82" s="2">
        <v>2332</v>
      </c>
      <c r="AT82" s="2">
        <v>18159</v>
      </c>
      <c r="AU82" s="2">
        <v>19679</v>
      </c>
      <c r="AV82" s="2">
        <v>117</v>
      </c>
      <c r="AW82" s="2">
        <v>6838</v>
      </c>
      <c r="AX82" s="2">
        <v>58</v>
      </c>
      <c r="AY82" s="2">
        <v>103</v>
      </c>
      <c r="AZ82" s="2">
        <v>79</v>
      </c>
    </row>
    <row r="83" spans="1:52" x14ac:dyDescent="0.4">
      <c r="A83">
        <v>20</v>
      </c>
      <c r="B83" s="2" t="s">
        <v>2039</v>
      </c>
      <c r="C83" s="30">
        <v>3.678E-38</v>
      </c>
      <c r="D83" s="30">
        <v>3.678E-38</v>
      </c>
      <c r="E83" s="30">
        <v>3.678E-38</v>
      </c>
      <c r="F83" s="30">
        <v>3.678E-38</v>
      </c>
      <c r="G83" s="30">
        <v>2.3828419999999998E-9</v>
      </c>
      <c r="H83" s="30">
        <v>0.74017949999999999</v>
      </c>
      <c r="I83" s="30">
        <v>3.678E-38</v>
      </c>
      <c r="J83" s="30">
        <v>3.678E-38</v>
      </c>
      <c r="K83" s="30">
        <v>3.678E-38</v>
      </c>
      <c r="L83" s="30">
        <v>3.678E-38</v>
      </c>
      <c r="M83" s="30">
        <v>3.678E-38</v>
      </c>
      <c r="N83" s="30">
        <v>3.678E-38</v>
      </c>
      <c r="O83" s="30">
        <v>3.678E-38</v>
      </c>
      <c r="P83" s="30">
        <v>3.678E-38</v>
      </c>
      <c r="Q83" s="30">
        <v>5.8823120000000002E-27</v>
      </c>
      <c r="R83" s="2">
        <v>3.678E-38</v>
      </c>
      <c r="S83" s="30">
        <v>1.058752E-7</v>
      </c>
      <c r="T83" s="30">
        <v>8.6265539999999998E-10</v>
      </c>
      <c r="U83" s="30">
        <v>3.678E-38</v>
      </c>
      <c r="V83" s="2">
        <v>4.5582169999999998E-2</v>
      </c>
      <c r="W83" s="2">
        <v>0.27224989999999999</v>
      </c>
      <c r="X83" s="2">
        <v>0.65317789999999998</v>
      </c>
      <c r="Y83" s="30">
        <v>0.7124549</v>
      </c>
      <c r="Z83" s="2">
        <v>0.94067999999999996</v>
      </c>
      <c r="AA83" s="2">
        <v>3.678E-38</v>
      </c>
      <c r="AB83" s="2">
        <v>0.76645649999999999</v>
      </c>
      <c r="AC83" s="30">
        <v>3.678E-38</v>
      </c>
      <c r="AD83" s="2">
        <v>0.2453013</v>
      </c>
      <c r="AE83" s="30">
        <v>3.678E-38</v>
      </c>
      <c r="AF83" s="2">
        <v>3.678E-38</v>
      </c>
      <c r="AG83" s="30">
        <v>0.27224989999999999</v>
      </c>
      <c r="AH83" s="2">
        <v>0.91831870000000004</v>
      </c>
      <c r="AI83" s="30">
        <v>0.33019809999999999</v>
      </c>
      <c r="AJ83" s="30">
        <v>0.27224989999999999</v>
      </c>
      <c r="AK83" s="30">
        <v>3.678E-38</v>
      </c>
      <c r="AL83" s="30">
        <v>3.678E-38</v>
      </c>
      <c r="AM83" s="30">
        <v>3.678E-38</v>
      </c>
      <c r="AN83" s="30">
        <v>3.678E-38</v>
      </c>
      <c r="AO83" s="30">
        <v>3.678E-38</v>
      </c>
      <c r="AP83" s="30">
        <v>3.678E-38</v>
      </c>
      <c r="AQ83" s="30">
        <v>3.678E-38</v>
      </c>
      <c r="AR83" s="30">
        <v>6.6346309999999998E-6</v>
      </c>
      <c r="AS83" s="30">
        <v>3.678E-38</v>
      </c>
      <c r="AT83" s="30">
        <v>3.678E-38</v>
      </c>
      <c r="AU83" s="30">
        <v>3.678E-38</v>
      </c>
      <c r="AV83" s="30">
        <v>2.137873E-4</v>
      </c>
      <c r="AW83" s="30">
        <v>3.678E-38</v>
      </c>
      <c r="AX83" s="30">
        <v>0.91831870000000004</v>
      </c>
      <c r="AY83" s="30">
        <v>9.2386340000000008E-3</v>
      </c>
      <c r="AZ83" s="30">
        <v>0.36090610000000001</v>
      </c>
    </row>
    <row r="84" spans="1:52" x14ac:dyDescent="0.4">
      <c r="A84">
        <v>21</v>
      </c>
      <c r="B84" s="2" t="s">
        <v>2040</v>
      </c>
      <c r="C84" s="2">
        <v>7748</v>
      </c>
      <c r="D84" s="2">
        <v>7185</v>
      </c>
      <c r="E84" s="2">
        <v>4439</v>
      </c>
      <c r="F84" s="2">
        <v>5747</v>
      </c>
      <c r="G84" s="2">
        <v>343</v>
      </c>
      <c r="H84" s="2">
        <v>69</v>
      </c>
      <c r="I84" s="2">
        <v>241</v>
      </c>
      <c r="J84" s="2">
        <v>3326</v>
      </c>
      <c r="K84" s="2">
        <v>173</v>
      </c>
      <c r="L84" s="2">
        <v>86</v>
      </c>
      <c r="M84" s="2">
        <v>22914</v>
      </c>
      <c r="N84" s="2">
        <v>21559</v>
      </c>
      <c r="O84" s="2">
        <v>24499</v>
      </c>
      <c r="P84" s="2">
        <v>17091</v>
      </c>
      <c r="Q84" s="2">
        <v>103</v>
      </c>
      <c r="R84" s="2">
        <v>68</v>
      </c>
      <c r="S84" s="2">
        <v>173</v>
      </c>
      <c r="T84" s="2">
        <v>84</v>
      </c>
      <c r="U84" s="2">
        <v>223</v>
      </c>
      <c r="V84" s="2">
        <v>90</v>
      </c>
      <c r="W84" s="2">
        <v>89</v>
      </c>
      <c r="X84" s="2">
        <v>81</v>
      </c>
      <c r="Y84" s="2">
        <v>79</v>
      </c>
      <c r="Z84" s="2">
        <v>62</v>
      </c>
      <c r="AA84" s="2">
        <v>105</v>
      </c>
      <c r="AB84" s="2">
        <v>76</v>
      </c>
      <c r="AC84" s="2">
        <v>92</v>
      </c>
      <c r="AD84" s="2">
        <v>101</v>
      </c>
      <c r="AE84" s="2">
        <v>112</v>
      </c>
      <c r="AF84" s="2">
        <v>87</v>
      </c>
      <c r="AG84" s="2">
        <v>104</v>
      </c>
      <c r="AH84" s="2">
        <v>65</v>
      </c>
      <c r="AI84" s="2">
        <v>82</v>
      </c>
      <c r="AJ84" s="2">
        <v>90</v>
      </c>
      <c r="AK84" s="2">
        <v>79</v>
      </c>
      <c r="AL84" s="2">
        <v>69</v>
      </c>
      <c r="AM84" s="2">
        <v>23114</v>
      </c>
      <c r="AN84" s="2">
        <v>3523</v>
      </c>
      <c r="AO84" s="2">
        <v>20952</v>
      </c>
      <c r="AP84" s="2">
        <v>2126</v>
      </c>
      <c r="AQ84" s="2">
        <v>17091</v>
      </c>
      <c r="AR84" s="2">
        <v>2856</v>
      </c>
      <c r="AS84" s="2">
        <v>4862</v>
      </c>
      <c r="AT84" s="2">
        <v>25461</v>
      </c>
      <c r="AU84" s="2">
        <v>16533</v>
      </c>
      <c r="AV84" s="2">
        <v>81</v>
      </c>
      <c r="AW84" s="2">
        <v>17177</v>
      </c>
      <c r="AX84" s="2">
        <v>76</v>
      </c>
      <c r="AY84" s="2">
        <v>4598</v>
      </c>
      <c r="AZ84" s="2">
        <v>74</v>
      </c>
    </row>
    <row r="85" spans="1:52" x14ac:dyDescent="0.4">
      <c r="A85">
        <v>22</v>
      </c>
      <c r="B85" s="2" t="s">
        <v>2041</v>
      </c>
      <c r="C85" s="30">
        <v>3.678E-38</v>
      </c>
      <c r="D85" s="30">
        <v>3.678E-38</v>
      </c>
      <c r="E85" s="30">
        <v>3.678E-38</v>
      </c>
      <c r="F85" s="30">
        <v>3.678E-38</v>
      </c>
      <c r="G85" s="30">
        <v>3.678E-38</v>
      </c>
      <c r="H85" s="2">
        <v>0.88581319999999997</v>
      </c>
      <c r="I85" s="30">
        <v>3.7721889999999999E-28</v>
      </c>
      <c r="J85" s="30">
        <v>3.678E-38</v>
      </c>
      <c r="K85" s="30">
        <v>4.1658699999999998E-10</v>
      </c>
      <c r="L85" s="30">
        <v>0.50165709999999997</v>
      </c>
      <c r="M85" s="30">
        <v>3.678E-38</v>
      </c>
      <c r="N85" s="30">
        <v>3.678E-38</v>
      </c>
      <c r="O85" s="30">
        <v>3.678E-38</v>
      </c>
      <c r="P85" s="30">
        <v>3.678E-38</v>
      </c>
      <c r="Q85" s="30">
        <v>0.1157992</v>
      </c>
      <c r="R85" s="2">
        <v>0.89887570000000006</v>
      </c>
      <c r="S85" s="30">
        <v>4.1658699999999998E-10</v>
      </c>
      <c r="T85" s="30">
        <v>0.55779369999999995</v>
      </c>
      <c r="U85" s="30">
        <v>2.0643130000000001E-22</v>
      </c>
      <c r="V85" s="2">
        <v>0.39039309999999999</v>
      </c>
      <c r="W85" s="2">
        <v>0.41773840000000001</v>
      </c>
      <c r="X85" s="2">
        <v>0.63953420000000005</v>
      </c>
      <c r="Y85" s="30">
        <v>0.69091239999999998</v>
      </c>
      <c r="Z85" s="2">
        <v>0.95532570000000006</v>
      </c>
      <c r="AA85" s="2">
        <v>9.053369E-2</v>
      </c>
      <c r="AB85" s="2">
        <v>0.76123320000000005</v>
      </c>
      <c r="AC85" s="2">
        <v>0.33741850000000001</v>
      </c>
      <c r="AD85" s="2">
        <v>0.14570630000000001</v>
      </c>
      <c r="AE85" s="30">
        <v>3.3493469999999997E-2</v>
      </c>
      <c r="AF85" s="2">
        <v>0.47350639999999999</v>
      </c>
      <c r="AG85" s="30">
        <v>0.102602</v>
      </c>
      <c r="AH85" s="2">
        <v>0.93149360000000003</v>
      </c>
      <c r="AI85" s="2">
        <v>0.61279139999999999</v>
      </c>
      <c r="AJ85" s="30">
        <v>0.39039309999999999</v>
      </c>
      <c r="AK85" s="30">
        <v>0.69091239999999998</v>
      </c>
      <c r="AL85" s="30">
        <v>0.88581319999999997</v>
      </c>
      <c r="AM85" s="30">
        <v>3.678E-38</v>
      </c>
      <c r="AN85" s="30">
        <v>3.678E-38</v>
      </c>
      <c r="AO85" s="30">
        <v>3.678E-38</v>
      </c>
      <c r="AP85" s="30">
        <v>3.678E-38</v>
      </c>
      <c r="AQ85" s="30">
        <v>3.678E-38</v>
      </c>
      <c r="AR85" s="30">
        <v>3.678E-38</v>
      </c>
      <c r="AS85" s="30">
        <v>3.678E-38</v>
      </c>
      <c r="AT85" s="30">
        <v>3.678E-38</v>
      </c>
      <c r="AU85" s="30">
        <v>3.678E-38</v>
      </c>
      <c r="AV85" s="30">
        <v>0.63953420000000005</v>
      </c>
      <c r="AW85" s="30">
        <v>3.678E-38</v>
      </c>
      <c r="AX85" s="30">
        <v>0.76123320000000005</v>
      </c>
      <c r="AY85" s="30">
        <v>3.678E-38</v>
      </c>
      <c r="AZ85" s="30">
        <v>0.80275390000000002</v>
      </c>
    </row>
    <row r="86" spans="1:52" x14ac:dyDescent="0.4">
      <c r="A86">
        <v>23</v>
      </c>
      <c r="B86" s="2" t="s">
        <v>2042</v>
      </c>
      <c r="C86" s="2">
        <v>7572</v>
      </c>
      <c r="D86" s="2">
        <v>7156</v>
      </c>
      <c r="E86" s="2">
        <v>4410</v>
      </c>
      <c r="F86" s="2">
        <v>5689</v>
      </c>
      <c r="G86" s="2">
        <v>122</v>
      </c>
      <c r="H86" s="2">
        <v>187</v>
      </c>
      <c r="I86" s="2">
        <v>352</v>
      </c>
      <c r="J86" s="2">
        <v>3323</v>
      </c>
      <c r="K86" s="2">
        <v>172</v>
      </c>
      <c r="L86" s="2">
        <v>87</v>
      </c>
      <c r="M86" s="2">
        <v>22440</v>
      </c>
      <c r="N86" s="2">
        <v>21199</v>
      </c>
      <c r="O86" s="2">
        <v>24132</v>
      </c>
      <c r="P86" s="2">
        <v>16750</v>
      </c>
      <c r="Q86" s="2">
        <v>117</v>
      </c>
      <c r="R86" s="2">
        <v>71</v>
      </c>
      <c r="S86" s="2">
        <v>163</v>
      </c>
      <c r="T86" s="2">
        <v>89</v>
      </c>
      <c r="U86" s="2">
        <v>449</v>
      </c>
      <c r="V86" s="2">
        <v>89</v>
      </c>
      <c r="W86" s="2">
        <v>84</v>
      </c>
      <c r="X86" s="2">
        <v>81</v>
      </c>
      <c r="Y86" s="2">
        <v>87</v>
      </c>
      <c r="Z86" s="2">
        <v>60</v>
      </c>
      <c r="AA86" s="2">
        <v>163</v>
      </c>
      <c r="AB86" s="2">
        <v>76</v>
      </c>
      <c r="AC86" s="2">
        <v>91</v>
      </c>
      <c r="AD86" s="2">
        <v>105</v>
      </c>
      <c r="AE86" s="2">
        <v>150</v>
      </c>
      <c r="AF86" s="2">
        <v>94</v>
      </c>
      <c r="AG86" s="2">
        <v>102</v>
      </c>
      <c r="AH86" s="2">
        <v>68</v>
      </c>
      <c r="AI86" s="2">
        <v>86</v>
      </c>
      <c r="AJ86" s="2">
        <v>94</v>
      </c>
      <c r="AK86" s="2">
        <v>76</v>
      </c>
      <c r="AL86" s="2">
        <v>73</v>
      </c>
      <c r="AM86" s="2">
        <v>22665</v>
      </c>
      <c r="AN86" s="2">
        <v>3273</v>
      </c>
      <c r="AO86" s="2">
        <v>19933</v>
      </c>
      <c r="AP86" s="2">
        <v>2791</v>
      </c>
      <c r="AQ86" s="2">
        <v>16750</v>
      </c>
      <c r="AR86" s="2">
        <v>2301</v>
      </c>
      <c r="AS86" s="2">
        <v>4877</v>
      </c>
      <c r="AT86" s="2">
        <v>25292</v>
      </c>
      <c r="AU86" s="2">
        <v>15383</v>
      </c>
      <c r="AV86" s="2">
        <v>85</v>
      </c>
      <c r="AW86" s="2">
        <v>14048</v>
      </c>
      <c r="AX86" s="2">
        <v>555</v>
      </c>
      <c r="AY86" s="2">
        <v>7386</v>
      </c>
      <c r="AZ86" s="2">
        <v>80</v>
      </c>
    </row>
    <row r="87" spans="1:52" x14ac:dyDescent="0.4">
      <c r="A87">
        <v>24</v>
      </c>
      <c r="B87" s="2" t="s">
        <v>2043</v>
      </c>
      <c r="C87" s="30">
        <v>3.678E-38</v>
      </c>
      <c r="D87" s="30">
        <v>3.678E-38</v>
      </c>
      <c r="E87" s="30">
        <v>3.678E-38</v>
      </c>
      <c r="F87" s="30">
        <v>3.678E-38</v>
      </c>
      <c r="G87" s="30">
        <v>1.177144E-3</v>
      </c>
      <c r="H87" s="2">
        <v>5.29355E-17</v>
      </c>
      <c r="I87" s="30">
        <v>3.678E-38</v>
      </c>
      <c r="J87" s="30">
        <v>3.678E-38</v>
      </c>
      <c r="K87" s="30">
        <v>6.9484830000000004E-13</v>
      </c>
      <c r="L87" s="30">
        <v>0.41671079999999999</v>
      </c>
      <c r="M87" s="30">
        <v>3.678E-38</v>
      </c>
      <c r="N87" s="30">
        <v>3.678E-38</v>
      </c>
      <c r="O87" s="30">
        <v>3.678E-38</v>
      </c>
      <c r="P87" s="30">
        <v>3.678E-38</v>
      </c>
      <c r="Q87" s="30">
        <v>4.1817929999999996E-3</v>
      </c>
      <c r="R87" s="2">
        <v>0.86080279999999998</v>
      </c>
      <c r="S87" s="30">
        <v>1.026635E-10</v>
      </c>
      <c r="T87" s="30">
        <v>0.35491060000000002</v>
      </c>
      <c r="U87" s="30">
        <v>3.678E-38</v>
      </c>
      <c r="V87" s="2">
        <v>0.35491060000000002</v>
      </c>
      <c r="W87" s="2">
        <v>0.51290610000000003</v>
      </c>
      <c r="X87" s="30">
        <v>0.60835249999999996</v>
      </c>
      <c r="Y87" s="30">
        <v>0.41671079999999999</v>
      </c>
      <c r="Z87" s="2">
        <v>0.97579380000000004</v>
      </c>
      <c r="AA87" s="2">
        <v>1.026635E-10</v>
      </c>
      <c r="AB87" s="2">
        <v>0.75158329999999995</v>
      </c>
      <c r="AC87" s="2">
        <v>0.29671310000000001</v>
      </c>
      <c r="AD87" s="2">
        <v>4.7822330000000003E-2</v>
      </c>
      <c r="AE87" s="30">
        <v>5.6017030000000001E-8</v>
      </c>
      <c r="AF87" s="2">
        <v>0.2187123</v>
      </c>
      <c r="AG87" s="30">
        <v>7.7270560000000002E-2</v>
      </c>
      <c r="AH87" s="2">
        <v>0.90768020000000005</v>
      </c>
      <c r="AI87" s="2">
        <v>0.44851069999999998</v>
      </c>
      <c r="AJ87" s="30">
        <v>0.2187123</v>
      </c>
      <c r="AK87" s="30">
        <v>0.75158329999999995</v>
      </c>
      <c r="AL87" s="30">
        <v>0.82177540000000004</v>
      </c>
      <c r="AM87" s="30">
        <v>3.678E-38</v>
      </c>
      <c r="AN87" s="30">
        <v>3.678E-38</v>
      </c>
      <c r="AO87" s="30">
        <v>3.678E-38</v>
      </c>
      <c r="AP87" s="30">
        <v>3.678E-38</v>
      </c>
      <c r="AQ87" s="30">
        <v>3.678E-38</v>
      </c>
      <c r="AR87" s="30">
        <v>3.678E-38</v>
      </c>
      <c r="AS87" s="30">
        <v>3.678E-38</v>
      </c>
      <c r="AT87" s="30">
        <v>3.678E-38</v>
      </c>
      <c r="AU87" s="30">
        <v>3.678E-38</v>
      </c>
      <c r="AV87" s="30">
        <v>0.48064509999999999</v>
      </c>
      <c r="AW87" s="30">
        <v>3.678E-38</v>
      </c>
      <c r="AX87" s="30">
        <v>3.678E-38</v>
      </c>
      <c r="AY87" s="30">
        <v>3.678E-38</v>
      </c>
      <c r="AZ87" s="30">
        <v>0.63904910000000004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Control_Data</vt:lpstr>
      <vt:lpstr>Raw_Data</vt:lpstr>
      <vt:lpstr>SampleTable</vt:lpstr>
      <vt:lpstr>Ctrl_Probe_Profile</vt:lpstr>
    </vt:vector>
  </TitlesOfParts>
  <Company>dkfz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</dc:creator>
  <cp:lastModifiedBy>Ashraf Rangrez</cp:lastModifiedBy>
  <dcterms:created xsi:type="dcterms:W3CDTF">2008-03-11T08:50:12Z</dcterms:created>
  <dcterms:modified xsi:type="dcterms:W3CDTF">2017-02-02T17:24:41Z</dcterms:modified>
</cp:coreProperties>
</file>