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2040" yWindow="2540" windowWidth="25600" windowHeight="18380" tabRatio="500"/>
  </bookViews>
  <sheets>
    <sheet name="Humeri" sheetId="1" r:id="rId1"/>
    <sheet name="Radius" sheetId="2" r:id="rId2"/>
    <sheet name="Femur" sheetId="3" r:id="rId3"/>
    <sheet name="Tibia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3" l="1"/>
  <c r="I8" i="3"/>
  <c r="I7" i="3"/>
  <c r="I6" i="3"/>
  <c r="I5" i="3"/>
  <c r="I4" i="3"/>
  <c r="I3" i="3"/>
  <c r="I2" i="3"/>
  <c r="I9" i="2"/>
  <c r="I8" i="2"/>
  <c r="I7" i="2"/>
  <c r="I6" i="2"/>
  <c r="I5" i="2"/>
  <c r="I4" i="2"/>
  <c r="I3" i="2"/>
  <c r="I2" i="2"/>
  <c r="H9" i="2"/>
  <c r="K9" i="2"/>
  <c r="J9" i="2"/>
  <c r="H8" i="2"/>
  <c r="K8" i="2"/>
  <c r="J8" i="2"/>
  <c r="H7" i="2"/>
  <c r="K7" i="2"/>
  <c r="J7" i="2"/>
  <c r="H6" i="2"/>
  <c r="K6" i="2"/>
  <c r="J6" i="2"/>
  <c r="H5" i="2"/>
  <c r="K5" i="2"/>
  <c r="J5" i="2"/>
  <c r="H4" i="2"/>
  <c r="K4" i="2"/>
  <c r="J4" i="2"/>
  <c r="H3" i="2"/>
  <c r="K3" i="2"/>
  <c r="J3" i="2"/>
  <c r="H2" i="2"/>
  <c r="K2" i="2"/>
  <c r="J2" i="2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15" i="1"/>
  <c r="O15" i="1"/>
  <c r="N15" i="1"/>
  <c r="L14" i="1"/>
  <c r="O14" i="1"/>
  <c r="N14" i="1"/>
  <c r="L13" i="1"/>
  <c r="O13" i="1"/>
  <c r="N13" i="1"/>
  <c r="L12" i="1"/>
  <c r="O12" i="1"/>
  <c r="N12" i="1"/>
  <c r="L11" i="1"/>
  <c r="O11" i="1"/>
  <c r="N11" i="1"/>
  <c r="L10" i="1"/>
  <c r="O10" i="1"/>
  <c r="N10" i="1"/>
  <c r="L9" i="1"/>
  <c r="O9" i="1"/>
  <c r="N9" i="1"/>
  <c r="L8" i="1"/>
  <c r="O8" i="1"/>
  <c r="N8" i="1"/>
  <c r="L7" i="1"/>
  <c r="O7" i="1"/>
  <c r="N7" i="1"/>
  <c r="L6" i="1"/>
  <c r="O6" i="1"/>
  <c r="N6" i="1"/>
  <c r="L5" i="1"/>
  <c r="O5" i="1"/>
  <c r="N5" i="1"/>
  <c r="L4" i="1"/>
  <c r="O4" i="1"/>
  <c r="N4" i="1"/>
  <c r="L3" i="1"/>
  <c r="O3" i="1"/>
  <c r="N3" i="1"/>
  <c r="L2" i="1"/>
  <c r="O2" i="1"/>
  <c r="N2" i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C9" i="3"/>
  <c r="C8" i="3"/>
  <c r="C7" i="3"/>
  <c r="C6" i="3"/>
  <c r="C5" i="3"/>
  <c r="C4" i="3"/>
  <c r="C3" i="3"/>
  <c r="C2" i="3"/>
  <c r="C9" i="2"/>
  <c r="C8" i="2"/>
  <c r="C7" i="2"/>
  <c r="C6" i="2"/>
  <c r="C5" i="2"/>
  <c r="C4" i="2"/>
  <c r="C3" i="2"/>
  <c r="C2" i="2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J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" i="2"/>
  <c r="D2" i="2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<sst xmlns="http://schemas.openxmlformats.org/spreadsheetml/2006/main" count="44" uniqueCount="21">
  <si>
    <t>LENGTH</t>
  </si>
  <si>
    <t>CIRCUMF.</t>
  </si>
  <si>
    <t>LN(length)</t>
  </si>
  <si>
    <t>LN (Circufm)</t>
  </si>
  <si>
    <t>CIRCUMF</t>
  </si>
  <si>
    <t>LN(Length)</t>
  </si>
  <si>
    <t>LN(Circumf)</t>
  </si>
  <si>
    <t>CAT. #</t>
  </si>
  <si>
    <t>MIdshaftDep</t>
  </si>
  <si>
    <t>MIdshaftW</t>
  </si>
  <si>
    <t>LACMHC15339</t>
  </si>
  <si>
    <t>LN(circumf)</t>
  </si>
  <si>
    <t>ln (circumf)</t>
  </si>
  <si>
    <t>Ln (circumf)</t>
  </si>
  <si>
    <t>Ln (length)</t>
  </si>
  <si>
    <t>AREA</t>
  </si>
  <si>
    <t>Ln (area</t>
  </si>
  <si>
    <t>WIDTH</t>
  </si>
  <si>
    <t>DEPTH</t>
  </si>
  <si>
    <t>LN(area)</t>
  </si>
  <si>
    <t>LN (area)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</si>
</sst>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1" fillId="0" borderId="0" xfId="0" applyFont="1" applyFill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 atrox </a:t>
            </a:r>
            <a:r>
              <a:rPr lang="en-US"/>
              <a:t>humeri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Humeri!$C$2:$C$15</c:f>
              <c:numCache>
                <c:formatCode>General</c:formatCode>
                <c:ptCount val="14"/>
                <c:pt idx="0">
                  <c:v>4.890349128221754</c:v>
                </c:pt>
                <c:pt idx="1">
                  <c:v>4.820281565605037</c:v>
                </c:pt>
                <c:pt idx="2">
                  <c:v>4.941642422609303</c:v>
                </c:pt>
                <c:pt idx="3">
                  <c:v>4.727387818712341</c:v>
                </c:pt>
                <c:pt idx="4">
                  <c:v>4.927253685157205</c:v>
                </c:pt>
                <c:pt idx="5">
                  <c:v>4.90527477843843</c:v>
                </c:pt>
                <c:pt idx="6">
                  <c:v>5.010635294096256</c:v>
                </c:pt>
                <c:pt idx="7">
                  <c:v>4.290459441148391</c:v>
                </c:pt>
                <c:pt idx="8">
                  <c:v>4.653960350157523</c:v>
                </c:pt>
                <c:pt idx="9">
                  <c:v>4.948759890378168</c:v>
                </c:pt>
                <c:pt idx="10">
                  <c:v>5.010635294096256</c:v>
                </c:pt>
                <c:pt idx="11">
                  <c:v>4.90527477843843</c:v>
                </c:pt>
                <c:pt idx="12">
                  <c:v>4.90527477843843</c:v>
                </c:pt>
                <c:pt idx="13">
                  <c:v>4.605170185988092</c:v>
                </c:pt>
              </c:numCache>
            </c:numRef>
          </c:xVal>
          <c:yVal>
            <c:numRef>
              <c:f>Humeri!$D$2:$D$15</c:f>
              <c:numCache>
                <c:formatCode>General</c:formatCode>
                <c:ptCount val="14"/>
                <c:pt idx="0">
                  <c:v>5.669880922980519</c:v>
                </c:pt>
                <c:pt idx="1">
                  <c:v>5.521460917862246</c:v>
                </c:pt>
                <c:pt idx="2">
                  <c:v>5.652489180268651</c:v>
                </c:pt>
                <c:pt idx="3">
                  <c:v>5.438079308923195</c:v>
                </c:pt>
                <c:pt idx="4">
                  <c:v>5.634789603169249</c:v>
                </c:pt>
                <c:pt idx="5">
                  <c:v>5.560681631015528</c:v>
                </c:pt>
                <c:pt idx="6">
                  <c:v>5.752572638825633</c:v>
                </c:pt>
                <c:pt idx="7">
                  <c:v>4.700480365792417</c:v>
                </c:pt>
                <c:pt idx="8">
                  <c:v>5.480638923341991</c:v>
                </c:pt>
                <c:pt idx="9">
                  <c:v>5.736572297479192</c:v>
                </c:pt>
                <c:pt idx="10">
                  <c:v>5.669880922980519</c:v>
                </c:pt>
                <c:pt idx="11">
                  <c:v>5.703782474656201</c:v>
                </c:pt>
                <c:pt idx="12">
                  <c:v>5.521460917862246</c:v>
                </c:pt>
                <c:pt idx="13">
                  <c:v>5.501258210544727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927016"/>
        <c:axId val="2060146568"/>
      </c:scatterChart>
      <c:valAx>
        <c:axId val="212892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(circumference)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0146568"/>
        <c:crosses val="autoZero"/>
        <c:crossBetween val="midCat"/>
      </c:valAx>
      <c:valAx>
        <c:axId val="2060146568"/>
        <c:scaling>
          <c:orientation val="minMax"/>
          <c:min val="4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28927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</a:t>
            </a:r>
            <a:r>
              <a:rPr lang="en-US" i="1" baseline="0"/>
              <a:t> atrox </a:t>
            </a:r>
            <a:r>
              <a:rPr lang="en-US" baseline="0"/>
              <a:t>humeri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Humeri!$M$2:$M$15</c:f>
              <c:numCache>
                <c:formatCode>General</c:formatCode>
                <c:ptCount val="14"/>
                <c:pt idx="0">
                  <c:v>7.466799475018602</c:v>
                </c:pt>
                <c:pt idx="1">
                  <c:v>7.325807502595773</c:v>
                </c:pt>
                <c:pt idx="2">
                  <c:v>7.436027816351848</c:v>
                </c:pt>
                <c:pt idx="3">
                  <c:v>6.921658184151128</c:v>
                </c:pt>
                <c:pt idx="4">
                  <c:v>7.495541943884256</c:v>
                </c:pt>
                <c:pt idx="5">
                  <c:v>7.325148957955575</c:v>
                </c:pt>
                <c:pt idx="6">
                  <c:v>7.66105638236183</c:v>
                </c:pt>
                <c:pt idx="7">
                  <c:v>6.086774726912306</c:v>
                </c:pt>
                <c:pt idx="8">
                  <c:v>6.933423025730714</c:v>
                </c:pt>
                <c:pt idx="9">
                  <c:v>7.525639975041535</c:v>
                </c:pt>
                <c:pt idx="10">
                  <c:v>7.599901959208498</c:v>
                </c:pt>
                <c:pt idx="11">
                  <c:v>7.562681246721884</c:v>
                </c:pt>
                <c:pt idx="12">
                  <c:v>7.305188215393037</c:v>
                </c:pt>
                <c:pt idx="13">
                  <c:v>6.869014450665706</c:v>
                </c:pt>
              </c:numCache>
            </c:numRef>
          </c:xVal>
          <c:yVal>
            <c:numRef>
              <c:f>Humeri!$N$2:$N$15</c:f>
              <c:numCache>
                <c:formatCode>General</c:formatCode>
                <c:ptCount val="14"/>
                <c:pt idx="0">
                  <c:v>5.669880922980519</c:v>
                </c:pt>
                <c:pt idx="1">
                  <c:v>5.521460917862246</c:v>
                </c:pt>
                <c:pt idx="2">
                  <c:v>5.652489180268651</c:v>
                </c:pt>
                <c:pt idx="3">
                  <c:v>5.438079308923195</c:v>
                </c:pt>
                <c:pt idx="4">
                  <c:v>5.634789603169249</c:v>
                </c:pt>
                <c:pt idx="5">
                  <c:v>5.560681631015528</c:v>
                </c:pt>
                <c:pt idx="6">
                  <c:v>5.752572638825633</c:v>
                </c:pt>
                <c:pt idx="7">
                  <c:v>4.700480365792417</c:v>
                </c:pt>
                <c:pt idx="8">
                  <c:v>5.480638923341991</c:v>
                </c:pt>
                <c:pt idx="9">
                  <c:v>5.736572297479192</c:v>
                </c:pt>
                <c:pt idx="10">
                  <c:v>5.669880922980519</c:v>
                </c:pt>
                <c:pt idx="11">
                  <c:v>5.703782474656201</c:v>
                </c:pt>
                <c:pt idx="12">
                  <c:v>5.521460917862246</c:v>
                </c:pt>
                <c:pt idx="13">
                  <c:v>5.501258210544727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020056"/>
        <c:axId val="2094014712"/>
      </c:scatterChart>
      <c:valAx>
        <c:axId val="2094020056"/>
        <c:scaling>
          <c:orientation val="minMax"/>
          <c:min val="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(area)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94014712"/>
        <c:crosses val="autoZero"/>
        <c:crossBetween val="midCat"/>
      </c:valAx>
      <c:valAx>
        <c:axId val="2094014712"/>
        <c:scaling>
          <c:orientation val="minMax"/>
          <c:min val="4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94020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 atrox </a:t>
            </a:r>
            <a:r>
              <a:rPr lang="en-US"/>
              <a:t>radii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Radius!$C$2:$C$9</c:f>
              <c:numCache>
                <c:formatCode>General</c:formatCode>
                <c:ptCount val="8"/>
                <c:pt idx="0">
                  <c:v>4.248495242049359</c:v>
                </c:pt>
                <c:pt idx="1">
                  <c:v>4.653960350157523</c:v>
                </c:pt>
                <c:pt idx="2">
                  <c:v>4.382026634673881</c:v>
                </c:pt>
                <c:pt idx="3">
                  <c:v>4.553876891600541</c:v>
                </c:pt>
                <c:pt idx="4">
                  <c:v>4.382026634673881</c:v>
                </c:pt>
                <c:pt idx="5">
                  <c:v>4.74493212836325</c:v>
                </c:pt>
                <c:pt idx="6">
                  <c:v>4.382026634673881</c:v>
                </c:pt>
                <c:pt idx="7">
                  <c:v>4.248495242049359</c:v>
                </c:pt>
              </c:numCache>
            </c:numRef>
          </c:xVal>
          <c:yVal>
            <c:numRef>
              <c:f>Radius!$D$2:$D$9</c:f>
              <c:numCache>
                <c:formatCode>General</c:formatCode>
                <c:ptCount val="8"/>
                <c:pt idx="0">
                  <c:v>5.393627546352362</c:v>
                </c:pt>
                <c:pt idx="1">
                  <c:v>5.736572297479192</c:v>
                </c:pt>
                <c:pt idx="2">
                  <c:v>5.480638923341991</c:v>
                </c:pt>
                <c:pt idx="3">
                  <c:v>5.541263545158425</c:v>
                </c:pt>
                <c:pt idx="4">
                  <c:v>5.501258210544727</c:v>
                </c:pt>
                <c:pt idx="5">
                  <c:v>5.768320995793771</c:v>
                </c:pt>
                <c:pt idx="6">
                  <c:v>5.438079308923195</c:v>
                </c:pt>
                <c:pt idx="7">
                  <c:v>5.438079308923195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231000"/>
        <c:axId val="2139236408"/>
      </c:scatterChart>
      <c:valAx>
        <c:axId val="213923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(circumference)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39236408"/>
        <c:crosses val="autoZero"/>
        <c:crossBetween val="midCat"/>
      </c:valAx>
      <c:valAx>
        <c:axId val="2139236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39231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 atrox </a:t>
            </a:r>
            <a:r>
              <a:rPr lang="en-US"/>
              <a:t>radii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Radius!$I$2:$I$9</c:f>
              <c:numCache>
                <c:formatCode>General</c:formatCode>
                <c:ptCount val="8"/>
                <c:pt idx="0">
                  <c:v>3.131783032261764</c:v>
                </c:pt>
                <c:pt idx="1">
                  <c:v>3.284580416566671</c:v>
                </c:pt>
                <c:pt idx="2">
                  <c:v>3.178733005369492</c:v>
                </c:pt>
                <c:pt idx="3">
                  <c:v>3.228201485747401</c:v>
                </c:pt>
                <c:pt idx="4">
                  <c:v>3.182488150984303</c:v>
                </c:pt>
                <c:pt idx="5">
                  <c:v>3.309458177714649</c:v>
                </c:pt>
                <c:pt idx="6">
                  <c:v>3.170937249667087</c:v>
                </c:pt>
                <c:pt idx="7">
                  <c:v>3.139990789859718</c:v>
                </c:pt>
              </c:numCache>
            </c:numRef>
          </c:xVal>
          <c:yVal>
            <c:numRef>
              <c:f>Radius!$J$2:$J$9</c:f>
              <c:numCache>
                <c:formatCode>General</c:formatCode>
                <c:ptCount val="8"/>
                <c:pt idx="0">
                  <c:v>5.393627546352362</c:v>
                </c:pt>
                <c:pt idx="1">
                  <c:v>5.736572297479192</c:v>
                </c:pt>
                <c:pt idx="2">
                  <c:v>5.480638923341991</c:v>
                </c:pt>
                <c:pt idx="3">
                  <c:v>5.541263545158425</c:v>
                </c:pt>
                <c:pt idx="4">
                  <c:v>5.501258210544727</c:v>
                </c:pt>
                <c:pt idx="5">
                  <c:v>5.768320995793771</c:v>
                </c:pt>
                <c:pt idx="6">
                  <c:v>5.438079308923195</c:v>
                </c:pt>
                <c:pt idx="7">
                  <c:v>5.438079308923195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221080"/>
        <c:axId val="2060226424"/>
      </c:scatterChart>
      <c:valAx>
        <c:axId val="206022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(area)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60226424"/>
        <c:crosses val="autoZero"/>
        <c:crossBetween val="midCat"/>
      </c:valAx>
      <c:valAx>
        <c:axId val="2060226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60221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 atrox </a:t>
            </a:r>
            <a:r>
              <a:rPr lang="en-US"/>
              <a:t>femora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Femur!$C$2:$C$9</c:f>
              <c:numCache>
                <c:formatCode>General</c:formatCode>
                <c:ptCount val="8"/>
                <c:pt idx="0">
                  <c:v>4.727387818712341</c:v>
                </c:pt>
                <c:pt idx="1">
                  <c:v>4.867534450455582</c:v>
                </c:pt>
                <c:pt idx="2">
                  <c:v>4.653960350157523</c:v>
                </c:pt>
                <c:pt idx="3">
                  <c:v>4.605170185988092</c:v>
                </c:pt>
                <c:pt idx="4">
                  <c:v>4.605170185988092</c:v>
                </c:pt>
                <c:pt idx="5">
                  <c:v>4.828313737302301</c:v>
                </c:pt>
                <c:pt idx="6">
                  <c:v>4.605170185988092</c:v>
                </c:pt>
                <c:pt idx="7">
                  <c:v>4.644390899141372</c:v>
                </c:pt>
              </c:numCache>
            </c:numRef>
          </c:xVal>
          <c:yVal>
            <c:numRef>
              <c:f>Femur!$D$2:$D$9</c:f>
              <c:numCache>
                <c:formatCode>General</c:formatCode>
                <c:ptCount val="8"/>
                <c:pt idx="0">
                  <c:v>5.799092654460525</c:v>
                </c:pt>
                <c:pt idx="1">
                  <c:v>5.940171252720432</c:v>
                </c:pt>
                <c:pt idx="2">
                  <c:v>5.814130531825066</c:v>
                </c:pt>
                <c:pt idx="3">
                  <c:v>5.598421958998375</c:v>
                </c:pt>
                <c:pt idx="4">
                  <c:v>5.652489180268651</c:v>
                </c:pt>
                <c:pt idx="5">
                  <c:v>5.886104031450156</c:v>
                </c:pt>
                <c:pt idx="6">
                  <c:v>5.459585514144159</c:v>
                </c:pt>
                <c:pt idx="7">
                  <c:v>5.560681631015528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274200"/>
        <c:axId val="2060279608"/>
      </c:scatterChart>
      <c:valAx>
        <c:axId val="2060274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(circumference)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0279608"/>
        <c:crosses val="autoZero"/>
        <c:crossBetween val="midCat"/>
      </c:valAx>
      <c:valAx>
        <c:axId val="2060279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0274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P. atrox femora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Femur!$I$2:$I$9</c:f>
              <c:numCache>
                <c:formatCode>General</c:formatCode>
                <c:ptCount val="8"/>
                <c:pt idx="0">
                  <c:v>7.08002649992259</c:v>
                </c:pt>
                <c:pt idx="1">
                  <c:v>7.395107546562485</c:v>
                </c:pt>
                <c:pt idx="2">
                  <c:v>6.992096427415888</c:v>
                </c:pt>
                <c:pt idx="3">
                  <c:v>6.866933284461882</c:v>
                </c:pt>
                <c:pt idx="4">
                  <c:v>6.867974408970292</c:v>
                </c:pt>
                <c:pt idx="5">
                  <c:v>7.29979736675816</c:v>
                </c:pt>
                <c:pt idx="6">
                  <c:v>6.833031732786201</c:v>
                </c:pt>
                <c:pt idx="7">
                  <c:v>6.835184586147301</c:v>
                </c:pt>
              </c:numCache>
            </c:numRef>
          </c:xVal>
          <c:yVal>
            <c:numRef>
              <c:f>Femur!$J$2:$J$9</c:f>
              <c:numCache>
                <c:formatCode>General</c:formatCode>
                <c:ptCount val="8"/>
                <c:pt idx="0">
                  <c:v>5.799092654</c:v>
                </c:pt>
                <c:pt idx="1">
                  <c:v>5.940171253</c:v>
                </c:pt>
                <c:pt idx="2">
                  <c:v>5.814130532</c:v>
                </c:pt>
                <c:pt idx="3">
                  <c:v>5.598421959</c:v>
                </c:pt>
                <c:pt idx="4">
                  <c:v>5.65248918</c:v>
                </c:pt>
                <c:pt idx="5">
                  <c:v>5.886104031</c:v>
                </c:pt>
                <c:pt idx="6">
                  <c:v>5.459585514</c:v>
                </c:pt>
                <c:pt idx="7">
                  <c:v>5.560681631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312488"/>
        <c:axId val="2060317832"/>
      </c:scatterChart>
      <c:valAx>
        <c:axId val="206031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(area)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0317832"/>
        <c:crosses val="autoZero"/>
        <c:crossBetween val="midCat"/>
      </c:valAx>
      <c:valAx>
        <c:axId val="2060317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(circumference)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0312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 atrox </a:t>
            </a:r>
            <a:r>
              <a:rPr lang="en-US"/>
              <a:t>tibia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Tibia!$G$2:$G$20</c:f>
              <c:numCache>
                <c:formatCode>General</c:formatCode>
                <c:ptCount val="19"/>
                <c:pt idx="0">
                  <c:v>2.251291798606495</c:v>
                </c:pt>
                <c:pt idx="1">
                  <c:v>2.484906649788</c:v>
                </c:pt>
                <c:pt idx="2">
                  <c:v>2.37024374146786</c:v>
                </c:pt>
                <c:pt idx="3">
                  <c:v>2.549445170925571</c:v>
                </c:pt>
                <c:pt idx="4">
                  <c:v>2.580216829592325</c:v>
                </c:pt>
                <c:pt idx="5">
                  <c:v>2.282382385676526</c:v>
                </c:pt>
                <c:pt idx="6">
                  <c:v>2.282382385676526</c:v>
                </c:pt>
                <c:pt idx="7">
                  <c:v>2.424802725718295</c:v>
                </c:pt>
                <c:pt idx="8">
                  <c:v>2.484906649788</c:v>
                </c:pt>
                <c:pt idx="9">
                  <c:v>2.322387720290225</c:v>
                </c:pt>
                <c:pt idx="10">
                  <c:v>2.302585092994046</c:v>
                </c:pt>
                <c:pt idx="11">
                  <c:v>2.43361335540045</c:v>
                </c:pt>
                <c:pt idx="12">
                  <c:v>2.484906649788</c:v>
                </c:pt>
                <c:pt idx="13">
                  <c:v>2.564949357461536</c:v>
                </c:pt>
                <c:pt idx="14">
                  <c:v>2.397895272798371</c:v>
                </c:pt>
                <c:pt idx="15">
                  <c:v>2.37024374146786</c:v>
                </c:pt>
                <c:pt idx="16">
                  <c:v>2.442347035369204</c:v>
                </c:pt>
                <c:pt idx="17">
                  <c:v>2.014903020542265</c:v>
                </c:pt>
                <c:pt idx="18">
                  <c:v>2.251291798606495</c:v>
                </c:pt>
              </c:numCache>
            </c:numRef>
          </c:xVal>
          <c:yVal>
            <c:numRef>
              <c:f>Tibia!$H$2:$H$20</c:f>
              <c:numCache>
                <c:formatCode>General</c:formatCode>
                <c:ptCount val="19"/>
                <c:pt idx="0">
                  <c:v>3.13549421592915</c:v>
                </c:pt>
                <c:pt idx="1">
                  <c:v>3.310543013394025</c:v>
                </c:pt>
                <c:pt idx="2">
                  <c:v>3.277144732992176</c:v>
                </c:pt>
                <c:pt idx="3">
                  <c:v>3.465735902799727</c:v>
                </c:pt>
                <c:pt idx="4">
                  <c:v>3.484312288372662</c:v>
                </c:pt>
                <c:pt idx="5">
                  <c:v>3.314186004672526</c:v>
                </c:pt>
                <c:pt idx="6">
                  <c:v>3.218875824868201</c:v>
                </c:pt>
                <c:pt idx="7">
                  <c:v>3.433987204485146</c:v>
                </c:pt>
                <c:pt idx="8">
                  <c:v>3.325036020696591</c:v>
                </c:pt>
                <c:pt idx="9">
                  <c:v>3.332204510175204</c:v>
                </c:pt>
                <c:pt idx="10">
                  <c:v>3.218875824868201</c:v>
                </c:pt>
                <c:pt idx="11">
                  <c:v>3.332204510175204</c:v>
                </c:pt>
                <c:pt idx="12">
                  <c:v>3.367295829986474</c:v>
                </c:pt>
                <c:pt idx="13">
                  <c:v>3.384390263345774</c:v>
                </c:pt>
                <c:pt idx="14">
                  <c:v>3.314186004672526</c:v>
                </c:pt>
                <c:pt idx="15">
                  <c:v>3.314186004672526</c:v>
                </c:pt>
                <c:pt idx="16">
                  <c:v>3.349904087274605</c:v>
                </c:pt>
                <c:pt idx="17">
                  <c:v>2.862200880929469</c:v>
                </c:pt>
                <c:pt idx="18">
                  <c:v>2.484906649788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366552"/>
        <c:axId val="2060371976"/>
      </c:scatterChart>
      <c:valAx>
        <c:axId val="2060366552"/>
        <c:scaling>
          <c:orientation val="minMax"/>
          <c:min val="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(circumference)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60371976"/>
        <c:crosses val="autoZero"/>
        <c:crossBetween val="midCat"/>
      </c:valAx>
      <c:valAx>
        <c:axId val="2060371976"/>
        <c:scaling>
          <c:orientation val="minMax"/>
          <c:min val="2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60366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P. atrox </a:t>
            </a:r>
            <a:r>
              <a:rPr lang="en-US"/>
              <a:t>tibia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Tibia!$J$2:$J$20</c:f>
              <c:numCache>
                <c:formatCode>General</c:formatCode>
                <c:ptCount val="19"/>
                <c:pt idx="0">
                  <c:v>2.161021528672258</c:v>
                </c:pt>
                <c:pt idx="1">
                  <c:v>2.524127362941281</c:v>
                </c:pt>
                <c:pt idx="2">
                  <c:v>2.412335956953165</c:v>
                </c:pt>
                <c:pt idx="3">
                  <c:v>2.806990148957113</c:v>
                </c:pt>
                <c:pt idx="4">
                  <c:v>2.69597761986794</c:v>
                </c:pt>
                <c:pt idx="5">
                  <c:v>2.156402582815964</c:v>
                </c:pt>
                <c:pt idx="6">
                  <c:v>2.014903020542265</c:v>
                </c:pt>
                <c:pt idx="7">
                  <c:v>2.532108251272295</c:v>
                </c:pt>
                <c:pt idx="8">
                  <c:v>2.580216829592325</c:v>
                </c:pt>
                <c:pt idx="9">
                  <c:v>2.345644582454493</c:v>
                </c:pt>
                <c:pt idx="10">
                  <c:v>2.161021528672258</c:v>
                </c:pt>
                <c:pt idx="11">
                  <c:v>2.532108251272295</c:v>
                </c:pt>
                <c:pt idx="12">
                  <c:v>2.498151876538021</c:v>
                </c:pt>
                <c:pt idx="13">
                  <c:v>2.584751984757716</c:v>
                </c:pt>
                <c:pt idx="14">
                  <c:v>2.466403178223441</c:v>
                </c:pt>
                <c:pt idx="15">
                  <c:v>2.288486168614544</c:v>
                </c:pt>
                <c:pt idx="16">
                  <c:v>2.406945108318288</c:v>
                </c:pt>
                <c:pt idx="17">
                  <c:v>1.704748092238425</c:v>
                </c:pt>
                <c:pt idx="18">
                  <c:v>2.128231705849268</c:v>
                </c:pt>
              </c:numCache>
            </c:numRef>
          </c:xVal>
          <c:yVal>
            <c:numRef>
              <c:f>Tibia!$K$2:$K$20</c:f>
              <c:numCache>
                <c:formatCode>General</c:formatCode>
                <c:ptCount val="19"/>
                <c:pt idx="0">
                  <c:v>3.13549421592915</c:v>
                </c:pt>
                <c:pt idx="1">
                  <c:v>3.310543013394025</c:v>
                </c:pt>
                <c:pt idx="2">
                  <c:v>3.277144732992176</c:v>
                </c:pt>
                <c:pt idx="3">
                  <c:v>3.465735902799727</c:v>
                </c:pt>
                <c:pt idx="4">
                  <c:v>3.484312288372662</c:v>
                </c:pt>
                <c:pt idx="5">
                  <c:v>3.314186004672526</c:v>
                </c:pt>
                <c:pt idx="6">
                  <c:v>3.218875824868201</c:v>
                </c:pt>
                <c:pt idx="7">
                  <c:v>3.433987204485146</c:v>
                </c:pt>
                <c:pt idx="8">
                  <c:v>3.325036020696591</c:v>
                </c:pt>
                <c:pt idx="9">
                  <c:v>3.332204510175204</c:v>
                </c:pt>
                <c:pt idx="10">
                  <c:v>3.218875824868201</c:v>
                </c:pt>
                <c:pt idx="11">
                  <c:v>3.332204510175204</c:v>
                </c:pt>
                <c:pt idx="12">
                  <c:v>3.367295829986474</c:v>
                </c:pt>
                <c:pt idx="13">
                  <c:v>3.384390263345774</c:v>
                </c:pt>
                <c:pt idx="14">
                  <c:v>3.314186004672526</c:v>
                </c:pt>
                <c:pt idx="15">
                  <c:v>3.314186004672526</c:v>
                </c:pt>
                <c:pt idx="16">
                  <c:v>3.349904087274605</c:v>
                </c:pt>
                <c:pt idx="17">
                  <c:v>2.862200880929469</c:v>
                </c:pt>
                <c:pt idx="18">
                  <c:v>2.484906649788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034664"/>
        <c:axId val="2092040040"/>
      </c:scatterChart>
      <c:valAx>
        <c:axId val="2092034664"/>
        <c:scaling>
          <c:orientation val="minMax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(area)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92040040"/>
        <c:crosses val="autoZero"/>
        <c:crossBetween val="midCat"/>
      </c:valAx>
      <c:valAx>
        <c:axId val="2092040040"/>
        <c:scaling>
          <c:orientation val="minMax"/>
          <c:min val="2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(length)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92034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16</xdr:row>
      <xdr:rowOff>127000</xdr:rowOff>
    </xdr:from>
    <xdr:to>
      <xdr:col>8</xdr:col>
      <xdr:colOff>127000</xdr:colOff>
      <xdr:row>42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660400</xdr:colOff>
      <xdr:row>17</xdr:row>
      <xdr:rowOff>101600</xdr:rowOff>
    </xdr:from>
    <xdr:to>
      <xdr:col>16</xdr:col>
      <xdr:colOff>469900</xdr:colOff>
      <xdr:row>43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10</xdr:row>
      <xdr:rowOff>177800</xdr:rowOff>
    </xdr:from>
    <xdr:to>
      <xdr:col>7</xdr:col>
      <xdr:colOff>254000</xdr:colOff>
      <xdr:row>32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469900</xdr:colOff>
      <xdr:row>10</xdr:row>
      <xdr:rowOff>177800</xdr:rowOff>
    </xdr:from>
    <xdr:to>
      <xdr:col>15</xdr:col>
      <xdr:colOff>215900</xdr:colOff>
      <xdr:row>33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12</xdr:row>
      <xdr:rowOff>127000</xdr:rowOff>
    </xdr:from>
    <xdr:to>
      <xdr:col>7</xdr:col>
      <xdr:colOff>63500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12</xdr:row>
      <xdr:rowOff>177800</xdr:rowOff>
    </xdr:from>
    <xdr:to>
      <xdr:col>14</xdr:col>
      <xdr:colOff>596900</xdr:colOff>
      <xdr:row>33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22</xdr:row>
      <xdr:rowOff>38100</xdr:rowOff>
    </xdr:from>
    <xdr:to>
      <xdr:col>7</xdr:col>
      <xdr:colOff>444500</xdr:colOff>
      <xdr:row>42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469900</xdr:colOff>
      <xdr:row>22</xdr:row>
      <xdr:rowOff>38100</xdr:rowOff>
    </xdr:from>
    <xdr:to>
      <xdr:col>15</xdr:col>
      <xdr:colOff>203200</xdr:colOff>
      <xdr:row>42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N2" sqref="N2"/>
    </sheetView>
  </sheetViews>
  <sheetFormatPr baseColWidth="10" defaultRowHeight="15" x14ac:dyDescent="0"/>
  <cols>
    <col min="1" max="1" width="15.33203125" customWidth="1"/>
  </cols>
  <sheetData>
    <row r="1" spans="1:15">
      <c r="A1" s="1" t="s">
        <v>0</v>
      </c>
      <c r="B1" s="1" t="s">
        <v>1</v>
      </c>
      <c r="C1" t="s">
        <v>11</v>
      </c>
      <c r="D1" t="s">
        <v>2</v>
      </c>
      <c r="E1" t="s">
        <v>3</v>
      </c>
      <c r="G1" s="1" t="s">
        <v>0</v>
      </c>
      <c r="H1" s="1" t="s">
        <v>17</v>
      </c>
      <c r="I1" s="1" t="s">
        <v>18</v>
      </c>
      <c r="K1" s="1" t="s">
        <v>0</v>
      </c>
      <c r="L1" s="1" t="s">
        <v>15</v>
      </c>
      <c r="M1" s="1" t="s">
        <v>19</v>
      </c>
      <c r="N1" s="1" t="s">
        <v>2</v>
      </c>
      <c r="O1" s="1" t="s">
        <v>19</v>
      </c>
    </row>
    <row r="2" spans="1:15">
      <c r="A2">
        <v>290</v>
      </c>
      <c r="B2">
        <v>133</v>
      </c>
      <c r="C2">
        <f>LN(B2)</f>
        <v>4.8903491282217537</v>
      </c>
      <c r="D2">
        <f>LN(A2)</f>
        <v>5.6698809229805196</v>
      </c>
      <c r="E2">
        <f>LN(B2)</f>
        <v>4.8903491282217537</v>
      </c>
      <c r="G2">
        <v>290</v>
      </c>
      <c r="H2">
        <v>33</v>
      </c>
      <c r="I2">
        <v>53</v>
      </c>
      <c r="K2">
        <v>290</v>
      </c>
      <c r="L2">
        <f>H2*I2</f>
        <v>1749</v>
      </c>
      <c r="M2">
        <f>LN(L2)</f>
        <v>7.4667994750186022</v>
      </c>
      <c r="N2">
        <f>LN(K2)</f>
        <v>5.6698809229805196</v>
      </c>
      <c r="O2">
        <f>LN(L2)</f>
        <v>7.4667994750186022</v>
      </c>
    </row>
    <row r="3" spans="1:15">
      <c r="A3">
        <v>250</v>
      </c>
      <c r="B3">
        <v>124</v>
      </c>
      <c r="C3">
        <f t="shared" ref="C3:C15" si="0">LN(B3)</f>
        <v>4.8202815656050371</v>
      </c>
      <c r="D3">
        <f t="shared" ref="D3:E15" si="1">LN(A3)</f>
        <v>5.521460917862246</v>
      </c>
      <c r="E3">
        <f t="shared" si="1"/>
        <v>4.8202815656050371</v>
      </c>
      <c r="G3">
        <v>250</v>
      </c>
      <c r="H3">
        <v>31</v>
      </c>
      <c r="I3">
        <v>49</v>
      </c>
      <c r="K3">
        <v>250</v>
      </c>
      <c r="L3">
        <f t="shared" ref="L3:L15" si="2">H3*I3</f>
        <v>1519</v>
      </c>
      <c r="M3">
        <f t="shared" ref="M3:M15" si="3">LN(L3)</f>
        <v>7.3258075025957732</v>
      </c>
      <c r="N3">
        <f t="shared" ref="N3:O15" si="4">LN(K3)</f>
        <v>5.521460917862246</v>
      </c>
      <c r="O3">
        <f t="shared" si="4"/>
        <v>7.3258075025957732</v>
      </c>
    </row>
    <row r="4" spans="1:15">
      <c r="A4">
        <v>285</v>
      </c>
      <c r="B4">
        <v>140</v>
      </c>
      <c r="C4">
        <f t="shared" si="0"/>
        <v>4.9416424226093039</v>
      </c>
      <c r="D4">
        <f t="shared" si="1"/>
        <v>5.6524891802686508</v>
      </c>
      <c r="E4">
        <f t="shared" si="1"/>
        <v>4.9416424226093039</v>
      </c>
      <c r="G4">
        <v>285</v>
      </c>
      <c r="H4">
        <v>32</v>
      </c>
      <c r="I4">
        <v>53</v>
      </c>
      <c r="K4">
        <v>285</v>
      </c>
      <c r="L4">
        <f t="shared" si="2"/>
        <v>1696</v>
      </c>
      <c r="M4">
        <f t="shared" si="3"/>
        <v>7.4360278163518485</v>
      </c>
      <c r="N4">
        <f t="shared" si="4"/>
        <v>5.6524891802686508</v>
      </c>
      <c r="O4">
        <f t="shared" si="4"/>
        <v>7.4360278163518485</v>
      </c>
    </row>
    <row r="5" spans="1:15">
      <c r="A5">
        <v>230</v>
      </c>
      <c r="B5">
        <v>113</v>
      </c>
      <c r="C5">
        <f t="shared" si="0"/>
        <v>4.7273878187123408</v>
      </c>
      <c r="D5">
        <f t="shared" si="1"/>
        <v>5.4380793089231956</v>
      </c>
      <c r="E5">
        <f t="shared" si="1"/>
        <v>4.7273878187123408</v>
      </c>
      <c r="G5">
        <v>230</v>
      </c>
      <c r="H5">
        <v>26</v>
      </c>
      <c r="I5">
        <v>39</v>
      </c>
      <c r="K5">
        <v>230</v>
      </c>
      <c r="L5">
        <f t="shared" si="2"/>
        <v>1014</v>
      </c>
      <c r="M5">
        <f t="shared" si="3"/>
        <v>6.9216581841511289</v>
      </c>
      <c r="N5">
        <f t="shared" si="4"/>
        <v>5.4380793089231956</v>
      </c>
      <c r="O5">
        <f t="shared" si="4"/>
        <v>6.9216581841511289</v>
      </c>
    </row>
    <row r="6" spans="1:15">
      <c r="A6">
        <v>280</v>
      </c>
      <c r="B6">
        <v>138</v>
      </c>
      <c r="C6">
        <f t="shared" si="0"/>
        <v>4.9272536851572051</v>
      </c>
      <c r="D6">
        <f t="shared" si="1"/>
        <v>5.6347896031692493</v>
      </c>
      <c r="E6">
        <f t="shared" si="1"/>
        <v>4.9272536851572051</v>
      </c>
      <c r="G6">
        <v>280</v>
      </c>
      <c r="H6">
        <v>36</v>
      </c>
      <c r="I6">
        <v>50</v>
      </c>
      <c r="K6">
        <v>280</v>
      </c>
      <c r="L6">
        <f t="shared" si="2"/>
        <v>1800</v>
      </c>
      <c r="M6">
        <f t="shared" si="3"/>
        <v>7.4955419438842563</v>
      </c>
      <c r="N6">
        <f t="shared" si="4"/>
        <v>5.6347896031692493</v>
      </c>
      <c r="O6">
        <f t="shared" si="4"/>
        <v>7.4955419438842563</v>
      </c>
    </row>
    <row r="7" spans="1:15">
      <c r="A7">
        <v>260</v>
      </c>
      <c r="B7">
        <v>135</v>
      </c>
      <c r="C7">
        <f t="shared" si="0"/>
        <v>4.9052747784384296</v>
      </c>
      <c r="D7">
        <f t="shared" si="1"/>
        <v>5.5606816310155276</v>
      </c>
      <c r="E7">
        <f t="shared" si="1"/>
        <v>4.9052747784384296</v>
      </c>
      <c r="G7">
        <v>260</v>
      </c>
      <c r="H7">
        <v>33</v>
      </c>
      <c r="I7">
        <v>46</v>
      </c>
      <c r="K7">
        <v>260</v>
      </c>
      <c r="L7">
        <f t="shared" si="2"/>
        <v>1518</v>
      </c>
      <c r="M7">
        <f t="shared" si="3"/>
        <v>7.3251489579555749</v>
      </c>
      <c r="N7">
        <f t="shared" si="4"/>
        <v>5.5606816310155276</v>
      </c>
      <c r="O7">
        <f t="shared" si="4"/>
        <v>7.3251489579555749</v>
      </c>
    </row>
    <row r="8" spans="1:15">
      <c r="A8">
        <v>315</v>
      </c>
      <c r="B8">
        <v>150</v>
      </c>
      <c r="C8">
        <f t="shared" si="0"/>
        <v>5.0106352940962555</v>
      </c>
      <c r="D8">
        <f t="shared" si="1"/>
        <v>5.7525726388256331</v>
      </c>
      <c r="E8">
        <f t="shared" si="1"/>
        <v>5.0106352940962555</v>
      </c>
      <c r="G8">
        <v>315</v>
      </c>
      <c r="H8">
        <v>36</v>
      </c>
      <c r="I8">
        <v>59</v>
      </c>
      <c r="K8">
        <v>315</v>
      </c>
      <c r="L8">
        <f t="shared" si="2"/>
        <v>2124</v>
      </c>
      <c r="M8">
        <f t="shared" si="3"/>
        <v>7.6610563823618296</v>
      </c>
      <c r="N8">
        <f t="shared" si="4"/>
        <v>5.7525726388256331</v>
      </c>
      <c r="O8">
        <f t="shared" si="4"/>
        <v>7.6610563823618296</v>
      </c>
    </row>
    <row r="9" spans="1:15">
      <c r="A9">
        <v>110</v>
      </c>
      <c r="B9">
        <v>73</v>
      </c>
      <c r="C9">
        <f t="shared" si="0"/>
        <v>4.290459441148391</v>
      </c>
      <c r="D9">
        <f t="shared" si="1"/>
        <v>4.7004803657924166</v>
      </c>
      <c r="E9">
        <f t="shared" si="1"/>
        <v>4.290459441148391</v>
      </c>
      <c r="G9">
        <v>110</v>
      </c>
      <c r="H9">
        <v>20</v>
      </c>
      <c r="I9">
        <v>22</v>
      </c>
      <c r="K9">
        <v>110</v>
      </c>
      <c r="L9">
        <f t="shared" si="2"/>
        <v>440</v>
      </c>
      <c r="M9">
        <f t="shared" si="3"/>
        <v>6.0867747269123065</v>
      </c>
      <c r="N9">
        <f t="shared" si="4"/>
        <v>4.7004803657924166</v>
      </c>
      <c r="O9">
        <f t="shared" si="4"/>
        <v>6.0867747269123065</v>
      </c>
    </row>
    <row r="10" spans="1:15">
      <c r="A10">
        <v>240</v>
      </c>
      <c r="B10">
        <v>105</v>
      </c>
      <c r="C10">
        <f t="shared" si="0"/>
        <v>4.6539603501575231</v>
      </c>
      <c r="D10">
        <f t="shared" si="1"/>
        <v>5.4806389233419912</v>
      </c>
      <c r="E10">
        <f t="shared" si="1"/>
        <v>4.6539603501575231</v>
      </c>
      <c r="G10">
        <v>240</v>
      </c>
      <c r="H10">
        <v>27</v>
      </c>
      <c r="I10">
        <v>38</v>
      </c>
      <c r="K10">
        <v>240</v>
      </c>
      <c r="L10">
        <f t="shared" si="2"/>
        <v>1026</v>
      </c>
      <c r="M10">
        <f t="shared" si="3"/>
        <v>6.9334230257307148</v>
      </c>
      <c r="N10">
        <f t="shared" si="4"/>
        <v>5.4806389233419912</v>
      </c>
      <c r="O10">
        <f t="shared" si="4"/>
        <v>6.9334230257307148</v>
      </c>
    </row>
    <row r="11" spans="1:15">
      <c r="A11">
        <v>310</v>
      </c>
      <c r="B11">
        <v>141</v>
      </c>
      <c r="C11">
        <f t="shared" si="0"/>
        <v>4.9487598903781684</v>
      </c>
      <c r="D11">
        <f t="shared" si="1"/>
        <v>5.7365722974791922</v>
      </c>
      <c r="E11">
        <f t="shared" si="1"/>
        <v>4.9487598903781684</v>
      </c>
      <c r="G11">
        <v>310</v>
      </c>
      <c r="H11">
        <v>35</v>
      </c>
      <c r="I11">
        <v>53</v>
      </c>
      <c r="K11">
        <v>310</v>
      </c>
      <c r="L11">
        <f t="shared" si="2"/>
        <v>1855</v>
      </c>
      <c r="M11">
        <f t="shared" si="3"/>
        <v>7.5256399750415355</v>
      </c>
      <c r="N11">
        <f t="shared" si="4"/>
        <v>5.7365722974791922</v>
      </c>
      <c r="O11">
        <f t="shared" si="4"/>
        <v>7.5256399750415355</v>
      </c>
    </row>
    <row r="12" spans="1:15">
      <c r="A12">
        <v>290</v>
      </c>
      <c r="B12">
        <v>150</v>
      </c>
      <c r="C12">
        <f t="shared" si="0"/>
        <v>5.0106352940962555</v>
      </c>
      <c r="D12">
        <f t="shared" si="1"/>
        <v>5.6698809229805196</v>
      </c>
      <c r="E12">
        <f t="shared" si="1"/>
        <v>5.0106352940962555</v>
      </c>
      <c r="G12">
        <v>290</v>
      </c>
      <c r="H12">
        <v>37</v>
      </c>
      <c r="I12">
        <v>54</v>
      </c>
      <c r="K12">
        <v>290</v>
      </c>
      <c r="L12">
        <f t="shared" si="2"/>
        <v>1998</v>
      </c>
      <c r="M12">
        <f t="shared" si="3"/>
        <v>7.5999019592084984</v>
      </c>
      <c r="N12">
        <f t="shared" si="4"/>
        <v>5.6698809229805196</v>
      </c>
      <c r="O12">
        <f t="shared" si="4"/>
        <v>7.5999019592084984</v>
      </c>
    </row>
    <row r="13" spans="1:15">
      <c r="A13">
        <v>300</v>
      </c>
      <c r="B13">
        <v>135</v>
      </c>
      <c r="C13">
        <f t="shared" si="0"/>
        <v>4.9052747784384296</v>
      </c>
      <c r="D13">
        <f t="shared" si="1"/>
        <v>5.7037824746562009</v>
      </c>
      <c r="E13">
        <f t="shared" si="1"/>
        <v>4.9052747784384296</v>
      </c>
      <c r="G13">
        <v>300</v>
      </c>
      <c r="H13">
        <v>35</v>
      </c>
      <c r="I13">
        <v>55</v>
      </c>
      <c r="K13">
        <v>300</v>
      </c>
      <c r="L13">
        <f t="shared" si="2"/>
        <v>1925</v>
      </c>
      <c r="M13">
        <f t="shared" si="3"/>
        <v>7.5626812467218842</v>
      </c>
      <c r="N13">
        <f t="shared" si="4"/>
        <v>5.7037824746562009</v>
      </c>
      <c r="O13">
        <f t="shared" si="4"/>
        <v>7.5626812467218842</v>
      </c>
    </row>
    <row r="14" spans="1:15">
      <c r="A14">
        <v>250</v>
      </c>
      <c r="B14">
        <v>135</v>
      </c>
      <c r="C14">
        <f t="shared" si="0"/>
        <v>4.9052747784384296</v>
      </c>
      <c r="D14">
        <f t="shared" si="1"/>
        <v>5.521460917862246</v>
      </c>
      <c r="E14">
        <f t="shared" si="1"/>
        <v>4.9052747784384296</v>
      </c>
      <c r="G14">
        <v>250</v>
      </c>
      <c r="H14">
        <v>31</v>
      </c>
      <c r="I14">
        <v>48</v>
      </c>
      <c r="K14">
        <v>250</v>
      </c>
      <c r="L14">
        <f t="shared" si="2"/>
        <v>1488</v>
      </c>
      <c r="M14">
        <f t="shared" si="3"/>
        <v>7.305188215393037</v>
      </c>
      <c r="N14">
        <f t="shared" si="4"/>
        <v>5.521460917862246</v>
      </c>
      <c r="O14">
        <f t="shared" si="4"/>
        <v>7.305188215393037</v>
      </c>
    </row>
    <row r="15" spans="1:15">
      <c r="A15">
        <v>245</v>
      </c>
      <c r="B15">
        <v>100</v>
      </c>
      <c r="C15">
        <f t="shared" si="0"/>
        <v>4.6051701859880918</v>
      </c>
      <c r="D15">
        <f t="shared" si="1"/>
        <v>5.5012582105447274</v>
      </c>
      <c r="E15">
        <f t="shared" si="1"/>
        <v>4.6051701859880918</v>
      </c>
      <c r="G15">
        <v>245</v>
      </c>
      <c r="H15">
        <v>26</v>
      </c>
      <c r="I15">
        <v>37</v>
      </c>
      <c r="K15">
        <v>245</v>
      </c>
      <c r="L15">
        <f t="shared" si="2"/>
        <v>962</v>
      </c>
      <c r="M15">
        <f t="shared" si="3"/>
        <v>6.8690144506657065</v>
      </c>
      <c r="N15">
        <f t="shared" si="4"/>
        <v>5.5012582105447274</v>
      </c>
      <c r="O15">
        <f t="shared" si="4"/>
        <v>6.8690144506657065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Q28" sqref="Q28"/>
    </sheetView>
  </sheetViews>
  <sheetFormatPr baseColWidth="10" defaultRowHeight="15" x14ac:dyDescent="0"/>
  <cols>
    <col min="1" max="1" width="17.6640625" customWidth="1"/>
  </cols>
  <sheetData>
    <row r="1" spans="1:11">
      <c r="A1" t="s">
        <v>0</v>
      </c>
      <c r="B1" t="s">
        <v>4</v>
      </c>
      <c r="C1" t="s">
        <v>11</v>
      </c>
      <c r="D1" t="s">
        <v>5</v>
      </c>
      <c r="E1" t="s">
        <v>6</v>
      </c>
      <c r="G1" t="s">
        <v>0</v>
      </c>
      <c r="H1" t="s">
        <v>15</v>
      </c>
      <c r="I1" t="s">
        <v>19</v>
      </c>
      <c r="J1" t="s">
        <v>2</v>
      </c>
      <c r="K1" t="s">
        <v>20</v>
      </c>
    </row>
    <row r="2" spans="1:11">
      <c r="A2" s="1">
        <v>220</v>
      </c>
      <c r="B2" s="1">
        <v>70</v>
      </c>
      <c r="C2">
        <f>LN(B2)</f>
        <v>4.2484952420493594</v>
      </c>
      <c r="D2">
        <f>LN(A2)</f>
        <v>5.393627546352362</v>
      </c>
      <c r="E2">
        <f>LN(B2)</f>
        <v>4.2484952420493594</v>
      </c>
      <c r="G2" s="1">
        <v>220</v>
      </c>
      <c r="H2">
        <f>D2*E2</f>
        <v>22.91480096806437</v>
      </c>
      <c r="I2">
        <f>LN(H2)</f>
        <v>3.1317830322617639</v>
      </c>
      <c r="J2">
        <f>LN(G2)</f>
        <v>5.393627546352362</v>
      </c>
      <c r="K2">
        <f>LN(H2)</f>
        <v>3.1317830322617639</v>
      </c>
    </row>
    <row r="3" spans="1:11">
      <c r="A3" s="1">
        <v>310</v>
      </c>
      <c r="B3" s="1">
        <v>105</v>
      </c>
      <c r="C3">
        <f t="shared" ref="C3:C9" si="0">LN(B3)</f>
        <v>4.6539603501575231</v>
      </c>
      <c r="D3">
        <f t="shared" ref="D3:E9" si="1">LN(A3)</f>
        <v>5.7365722974791922</v>
      </c>
      <c r="E3">
        <f t="shared" si="1"/>
        <v>4.6539603501575231</v>
      </c>
      <c r="G3" s="1">
        <v>310</v>
      </c>
      <c r="H3">
        <f t="shared" ref="H3:H9" si="2">D3*E3</f>
        <v>26.697780018280209</v>
      </c>
      <c r="I3">
        <f t="shared" ref="I3:I9" si="3">LN(H3)</f>
        <v>3.284580416566671</v>
      </c>
      <c r="J3">
        <f t="shared" ref="J3:K9" si="4">LN(G3)</f>
        <v>5.7365722974791922</v>
      </c>
      <c r="K3">
        <f t="shared" si="4"/>
        <v>3.284580416566671</v>
      </c>
    </row>
    <row r="4" spans="1:11">
      <c r="A4" s="1">
        <v>240</v>
      </c>
      <c r="B4" s="1">
        <v>80</v>
      </c>
      <c r="C4">
        <f t="shared" si="0"/>
        <v>4.3820266346738812</v>
      </c>
      <c r="D4">
        <f t="shared" si="1"/>
        <v>5.4806389233419912</v>
      </c>
      <c r="E4">
        <f t="shared" si="1"/>
        <v>4.3820266346738812</v>
      </c>
      <c r="G4" s="1">
        <v>240</v>
      </c>
      <c r="H4">
        <f t="shared" si="2"/>
        <v>24.01630573711499</v>
      </c>
      <c r="I4">
        <f t="shared" si="3"/>
        <v>3.1787330053694918</v>
      </c>
      <c r="J4">
        <f t="shared" si="4"/>
        <v>5.4806389233419912</v>
      </c>
      <c r="K4">
        <f t="shared" si="4"/>
        <v>3.1787330053694918</v>
      </c>
    </row>
    <row r="5" spans="1:11">
      <c r="A5" s="1">
        <v>255</v>
      </c>
      <c r="B5" s="1">
        <v>95</v>
      </c>
      <c r="C5">
        <f t="shared" si="0"/>
        <v>4.5538768916005408</v>
      </c>
      <c r="D5">
        <f t="shared" si="1"/>
        <v>5.5412635451584258</v>
      </c>
      <c r="E5">
        <f t="shared" si="1"/>
        <v>4.5538768916005408</v>
      </c>
      <c r="G5" s="1">
        <v>255</v>
      </c>
      <c r="H5">
        <f t="shared" si="2"/>
        <v>25.234232008565446</v>
      </c>
      <c r="I5">
        <f t="shared" si="3"/>
        <v>3.2282014857474008</v>
      </c>
      <c r="J5">
        <f t="shared" si="4"/>
        <v>5.5412635451584258</v>
      </c>
      <c r="K5">
        <f t="shared" si="4"/>
        <v>3.2282014857474008</v>
      </c>
    </row>
    <row r="6" spans="1:11">
      <c r="A6" s="1">
        <v>245</v>
      </c>
      <c r="B6" s="1">
        <v>80</v>
      </c>
      <c r="C6">
        <f t="shared" si="0"/>
        <v>4.3820266346738812</v>
      </c>
      <c r="D6">
        <f t="shared" si="1"/>
        <v>5.5012582105447274</v>
      </c>
      <c r="E6">
        <f t="shared" si="1"/>
        <v>4.3820266346738812</v>
      </c>
      <c r="G6" s="1">
        <v>245</v>
      </c>
      <c r="H6">
        <f t="shared" si="2"/>
        <v>24.106660002825368</v>
      </c>
      <c r="I6">
        <f t="shared" si="3"/>
        <v>3.1824881509843035</v>
      </c>
      <c r="J6">
        <f t="shared" si="4"/>
        <v>5.5012582105447274</v>
      </c>
      <c r="K6">
        <f t="shared" si="4"/>
        <v>3.1824881509843035</v>
      </c>
    </row>
    <row r="7" spans="1:11">
      <c r="A7" s="1">
        <v>320</v>
      </c>
      <c r="B7" s="1">
        <v>115</v>
      </c>
      <c r="C7">
        <f t="shared" si="0"/>
        <v>4.7449321283632502</v>
      </c>
      <c r="D7">
        <f t="shared" si="1"/>
        <v>5.768320995793772</v>
      </c>
      <c r="E7">
        <f t="shared" si="1"/>
        <v>4.7449321283632502</v>
      </c>
      <c r="G7" s="1">
        <v>320</v>
      </c>
      <c r="H7">
        <f t="shared" si="2"/>
        <v>27.370291619654164</v>
      </c>
      <c r="I7">
        <f t="shared" si="3"/>
        <v>3.309458177714649</v>
      </c>
      <c r="J7">
        <f t="shared" si="4"/>
        <v>5.768320995793772</v>
      </c>
      <c r="K7">
        <f t="shared" si="4"/>
        <v>3.309458177714649</v>
      </c>
    </row>
    <row r="8" spans="1:11">
      <c r="A8" s="1">
        <v>230</v>
      </c>
      <c r="B8" s="1">
        <v>80</v>
      </c>
      <c r="C8">
        <f t="shared" si="0"/>
        <v>4.3820266346738812</v>
      </c>
      <c r="D8">
        <f t="shared" si="1"/>
        <v>5.4380793089231956</v>
      </c>
      <c r="E8">
        <f t="shared" si="1"/>
        <v>4.3820266346738812</v>
      </c>
      <c r="G8" s="1">
        <v>230</v>
      </c>
      <c r="H8">
        <f t="shared" si="2"/>
        <v>23.829808373170376</v>
      </c>
      <c r="I8">
        <f t="shared" si="3"/>
        <v>3.1709372496670878</v>
      </c>
      <c r="J8">
        <f t="shared" si="4"/>
        <v>5.4380793089231956</v>
      </c>
      <c r="K8">
        <f t="shared" si="4"/>
        <v>3.1709372496670878</v>
      </c>
    </row>
    <row r="9" spans="1:11">
      <c r="A9" s="1">
        <v>230</v>
      </c>
      <c r="B9" s="1">
        <v>70</v>
      </c>
      <c r="C9">
        <f t="shared" si="0"/>
        <v>4.2484952420493594</v>
      </c>
      <c r="D9">
        <f t="shared" si="1"/>
        <v>5.4380793089231956</v>
      </c>
      <c r="E9">
        <f t="shared" si="1"/>
        <v>4.2484952420493594</v>
      </c>
      <c r="G9" s="1">
        <v>230</v>
      </c>
      <c r="H9">
        <f t="shared" si="2"/>
        <v>23.103654069847266</v>
      </c>
      <c r="I9">
        <f t="shared" si="3"/>
        <v>3.1399907898597181</v>
      </c>
      <c r="J9">
        <f t="shared" si="4"/>
        <v>5.4380793089231956</v>
      </c>
      <c r="K9">
        <f t="shared" si="4"/>
        <v>3.1399907898597181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12" sqref="G12"/>
    </sheetView>
  </sheetViews>
  <sheetFormatPr baseColWidth="10" defaultRowHeight="15" x14ac:dyDescent="0"/>
  <cols>
    <col min="1" max="1" width="19.83203125" customWidth="1"/>
  </cols>
  <sheetData>
    <row r="1" spans="1:11">
      <c r="A1" s="1" t="s">
        <v>0</v>
      </c>
      <c r="B1" s="1" t="s">
        <v>1</v>
      </c>
      <c r="C1" t="s">
        <v>12</v>
      </c>
      <c r="D1" t="s">
        <v>2</v>
      </c>
      <c r="E1" t="s">
        <v>11</v>
      </c>
      <c r="G1" s="1" t="s">
        <v>0</v>
      </c>
      <c r="H1" s="1" t="s">
        <v>15</v>
      </c>
      <c r="I1" s="1" t="s">
        <v>19</v>
      </c>
      <c r="J1" s="1" t="s">
        <v>2</v>
      </c>
      <c r="K1" s="1" t="s">
        <v>20</v>
      </c>
    </row>
    <row r="2" spans="1:11">
      <c r="A2">
        <v>330</v>
      </c>
      <c r="B2">
        <v>113</v>
      </c>
      <c r="C2">
        <f>LN(B2)</f>
        <v>4.7273878187123408</v>
      </c>
      <c r="D2">
        <f>LN(A2)</f>
        <v>5.7990926544605257</v>
      </c>
      <c r="E2">
        <f>LN(B2)</f>
        <v>4.7273878187123408</v>
      </c>
      <c r="G2" s="1">
        <v>330</v>
      </c>
      <c r="H2" s="1">
        <v>1188</v>
      </c>
      <c r="I2" s="1">
        <f>LN(H2)</f>
        <v>7.0800264999225906</v>
      </c>
      <c r="J2" s="1">
        <v>5.7990926539999998</v>
      </c>
      <c r="K2" s="1">
        <v>7.0800264999999998</v>
      </c>
    </row>
    <row r="3" spans="1:11">
      <c r="A3">
        <v>380</v>
      </c>
      <c r="B3">
        <v>130</v>
      </c>
      <c r="C3">
        <f t="shared" ref="C3:C9" si="0">LN(B3)</f>
        <v>4.8675344504555822</v>
      </c>
      <c r="D3">
        <f t="shared" ref="D3:E9" si="1">LN(A3)</f>
        <v>5.9401712527204316</v>
      </c>
      <c r="E3">
        <f t="shared" si="1"/>
        <v>4.8675344504555822</v>
      </c>
      <c r="G3" s="1">
        <v>380</v>
      </c>
      <c r="H3" s="1">
        <v>1628</v>
      </c>
      <c r="I3" s="1">
        <f t="shared" ref="I3:I9" si="2">LN(H3)</f>
        <v>7.3951075465624854</v>
      </c>
      <c r="J3" s="1">
        <v>5.9401712529999999</v>
      </c>
      <c r="K3" s="1">
        <v>7.3951075470000003</v>
      </c>
    </row>
    <row r="4" spans="1:11">
      <c r="A4">
        <v>335</v>
      </c>
      <c r="B4">
        <v>105</v>
      </c>
      <c r="C4">
        <f t="shared" si="0"/>
        <v>4.6539603501575231</v>
      </c>
      <c r="D4">
        <f t="shared" si="1"/>
        <v>5.8141305318250662</v>
      </c>
      <c r="E4">
        <f t="shared" si="1"/>
        <v>4.6539603501575231</v>
      </c>
      <c r="G4" s="1">
        <v>335</v>
      </c>
      <c r="H4" s="1">
        <v>1088</v>
      </c>
      <c r="I4" s="1">
        <f t="shared" si="2"/>
        <v>6.9920964274158877</v>
      </c>
      <c r="J4" s="1">
        <v>5.8141305320000001</v>
      </c>
      <c r="K4" s="1">
        <v>6.9920964269999999</v>
      </c>
    </row>
    <row r="5" spans="1:11">
      <c r="A5">
        <v>270</v>
      </c>
      <c r="B5">
        <v>100</v>
      </c>
      <c r="C5">
        <f t="shared" si="0"/>
        <v>4.6051701859880918</v>
      </c>
      <c r="D5">
        <f t="shared" si="1"/>
        <v>5.598421958998375</v>
      </c>
      <c r="E5">
        <f t="shared" si="1"/>
        <v>4.6051701859880918</v>
      </c>
      <c r="G5" s="1">
        <v>270</v>
      </c>
      <c r="H5" s="1">
        <v>960</v>
      </c>
      <c r="I5" s="1">
        <f t="shared" si="2"/>
        <v>6.866933284461882</v>
      </c>
      <c r="J5" s="1">
        <v>5.5984219590000004</v>
      </c>
      <c r="K5" s="1">
        <v>6.8669332839999999</v>
      </c>
    </row>
    <row r="6" spans="1:11">
      <c r="A6">
        <v>285</v>
      </c>
      <c r="B6">
        <v>100</v>
      </c>
      <c r="C6">
        <f t="shared" si="0"/>
        <v>4.6051701859880918</v>
      </c>
      <c r="D6">
        <f t="shared" si="1"/>
        <v>5.6524891802686508</v>
      </c>
      <c r="E6">
        <f t="shared" si="1"/>
        <v>4.6051701859880918</v>
      </c>
      <c r="G6" s="1">
        <v>285</v>
      </c>
      <c r="H6" s="1">
        <v>961</v>
      </c>
      <c r="I6" s="1">
        <f t="shared" si="2"/>
        <v>6.8679744089702925</v>
      </c>
      <c r="J6" s="1">
        <v>5.6524891799999999</v>
      </c>
      <c r="K6" s="1">
        <v>6.8679744090000003</v>
      </c>
    </row>
    <row r="7" spans="1:11">
      <c r="A7">
        <v>360</v>
      </c>
      <c r="B7">
        <v>125</v>
      </c>
      <c r="C7">
        <f t="shared" si="0"/>
        <v>4.8283137373023015</v>
      </c>
      <c r="D7">
        <f t="shared" si="1"/>
        <v>5.8861040314501558</v>
      </c>
      <c r="E7">
        <f t="shared" si="1"/>
        <v>4.8283137373023015</v>
      </c>
      <c r="G7" s="1">
        <v>360</v>
      </c>
      <c r="H7" s="1">
        <v>1480</v>
      </c>
      <c r="I7" s="1">
        <f t="shared" si="2"/>
        <v>7.2997973667581606</v>
      </c>
      <c r="J7" s="1">
        <v>5.8861040310000003</v>
      </c>
      <c r="K7" s="1">
        <v>7.299797367</v>
      </c>
    </row>
    <row r="8" spans="1:11">
      <c r="A8">
        <v>235</v>
      </c>
      <c r="B8">
        <v>100</v>
      </c>
      <c r="C8">
        <f t="shared" si="0"/>
        <v>4.6051701859880918</v>
      </c>
      <c r="D8">
        <f t="shared" si="1"/>
        <v>5.4595855141441589</v>
      </c>
      <c r="E8">
        <f t="shared" si="1"/>
        <v>4.6051701859880918</v>
      </c>
      <c r="G8" s="1">
        <v>235</v>
      </c>
      <c r="H8" s="1">
        <v>928</v>
      </c>
      <c r="I8" s="1">
        <f t="shared" si="2"/>
        <v>6.8330317327862007</v>
      </c>
      <c r="J8" s="1">
        <v>5.4595855139999996</v>
      </c>
      <c r="K8" s="1">
        <v>6.8330317330000003</v>
      </c>
    </row>
    <row r="9" spans="1:11">
      <c r="A9">
        <v>260</v>
      </c>
      <c r="B9">
        <v>104</v>
      </c>
      <c r="C9">
        <f t="shared" si="0"/>
        <v>4.6443908991413725</v>
      </c>
      <c r="D9">
        <f t="shared" si="1"/>
        <v>5.5606816310155276</v>
      </c>
      <c r="E9">
        <f t="shared" si="1"/>
        <v>4.6443908991413725</v>
      </c>
      <c r="G9" s="1">
        <v>260</v>
      </c>
      <c r="H9" s="1">
        <v>930</v>
      </c>
      <c r="I9" s="1">
        <f t="shared" si="2"/>
        <v>6.8351845861473013</v>
      </c>
      <c r="J9" s="1">
        <v>5.5606816309999996</v>
      </c>
      <c r="K9" s="1">
        <v>6.8351845859999996</v>
      </c>
    </row>
    <row r="10" spans="1:11">
      <c r="J10">
        <f>0.5267/0.73295</f>
        <v>0.7186029060645337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P28" sqref="P28"/>
    </sheetView>
  </sheetViews>
  <sheetFormatPr baseColWidth="10" defaultRowHeight="15" x14ac:dyDescent="0"/>
  <cols>
    <col min="1" max="1" width="16" customWidth="1"/>
  </cols>
  <sheetData>
    <row r="1" spans="1:15">
      <c r="A1" s="1" t="s">
        <v>7</v>
      </c>
      <c r="B1" s="1" t="s">
        <v>0</v>
      </c>
      <c r="C1" s="1" t="s">
        <v>4</v>
      </c>
      <c r="D1" s="1" t="s">
        <v>8</v>
      </c>
      <c r="E1" s="1" t="s">
        <v>9</v>
      </c>
      <c r="F1" s="1"/>
      <c r="G1" s="1" t="s">
        <v>13</v>
      </c>
      <c r="H1" s="1" t="s">
        <v>14</v>
      </c>
      <c r="I1" s="1" t="s">
        <v>15</v>
      </c>
      <c r="J1" s="1" t="s">
        <v>16</v>
      </c>
      <c r="K1" s="1" t="s">
        <v>2</v>
      </c>
      <c r="L1" s="1"/>
      <c r="M1" s="1"/>
      <c r="N1" s="1"/>
      <c r="O1" s="1"/>
    </row>
    <row r="2" spans="1:15">
      <c r="A2" s="1" t="s">
        <v>10</v>
      </c>
      <c r="B2" s="1">
        <v>23</v>
      </c>
      <c r="C2" s="1">
        <v>9.5</v>
      </c>
      <c r="D2" s="1">
        <v>3.1</v>
      </c>
      <c r="E2" s="1">
        <v>2.8</v>
      </c>
      <c r="F2" s="1"/>
      <c r="G2" s="1">
        <f>LN(C2)</f>
        <v>2.2512917986064953</v>
      </c>
      <c r="H2" s="1">
        <f>LN(B2)</f>
        <v>3.1354942159291497</v>
      </c>
      <c r="I2" s="1">
        <f>D2*E2</f>
        <v>8.68</v>
      </c>
      <c r="J2" s="1">
        <f>LN(I2)</f>
        <v>2.1610215286722587</v>
      </c>
      <c r="K2" s="1">
        <f>LN(B2)</f>
        <v>3.1354942159291497</v>
      </c>
      <c r="L2" s="1"/>
      <c r="M2" s="1"/>
      <c r="N2" s="1"/>
      <c r="O2" s="1"/>
    </row>
    <row r="3" spans="1:15">
      <c r="A3" s="1">
        <v>7242</v>
      </c>
      <c r="B3" s="1">
        <v>27.4</v>
      </c>
      <c r="C3" s="1">
        <v>12</v>
      </c>
      <c r="D3" s="1">
        <v>3.9</v>
      </c>
      <c r="E3" s="1">
        <v>3.2</v>
      </c>
      <c r="F3" s="1"/>
      <c r="G3" s="1">
        <f t="shared" ref="G3:G20" si="0">LN(C3)</f>
        <v>2.4849066497880004</v>
      </c>
      <c r="H3" s="1">
        <f t="shared" ref="H3:H20" si="1">LN(B3)</f>
        <v>3.3105430133940246</v>
      </c>
      <c r="I3" s="1">
        <f t="shared" ref="I3:I20" si="2">D3*E3</f>
        <v>12.48</v>
      </c>
      <c r="J3" s="1">
        <f t="shared" ref="J3:J20" si="3">LN(I3)</f>
        <v>2.5241273629412815</v>
      </c>
      <c r="K3" s="1">
        <f t="shared" ref="K3:K20" si="4">LN(B3)</f>
        <v>3.3105430133940246</v>
      </c>
      <c r="L3" s="1"/>
      <c r="M3" s="1"/>
      <c r="N3" s="1"/>
      <c r="O3" s="1"/>
    </row>
    <row r="4" spans="1:15">
      <c r="A4" s="1">
        <v>7243</v>
      </c>
      <c r="B4" s="1">
        <v>26.5</v>
      </c>
      <c r="C4" s="1">
        <v>10.7</v>
      </c>
      <c r="D4" s="1">
        <v>3.6</v>
      </c>
      <c r="E4" s="1">
        <v>3.1</v>
      </c>
      <c r="F4" s="1"/>
      <c r="G4" s="1">
        <f t="shared" si="0"/>
        <v>2.3702437414678603</v>
      </c>
      <c r="H4" s="1">
        <f t="shared" si="1"/>
        <v>3.2771447329921766</v>
      </c>
      <c r="I4" s="1">
        <f t="shared" si="2"/>
        <v>11.16</v>
      </c>
      <c r="J4" s="1">
        <f t="shared" si="3"/>
        <v>2.4123359569531648</v>
      </c>
      <c r="K4" s="1">
        <f t="shared" si="4"/>
        <v>3.2771447329921766</v>
      </c>
      <c r="L4" s="1"/>
      <c r="M4" s="1"/>
      <c r="N4" s="1"/>
      <c r="O4" s="1"/>
    </row>
    <row r="5" spans="1:15">
      <c r="A5" s="1">
        <v>7244</v>
      </c>
      <c r="B5" s="1">
        <v>32</v>
      </c>
      <c r="C5" s="1">
        <v>12.8</v>
      </c>
      <c r="D5" s="1">
        <v>4.5999999999999996</v>
      </c>
      <c r="E5" s="1">
        <v>3.6</v>
      </c>
      <c r="F5" s="1"/>
      <c r="G5" s="1">
        <f t="shared" si="0"/>
        <v>2.5494451709255714</v>
      </c>
      <c r="H5" s="1">
        <f t="shared" si="1"/>
        <v>3.4657359027997265</v>
      </c>
      <c r="I5" s="1">
        <f t="shared" si="2"/>
        <v>16.559999999999999</v>
      </c>
      <c r="J5" s="1">
        <f t="shared" si="3"/>
        <v>2.8069901489571136</v>
      </c>
      <c r="K5" s="1">
        <f t="shared" si="4"/>
        <v>3.4657359027997265</v>
      </c>
      <c r="L5" s="1"/>
      <c r="M5" s="1"/>
      <c r="N5" s="1"/>
      <c r="O5" s="1"/>
    </row>
    <row r="6" spans="1:15">
      <c r="A6" s="1">
        <v>7246</v>
      </c>
      <c r="B6" s="1">
        <v>32.6</v>
      </c>
      <c r="C6" s="1">
        <v>13.2</v>
      </c>
      <c r="D6" s="1">
        <v>3.9</v>
      </c>
      <c r="E6" s="1">
        <v>3.8</v>
      </c>
      <c r="F6" s="1"/>
      <c r="G6" s="1">
        <f t="shared" si="0"/>
        <v>2.5802168295923251</v>
      </c>
      <c r="H6" s="1">
        <f t="shared" si="1"/>
        <v>3.4843122883726618</v>
      </c>
      <c r="I6" s="1">
        <f t="shared" si="2"/>
        <v>14.819999999999999</v>
      </c>
      <c r="J6" s="1">
        <f t="shared" si="3"/>
        <v>2.6959776198679406</v>
      </c>
      <c r="K6" s="1">
        <f t="shared" si="4"/>
        <v>3.4843122883726618</v>
      </c>
      <c r="L6" s="1"/>
      <c r="M6" s="1"/>
      <c r="N6" s="1"/>
      <c r="O6" s="1"/>
    </row>
    <row r="7" spans="1:15">
      <c r="A7" s="1">
        <v>15346</v>
      </c>
      <c r="B7" s="1">
        <v>27.5</v>
      </c>
      <c r="C7" s="1">
        <v>9.8000000000000007</v>
      </c>
      <c r="D7" s="1">
        <v>3.2</v>
      </c>
      <c r="E7" s="1">
        <v>2.7</v>
      </c>
      <c r="F7" s="1"/>
      <c r="G7" s="1">
        <f t="shared" si="0"/>
        <v>2.2823823856765264</v>
      </c>
      <c r="H7" s="1">
        <f t="shared" si="1"/>
        <v>3.3141860046725258</v>
      </c>
      <c r="I7" s="1">
        <f t="shared" si="2"/>
        <v>8.64</v>
      </c>
      <c r="J7" s="1">
        <f t="shared" si="3"/>
        <v>2.1564025828159643</v>
      </c>
      <c r="K7" s="1">
        <f t="shared" si="4"/>
        <v>3.3141860046725258</v>
      </c>
      <c r="L7" s="1"/>
      <c r="M7" s="1"/>
      <c r="N7" s="1"/>
      <c r="O7" s="1"/>
    </row>
    <row r="8" spans="1:15">
      <c r="A8" s="1">
        <v>15343</v>
      </c>
      <c r="B8" s="1">
        <v>25</v>
      </c>
      <c r="C8" s="1">
        <v>9.8000000000000007</v>
      </c>
      <c r="D8" s="1">
        <v>3</v>
      </c>
      <c r="E8" s="1">
        <v>2.5</v>
      </c>
      <c r="F8" s="1"/>
      <c r="G8" s="1">
        <f t="shared" si="0"/>
        <v>2.2823823856765264</v>
      </c>
      <c r="H8" s="1">
        <f t="shared" si="1"/>
        <v>3.2188758248682006</v>
      </c>
      <c r="I8" s="1">
        <f t="shared" si="2"/>
        <v>7.5</v>
      </c>
      <c r="J8" s="1">
        <f t="shared" si="3"/>
        <v>2.0149030205422647</v>
      </c>
      <c r="K8" s="1">
        <f t="shared" si="4"/>
        <v>3.2188758248682006</v>
      </c>
      <c r="L8" s="1"/>
      <c r="M8" s="1"/>
      <c r="N8" s="1"/>
      <c r="O8" s="1"/>
    </row>
    <row r="9" spans="1:15">
      <c r="A9" s="1">
        <v>7256</v>
      </c>
      <c r="B9" s="1">
        <v>31</v>
      </c>
      <c r="C9" s="1">
        <v>11.3</v>
      </c>
      <c r="D9" s="1">
        <v>3.7</v>
      </c>
      <c r="E9" s="1">
        <v>3.4</v>
      </c>
      <c r="F9" s="1"/>
      <c r="G9" s="1">
        <f t="shared" si="0"/>
        <v>2.4248027257182949</v>
      </c>
      <c r="H9" s="1">
        <f t="shared" si="1"/>
        <v>3.4339872044851463</v>
      </c>
      <c r="I9" s="1">
        <f t="shared" si="2"/>
        <v>12.58</v>
      </c>
      <c r="J9" s="1">
        <f t="shared" si="3"/>
        <v>2.5321082512722946</v>
      </c>
      <c r="K9" s="1">
        <f t="shared" si="4"/>
        <v>3.4339872044851463</v>
      </c>
      <c r="L9" s="1"/>
      <c r="M9" s="1"/>
      <c r="N9" s="1"/>
      <c r="O9" s="1"/>
    </row>
    <row r="10" spans="1:15">
      <c r="A10" s="1">
        <v>7254</v>
      </c>
      <c r="B10" s="1">
        <v>27.8</v>
      </c>
      <c r="C10" s="1">
        <v>12</v>
      </c>
      <c r="D10" s="1">
        <v>4</v>
      </c>
      <c r="E10" s="1">
        <v>3.3</v>
      </c>
      <c r="F10" s="1"/>
      <c r="G10" s="1">
        <f t="shared" si="0"/>
        <v>2.4849066497880004</v>
      </c>
      <c r="H10" s="1">
        <f t="shared" si="1"/>
        <v>3.3250360206965914</v>
      </c>
      <c r="I10" s="1">
        <f t="shared" si="2"/>
        <v>13.2</v>
      </c>
      <c r="J10" s="1">
        <f t="shared" si="3"/>
        <v>2.5802168295923251</v>
      </c>
      <c r="K10" s="1">
        <f t="shared" si="4"/>
        <v>3.3250360206965914</v>
      </c>
      <c r="L10" s="1"/>
      <c r="M10" s="1"/>
      <c r="N10" s="1"/>
      <c r="O10" s="1"/>
    </row>
    <row r="11" spans="1:15">
      <c r="A11" s="1">
        <v>7258</v>
      </c>
      <c r="B11" s="1">
        <v>28</v>
      </c>
      <c r="C11" s="1">
        <v>10.199999999999999</v>
      </c>
      <c r="D11" s="1">
        <v>3.6</v>
      </c>
      <c r="E11" s="1">
        <v>2.9</v>
      </c>
      <c r="F11" s="2"/>
      <c r="G11" s="1">
        <f t="shared" si="0"/>
        <v>2.3223877202902252</v>
      </c>
      <c r="H11" s="1">
        <f t="shared" si="1"/>
        <v>3.3322045101752038</v>
      </c>
      <c r="I11" s="1">
        <f t="shared" si="2"/>
        <v>10.44</v>
      </c>
      <c r="J11" s="1">
        <f t="shared" si="3"/>
        <v>2.3456445824544927</v>
      </c>
      <c r="K11" s="1">
        <f t="shared" si="4"/>
        <v>3.3322045101752038</v>
      </c>
    </row>
    <row r="12" spans="1:15">
      <c r="A12" s="1">
        <v>7260</v>
      </c>
      <c r="B12" s="1">
        <v>25</v>
      </c>
      <c r="C12" s="1">
        <v>10</v>
      </c>
      <c r="D12" s="1">
        <v>3.1</v>
      </c>
      <c r="E12" s="1">
        <v>2.8</v>
      </c>
      <c r="F12" s="2"/>
      <c r="G12" s="1">
        <f t="shared" si="0"/>
        <v>2.3025850929940459</v>
      </c>
      <c r="H12" s="1">
        <f t="shared" si="1"/>
        <v>3.2188758248682006</v>
      </c>
      <c r="I12" s="1">
        <f t="shared" si="2"/>
        <v>8.68</v>
      </c>
      <c r="J12" s="1">
        <f t="shared" si="3"/>
        <v>2.1610215286722587</v>
      </c>
      <c r="K12" s="1">
        <f t="shared" si="4"/>
        <v>3.2188758248682006</v>
      </c>
    </row>
    <row r="13" spans="1:15">
      <c r="A13" s="1">
        <v>15354</v>
      </c>
      <c r="B13" s="1">
        <v>28</v>
      </c>
      <c r="C13" s="1">
        <v>11.4</v>
      </c>
      <c r="D13" s="1">
        <v>3.7</v>
      </c>
      <c r="E13" s="1">
        <v>3.4</v>
      </c>
      <c r="F13" s="2"/>
      <c r="G13" s="1">
        <f t="shared" si="0"/>
        <v>2.4336133554004498</v>
      </c>
      <c r="H13" s="1">
        <f t="shared" si="1"/>
        <v>3.3322045101752038</v>
      </c>
      <c r="I13" s="1">
        <f t="shared" si="2"/>
        <v>12.58</v>
      </c>
      <c r="J13" s="1">
        <f t="shared" si="3"/>
        <v>2.5321082512722946</v>
      </c>
      <c r="K13" s="1">
        <f t="shared" si="4"/>
        <v>3.3322045101752038</v>
      </c>
    </row>
    <row r="14" spans="1:15">
      <c r="A14" s="1">
        <v>7216</v>
      </c>
      <c r="B14" s="1">
        <v>29</v>
      </c>
      <c r="C14" s="1">
        <v>12</v>
      </c>
      <c r="D14" s="1">
        <v>3.8</v>
      </c>
      <c r="E14" s="1">
        <v>3.2</v>
      </c>
      <c r="G14" s="1">
        <f t="shared" si="0"/>
        <v>2.4849066497880004</v>
      </c>
      <c r="H14" s="1">
        <f t="shared" si="1"/>
        <v>3.3672958299864741</v>
      </c>
      <c r="I14" s="1">
        <f t="shared" si="2"/>
        <v>12.16</v>
      </c>
      <c r="J14" s="1">
        <f t="shared" si="3"/>
        <v>2.4981518765380208</v>
      </c>
      <c r="K14" s="1">
        <f t="shared" si="4"/>
        <v>3.3672958299864741</v>
      </c>
    </row>
    <row r="15" spans="1:15">
      <c r="A15" s="1">
        <v>7214</v>
      </c>
      <c r="B15" s="1">
        <v>29.5</v>
      </c>
      <c r="C15" s="1">
        <v>13</v>
      </c>
      <c r="D15" s="1">
        <v>3.9</v>
      </c>
      <c r="E15" s="1">
        <v>3.4</v>
      </c>
      <c r="G15" s="1">
        <f t="shared" si="0"/>
        <v>2.5649493574615367</v>
      </c>
      <c r="H15" s="1">
        <f t="shared" si="1"/>
        <v>3.3843902633457743</v>
      </c>
      <c r="I15" s="1">
        <f t="shared" si="2"/>
        <v>13.26</v>
      </c>
      <c r="J15" s="1">
        <f t="shared" si="3"/>
        <v>2.5847519847577165</v>
      </c>
      <c r="K15" s="1">
        <f t="shared" si="4"/>
        <v>3.3843902633457743</v>
      </c>
    </row>
    <row r="16" spans="1:15">
      <c r="A16" s="1">
        <v>7224</v>
      </c>
      <c r="B16" s="1">
        <v>27.5</v>
      </c>
      <c r="C16" s="1">
        <v>11</v>
      </c>
      <c r="D16" s="1">
        <v>3.8</v>
      </c>
      <c r="E16" s="1">
        <v>3.1</v>
      </c>
      <c r="G16" s="1">
        <f t="shared" si="0"/>
        <v>2.3978952727983707</v>
      </c>
      <c r="H16" s="1">
        <f t="shared" si="1"/>
        <v>3.3141860046725258</v>
      </c>
      <c r="I16" s="1">
        <f t="shared" si="2"/>
        <v>11.78</v>
      </c>
      <c r="J16" s="1">
        <f t="shared" si="3"/>
        <v>2.4664031782234406</v>
      </c>
      <c r="K16" s="1">
        <f t="shared" si="4"/>
        <v>3.3141860046725258</v>
      </c>
    </row>
    <row r="17" spans="1:11">
      <c r="A17" s="1">
        <v>15355</v>
      </c>
      <c r="B17" s="1">
        <v>27.5</v>
      </c>
      <c r="C17" s="1">
        <v>10.7</v>
      </c>
      <c r="D17" s="1">
        <v>3.4</v>
      </c>
      <c r="E17" s="1">
        <v>2.9</v>
      </c>
      <c r="G17" s="1">
        <f t="shared" si="0"/>
        <v>2.3702437414678603</v>
      </c>
      <c r="H17" s="1">
        <f t="shared" si="1"/>
        <v>3.3141860046725258</v>
      </c>
      <c r="I17" s="1">
        <f t="shared" si="2"/>
        <v>9.86</v>
      </c>
      <c r="J17" s="1">
        <f t="shared" si="3"/>
        <v>2.2884861686145439</v>
      </c>
      <c r="K17" s="1">
        <f t="shared" si="4"/>
        <v>3.3141860046725258</v>
      </c>
    </row>
    <row r="18" spans="1:11">
      <c r="A18" s="1">
        <v>7264</v>
      </c>
      <c r="B18" s="1">
        <v>28.5</v>
      </c>
      <c r="C18" s="1">
        <v>11.5</v>
      </c>
      <c r="D18" s="1">
        <v>3.7</v>
      </c>
      <c r="E18" s="1">
        <v>3</v>
      </c>
      <c r="G18" s="1">
        <f t="shared" si="0"/>
        <v>2.4423470353692043</v>
      </c>
      <c r="H18" s="1">
        <f t="shared" si="1"/>
        <v>3.3499040872746049</v>
      </c>
      <c r="I18" s="1">
        <f t="shared" si="2"/>
        <v>11.100000000000001</v>
      </c>
      <c r="J18" s="1">
        <f t="shared" si="3"/>
        <v>2.4069451083182885</v>
      </c>
      <c r="K18" s="1">
        <f t="shared" si="4"/>
        <v>3.3499040872746049</v>
      </c>
    </row>
    <row r="19" spans="1:11">
      <c r="A19" s="1">
        <v>44591</v>
      </c>
      <c r="B19" s="1">
        <v>17.5</v>
      </c>
      <c r="C19" s="1">
        <v>7.5</v>
      </c>
      <c r="D19" s="1">
        <v>2.2000000000000002</v>
      </c>
      <c r="E19" s="1">
        <v>2.5</v>
      </c>
      <c r="G19" s="1">
        <f t="shared" si="0"/>
        <v>2.0149030205422647</v>
      </c>
      <c r="H19" s="1">
        <f t="shared" si="1"/>
        <v>2.8622008809294686</v>
      </c>
      <c r="I19" s="1">
        <f t="shared" si="2"/>
        <v>5.5</v>
      </c>
      <c r="J19" s="1">
        <f t="shared" si="3"/>
        <v>1.7047480922384253</v>
      </c>
      <c r="K19" s="1">
        <f t="shared" si="4"/>
        <v>2.8622008809294686</v>
      </c>
    </row>
    <row r="20" spans="1:11">
      <c r="A20" s="1">
        <v>53392</v>
      </c>
      <c r="B20" s="1">
        <v>12</v>
      </c>
      <c r="C20" s="1">
        <v>9.5</v>
      </c>
      <c r="D20" s="1">
        <v>2.8</v>
      </c>
      <c r="E20" s="1">
        <v>3</v>
      </c>
      <c r="G20" s="1">
        <f t="shared" si="0"/>
        <v>2.2512917986064953</v>
      </c>
      <c r="H20" s="1">
        <f t="shared" si="1"/>
        <v>2.4849066497880004</v>
      </c>
      <c r="I20" s="1">
        <f t="shared" si="2"/>
        <v>8.3999999999999986</v>
      </c>
      <c r="J20" s="1">
        <f t="shared" si="3"/>
        <v>2.1282317058492679</v>
      </c>
      <c r="K20" s="1">
        <f t="shared" si="4"/>
        <v>2.4849066497880004</v>
      </c>
    </row>
    <row r="21" spans="1:11">
      <c r="A21" s="1"/>
      <c r="B21" s="1"/>
      <c r="C21" s="1"/>
      <c r="D21" s="1"/>
      <c r="E21" s="1"/>
    </row>
    <row r="22" spans="1:11">
      <c r="A22" s="1"/>
      <c r="B22" s="1"/>
      <c r="C22" s="1"/>
      <c r="D22" s="1"/>
      <c r="E22" s="1"/>
    </row>
    <row r="23" spans="1:11">
      <c r="A23" s="1"/>
      <c r="B23" s="1"/>
      <c r="C23" s="1"/>
      <c r="D23" s="1"/>
      <c r="E23" s="1"/>
    </row>
    <row r="24" spans="1:11">
      <c r="A24" s="1"/>
      <c r="B24" s="1"/>
      <c r="C24" s="1"/>
      <c r="D24" s="1"/>
      <c r="E24" s="1"/>
    </row>
    <row r="25" spans="1:11">
      <c r="A25" s="1"/>
      <c r="B25" s="1"/>
      <c r="C25" s="1"/>
      <c r="D25" s="1"/>
      <c r="E25" s="1"/>
    </row>
    <row r="26" spans="1:11">
      <c r="A26" s="1"/>
      <c r="B26" s="1"/>
      <c r="C26" s="1"/>
      <c r="D26" s="1"/>
      <c r="E26" s="1"/>
    </row>
    <row r="27" spans="1:11">
      <c r="A27" s="1"/>
      <c r="B27" s="1"/>
      <c r="C27" s="1"/>
      <c r="D27" s="1"/>
      <c r="E27" s="1"/>
    </row>
    <row r="28" spans="1:11">
      <c r="A28" s="1"/>
      <c r="B28" s="1"/>
      <c r="C28" s="1"/>
      <c r="D28" s="1"/>
      <c r="E28" s="1"/>
    </row>
    <row r="29" spans="1:11">
      <c r="A29" s="1"/>
      <c r="B29" s="1"/>
      <c r="C29" s="1"/>
      <c r="D29" s="1"/>
      <c r="E29" s="1"/>
    </row>
    <row r="30" spans="1:11">
      <c r="A30" s="1"/>
      <c r="B30" s="1"/>
      <c r="C30" s="1"/>
      <c r="D30" s="1"/>
      <c r="E30" s="1"/>
    </row>
    <row r="31" spans="1:11">
      <c r="A31" s="1"/>
      <c r="B31" s="1"/>
      <c r="C31" s="1"/>
      <c r="D31" s="1"/>
      <c r="E31" s="1"/>
    </row>
    <row r="32" spans="1:11">
      <c r="A32" s="1"/>
      <c r="B32" s="1"/>
      <c r="C32" s="1"/>
      <c r="D32" s="1"/>
      <c r="E32" s="1"/>
    </row>
    <row r="33" spans="1:15">
      <c r="A33" s="1"/>
      <c r="B33" s="1"/>
      <c r="C33" s="1"/>
      <c r="D33" s="1"/>
      <c r="E33" s="1"/>
    </row>
    <row r="34" spans="1:15">
      <c r="A34" s="1"/>
      <c r="B34" s="1"/>
      <c r="C34" s="1"/>
      <c r="D34" s="1"/>
      <c r="E34" s="1"/>
    </row>
    <row r="35" spans="1:15">
      <c r="A35" s="1"/>
      <c r="B35" s="1"/>
      <c r="C35" s="1"/>
      <c r="D35" s="1"/>
      <c r="E35" s="1"/>
    </row>
    <row r="36" spans="1:15">
      <c r="A36" s="1"/>
      <c r="B36" s="1"/>
      <c r="C36" s="1"/>
      <c r="D36" s="1"/>
      <c r="E36" s="1"/>
    </row>
    <row r="37" spans="1:15">
      <c r="A37" s="1"/>
      <c r="B37" s="1"/>
      <c r="C37" s="1"/>
      <c r="D37" s="1"/>
      <c r="E37" s="1"/>
    </row>
    <row r="38" spans="1:15">
      <c r="A38" s="1"/>
      <c r="B38" s="1"/>
      <c r="C38" s="1"/>
      <c r="D38" s="1"/>
      <c r="E38" s="1"/>
    </row>
    <row r="39" spans="1:15">
      <c r="A39" s="1"/>
      <c r="B39" s="1"/>
      <c r="C39" s="1"/>
      <c r="D39" s="1"/>
      <c r="E39" s="1"/>
    </row>
    <row r="40" spans="1:15">
      <c r="A40" s="1"/>
      <c r="B40" s="1"/>
      <c r="C40" s="1"/>
      <c r="D40" s="1"/>
      <c r="E40" s="1"/>
    </row>
    <row r="41" spans="1:15">
      <c r="A41" s="1"/>
      <c r="B41" s="1"/>
      <c r="C41" s="1"/>
      <c r="D41" s="1"/>
      <c r="E41" s="1"/>
    </row>
    <row r="42" spans="1:15">
      <c r="A42" s="1"/>
      <c r="B42" s="1"/>
      <c r="C42" s="1"/>
      <c r="D42" s="1"/>
      <c r="E42" s="1"/>
    </row>
    <row r="43" spans="1:15">
      <c r="A43" s="1"/>
      <c r="B43" s="1"/>
      <c r="C43" s="1"/>
      <c r="D43" s="1"/>
      <c r="E43" s="1"/>
    </row>
    <row r="44" spans="1:15">
      <c r="A44" s="1"/>
      <c r="B44" s="1"/>
      <c r="C44" s="1"/>
      <c r="D44" s="1"/>
      <c r="E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Humeri</vt:lpstr>
      <vt:lpstr>Radius</vt:lpstr>
      <vt:lpstr>Femur</vt:lpstr>
      <vt:lpstr>Tibia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Prothero</dc:creator>
  <cp:lastModifiedBy>Donald Prothero</cp:lastModifiedBy>
  <dcterms:created xsi:type="dcterms:W3CDTF">2017-08-10T21:14:56Z</dcterms:created>
  <dcterms:modified xsi:type="dcterms:W3CDTF">2017-09-11T15:04:57Z</dcterms:modified>
</cp:coreProperties>
</file>