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14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1" l="1"/>
  <c r="F2" i="1"/>
  <c r="F3" i="1"/>
  <c r="F4" i="1"/>
  <c r="F5" i="1"/>
  <c r="F6" i="1"/>
  <c r="F7" i="1"/>
  <c r="G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H7" i="1"/>
  <c r="I47" i="1"/>
  <c r="J47" i="1"/>
  <c r="I48" i="1"/>
  <c r="J48" i="1"/>
  <c r="I49" i="1"/>
  <c r="J49" i="1"/>
  <c r="I50" i="1"/>
  <c r="J50" i="1"/>
  <c r="I51" i="1"/>
  <c r="J51" i="1"/>
  <c r="I52" i="1"/>
  <c r="J52" i="1"/>
  <c r="L52" i="1"/>
  <c r="K52" i="1"/>
  <c r="H52" i="1"/>
  <c r="G52" i="1"/>
  <c r="I36" i="1"/>
  <c r="J36" i="1"/>
  <c r="I37" i="1"/>
  <c r="J37" i="1"/>
  <c r="I38" i="1"/>
  <c r="J38" i="1"/>
  <c r="I39" i="1"/>
  <c r="J39" i="1"/>
  <c r="I40" i="1"/>
  <c r="J40" i="1"/>
  <c r="I41" i="1"/>
  <c r="J41" i="1"/>
  <c r="L41" i="1"/>
  <c r="K41" i="1"/>
  <c r="H41" i="1"/>
  <c r="G41" i="1"/>
  <c r="I53" i="1"/>
  <c r="J53" i="1"/>
  <c r="I54" i="1"/>
  <c r="J54" i="1"/>
  <c r="I55" i="1"/>
  <c r="J55" i="1"/>
  <c r="I56" i="1"/>
  <c r="J56" i="1"/>
  <c r="I57" i="1"/>
  <c r="J57" i="1"/>
  <c r="L57" i="1"/>
  <c r="K57" i="1"/>
  <c r="H57" i="1"/>
  <c r="G57" i="1"/>
  <c r="I30" i="1"/>
  <c r="J30" i="1"/>
  <c r="I31" i="1"/>
  <c r="J31" i="1"/>
  <c r="I32" i="1"/>
  <c r="J32" i="1"/>
  <c r="I33" i="1"/>
  <c r="J33" i="1"/>
  <c r="I34" i="1"/>
  <c r="J34" i="1"/>
  <c r="I35" i="1"/>
  <c r="J35" i="1"/>
  <c r="L35" i="1"/>
  <c r="K35" i="1"/>
  <c r="H35" i="1"/>
  <c r="G35" i="1"/>
  <c r="I42" i="1"/>
  <c r="J42" i="1"/>
  <c r="I43" i="1"/>
  <c r="J43" i="1"/>
  <c r="I44" i="1"/>
  <c r="J44" i="1"/>
  <c r="I45" i="1"/>
  <c r="J45" i="1"/>
  <c r="I46" i="1"/>
  <c r="J46" i="1"/>
  <c r="L46" i="1"/>
  <c r="K46" i="1"/>
  <c r="H46" i="1"/>
  <c r="G46" i="1"/>
  <c r="I58" i="1"/>
  <c r="J58" i="1"/>
  <c r="I59" i="1"/>
  <c r="J59" i="1"/>
  <c r="I60" i="1"/>
  <c r="J60" i="1"/>
  <c r="I61" i="1"/>
  <c r="J61" i="1"/>
  <c r="L61" i="1"/>
  <c r="K61" i="1"/>
  <c r="H61" i="1"/>
  <c r="G61" i="1"/>
  <c r="I19" i="1"/>
  <c r="J19" i="1"/>
  <c r="I20" i="1"/>
  <c r="J20" i="1"/>
  <c r="I21" i="1"/>
  <c r="J21" i="1"/>
  <c r="I22" i="1"/>
  <c r="J22" i="1"/>
  <c r="I23" i="1"/>
  <c r="J23" i="1"/>
  <c r="L23" i="1"/>
  <c r="K23" i="1"/>
  <c r="H23" i="1"/>
  <c r="G23" i="1"/>
  <c r="I14" i="1"/>
  <c r="J14" i="1"/>
  <c r="I15" i="1"/>
  <c r="J15" i="1"/>
  <c r="I16" i="1"/>
  <c r="J16" i="1"/>
  <c r="I17" i="1"/>
  <c r="J17" i="1"/>
  <c r="I18" i="1"/>
  <c r="J18" i="1"/>
  <c r="L18" i="1"/>
  <c r="K18" i="1"/>
  <c r="H18" i="1"/>
  <c r="G18" i="1"/>
  <c r="I24" i="1"/>
  <c r="J24" i="1"/>
  <c r="I25" i="1"/>
  <c r="J25" i="1"/>
  <c r="I26" i="1"/>
  <c r="J26" i="1"/>
  <c r="I27" i="1"/>
  <c r="J27" i="1"/>
  <c r="I28" i="1"/>
  <c r="J28" i="1"/>
  <c r="I29" i="1"/>
  <c r="J29" i="1"/>
  <c r="L29" i="1"/>
  <c r="K29" i="1"/>
  <c r="H29" i="1"/>
  <c r="G29" i="1"/>
  <c r="J2" i="1"/>
  <c r="I3" i="1"/>
  <c r="J3" i="1"/>
  <c r="I4" i="1"/>
  <c r="J4" i="1"/>
  <c r="I5" i="1"/>
  <c r="J5" i="1"/>
  <c r="I6" i="1"/>
  <c r="J6" i="1"/>
  <c r="I7" i="1"/>
  <c r="J7" i="1"/>
  <c r="L7" i="1"/>
  <c r="K7" i="1"/>
  <c r="I8" i="1"/>
  <c r="J8" i="1"/>
  <c r="I9" i="1"/>
  <c r="J9" i="1"/>
  <c r="I10" i="1"/>
  <c r="J10" i="1"/>
  <c r="I11" i="1"/>
  <c r="J11" i="1"/>
  <c r="I12" i="1"/>
  <c r="J12" i="1"/>
  <c r="I13" i="1"/>
  <c r="J13" i="1"/>
  <c r="L13" i="1"/>
  <c r="K13" i="1"/>
  <c r="H13" i="1"/>
  <c r="G13" i="1"/>
</calcChain>
</file>

<file path=xl/sharedStrings.xml><?xml version="1.0" encoding="utf-8"?>
<sst xmlns="http://schemas.openxmlformats.org/spreadsheetml/2006/main" count="132" uniqueCount="25">
  <si>
    <t>THD8</t>
  </si>
  <si>
    <t>THD6</t>
  </si>
  <si>
    <t>THD2</t>
  </si>
  <si>
    <t>THD12</t>
  </si>
  <si>
    <t>THD1</t>
  </si>
  <si>
    <t>LP8</t>
  </si>
  <si>
    <t>LP5</t>
  </si>
  <si>
    <t>LP3</t>
  </si>
  <si>
    <t>LP11</t>
  </si>
  <si>
    <t>LP10</t>
  </si>
  <si>
    <t>LP1</t>
  </si>
  <si>
    <t>Sample Volume (L)</t>
  </si>
  <si>
    <t>Sample replicates</t>
  </si>
  <si>
    <t>Sample Name</t>
  </si>
  <si>
    <t>copies/ul (x10e-3)</t>
  </si>
  <si>
    <t>Stad dev. for standardized  (x10e-3)</t>
  </si>
  <si>
    <t>Sample Site</t>
  </si>
  <si>
    <t>LP</t>
  </si>
  <si>
    <t>THD</t>
  </si>
  <si>
    <t>eDNA concentration (copies molecules/ul)</t>
  </si>
  <si>
    <t>eDNA concentration  Standardized (250ml)(copies molecules/ul)</t>
  </si>
  <si>
    <t>Averae eDNA concentration (copies molecules/ul(x10e-3)</t>
  </si>
  <si>
    <t>eDNA concentration  Standardized (250ml)(copies molecules/ul)) (x10e-3)</t>
  </si>
  <si>
    <t>Averae standardized eDNA concentration (copies molecules/ul) (x10e-3)</t>
  </si>
  <si>
    <t>Stad dev. For average  eDNA concentration (copies molecules/ul) (x10e-3) (x10e-3)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</si>
</sst>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/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showRuler="0" workbookViewId="0">
      <selection activeCell="H9" sqref="H9"/>
    </sheetView>
  </sheetViews>
  <sheetFormatPr baseColWidth="10" defaultRowHeight="15" x14ac:dyDescent="0"/>
  <cols>
    <col min="1" max="1" width="12.5" bestFit="1" customWidth="1"/>
    <col min="2" max="2" width="12.5" customWidth="1"/>
    <col min="3" max="3" width="16.5" bestFit="1" customWidth="1"/>
    <col min="4" max="4" width="16.5" customWidth="1"/>
    <col min="5" max="5" width="12.33203125" customWidth="1"/>
    <col min="6" max="6" width="12.1640625" customWidth="1"/>
    <col min="7" max="7" width="18.83203125" bestFit="1" customWidth="1"/>
    <col min="8" max="8" width="20.1640625" customWidth="1"/>
    <col min="9" max="9" width="22" style="8" customWidth="1"/>
    <col min="10" max="10" width="22.5" customWidth="1"/>
    <col min="11" max="11" width="26.33203125" customWidth="1"/>
    <col min="12" max="12" width="12.83203125" bestFit="1" customWidth="1"/>
  </cols>
  <sheetData>
    <row r="1" spans="1:12" s="5" customFormat="1" ht="60">
      <c r="A1" s="3" t="s">
        <v>13</v>
      </c>
      <c r="B1" s="3" t="s">
        <v>16</v>
      </c>
      <c r="C1" s="3" t="s">
        <v>11</v>
      </c>
      <c r="D1" s="3" t="s">
        <v>12</v>
      </c>
      <c r="E1" s="3" t="s">
        <v>19</v>
      </c>
      <c r="F1" s="3" t="s">
        <v>14</v>
      </c>
      <c r="G1" s="3" t="s">
        <v>21</v>
      </c>
      <c r="H1" s="3" t="s">
        <v>24</v>
      </c>
      <c r="I1" s="6" t="s">
        <v>20</v>
      </c>
      <c r="J1" s="4" t="s">
        <v>22</v>
      </c>
      <c r="K1" s="3" t="s">
        <v>23</v>
      </c>
      <c r="L1" s="3" t="s">
        <v>15</v>
      </c>
    </row>
    <row r="2" spans="1:12">
      <c r="A2" s="1" t="s">
        <v>1</v>
      </c>
      <c r="B2" s="1" t="s">
        <v>18</v>
      </c>
      <c r="C2" s="1">
        <v>1</v>
      </c>
      <c r="D2" s="1">
        <v>1</v>
      </c>
      <c r="E2" s="1">
        <v>182266</v>
      </c>
      <c r="F2" s="2">
        <f>E2/1000</f>
        <v>182.26599999999999</v>
      </c>
      <c r="G2" s="2"/>
      <c r="H2" s="2"/>
      <c r="I2" s="7">
        <f>E2/(C2*4)</f>
        <v>45566.5</v>
      </c>
      <c r="J2" s="2">
        <f>I2/1000</f>
        <v>45.566499999999998</v>
      </c>
      <c r="K2" s="2"/>
      <c r="L2" s="2"/>
    </row>
    <row r="3" spans="1:12">
      <c r="A3" s="1" t="s">
        <v>1</v>
      </c>
      <c r="B3" s="1" t="s">
        <v>18</v>
      </c>
      <c r="C3" s="1">
        <v>1</v>
      </c>
      <c r="D3" s="1">
        <v>1</v>
      </c>
      <c r="E3" s="1">
        <v>221109</v>
      </c>
      <c r="F3" s="2">
        <f>E3/1000</f>
        <v>221.10900000000001</v>
      </c>
      <c r="G3" s="2"/>
      <c r="H3" s="2"/>
      <c r="I3" s="7">
        <f>E3/(C3*4)</f>
        <v>55277.25</v>
      </c>
      <c r="J3" s="2">
        <f>I3/1000</f>
        <v>55.277250000000002</v>
      </c>
      <c r="K3" s="2"/>
      <c r="L3" s="2"/>
    </row>
    <row r="4" spans="1:12">
      <c r="A4" s="1" t="s">
        <v>1</v>
      </c>
      <c r="B4" s="1" t="s">
        <v>18</v>
      </c>
      <c r="C4" s="1">
        <v>1</v>
      </c>
      <c r="D4" s="1">
        <v>1</v>
      </c>
      <c r="E4" s="1">
        <v>221109</v>
      </c>
      <c r="F4" s="2">
        <f>E4/1000</f>
        <v>221.10900000000001</v>
      </c>
      <c r="G4" s="2"/>
      <c r="H4" s="2"/>
      <c r="I4" s="7">
        <f>E4/(C4*4)</f>
        <v>55277.25</v>
      </c>
      <c r="J4" s="2">
        <f>I4/1000</f>
        <v>55.277250000000002</v>
      </c>
      <c r="K4" s="2"/>
      <c r="L4" s="2"/>
    </row>
    <row r="5" spans="1:12">
      <c r="A5" s="1" t="s">
        <v>1</v>
      </c>
      <c r="B5" s="1" t="s">
        <v>18</v>
      </c>
      <c r="C5" s="1">
        <v>1</v>
      </c>
      <c r="D5" s="1">
        <v>1</v>
      </c>
      <c r="E5" s="1">
        <v>221331</v>
      </c>
      <c r="F5" s="2">
        <f>E5/1000</f>
        <v>221.33099999999999</v>
      </c>
      <c r="G5" s="2"/>
      <c r="H5" s="2"/>
      <c r="I5" s="7">
        <f>E5/(C5*4)</f>
        <v>55332.75</v>
      </c>
      <c r="J5" s="2">
        <f>I5/1000</f>
        <v>55.332749999999997</v>
      </c>
      <c r="K5" s="2"/>
      <c r="L5" s="2"/>
    </row>
    <row r="6" spans="1:12">
      <c r="A6" s="1" t="s">
        <v>1</v>
      </c>
      <c r="B6" s="1" t="s">
        <v>18</v>
      </c>
      <c r="C6" s="1">
        <v>1</v>
      </c>
      <c r="D6" s="1">
        <v>1</v>
      </c>
      <c r="E6" s="1">
        <v>250580</v>
      </c>
      <c r="F6" s="2">
        <f>E6/1000</f>
        <v>250.58</v>
      </c>
      <c r="G6" s="2"/>
      <c r="H6" s="2"/>
      <c r="I6" s="7">
        <f>E6/(C6*4)</f>
        <v>62645</v>
      </c>
      <c r="J6" s="2">
        <f>I6/1000</f>
        <v>62.645000000000003</v>
      </c>
      <c r="K6" s="2"/>
      <c r="L6" s="2"/>
    </row>
    <row r="7" spans="1:12">
      <c r="A7" s="1" t="s">
        <v>1</v>
      </c>
      <c r="B7" s="1" t="s">
        <v>18</v>
      </c>
      <c r="C7" s="1">
        <v>1</v>
      </c>
      <c r="D7" s="1">
        <v>1</v>
      </c>
      <c r="E7" s="1">
        <v>257703</v>
      </c>
      <c r="F7" s="2">
        <f>E7/1000</f>
        <v>257.70299999999997</v>
      </c>
      <c r="G7" s="2">
        <f>AVERAGE(F2:F7)</f>
        <v>225.68299999999999</v>
      </c>
      <c r="H7" s="2">
        <f>STDEV(F2:F7)</f>
        <v>26.799103544708178</v>
      </c>
      <c r="I7" s="7">
        <f>E7/(C7*4)</f>
        <v>64425.75</v>
      </c>
      <c r="J7" s="2">
        <f>I7/1000</f>
        <v>64.425749999999994</v>
      </c>
      <c r="K7" s="2">
        <f>AVERAGE(J2:J7)</f>
        <v>56.420749999999998</v>
      </c>
      <c r="L7" s="2">
        <f>STDEV(J2:J7)</f>
        <v>6.6997758861770444</v>
      </c>
    </row>
    <row r="8" spans="1:12">
      <c r="A8" s="1" t="s">
        <v>0</v>
      </c>
      <c r="B8" s="1" t="s">
        <v>18</v>
      </c>
      <c r="C8" s="1">
        <v>2</v>
      </c>
      <c r="D8" s="1">
        <v>1</v>
      </c>
      <c r="E8" s="1">
        <v>359290</v>
      </c>
      <c r="F8" s="2">
        <f>E8/1000</f>
        <v>359.29</v>
      </c>
      <c r="G8" s="2"/>
      <c r="H8" s="2"/>
      <c r="I8" s="7">
        <f>E8/(C8*4)</f>
        <v>44911.25</v>
      </c>
      <c r="J8" s="2">
        <f>I8/1000</f>
        <v>44.911250000000003</v>
      </c>
      <c r="K8" s="2"/>
      <c r="L8" s="2"/>
    </row>
    <row r="9" spans="1:12">
      <c r="A9" s="1" t="s">
        <v>0</v>
      </c>
      <c r="B9" s="1" t="s">
        <v>18</v>
      </c>
      <c r="C9" s="1">
        <v>2</v>
      </c>
      <c r="D9" s="1">
        <v>1</v>
      </c>
      <c r="E9" s="1">
        <v>428504</v>
      </c>
      <c r="F9" s="2">
        <f>E9/1000</f>
        <v>428.50400000000002</v>
      </c>
      <c r="G9" s="2"/>
      <c r="H9" s="2"/>
      <c r="I9" s="7">
        <f>E9/(C9*4)</f>
        <v>53563</v>
      </c>
      <c r="J9" s="2">
        <f t="shared" ref="J9:J57" si="0">I9/1000</f>
        <v>53.563000000000002</v>
      </c>
      <c r="K9" s="2"/>
      <c r="L9" s="2"/>
    </row>
    <row r="10" spans="1:12">
      <c r="A10" s="1" t="s">
        <v>0</v>
      </c>
      <c r="B10" s="1" t="s">
        <v>18</v>
      </c>
      <c r="C10" s="1">
        <v>2</v>
      </c>
      <c r="D10" s="1">
        <v>1</v>
      </c>
      <c r="E10" s="1">
        <v>485132</v>
      </c>
      <c r="F10" s="2">
        <f>E10/1000</f>
        <v>485.13200000000001</v>
      </c>
      <c r="G10" s="2"/>
      <c r="H10" s="2"/>
      <c r="I10" s="7">
        <f>E10/(C10*4)</f>
        <v>60641.5</v>
      </c>
      <c r="J10" s="2">
        <f t="shared" si="0"/>
        <v>60.641500000000001</v>
      </c>
      <c r="K10" s="2"/>
      <c r="L10" s="2"/>
    </row>
    <row r="11" spans="1:12">
      <c r="A11" s="1" t="s">
        <v>0</v>
      </c>
      <c r="B11" s="1" t="s">
        <v>18</v>
      </c>
      <c r="C11" s="1">
        <v>2</v>
      </c>
      <c r="D11" s="1">
        <v>1</v>
      </c>
      <c r="E11" s="1">
        <v>498921</v>
      </c>
      <c r="F11" s="2">
        <f>E11/1000</f>
        <v>498.92099999999999</v>
      </c>
      <c r="G11" s="2"/>
      <c r="H11" s="2"/>
      <c r="I11" s="7">
        <f>E11/(C11*4)</f>
        <v>62365.125</v>
      </c>
      <c r="J11" s="2">
        <f t="shared" si="0"/>
        <v>62.365124999999999</v>
      </c>
      <c r="K11" s="2"/>
      <c r="L11" s="2"/>
    </row>
    <row r="12" spans="1:12">
      <c r="A12" s="1" t="s">
        <v>0</v>
      </c>
      <c r="B12" s="1" t="s">
        <v>18</v>
      </c>
      <c r="C12" s="1">
        <v>2</v>
      </c>
      <c r="D12" s="1">
        <v>1</v>
      </c>
      <c r="E12" s="1">
        <v>507483</v>
      </c>
      <c r="F12" s="2">
        <f>E12/1000</f>
        <v>507.483</v>
      </c>
      <c r="G12" s="2"/>
      <c r="H12" s="2"/>
      <c r="I12" s="7">
        <f>E12/(C12*4)</f>
        <v>63435.375</v>
      </c>
      <c r="J12" s="2">
        <f t="shared" si="0"/>
        <v>63.435375000000001</v>
      </c>
      <c r="K12" s="2"/>
      <c r="L12" s="2"/>
    </row>
    <row r="13" spans="1:12">
      <c r="A13" s="1" t="s">
        <v>0</v>
      </c>
      <c r="B13" s="1" t="s">
        <v>18</v>
      </c>
      <c r="C13" s="1">
        <v>2</v>
      </c>
      <c r="D13" s="1">
        <v>1</v>
      </c>
      <c r="E13" s="1">
        <v>572826</v>
      </c>
      <c r="F13" s="2">
        <f>E13/1000</f>
        <v>572.82600000000002</v>
      </c>
      <c r="G13" s="2">
        <f>AVERAGE(F8:F13)</f>
        <v>475.35933333333338</v>
      </c>
      <c r="H13" s="2">
        <f>STDEV(F8:F13)</f>
        <v>73.280079999046293</v>
      </c>
      <c r="I13" s="7">
        <f>E13/(C13*4)</f>
        <v>71603.25</v>
      </c>
      <c r="J13" s="2">
        <f t="shared" si="0"/>
        <v>71.603250000000003</v>
      </c>
      <c r="K13" s="2">
        <f>AVERAGE(J8:J13)</f>
        <v>59.419916666666673</v>
      </c>
      <c r="L13" s="2">
        <f>STDEV(J8:J13)</f>
        <v>9.1600099998807867</v>
      </c>
    </row>
    <row r="14" spans="1:12">
      <c r="A14" s="1" t="s">
        <v>3</v>
      </c>
      <c r="B14" s="1" t="s">
        <v>18</v>
      </c>
      <c r="C14" s="1">
        <v>4</v>
      </c>
      <c r="D14" s="1">
        <v>1</v>
      </c>
      <c r="E14" s="1">
        <v>11820</v>
      </c>
      <c r="F14" s="2">
        <f>E14/1000</f>
        <v>11.82</v>
      </c>
      <c r="G14" s="2"/>
      <c r="H14" s="2"/>
      <c r="I14" s="7">
        <f>E14/(C14*4)</f>
        <v>738.75</v>
      </c>
      <c r="J14" s="2">
        <f>I14/1000</f>
        <v>0.73875000000000002</v>
      </c>
      <c r="K14" s="2"/>
      <c r="L14" s="2"/>
    </row>
    <row r="15" spans="1:12">
      <c r="A15" s="1" t="s">
        <v>3</v>
      </c>
      <c r="B15" s="1" t="s">
        <v>18</v>
      </c>
      <c r="C15" s="1">
        <v>4</v>
      </c>
      <c r="D15" s="1">
        <v>1</v>
      </c>
      <c r="E15" s="1">
        <v>12767</v>
      </c>
      <c r="F15" s="2">
        <f>E15/1000</f>
        <v>12.766999999999999</v>
      </c>
      <c r="G15" s="2"/>
      <c r="H15" s="2"/>
      <c r="I15" s="7">
        <f>E15/(C15*4)</f>
        <v>797.9375</v>
      </c>
      <c r="J15" s="2">
        <f>I15/1000</f>
        <v>0.79793749999999997</v>
      </c>
      <c r="K15" s="2"/>
      <c r="L15" s="2"/>
    </row>
    <row r="16" spans="1:12">
      <c r="A16" s="1" t="s">
        <v>3</v>
      </c>
      <c r="B16" s="1" t="s">
        <v>18</v>
      </c>
      <c r="C16" s="1">
        <v>4</v>
      </c>
      <c r="D16" s="1">
        <v>1</v>
      </c>
      <c r="E16" s="1">
        <v>13999</v>
      </c>
      <c r="F16" s="2">
        <f>E16/1000</f>
        <v>13.999000000000001</v>
      </c>
      <c r="G16" s="2"/>
      <c r="H16" s="2"/>
      <c r="I16" s="7">
        <f>E16/(C16*4)</f>
        <v>874.9375</v>
      </c>
      <c r="J16" s="2">
        <f>I16/1000</f>
        <v>0.87493750000000003</v>
      </c>
      <c r="K16" s="2"/>
      <c r="L16" s="2"/>
    </row>
    <row r="17" spans="1:12">
      <c r="A17" s="1" t="s">
        <v>3</v>
      </c>
      <c r="B17" s="1" t="s">
        <v>18</v>
      </c>
      <c r="C17" s="1">
        <v>4</v>
      </c>
      <c r="D17" s="1">
        <v>1</v>
      </c>
      <c r="E17" s="1">
        <v>13999</v>
      </c>
      <c r="F17" s="2">
        <f>E17/1000</f>
        <v>13.999000000000001</v>
      </c>
      <c r="G17" s="2"/>
      <c r="H17" s="2"/>
      <c r="I17" s="7">
        <f>E17/(C17*4)</f>
        <v>874.9375</v>
      </c>
      <c r="J17" s="2">
        <f>I17/1000</f>
        <v>0.87493750000000003</v>
      </c>
      <c r="K17" s="2"/>
      <c r="L17" s="2"/>
    </row>
    <row r="18" spans="1:12">
      <c r="A18" s="1" t="s">
        <v>3</v>
      </c>
      <c r="B18" s="1" t="s">
        <v>18</v>
      </c>
      <c r="C18" s="1">
        <v>4</v>
      </c>
      <c r="D18" s="1">
        <v>1</v>
      </c>
      <c r="E18" s="1">
        <v>15597</v>
      </c>
      <c r="F18" s="2">
        <f>E18/1000</f>
        <v>15.597</v>
      </c>
      <c r="G18" s="2">
        <f>AVERAGE(F14:F18)</f>
        <v>13.6364</v>
      </c>
      <c r="H18" s="2">
        <f>STDEV(F14:F18)</f>
        <v>1.4284672904900551</v>
      </c>
      <c r="I18" s="7">
        <f>E18/(C18*4)</f>
        <v>974.8125</v>
      </c>
      <c r="J18" s="2">
        <f>I18/1000</f>
        <v>0.97481249999999997</v>
      </c>
      <c r="K18" s="2">
        <f>AVERAGE(J14:J18)</f>
        <v>0.852275</v>
      </c>
      <c r="L18" s="2">
        <f>STDEV(J14:J18)</f>
        <v>8.9279205655628441E-2</v>
      </c>
    </row>
    <row r="19" spans="1:12">
      <c r="A19" s="1" t="s">
        <v>4</v>
      </c>
      <c r="B19" s="1" t="s">
        <v>18</v>
      </c>
      <c r="C19" s="1">
        <v>1</v>
      </c>
      <c r="D19" s="1">
        <v>2</v>
      </c>
      <c r="E19" s="1">
        <v>2574</v>
      </c>
      <c r="F19" s="2">
        <f>E19/1000</f>
        <v>2.5739999999999998</v>
      </c>
      <c r="G19" s="2"/>
      <c r="H19" s="2"/>
      <c r="I19" s="7">
        <f>E19/(C19*4)</f>
        <v>643.5</v>
      </c>
      <c r="J19" s="2">
        <f>I19/1000</f>
        <v>0.64349999999999996</v>
      </c>
      <c r="K19" s="2"/>
      <c r="L19" s="2"/>
    </row>
    <row r="20" spans="1:12">
      <c r="A20" s="1" t="s">
        <v>4</v>
      </c>
      <c r="B20" s="1" t="s">
        <v>18</v>
      </c>
      <c r="C20" s="1">
        <v>1</v>
      </c>
      <c r="D20" s="1">
        <v>2</v>
      </c>
      <c r="E20" s="1">
        <v>4103</v>
      </c>
      <c r="F20" s="2">
        <f>E20/1000</f>
        <v>4.1029999999999998</v>
      </c>
      <c r="G20" s="2"/>
      <c r="H20" s="2"/>
      <c r="I20" s="7">
        <f>E20/(C20*4)</f>
        <v>1025.75</v>
      </c>
      <c r="J20" s="2">
        <f>I20/1000</f>
        <v>1.0257499999999999</v>
      </c>
      <c r="K20" s="2"/>
      <c r="L20" s="2"/>
    </row>
    <row r="21" spans="1:12">
      <c r="A21" s="1" t="s">
        <v>4</v>
      </c>
      <c r="B21" s="1" t="s">
        <v>18</v>
      </c>
      <c r="C21" s="1">
        <v>1</v>
      </c>
      <c r="D21" s="1">
        <v>2</v>
      </c>
      <c r="E21" s="1">
        <v>5207</v>
      </c>
      <c r="F21" s="2">
        <f>E21/1000</f>
        <v>5.2069999999999999</v>
      </c>
      <c r="G21" s="2"/>
      <c r="H21" s="2"/>
      <c r="I21" s="7">
        <f>E21/(C21*4)</f>
        <v>1301.75</v>
      </c>
      <c r="J21" s="2">
        <f>I21/1000</f>
        <v>1.30175</v>
      </c>
      <c r="K21" s="2"/>
      <c r="L21" s="2"/>
    </row>
    <row r="22" spans="1:12">
      <c r="A22" s="1" t="s">
        <v>4</v>
      </c>
      <c r="B22" s="1" t="s">
        <v>18</v>
      </c>
      <c r="C22" s="1">
        <v>1</v>
      </c>
      <c r="D22" s="1">
        <v>2</v>
      </c>
      <c r="E22" s="1">
        <v>5518</v>
      </c>
      <c r="F22" s="2">
        <f>E22/1000</f>
        <v>5.5179999999999998</v>
      </c>
      <c r="G22" s="2"/>
      <c r="H22" s="2"/>
      <c r="I22" s="7">
        <f>E22/(C22*4)</f>
        <v>1379.5</v>
      </c>
      <c r="J22" s="2">
        <f>I22/1000</f>
        <v>1.3794999999999999</v>
      </c>
      <c r="K22" s="2"/>
      <c r="L22" s="2"/>
    </row>
    <row r="23" spans="1:12">
      <c r="A23" s="1" t="s">
        <v>4</v>
      </c>
      <c r="B23" s="1" t="s">
        <v>18</v>
      </c>
      <c r="C23" s="1">
        <v>1</v>
      </c>
      <c r="D23" s="1">
        <v>2</v>
      </c>
      <c r="E23" s="1">
        <v>8089</v>
      </c>
      <c r="F23" s="2">
        <f>E23/1000</f>
        <v>8.0890000000000004</v>
      </c>
      <c r="G23" s="2">
        <f>AVERAGE(F19:F23)</f>
        <v>5.0982000000000003</v>
      </c>
      <c r="H23" s="2">
        <f>STDEV(F19:F23)</f>
        <v>2.0306995592652299</v>
      </c>
      <c r="I23" s="7">
        <f>E23/(C23*4)</f>
        <v>2022.25</v>
      </c>
      <c r="J23" s="2">
        <f>I23/1000</f>
        <v>2.0222500000000001</v>
      </c>
      <c r="K23" s="2">
        <f>AVERAGE(J19:J23)</f>
        <v>1.2745500000000001</v>
      </c>
      <c r="L23" s="2">
        <f>STDEV(J19:J23)</f>
        <v>0.50767488981630748</v>
      </c>
    </row>
    <row r="24" spans="1:12">
      <c r="A24" s="1" t="s">
        <v>2</v>
      </c>
      <c r="B24" s="1" t="s">
        <v>18</v>
      </c>
      <c r="C24" s="1">
        <v>2</v>
      </c>
      <c r="D24" s="1">
        <v>2</v>
      </c>
      <c r="E24" s="1">
        <v>5966</v>
      </c>
      <c r="F24" s="2">
        <f>E24/1000</f>
        <v>5.9660000000000002</v>
      </c>
      <c r="G24" s="2"/>
      <c r="H24" s="2"/>
      <c r="I24" s="7">
        <f>E24/(C24*4)</f>
        <v>745.75</v>
      </c>
      <c r="J24" s="2">
        <f t="shared" si="0"/>
        <v>0.74575000000000002</v>
      </c>
      <c r="K24" s="2"/>
      <c r="L24" s="2"/>
    </row>
    <row r="25" spans="1:12">
      <c r="A25" s="1" t="s">
        <v>2</v>
      </c>
      <c r="B25" s="1" t="s">
        <v>18</v>
      </c>
      <c r="C25" s="1">
        <v>2</v>
      </c>
      <c r="D25" s="1">
        <v>2</v>
      </c>
      <c r="E25" s="1">
        <v>7740</v>
      </c>
      <c r="F25" s="2">
        <f>E25/1000</f>
        <v>7.74</v>
      </c>
      <c r="G25" s="2"/>
      <c r="H25" s="2"/>
      <c r="I25" s="7">
        <f>E25/(C25*4)</f>
        <v>967.5</v>
      </c>
      <c r="J25" s="2">
        <f t="shared" si="0"/>
        <v>0.96750000000000003</v>
      </c>
      <c r="K25" s="2"/>
      <c r="L25" s="2"/>
    </row>
    <row r="26" spans="1:12">
      <c r="A26" s="1" t="s">
        <v>2</v>
      </c>
      <c r="B26" s="1" t="s">
        <v>18</v>
      </c>
      <c r="C26" s="1">
        <v>2</v>
      </c>
      <c r="D26" s="1">
        <v>2</v>
      </c>
      <c r="E26" s="1">
        <v>7992</v>
      </c>
      <c r="F26" s="2">
        <f>E26/1000</f>
        <v>7.992</v>
      </c>
      <c r="G26" s="2"/>
      <c r="H26" s="2"/>
      <c r="I26" s="7">
        <f>E26/(C26*4)</f>
        <v>999</v>
      </c>
      <c r="J26" s="2">
        <f t="shared" si="0"/>
        <v>0.999</v>
      </c>
      <c r="K26" s="2"/>
      <c r="L26" s="2"/>
    </row>
    <row r="27" spans="1:12">
      <c r="A27" s="1" t="s">
        <v>2</v>
      </c>
      <c r="B27" s="1" t="s">
        <v>18</v>
      </c>
      <c r="C27" s="1">
        <v>2</v>
      </c>
      <c r="D27" s="1">
        <v>2</v>
      </c>
      <c r="E27" s="1">
        <v>9030</v>
      </c>
      <c r="F27" s="2">
        <f>E27/1000</f>
        <v>9.0299999999999994</v>
      </c>
      <c r="G27" s="2"/>
      <c r="H27" s="2"/>
      <c r="I27" s="7">
        <f>E27/(C27*4)</f>
        <v>1128.75</v>
      </c>
      <c r="J27" s="2">
        <f t="shared" si="0"/>
        <v>1.1287499999999999</v>
      </c>
      <c r="K27" s="2"/>
      <c r="L27" s="2"/>
    </row>
    <row r="28" spans="1:12">
      <c r="A28" s="1" t="s">
        <v>2</v>
      </c>
      <c r="B28" s="1" t="s">
        <v>18</v>
      </c>
      <c r="C28" s="1">
        <v>2</v>
      </c>
      <c r="D28" s="1">
        <v>2</v>
      </c>
      <c r="E28" s="1">
        <v>10285</v>
      </c>
      <c r="F28" s="2">
        <f>E28/1000</f>
        <v>10.285</v>
      </c>
      <c r="G28" s="2"/>
      <c r="H28" s="2"/>
      <c r="I28" s="7">
        <f>E28/(C28*4)</f>
        <v>1285.625</v>
      </c>
      <c r="J28" s="2">
        <f t="shared" si="0"/>
        <v>1.285625</v>
      </c>
      <c r="K28" s="2"/>
      <c r="L28" s="2"/>
    </row>
    <row r="29" spans="1:12">
      <c r="A29" s="1" t="s">
        <v>2</v>
      </c>
      <c r="B29" s="1" t="s">
        <v>18</v>
      </c>
      <c r="C29" s="1">
        <v>2</v>
      </c>
      <c r="D29" s="1">
        <v>2</v>
      </c>
      <c r="E29" s="1">
        <v>12120</v>
      </c>
      <c r="F29" s="2">
        <f>E29/1000</f>
        <v>12.12</v>
      </c>
      <c r="G29" s="2">
        <f>AVERAGE(F24:F29)</f>
        <v>8.855500000000001</v>
      </c>
      <c r="H29" s="2">
        <f>STDEV(F24:F29)</f>
        <v>2.148025302458048</v>
      </c>
      <c r="I29" s="7">
        <f>E29/(C29*4)</f>
        <v>1515</v>
      </c>
      <c r="J29" s="2">
        <f t="shared" si="0"/>
        <v>1.5149999999999999</v>
      </c>
      <c r="K29" s="2">
        <f>AVERAGE(J24:J29)</f>
        <v>1.1069375000000001</v>
      </c>
      <c r="L29" s="2">
        <f>STDEV(J24:J29)</f>
        <v>0.268503162807256</v>
      </c>
    </row>
    <row r="30" spans="1:12">
      <c r="A30" s="1" t="s">
        <v>7</v>
      </c>
      <c r="B30" s="1" t="s">
        <v>17</v>
      </c>
      <c r="C30" s="1">
        <v>1</v>
      </c>
      <c r="D30" s="1">
        <v>1</v>
      </c>
      <c r="E30" s="1">
        <v>24723</v>
      </c>
      <c r="F30" s="2">
        <f>E30/1000</f>
        <v>24.722999999999999</v>
      </c>
      <c r="G30" s="2"/>
      <c r="H30" s="2"/>
      <c r="I30" s="7">
        <f>E30/(C30*4)</f>
        <v>6180.75</v>
      </c>
      <c r="J30" s="2">
        <f>I30/1000</f>
        <v>6.1807499999999997</v>
      </c>
      <c r="K30" s="2"/>
      <c r="L30" s="2"/>
    </row>
    <row r="31" spans="1:12">
      <c r="A31" s="1" t="s">
        <v>7</v>
      </c>
      <c r="B31" s="1" t="s">
        <v>17</v>
      </c>
      <c r="C31" s="1">
        <v>1</v>
      </c>
      <c r="D31" s="1">
        <v>1</v>
      </c>
      <c r="E31" s="1">
        <v>43292</v>
      </c>
      <c r="F31" s="2">
        <f>E31/1000</f>
        <v>43.292000000000002</v>
      </c>
      <c r="G31" s="2"/>
      <c r="H31" s="2"/>
      <c r="I31" s="7">
        <f>E31/(C31*4)</f>
        <v>10823</v>
      </c>
      <c r="J31" s="2">
        <f>I31/1000</f>
        <v>10.823</v>
      </c>
      <c r="K31" s="2"/>
      <c r="L31" s="2"/>
    </row>
    <row r="32" spans="1:12">
      <c r="A32" s="1" t="s">
        <v>7</v>
      </c>
      <c r="B32" s="1" t="s">
        <v>17</v>
      </c>
      <c r="C32" s="1">
        <v>1</v>
      </c>
      <c r="D32" s="1">
        <v>1</v>
      </c>
      <c r="E32" s="1">
        <v>49677</v>
      </c>
      <c r="F32" s="2">
        <f>E32/1000</f>
        <v>49.677</v>
      </c>
      <c r="G32" s="2"/>
      <c r="H32" s="2"/>
      <c r="I32" s="7">
        <f>E32/(C32*4)</f>
        <v>12419.25</v>
      </c>
      <c r="J32" s="2">
        <f>I32/1000</f>
        <v>12.41925</v>
      </c>
      <c r="K32" s="2"/>
      <c r="L32" s="2"/>
    </row>
    <row r="33" spans="1:12">
      <c r="A33" s="1" t="s">
        <v>7</v>
      </c>
      <c r="B33" s="1" t="s">
        <v>17</v>
      </c>
      <c r="C33" s="1">
        <v>1</v>
      </c>
      <c r="D33" s="1">
        <v>1</v>
      </c>
      <c r="E33" s="1">
        <v>52424</v>
      </c>
      <c r="F33" s="2">
        <f>E33/1000</f>
        <v>52.423999999999999</v>
      </c>
      <c r="G33" s="2"/>
      <c r="H33" s="2"/>
      <c r="I33" s="7">
        <f>E33/(C33*4)</f>
        <v>13106</v>
      </c>
      <c r="J33" s="2">
        <f>I33/1000</f>
        <v>13.106</v>
      </c>
      <c r="K33" s="2"/>
      <c r="L33" s="2"/>
    </row>
    <row r="34" spans="1:12">
      <c r="A34" s="1" t="s">
        <v>7</v>
      </c>
      <c r="B34" s="1" t="s">
        <v>17</v>
      </c>
      <c r="C34" s="1">
        <v>1</v>
      </c>
      <c r="D34" s="1">
        <v>1</v>
      </c>
      <c r="E34" s="1">
        <v>63041</v>
      </c>
      <c r="F34" s="2">
        <f>E34/1000</f>
        <v>63.040999999999997</v>
      </c>
      <c r="G34" s="2"/>
      <c r="H34" s="2"/>
      <c r="I34" s="7">
        <f>E34/(C34*4)</f>
        <v>15760.25</v>
      </c>
      <c r="J34" s="2">
        <f>I34/1000</f>
        <v>15.760249999999999</v>
      </c>
      <c r="K34" s="2"/>
      <c r="L34" s="2"/>
    </row>
    <row r="35" spans="1:12">
      <c r="A35" s="1" t="s">
        <v>7</v>
      </c>
      <c r="B35" s="1" t="s">
        <v>17</v>
      </c>
      <c r="C35" s="1">
        <v>1</v>
      </c>
      <c r="D35" s="1">
        <v>1</v>
      </c>
      <c r="E35" s="1">
        <v>73281</v>
      </c>
      <c r="F35" s="2">
        <f>E35/1000</f>
        <v>73.281000000000006</v>
      </c>
      <c r="G35" s="2">
        <f>AVERAGE(F30:F35)</f>
        <v>51.073</v>
      </c>
      <c r="H35" s="2">
        <f>STDEV(F30:F35)</f>
        <v>16.703704774689967</v>
      </c>
      <c r="I35" s="7">
        <f>E35/(C35*4)</f>
        <v>18320.25</v>
      </c>
      <c r="J35" s="2">
        <f>I35/1000</f>
        <v>18.320250000000001</v>
      </c>
      <c r="K35" s="2">
        <f>AVERAGE(J30:J35)</f>
        <v>12.76825</v>
      </c>
      <c r="L35" s="2">
        <f>STDEV(J30:J35)</f>
        <v>4.1759261936724918</v>
      </c>
    </row>
    <row r="36" spans="1:12">
      <c r="A36" s="1" t="s">
        <v>10</v>
      </c>
      <c r="B36" s="1" t="s">
        <v>17</v>
      </c>
      <c r="C36" s="1">
        <v>2</v>
      </c>
      <c r="D36" s="1">
        <v>1</v>
      </c>
      <c r="E36" s="1">
        <v>201363</v>
      </c>
      <c r="F36" s="2">
        <f>E36/1000</f>
        <v>201.363</v>
      </c>
      <c r="G36" s="2"/>
      <c r="H36" s="2"/>
      <c r="I36" s="7">
        <f>E36/(C36*4)</f>
        <v>25170.375</v>
      </c>
      <c r="J36" s="2">
        <f>I36/1000</f>
        <v>25.170375</v>
      </c>
      <c r="K36" s="2"/>
      <c r="L36" s="2"/>
    </row>
    <row r="37" spans="1:12">
      <c r="A37" s="1" t="s">
        <v>10</v>
      </c>
      <c r="B37" s="1" t="s">
        <v>17</v>
      </c>
      <c r="C37" s="1">
        <v>2</v>
      </c>
      <c r="D37" s="1">
        <v>1</v>
      </c>
      <c r="E37" s="1">
        <v>247758</v>
      </c>
      <c r="F37" s="2">
        <f>E37/1000</f>
        <v>247.75800000000001</v>
      </c>
      <c r="G37" s="2"/>
      <c r="H37" s="2"/>
      <c r="I37" s="7">
        <f>E37/(C37*4)</f>
        <v>30969.75</v>
      </c>
      <c r="J37" s="2">
        <f>I37/1000</f>
        <v>30.969750000000001</v>
      </c>
      <c r="K37" s="2"/>
      <c r="L37" s="2"/>
    </row>
    <row r="38" spans="1:12">
      <c r="A38" s="1" t="s">
        <v>10</v>
      </c>
      <c r="B38" s="1" t="s">
        <v>17</v>
      </c>
      <c r="C38" s="1">
        <v>2</v>
      </c>
      <c r="D38" s="1">
        <v>1</v>
      </c>
      <c r="E38" s="1">
        <v>250739</v>
      </c>
      <c r="F38" s="2">
        <f>E38/1000</f>
        <v>250.739</v>
      </c>
      <c r="G38" s="2"/>
      <c r="H38" s="2"/>
      <c r="I38" s="7">
        <f>E38/(C38*4)</f>
        <v>31342.375</v>
      </c>
      <c r="J38" s="2">
        <f>I38/1000</f>
        <v>31.342375000000001</v>
      </c>
      <c r="K38" s="2"/>
      <c r="L38" s="2"/>
    </row>
    <row r="39" spans="1:12">
      <c r="A39" s="1" t="s">
        <v>10</v>
      </c>
      <c r="B39" s="1" t="s">
        <v>17</v>
      </c>
      <c r="C39" s="1">
        <v>2</v>
      </c>
      <c r="D39" s="1">
        <v>1</v>
      </c>
      <c r="E39" s="1">
        <v>286572</v>
      </c>
      <c r="F39" s="2">
        <f>E39/1000</f>
        <v>286.572</v>
      </c>
      <c r="G39" s="2"/>
      <c r="H39" s="2"/>
      <c r="I39" s="7">
        <f>E39/(C39*4)</f>
        <v>35821.5</v>
      </c>
      <c r="J39" s="2">
        <f>I39/1000</f>
        <v>35.8215</v>
      </c>
      <c r="K39" s="2"/>
      <c r="L39" s="2"/>
    </row>
    <row r="40" spans="1:12">
      <c r="A40" s="1" t="s">
        <v>10</v>
      </c>
      <c r="B40" s="1" t="s">
        <v>17</v>
      </c>
      <c r="C40" s="1">
        <v>2</v>
      </c>
      <c r="D40" s="1">
        <v>1</v>
      </c>
      <c r="E40" s="1">
        <v>466588</v>
      </c>
      <c r="F40" s="2">
        <f>E40/1000</f>
        <v>466.58800000000002</v>
      </c>
      <c r="G40" s="2"/>
      <c r="H40" s="2"/>
      <c r="I40" s="7">
        <f>E40/(C40*4)</f>
        <v>58323.5</v>
      </c>
      <c r="J40" s="2">
        <f>I40/1000</f>
        <v>58.323500000000003</v>
      </c>
      <c r="K40" s="2"/>
      <c r="L40" s="2"/>
    </row>
    <row r="41" spans="1:12">
      <c r="A41" s="1" t="s">
        <v>10</v>
      </c>
      <c r="B41" s="1" t="s">
        <v>17</v>
      </c>
      <c r="C41" s="1">
        <v>1</v>
      </c>
      <c r="D41" s="1">
        <v>1</v>
      </c>
      <c r="E41" s="1">
        <v>727084</v>
      </c>
      <c r="F41" s="2">
        <f>E41/1000</f>
        <v>727.08399999999995</v>
      </c>
      <c r="G41" s="2">
        <f>AVERAGE(F36:F41)</f>
        <v>363.35066666666665</v>
      </c>
      <c r="H41" s="2">
        <f>STDEV(F36:F41)</f>
        <v>200.56814534483459</v>
      </c>
      <c r="I41" s="7">
        <f>E41/(C41*4)</f>
        <v>181771</v>
      </c>
      <c r="J41" s="2">
        <f>I41/1000</f>
        <v>181.77099999999999</v>
      </c>
      <c r="K41" s="2">
        <f>AVERAGE(J36:J41)</f>
        <v>60.566416666666669</v>
      </c>
      <c r="L41" s="2">
        <f>STDEV(J36:J41)</f>
        <v>60.482691163343709</v>
      </c>
    </row>
    <row r="42" spans="1:12">
      <c r="A42" s="1" t="s">
        <v>6</v>
      </c>
      <c r="B42" s="1" t="s">
        <v>17</v>
      </c>
      <c r="C42" s="1">
        <v>4</v>
      </c>
      <c r="D42" s="1">
        <v>1</v>
      </c>
      <c r="E42" s="1">
        <v>473617</v>
      </c>
      <c r="F42" s="2">
        <f>E42/1000</f>
        <v>473.61700000000002</v>
      </c>
      <c r="G42" s="2"/>
      <c r="H42" s="2"/>
      <c r="I42" s="7">
        <f>E42/(C42*4)</f>
        <v>29601.0625</v>
      </c>
      <c r="J42" s="2">
        <f t="shared" si="0"/>
        <v>29.601062500000001</v>
      </c>
      <c r="K42" s="2"/>
      <c r="L42" s="2"/>
    </row>
    <row r="43" spans="1:12">
      <c r="A43" s="1" t="s">
        <v>6</v>
      </c>
      <c r="B43" s="1" t="s">
        <v>17</v>
      </c>
      <c r="C43" s="1">
        <v>4</v>
      </c>
      <c r="D43" s="1">
        <v>1</v>
      </c>
      <c r="E43" s="1">
        <v>520143</v>
      </c>
      <c r="F43" s="2">
        <f>E43/1000</f>
        <v>520.14300000000003</v>
      </c>
      <c r="G43" s="2"/>
      <c r="H43" s="2"/>
      <c r="I43" s="7">
        <f>E43/(C43*4)</f>
        <v>32508.9375</v>
      </c>
      <c r="J43" s="2">
        <f t="shared" si="0"/>
        <v>32.508937500000002</v>
      </c>
      <c r="K43" s="2"/>
      <c r="L43" s="2"/>
    </row>
    <row r="44" spans="1:12">
      <c r="A44" s="1" t="s">
        <v>6</v>
      </c>
      <c r="B44" s="1" t="s">
        <v>17</v>
      </c>
      <c r="C44" s="1">
        <v>4</v>
      </c>
      <c r="D44" s="1">
        <v>1</v>
      </c>
      <c r="E44" s="1">
        <v>574665</v>
      </c>
      <c r="F44" s="2">
        <f>E44/1000</f>
        <v>574.66499999999996</v>
      </c>
      <c r="G44" s="2"/>
      <c r="H44" s="2"/>
      <c r="I44" s="7">
        <f>E44/(C44*4)</f>
        <v>35916.5625</v>
      </c>
      <c r="J44" s="2">
        <f t="shared" si="0"/>
        <v>35.916562499999998</v>
      </c>
      <c r="K44" s="2"/>
      <c r="L44" s="2"/>
    </row>
    <row r="45" spans="1:12">
      <c r="A45" s="1" t="s">
        <v>6</v>
      </c>
      <c r="B45" s="1" t="s">
        <v>17</v>
      </c>
      <c r="C45" s="1">
        <v>4</v>
      </c>
      <c r="D45" s="1">
        <v>1</v>
      </c>
      <c r="E45" s="1">
        <v>586822</v>
      </c>
      <c r="F45" s="2">
        <f>E45/1000</f>
        <v>586.822</v>
      </c>
      <c r="G45" s="2"/>
      <c r="H45" s="2"/>
      <c r="I45" s="7">
        <f>E45/(C45*4)</f>
        <v>36676.375</v>
      </c>
      <c r="J45" s="2">
        <f t="shared" si="0"/>
        <v>36.676375</v>
      </c>
      <c r="K45" s="2"/>
      <c r="L45" s="2"/>
    </row>
    <row r="46" spans="1:12">
      <c r="A46" s="1" t="s">
        <v>6</v>
      </c>
      <c r="B46" s="1" t="s">
        <v>17</v>
      </c>
      <c r="C46" s="1">
        <v>4</v>
      </c>
      <c r="D46" s="1">
        <v>1</v>
      </c>
      <c r="E46" s="1">
        <v>656136</v>
      </c>
      <c r="F46" s="2">
        <f>E46/1000</f>
        <v>656.13599999999997</v>
      </c>
      <c r="G46" s="2">
        <f>AVERAGE(F42:F46)</f>
        <v>562.27659999999992</v>
      </c>
      <c r="H46" s="2">
        <f>STDEV(F42:F46)</f>
        <v>69.284379562062938</v>
      </c>
      <c r="I46" s="7">
        <f>E46/(C46*4)</f>
        <v>41008.5</v>
      </c>
      <c r="J46" s="2">
        <f t="shared" si="0"/>
        <v>41.008499999999998</v>
      </c>
      <c r="K46" s="2">
        <f>AVERAGE(J42:J46)</f>
        <v>35.142287499999995</v>
      </c>
      <c r="L46" s="2">
        <f>STDEV(J42:J46)</f>
        <v>4.3302737226289336</v>
      </c>
    </row>
    <row r="47" spans="1:12">
      <c r="A47" s="1" t="s">
        <v>9</v>
      </c>
      <c r="B47" s="1" t="s">
        <v>17</v>
      </c>
      <c r="C47" s="1">
        <v>1</v>
      </c>
      <c r="D47" s="1">
        <v>2</v>
      </c>
      <c r="E47" s="1">
        <v>71052</v>
      </c>
      <c r="F47" s="2">
        <f>E47/1000</f>
        <v>71.052000000000007</v>
      </c>
      <c r="G47" s="2"/>
      <c r="H47" s="2"/>
      <c r="I47" s="7">
        <f>E47/(C47*4)</f>
        <v>17763</v>
      </c>
      <c r="J47" s="2">
        <f t="shared" ref="J47:J52" si="1">I47/1000</f>
        <v>17.763000000000002</v>
      </c>
      <c r="K47" s="2"/>
      <c r="L47" s="2"/>
    </row>
    <row r="48" spans="1:12">
      <c r="A48" s="1" t="s">
        <v>9</v>
      </c>
      <c r="B48" s="1" t="s">
        <v>17</v>
      </c>
      <c r="C48" s="1">
        <v>1</v>
      </c>
      <c r="D48" s="1">
        <v>2</v>
      </c>
      <c r="E48" s="1">
        <v>80160</v>
      </c>
      <c r="F48" s="2">
        <f>E48/1000</f>
        <v>80.16</v>
      </c>
      <c r="G48" s="2"/>
      <c r="H48" s="2"/>
      <c r="I48" s="7">
        <f>E48/(C48*4)</f>
        <v>20040</v>
      </c>
      <c r="J48" s="2">
        <f t="shared" si="1"/>
        <v>20.04</v>
      </c>
      <c r="K48" s="2"/>
      <c r="L48" s="2"/>
    </row>
    <row r="49" spans="1:12">
      <c r="A49" s="1" t="s">
        <v>9</v>
      </c>
      <c r="B49" s="1" t="s">
        <v>17</v>
      </c>
      <c r="C49" s="1">
        <v>1</v>
      </c>
      <c r="D49" s="1">
        <v>2</v>
      </c>
      <c r="E49" s="1">
        <v>81286</v>
      </c>
      <c r="F49" s="2">
        <f>E49/1000</f>
        <v>81.286000000000001</v>
      </c>
      <c r="G49" s="2"/>
      <c r="H49" s="2"/>
      <c r="I49" s="7">
        <f>E49/(C49*4)</f>
        <v>20321.5</v>
      </c>
      <c r="J49" s="2">
        <f t="shared" si="1"/>
        <v>20.3215</v>
      </c>
      <c r="K49" s="2"/>
      <c r="L49" s="2"/>
    </row>
    <row r="50" spans="1:12">
      <c r="A50" s="1" t="s">
        <v>9</v>
      </c>
      <c r="B50" s="1" t="s">
        <v>17</v>
      </c>
      <c r="C50" s="1">
        <v>1</v>
      </c>
      <c r="D50" s="1">
        <v>2</v>
      </c>
      <c r="E50" s="1">
        <v>83921</v>
      </c>
      <c r="F50" s="2">
        <f>E50/1000</f>
        <v>83.921000000000006</v>
      </c>
      <c r="G50" s="2"/>
      <c r="H50" s="2"/>
      <c r="I50" s="7">
        <f>E50/(C50*4)</f>
        <v>20980.25</v>
      </c>
      <c r="J50" s="2">
        <f t="shared" si="1"/>
        <v>20.980250000000002</v>
      </c>
      <c r="K50" s="2"/>
      <c r="L50" s="2"/>
    </row>
    <row r="51" spans="1:12">
      <c r="A51" s="1" t="s">
        <v>9</v>
      </c>
      <c r="B51" s="1" t="s">
        <v>17</v>
      </c>
      <c r="C51" s="1">
        <v>1</v>
      </c>
      <c r="D51" s="1">
        <v>2</v>
      </c>
      <c r="E51" s="1">
        <v>86814</v>
      </c>
      <c r="F51" s="2">
        <f>E51/1000</f>
        <v>86.813999999999993</v>
      </c>
      <c r="G51" s="2"/>
      <c r="H51" s="2"/>
      <c r="I51" s="7">
        <f>E51/(C51*4)</f>
        <v>21703.5</v>
      </c>
      <c r="J51" s="2">
        <f t="shared" si="1"/>
        <v>21.703499999999998</v>
      </c>
      <c r="K51" s="2"/>
      <c r="L51" s="2"/>
    </row>
    <row r="52" spans="1:12">
      <c r="A52" s="1" t="s">
        <v>9</v>
      </c>
      <c r="B52" s="1" t="s">
        <v>17</v>
      </c>
      <c r="C52" s="1">
        <v>1</v>
      </c>
      <c r="D52" s="1">
        <v>2</v>
      </c>
      <c r="E52" s="1">
        <v>120630</v>
      </c>
      <c r="F52" s="2">
        <f>E52/1000</f>
        <v>120.63</v>
      </c>
      <c r="G52" s="2">
        <f>AVERAGE(F47:F52)</f>
        <v>87.31049999999999</v>
      </c>
      <c r="H52" s="2">
        <f>STDEV(F47:F52)</f>
        <v>17.167919940983023</v>
      </c>
      <c r="I52" s="7">
        <f>E52/(C52*4)</f>
        <v>30157.5</v>
      </c>
      <c r="J52" s="2">
        <f t="shared" si="1"/>
        <v>30.157499999999999</v>
      </c>
      <c r="K52" s="2">
        <f>AVERAGE(J47:J52)</f>
        <v>21.827624999999998</v>
      </c>
      <c r="L52" s="2">
        <f>STDEV(J47:J52)</f>
        <v>4.2919799852457556</v>
      </c>
    </row>
    <row r="53" spans="1:12">
      <c r="A53" s="1" t="s">
        <v>8</v>
      </c>
      <c r="B53" s="1" t="s">
        <v>17</v>
      </c>
      <c r="C53" s="1">
        <v>2</v>
      </c>
      <c r="D53" s="1">
        <v>2</v>
      </c>
      <c r="E53" s="1">
        <v>309126</v>
      </c>
      <c r="F53" s="2">
        <f>E53/1000</f>
        <v>309.12599999999998</v>
      </c>
      <c r="G53" s="2"/>
      <c r="H53" s="2"/>
      <c r="I53" s="7">
        <f>E53/(C53*4)</f>
        <v>38640.75</v>
      </c>
      <c r="J53" s="2">
        <f t="shared" si="0"/>
        <v>38.640749999999997</v>
      </c>
      <c r="K53" s="2"/>
      <c r="L53" s="2"/>
    </row>
    <row r="54" spans="1:12">
      <c r="A54" s="1" t="s">
        <v>8</v>
      </c>
      <c r="B54" s="1" t="s">
        <v>17</v>
      </c>
      <c r="C54" s="1">
        <v>2</v>
      </c>
      <c r="D54" s="1">
        <v>2</v>
      </c>
      <c r="E54" s="1">
        <v>416052</v>
      </c>
      <c r="F54" s="2">
        <f>E54/1000</f>
        <v>416.05200000000002</v>
      </c>
      <c r="G54" s="2"/>
      <c r="H54" s="2"/>
      <c r="I54" s="7">
        <f>E54/(C54*4)</f>
        <v>52006.5</v>
      </c>
      <c r="J54" s="2">
        <f t="shared" si="0"/>
        <v>52.006500000000003</v>
      </c>
      <c r="K54" s="2"/>
      <c r="L54" s="2"/>
    </row>
    <row r="55" spans="1:12">
      <c r="A55" s="1" t="s">
        <v>8</v>
      </c>
      <c r="B55" s="1" t="s">
        <v>17</v>
      </c>
      <c r="C55" s="1">
        <v>2</v>
      </c>
      <c r="D55" s="1">
        <v>2</v>
      </c>
      <c r="E55" s="1">
        <v>474562</v>
      </c>
      <c r="F55" s="2">
        <f>E55/1000</f>
        <v>474.56200000000001</v>
      </c>
      <c r="G55" s="2"/>
      <c r="H55" s="2"/>
      <c r="I55" s="7">
        <f>E55/(C55*4)</f>
        <v>59320.25</v>
      </c>
      <c r="J55" s="2">
        <f t="shared" si="0"/>
        <v>59.320250000000001</v>
      </c>
      <c r="K55" s="2"/>
      <c r="L55" s="2"/>
    </row>
    <row r="56" spans="1:12">
      <c r="A56" s="1" t="s">
        <v>8</v>
      </c>
      <c r="B56" s="1" t="s">
        <v>17</v>
      </c>
      <c r="C56" s="1">
        <v>2</v>
      </c>
      <c r="D56" s="1">
        <v>2</v>
      </c>
      <c r="E56" s="1">
        <v>483154</v>
      </c>
      <c r="F56" s="2">
        <f>E56/1000</f>
        <v>483.154</v>
      </c>
      <c r="G56" s="2"/>
      <c r="H56" s="2"/>
      <c r="I56" s="7">
        <f>E56/(C56*4)</f>
        <v>60394.25</v>
      </c>
      <c r="J56" s="2">
        <f t="shared" si="0"/>
        <v>60.39425</v>
      </c>
      <c r="K56" s="2"/>
      <c r="L56" s="2"/>
    </row>
    <row r="57" spans="1:12">
      <c r="A57" s="1" t="s">
        <v>8</v>
      </c>
      <c r="B57" s="1" t="s">
        <v>17</v>
      </c>
      <c r="C57" s="1">
        <v>2</v>
      </c>
      <c r="D57" s="1">
        <v>2</v>
      </c>
      <c r="E57" s="1">
        <v>523785</v>
      </c>
      <c r="F57" s="2">
        <f>E57/1000</f>
        <v>523.78499999999997</v>
      </c>
      <c r="G57" s="2">
        <f>AVERAGE(F53:F57)</f>
        <v>441.33580000000001</v>
      </c>
      <c r="H57" s="2">
        <f>STDEV(F53:F57)</f>
        <v>83.320637534766774</v>
      </c>
      <c r="I57" s="7">
        <f>E57/(C57*4)</f>
        <v>65473.125</v>
      </c>
      <c r="J57" s="2">
        <f t="shared" si="0"/>
        <v>65.473124999999996</v>
      </c>
      <c r="K57" s="2">
        <f>AVERAGE(J53:J57)</f>
        <v>55.166975000000001</v>
      </c>
      <c r="L57" s="2">
        <f>STDEV(J53:J57)</f>
        <v>10.415079691845847</v>
      </c>
    </row>
    <row r="58" spans="1:12" ht="16" customHeight="1">
      <c r="A58" s="1" t="s">
        <v>5</v>
      </c>
      <c r="B58" s="1" t="s">
        <v>17</v>
      </c>
      <c r="C58" s="1">
        <v>4</v>
      </c>
      <c r="D58" s="1">
        <v>2</v>
      </c>
      <c r="E58" s="1">
        <v>1160449</v>
      </c>
      <c r="F58" s="2">
        <f>E58/1000</f>
        <v>1160.4490000000001</v>
      </c>
      <c r="G58" s="2"/>
      <c r="H58" s="2"/>
      <c r="I58" s="7">
        <f>E58/(C58*4)</f>
        <v>72528.0625</v>
      </c>
      <c r="J58" s="2">
        <f>I58/1000</f>
        <v>72.528062500000004</v>
      </c>
      <c r="K58" s="2"/>
      <c r="L58" s="2"/>
    </row>
    <row r="59" spans="1:12">
      <c r="A59" s="1" t="s">
        <v>5</v>
      </c>
      <c r="B59" s="1" t="s">
        <v>17</v>
      </c>
      <c r="C59" s="1">
        <v>4</v>
      </c>
      <c r="D59" s="1">
        <v>2</v>
      </c>
      <c r="E59" s="1">
        <v>1384375</v>
      </c>
      <c r="F59" s="2">
        <f>E59/1000</f>
        <v>1384.375</v>
      </c>
      <c r="G59" s="2"/>
      <c r="H59" s="2"/>
      <c r="I59" s="7">
        <f>E59/(C59*4)</f>
        <v>86523.4375</v>
      </c>
      <c r="J59" s="2">
        <f>I59/1000</f>
        <v>86.5234375</v>
      </c>
      <c r="K59" s="2"/>
      <c r="L59" s="2"/>
    </row>
    <row r="60" spans="1:12">
      <c r="A60" s="1" t="s">
        <v>5</v>
      </c>
      <c r="B60" s="1" t="s">
        <v>17</v>
      </c>
      <c r="C60" s="1">
        <v>4</v>
      </c>
      <c r="D60" s="1">
        <v>2</v>
      </c>
      <c r="E60" s="1">
        <v>2017896</v>
      </c>
      <c r="F60" s="2">
        <f>E60/1000</f>
        <v>2017.896</v>
      </c>
      <c r="G60" s="2"/>
      <c r="H60" s="2"/>
      <c r="I60" s="7">
        <f>E60/(C60*4)</f>
        <v>126118.5</v>
      </c>
      <c r="J60" s="2">
        <f>I60/1000</f>
        <v>126.1185</v>
      </c>
      <c r="K60" s="2"/>
      <c r="L60" s="2"/>
    </row>
    <row r="61" spans="1:12">
      <c r="A61" s="1" t="s">
        <v>5</v>
      </c>
      <c r="B61" s="1" t="s">
        <v>17</v>
      </c>
      <c r="C61" s="1">
        <v>4</v>
      </c>
      <c r="D61" s="1">
        <v>2</v>
      </c>
      <c r="E61" s="1">
        <v>2306273</v>
      </c>
      <c r="F61" s="2">
        <f>E61/1000</f>
        <v>2306.2730000000001</v>
      </c>
      <c r="G61" s="2">
        <f>AVERAGE(F58:F61)</f>
        <v>1717.2482500000001</v>
      </c>
      <c r="H61" s="2">
        <f>STDEV(F58:F61)</f>
        <v>534.84241637412811</v>
      </c>
      <c r="I61" s="7">
        <f>E61/(C61*4)</f>
        <v>144142.0625</v>
      </c>
      <c r="J61" s="2">
        <f>I61/1000</f>
        <v>144.14206250000001</v>
      </c>
      <c r="K61" s="2">
        <f>AVERAGE(J58:J61)</f>
        <v>107.32801562500001</v>
      </c>
      <c r="L61" s="2">
        <f>STDEV(J58:J61)</f>
        <v>33.427651023383007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IMAS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Weltz</dc:creator>
  <cp:lastModifiedBy>Kay Weltz</cp:lastModifiedBy>
  <dcterms:created xsi:type="dcterms:W3CDTF">2017-03-07T01:36:04Z</dcterms:created>
  <dcterms:modified xsi:type="dcterms:W3CDTF">2017-05-11T01:58:33Z</dcterms:modified>
</cp:coreProperties>
</file>