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Harvest data 4 month" sheetId="1" r:id="rId1"/>
    <sheet name="Mean ± SEM" sheetId="7" r:id="rId2"/>
  </sheets>
  <calcPr calcId="144525"/>
</workbook>
</file>

<file path=xl/calcChain.xml><?xml version="1.0" encoding="utf-8"?>
<calcChain xmlns="http://schemas.openxmlformats.org/spreadsheetml/2006/main">
  <c r="L20" i="1" l="1"/>
  <c r="S10" i="1" l="1"/>
  <c r="S25" i="1"/>
  <c r="S26" i="1"/>
  <c r="S27" i="1"/>
  <c r="S28" i="1"/>
  <c r="S29" i="1"/>
  <c r="S30" i="1"/>
  <c r="S40" i="1"/>
  <c r="S41" i="1"/>
  <c r="S42" i="1"/>
  <c r="S43" i="1"/>
  <c r="S44" i="1"/>
  <c r="S45" i="1"/>
  <c r="S55" i="1"/>
  <c r="S56" i="1"/>
  <c r="S57" i="1"/>
  <c r="S58" i="1"/>
  <c r="S59" i="1"/>
  <c r="S60" i="1"/>
  <c r="S70" i="1"/>
  <c r="S71" i="1"/>
  <c r="S72" i="1"/>
  <c r="S73" i="1"/>
  <c r="S74" i="1"/>
  <c r="S75" i="1"/>
  <c r="S85" i="1"/>
  <c r="S86" i="1"/>
  <c r="S87" i="1"/>
  <c r="S88" i="1"/>
  <c r="S89" i="1"/>
  <c r="S90" i="1"/>
  <c r="S11" i="1"/>
  <c r="S12" i="1"/>
  <c r="S13" i="1"/>
  <c r="S14" i="1"/>
  <c r="S15" i="1"/>
  <c r="Q10" i="1"/>
  <c r="R79" i="1" l="1"/>
  <c r="R80" i="1"/>
  <c r="R81" i="1"/>
  <c r="R82" i="1"/>
  <c r="R83" i="1"/>
  <c r="R84" i="1"/>
  <c r="R64" i="1"/>
  <c r="R65" i="1"/>
  <c r="R66" i="1"/>
  <c r="R67" i="1"/>
  <c r="R68" i="1"/>
  <c r="R69" i="1"/>
  <c r="R49" i="1"/>
  <c r="R50" i="1"/>
  <c r="R51" i="1"/>
  <c r="R52" i="1"/>
  <c r="R53" i="1"/>
  <c r="R54" i="1"/>
  <c r="R34" i="1"/>
  <c r="R35" i="1"/>
  <c r="R36" i="1"/>
  <c r="R37" i="1"/>
  <c r="R38" i="1"/>
  <c r="R39" i="1"/>
  <c r="R19" i="1"/>
  <c r="R20" i="1"/>
  <c r="R21" i="1"/>
  <c r="R22" i="1"/>
  <c r="R23" i="1"/>
  <c r="R24" i="1"/>
  <c r="R4" i="1"/>
  <c r="R5" i="1"/>
  <c r="R6" i="1"/>
  <c r="R7" i="1"/>
  <c r="R8" i="1"/>
  <c r="R9" i="1"/>
  <c r="U85" i="1"/>
  <c r="M8" i="1" l="1"/>
  <c r="Q5" i="1" l="1"/>
  <c r="Q6" i="1"/>
  <c r="Q7" i="1"/>
  <c r="Q8" i="1"/>
  <c r="Q9" i="1"/>
  <c r="Q11" i="1"/>
  <c r="Q12" i="1"/>
  <c r="Q13" i="1"/>
  <c r="Q14" i="1"/>
  <c r="Q15" i="1"/>
  <c r="Q19" i="1"/>
  <c r="Q20" i="1"/>
  <c r="Q21" i="1"/>
  <c r="Q22" i="1"/>
  <c r="Q23" i="1"/>
  <c r="Q24" i="1"/>
  <c r="Q25" i="1"/>
  <c r="Q26" i="1"/>
  <c r="Q27" i="1"/>
  <c r="Q28" i="1"/>
  <c r="Q29" i="1"/>
  <c r="Q30" i="1"/>
  <c r="Q34" i="1"/>
  <c r="Q35" i="1"/>
  <c r="Q36" i="1"/>
  <c r="Q37" i="1"/>
  <c r="Q38" i="1"/>
  <c r="Q39" i="1"/>
  <c r="Q40" i="1"/>
  <c r="Q41" i="1"/>
  <c r="Q42" i="1"/>
  <c r="Q43" i="1"/>
  <c r="Q44" i="1"/>
  <c r="Q45" i="1"/>
  <c r="Q49" i="1"/>
  <c r="Q50" i="1"/>
  <c r="Q51" i="1"/>
  <c r="Q52" i="1"/>
  <c r="Q53" i="1"/>
  <c r="Q54" i="1"/>
  <c r="Q55" i="1"/>
  <c r="Q56" i="1"/>
  <c r="Q57" i="1"/>
  <c r="Q58" i="1"/>
  <c r="Q59" i="1"/>
  <c r="Q60" i="1"/>
  <c r="Q64" i="1"/>
  <c r="Q65" i="1"/>
  <c r="Q66" i="1"/>
  <c r="Q67" i="1"/>
  <c r="Q68" i="1"/>
  <c r="Q69" i="1"/>
  <c r="Q70" i="1"/>
  <c r="Q71" i="1"/>
  <c r="Q72" i="1"/>
  <c r="Q73" i="1"/>
  <c r="Q74" i="1"/>
  <c r="Q75" i="1"/>
  <c r="Q79" i="1"/>
  <c r="Q80" i="1"/>
  <c r="Q81" i="1"/>
  <c r="Q82" i="1"/>
  <c r="Q83" i="1"/>
  <c r="Q84" i="1"/>
  <c r="Q85" i="1"/>
  <c r="Q86" i="1"/>
  <c r="Q87" i="1"/>
  <c r="Q88" i="1"/>
  <c r="Q89" i="1"/>
  <c r="Q90" i="1"/>
  <c r="Q4" i="1"/>
  <c r="W11" i="1"/>
  <c r="W12" i="1"/>
  <c r="W13" i="1"/>
  <c r="W14" i="1"/>
  <c r="W15" i="1"/>
  <c r="W25" i="1"/>
  <c r="W26" i="1"/>
  <c r="W27" i="1"/>
  <c r="W28" i="1"/>
  <c r="W29" i="1"/>
  <c r="W30" i="1"/>
  <c r="W40" i="1"/>
  <c r="W41" i="1"/>
  <c r="W42" i="1"/>
  <c r="W43" i="1"/>
  <c r="W44" i="1"/>
  <c r="W45" i="1"/>
  <c r="W55" i="1"/>
  <c r="W56" i="1"/>
  <c r="W57" i="1"/>
  <c r="W58" i="1"/>
  <c r="W59" i="1"/>
  <c r="W60" i="1"/>
  <c r="W70" i="1"/>
  <c r="W71" i="1"/>
  <c r="W72" i="1"/>
  <c r="W73" i="1"/>
  <c r="W74" i="1"/>
  <c r="W75" i="1"/>
  <c r="W85" i="1"/>
  <c r="W86" i="1"/>
  <c r="W87" i="1"/>
  <c r="W88" i="1"/>
  <c r="W89" i="1"/>
  <c r="W90" i="1"/>
  <c r="W10" i="1"/>
  <c r="R11" i="1"/>
  <c r="R12" i="1"/>
  <c r="R13" i="1"/>
  <c r="R14" i="1"/>
  <c r="R15" i="1"/>
  <c r="R25" i="1"/>
  <c r="R26" i="1"/>
  <c r="R27" i="1"/>
  <c r="R28" i="1"/>
  <c r="R29" i="1"/>
  <c r="R30" i="1"/>
  <c r="R40" i="1"/>
  <c r="R41" i="1"/>
  <c r="R42" i="1"/>
  <c r="R43" i="1"/>
  <c r="R44" i="1"/>
  <c r="R45" i="1"/>
  <c r="R55" i="1"/>
  <c r="R56" i="1"/>
  <c r="R57" i="1"/>
  <c r="R58" i="1"/>
  <c r="R59" i="1"/>
  <c r="R60" i="1"/>
  <c r="R70" i="1"/>
  <c r="R71" i="1"/>
  <c r="R72" i="1"/>
  <c r="R73" i="1"/>
  <c r="R74" i="1"/>
  <c r="R75" i="1"/>
  <c r="R85" i="1"/>
  <c r="R86" i="1"/>
  <c r="R87" i="1"/>
  <c r="R88" i="1"/>
  <c r="R89" i="1"/>
  <c r="R90" i="1"/>
  <c r="R10" i="1"/>
  <c r="V11" i="1"/>
  <c r="V12" i="1"/>
  <c r="V13" i="1"/>
  <c r="V14" i="1"/>
  <c r="V15" i="1"/>
  <c r="V25" i="1"/>
  <c r="V26" i="1"/>
  <c r="V27" i="1"/>
  <c r="V28" i="1"/>
  <c r="V29" i="1"/>
  <c r="V30" i="1"/>
  <c r="V40" i="1"/>
  <c r="V41" i="1"/>
  <c r="V42" i="1"/>
  <c r="V43" i="1"/>
  <c r="V44" i="1"/>
  <c r="V45" i="1"/>
  <c r="V55" i="1"/>
  <c r="V56" i="1"/>
  <c r="V57" i="1"/>
  <c r="V58" i="1"/>
  <c r="V59" i="1"/>
  <c r="V60" i="1"/>
  <c r="V70" i="1"/>
  <c r="V71" i="1"/>
  <c r="V72" i="1"/>
  <c r="V73" i="1"/>
  <c r="V74" i="1"/>
  <c r="V75" i="1"/>
  <c r="V85" i="1"/>
  <c r="V86" i="1"/>
  <c r="V87" i="1"/>
  <c r="V88" i="1"/>
  <c r="V89" i="1"/>
  <c r="V90" i="1"/>
  <c r="V10" i="1"/>
  <c r="U11" i="1"/>
  <c r="U12" i="1"/>
  <c r="U13" i="1"/>
  <c r="U14" i="1"/>
  <c r="U15" i="1"/>
  <c r="U25" i="1"/>
  <c r="U26" i="1"/>
  <c r="U27" i="1"/>
  <c r="U28" i="1"/>
  <c r="U29" i="1"/>
  <c r="U30" i="1"/>
  <c r="U40" i="1"/>
  <c r="U41" i="1"/>
  <c r="U42" i="1"/>
  <c r="U43" i="1"/>
  <c r="U44" i="1"/>
  <c r="U45" i="1"/>
  <c r="U55" i="1"/>
  <c r="U56" i="1"/>
  <c r="U57" i="1"/>
  <c r="U58" i="1"/>
  <c r="U59" i="1"/>
  <c r="U60" i="1"/>
  <c r="U70" i="1"/>
  <c r="U71" i="1"/>
  <c r="U72" i="1"/>
  <c r="U73" i="1"/>
  <c r="U74" i="1"/>
  <c r="U75" i="1"/>
  <c r="U86" i="1"/>
  <c r="U87" i="1"/>
  <c r="U88" i="1"/>
  <c r="U89" i="1"/>
  <c r="U90" i="1"/>
  <c r="U10" i="1"/>
  <c r="P59" i="1" l="1"/>
  <c r="O59" i="1"/>
  <c r="O56" i="1"/>
  <c r="O57" i="1"/>
  <c r="O58" i="1"/>
  <c r="O60" i="1"/>
  <c r="O70" i="1"/>
  <c r="O71" i="1"/>
  <c r="O72" i="1"/>
  <c r="O73" i="1"/>
  <c r="O74" i="1"/>
  <c r="O75" i="1"/>
  <c r="O88" i="1"/>
  <c r="P88" i="1"/>
  <c r="O89" i="1"/>
  <c r="P89" i="1"/>
  <c r="O90" i="1"/>
  <c r="P90" i="1"/>
  <c r="L90" i="1"/>
  <c r="M90" i="1"/>
  <c r="N90" i="1"/>
  <c r="L89" i="1"/>
  <c r="M89" i="1"/>
  <c r="N89" i="1"/>
  <c r="L88" i="1"/>
  <c r="M88" i="1"/>
  <c r="N88" i="1"/>
  <c r="L87" i="1"/>
  <c r="M87" i="1"/>
  <c r="N87" i="1"/>
  <c r="L86" i="1"/>
  <c r="M86" i="1"/>
  <c r="N86" i="1"/>
  <c r="L85" i="1"/>
  <c r="M85" i="1"/>
  <c r="N85" i="1"/>
  <c r="P87" i="1"/>
  <c r="P86" i="1"/>
  <c r="P85" i="1"/>
  <c r="M28" i="1"/>
  <c r="L28" i="1"/>
  <c r="G86" i="1"/>
  <c r="T86" i="1" s="1"/>
  <c r="G87" i="1"/>
  <c r="T87" i="1" s="1"/>
  <c r="G88" i="1"/>
  <c r="T88" i="1" s="1"/>
  <c r="G89" i="1"/>
  <c r="T89" i="1" s="1"/>
  <c r="G90" i="1"/>
  <c r="T90" i="1" s="1"/>
  <c r="G85" i="1"/>
  <c r="T85" i="1" s="1"/>
  <c r="O87" i="1"/>
  <c r="O86" i="1"/>
  <c r="O85" i="1"/>
  <c r="L75" i="1"/>
  <c r="M75" i="1"/>
  <c r="N75" i="1"/>
  <c r="L74" i="1"/>
  <c r="M74" i="1"/>
  <c r="N74" i="1"/>
  <c r="L73" i="1"/>
  <c r="M73" i="1"/>
  <c r="N73" i="1"/>
  <c r="L72" i="1"/>
  <c r="M72" i="1"/>
  <c r="N72" i="1"/>
  <c r="L71" i="1"/>
  <c r="M71" i="1"/>
  <c r="N71" i="1"/>
  <c r="L70" i="1"/>
  <c r="M70" i="1"/>
  <c r="N70" i="1"/>
  <c r="P75" i="1" l="1"/>
  <c r="P74" i="1"/>
  <c r="P73" i="1"/>
  <c r="P72" i="1"/>
  <c r="P71" i="1"/>
  <c r="P70" i="1"/>
  <c r="G71" i="1"/>
  <c r="T71" i="1" s="1"/>
  <c r="G72" i="1"/>
  <c r="T72" i="1" s="1"/>
  <c r="G73" i="1"/>
  <c r="T73" i="1" s="1"/>
  <c r="G74" i="1"/>
  <c r="T74" i="1" s="1"/>
  <c r="G75" i="1"/>
  <c r="T75" i="1" s="1"/>
  <c r="G70" i="1"/>
  <c r="T70" i="1" s="1"/>
  <c r="L60" i="1"/>
  <c r="M60" i="1"/>
  <c r="N60" i="1"/>
  <c r="L59" i="1"/>
  <c r="M59" i="1"/>
  <c r="N59" i="1"/>
  <c r="L58" i="1"/>
  <c r="M58" i="1"/>
  <c r="N58" i="1"/>
  <c r="L57" i="1"/>
  <c r="M57" i="1"/>
  <c r="N57" i="1"/>
  <c r="L56" i="1"/>
  <c r="M56" i="1"/>
  <c r="N56" i="1"/>
  <c r="L55" i="1"/>
  <c r="M55" i="1"/>
  <c r="N55" i="1"/>
  <c r="P60" i="1"/>
  <c r="P58" i="1"/>
  <c r="P57" i="1"/>
  <c r="P56" i="1"/>
  <c r="P55" i="1"/>
  <c r="G56" i="1"/>
  <c r="T56" i="1" s="1"/>
  <c r="G57" i="1"/>
  <c r="T57" i="1" s="1"/>
  <c r="G58" i="1"/>
  <c r="T58" i="1" s="1"/>
  <c r="G59" i="1"/>
  <c r="T59" i="1" s="1"/>
  <c r="G60" i="1"/>
  <c r="T60" i="1" s="1"/>
  <c r="G55" i="1"/>
  <c r="T55" i="1" s="1"/>
  <c r="O55" i="1"/>
  <c r="L45" i="1"/>
  <c r="M45" i="1"/>
  <c r="N45" i="1"/>
  <c r="L44" i="1"/>
  <c r="M44" i="1"/>
  <c r="N44" i="1"/>
  <c r="L43" i="1"/>
  <c r="M43" i="1"/>
  <c r="N43" i="1"/>
  <c r="L42" i="1"/>
  <c r="M42" i="1"/>
  <c r="N42" i="1"/>
  <c r="L41" i="1"/>
  <c r="M41" i="1"/>
  <c r="N41" i="1"/>
  <c r="L40" i="1"/>
  <c r="M40" i="1"/>
  <c r="N40" i="1"/>
  <c r="P45" i="1"/>
  <c r="P44" i="1"/>
  <c r="P43" i="1"/>
  <c r="P42" i="1"/>
  <c r="P41" i="1"/>
  <c r="P40" i="1"/>
  <c r="G45" i="1"/>
  <c r="T45" i="1" s="1"/>
  <c r="G41" i="1"/>
  <c r="T41" i="1" s="1"/>
  <c r="G42" i="1"/>
  <c r="T42" i="1" s="1"/>
  <c r="G43" i="1"/>
  <c r="T43" i="1" s="1"/>
  <c r="G44" i="1"/>
  <c r="T44" i="1" s="1"/>
  <c r="G40" i="1"/>
  <c r="T40" i="1" s="1"/>
  <c r="O45" i="1"/>
  <c r="O44" i="1"/>
  <c r="O43" i="1"/>
  <c r="O42" i="1"/>
  <c r="O41" i="1"/>
  <c r="O40" i="1"/>
  <c r="L30" i="1"/>
  <c r="M30" i="1"/>
  <c r="N30" i="1"/>
  <c r="L29" i="1"/>
  <c r="M29" i="1"/>
  <c r="N29" i="1"/>
  <c r="N28" i="1"/>
  <c r="L27" i="1"/>
  <c r="M27" i="1"/>
  <c r="N27" i="1"/>
  <c r="L26" i="1"/>
  <c r="M26" i="1"/>
  <c r="N26" i="1"/>
  <c r="L25" i="1"/>
  <c r="M25" i="1"/>
  <c r="N25" i="1"/>
  <c r="P30" i="1"/>
  <c r="P29" i="1"/>
  <c r="P28" i="1"/>
  <c r="P27" i="1"/>
  <c r="P26" i="1"/>
  <c r="P25" i="1"/>
  <c r="G26" i="1"/>
  <c r="T26" i="1" s="1"/>
  <c r="G27" i="1"/>
  <c r="T27" i="1" s="1"/>
  <c r="G28" i="1"/>
  <c r="T28" i="1" s="1"/>
  <c r="G29" i="1"/>
  <c r="T29" i="1" s="1"/>
  <c r="G30" i="1"/>
  <c r="T30" i="1" s="1"/>
  <c r="G25" i="1"/>
  <c r="T25" i="1" s="1"/>
  <c r="O30" i="1"/>
  <c r="O29" i="1"/>
  <c r="O28" i="1"/>
  <c r="O27" i="1"/>
  <c r="O26" i="1"/>
  <c r="O25" i="1"/>
  <c r="G11" i="1"/>
  <c r="T11" i="1" s="1"/>
  <c r="G12" i="1"/>
  <c r="T12" i="1" s="1"/>
  <c r="G13" i="1"/>
  <c r="T13" i="1" s="1"/>
  <c r="G14" i="1"/>
  <c r="T14" i="1" s="1"/>
  <c r="G15" i="1"/>
  <c r="T15" i="1" s="1"/>
  <c r="G10" i="1"/>
  <c r="T10" i="1" s="1"/>
  <c r="L15" i="1"/>
  <c r="M15" i="1"/>
  <c r="N15" i="1"/>
  <c r="L14" i="1"/>
  <c r="M14" i="1"/>
  <c r="N14" i="1"/>
  <c r="L13" i="1"/>
  <c r="M13" i="1"/>
  <c r="N13" i="1"/>
  <c r="L12" i="1"/>
  <c r="M12" i="1"/>
  <c r="N12" i="1"/>
  <c r="L11" i="1"/>
  <c r="M11" i="1"/>
  <c r="N11" i="1"/>
  <c r="L10" i="1"/>
  <c r="M10" i="1"/>
  <c r="N10" i="1"/>
  <c r="P15" i="1"/>
  <c r="P14" i="1"/>
  <c r="P13" i="1"/>
  <c r="P12" i="1"/>
  <c r="P11" i="1"/>
  <c r="P10" i="1"/>
  <c r="O15" i="1"/>
  <c r="O14" i="1"/>
  <c r="O13" i="1"/>
  <c r="O12" i="1"/>
  <c r="O11" i="1"/>
  <c r="O10" i="1"/>
  <c r="P6" i="1" l="1"/>
  <c r="O38" i="1"/>
  <c r="O23" i="1"/>
  <c r="P8" i="1"/>
  <c r="O8" i="1"/>
  <c r="N8" i="1"/>
  <c r="N22" i="1"/>
  <c r="M24" i="1"/>
  <c r="L22" i="1"/>
  <c r="M9" i="1"/>
  <c r="M7" i="1"/>
  <c r="P7" i="1"/>
  <c r="O7" i="1"/>
  <c r="N7" i="1"/>
  <c r="M6" i="1"/>
  <c r="M5" i="1"/>
  <c r="M4" i="1"/>
  <c r="L8" i="1"/>
  <c r="L7" i="1"/>
  <c r="L6" i="1"/>
  <c r="P19" i="1" l="1"/>
  <c r="P20" i="1"/>
  <c r="P21" i="1"/>
  <c r="P22" i="1"/>
  <c r="P23" i="1"/>
  <c r="P24" i="1"/>
  <c r="P34" i="1"/>
  <c r="P35" i="1"/>
  <c r="P36" i="1"/>
  <c r="P37" i="1"/>
  <c r="P38" i="1"/>
  <c r="P39" i="1"/>
  <c r="P49" i="1"/>
  <c r="P50" i="1"/>
  <c r="P51" i="1"/>
  <c r="P52" i="1"/>
  <c r="P53" i="1"/>
  <c r="P54" i="1"/>
  <c r="P64" i="1"/>
  <c r="P65" i="1"/>
  <c r="P66" i="1"/>
  <c r="P67" i="1"/>
  <c r="P68" i="1"/>
  <c r="P69" i="1"/>
  <c r="P79" i="1"/>
  <c r="P80" i="1"/>
  <c r="P81" i="1"/>
  <c r="P82" i="1"/>
  <c r="P83" i="1"/>
  <c r="P84" i="1"/>
  <c r="O83" i="1"/>
  <c r="O19" i="1"/>
  <c r="O20" i="1"/>
  <c r="O21" i="1"/>
  <c r="O22" i="1"/>
  <c r="O24" i="1"/>
  <c r="O34" i="1"/>
  <c r="O35" i="1"/>
  <c r="O36" i="1"/>
  <c r="O37" i="1"/>
  <c r="O39" i="1"/>
  <c r="O49" i="1"/>
  <c r="O50" i="1"/>
  <c r="O51" i="1"/>
  <c r="O52" i="1"/>
  <c r="O53" i="1"/>
  <c r="O54" i="1"/>
  <c r="O64" i="1"/>
  <c r="O65" i="1"/>
  <c r="O66" i="1"/>
  <c r="O67" i="1"/>
  <c r="O68" i="1"/>
  <c r="O69" i="1"/>
  <c r="O79" i="1"/>
  <c r="O80" i="1"/>
  <c r="O81" i="1"/>
  <c r="O82" i="1"/>
  <c r="O84" i="1"/>
  <c r="P5" i="1"/>
  <c r="P9" i="1"/>
  <c r="O5" i="1"/>
  <c r="O6" i="1"/>
  <c r="O9" i="1"/>
  <c r="P4" i="1"/>
  <c r="O4" i="1"/>
  <c r="N19" i="1"/>
  <c r="N20" i="1"/>
  <c r="N21" i="1"/>
  <c r="N23" i="1"/>
  <c r="N24" i="1"/>
  <c r="N34" i="1"/>
  <c r="N35" i="1"/>
  <c r="N36" i="1"/>
  <c r="N37" i="1"/>
  <c r="N38" i="1"/>
  <c r="N39" i="1"/>
  <c r="N49" i="1"/>
  <c r="N50" i="1"/>
  <c r="N51" i="1"/>
  <c r="N52" i="1"/>
  <c r="N53" i="1"/>
  <c r="N54" i="1"/>
  <c r="N64" i="1"/>
  <c r="N65" i="1"/>
  <c r="N66" i="1"/>
  <c r="N67" i="1"/>
  <c r="N68" i="1"/>
  <c r="N69" i="1"/>
  <c r="N79" i="1"/>
  <c r="N80" i="1"/>
  <c r="N81" i="1"/>
  <c r="N82" i="1"/>
  <c r="N83" i="1"/>
  <c r="N84" i="1"/>
  <c r="M19" i="1"/>
  <c r="M20" i="1"/>
  <c r="M21" i="1"/>
  <c r="M22" i="1"/>
  <c r="M23" i="1"/>
  <c r="M34" i="1"/>
  <c r="M35" i="1"/>
  <c r="M36" i="1"/>
  <c r="M37" i="1"/>
  <c r="M38" i="1"/>
  <c r="M39" i="1"/>
  <c r="M49" i="1"/>
  <c r="M50" i="1"/>
  <c r="M51" i="1"/>
  <c r="M52" i="1"/>
  <c r="M53" i="1"/>
  <c r="M54" i="1"/>
  <c r="M64" i="1"/>
  <c r="M65" i="1"/>
  <c r="M66" i="1"/>
  <c r="M67" i="1"/>
  <c r="M68" i="1"/>
  <c r="M69" i="1"/>
  <c r="M79" i="1"/>
  <c r="M80" i="1"/>
  <c r="M81" i="1"/>
  <c r="M82" i="1"/>
  <c r="M83" i="1"/>
  <c r="M84" i="1"/>
  <c r="L19" i="1"/>
  <c r="L21" i="1"/>
  <c r="L23" i="1"/>
  <c r="L24" i="1"/>
  <c r="L34" i="1"/>
  <c r="L35" i="1"/>
  <c r="L36" i="1"/>
  <c r="L37" i="1"/>
  <c r="L38" i="1"/>
  <c r="L39" i="1"/>
  <c r="L49" i="1"/>
  <c r="L50" i="1"/>
  <c r="L51" i="1"/>
  <c r="L52" i="1"/>
  <c r="L53" i="1"/>
  <c r="L54" i="1"/>
  <c r="L64" i="1"/>
  <c r="L65" i="1"/>
  <c r="L66" i="1"/>
  <c r="L67" i="1"/>
  <c r="L68" i="1"/>
  <c r="L69" i="1"/>
  <c r="L79" i="1"/>
  <c r="L80" i="1"/>
  <c r="L81" i="1"/>
  <c r="L82" i="1"/>
  <c r="L83" i="1"/>
  <c r="L84" i="1"/>
  <c r="N5" i="1"/>
  <c r="N6" i="1"/>
  <c r="N9" i="1"/>
  <c r="L5" i="1"/>
  <c r="L9" i="1"/>
  <c r="N4" i="1"/>
  <c r="L4" i="1"/>
</calcChain>
</file>

<file path=xl/sharedStrings.xml><?xml version="1.0" encoding="utf-8"?>
<sst xmlns="http://schemas.openxmlformats.org/spreadsheetml/2006/main" count="560" uniqueCount="78">
  <si>
    <t>Rat number</t>
  </si>
  <si>
    <t>Liver weight</t>
  </si>
  <si>
    <t>Tibia length</t>
  </si>
  <si>
    <t>Heart weight</t>
  </si>
  <si>
    <t>Body weight</t>
  </si>
  <si>
    <t>BW/TL</t>
  </si>
  <si>
    <t>HW/TL</t>
  </si>
  <si>
    <t>LW/TL</t>
  </si>
  <si>
    <t>HW/BW</t>
  </si>
  <si>
    <t>LW/BW</t>
  </si>
  <si>
    <t>Testicular fat</t>
  </si>
  <si>
    <t>Retraperitoneal fat</t>
  </si>
  <si>
    <t>Right ventricel</t>
  </si>
  <si>
    <t>Left ventricel</t>
  </si>
  <si>
    <t>Muscle</t>
  </si>
  <si>
    <t>Control</t>
  </si>
  <si>
    <t>Jelly</t>
  </si>
  <si>
    <t>PI</t>
  </si>
  <si>
    <t>PI+RSV</t>
  </si>
  <si>
    <t>PI+ASP</t>
  </si>
  <si>
    <t>PI+VITC</t>
  </si>
  <si>
    <t>RV/HW</t>
  </si>
  <si>
    <t>LV/HW</t>
  </si>
  <si>
    <t>TF/TL</t>
  </si>
  <si>
    <t>RF/TL</t>
  </si>
  <si>
    <t>M/TL</t>
  </si>
  <si>
    <t>0.19 ± 0.01</t>
  </si>
  <si>
    <t>0.17 ± 0.01</t>
  </si>
  <si>
    <t>0.15 ± 0.01</t>
  </si>
  <si>
    <t>0.13 ± 0.01</t>
  </si>
  <si>
    <t>0.72 ± 0.04</t>
  </si>
  <si>
    <t>0.75 ± 0.03</t>
  </si>
  <si>
    <t>0.64 ± 0.03</t>
  </si>
  <si>
    <t>0.61 ± 0.03</t>
  </si>
  <si>
    <t>0.66 ± 0.03</t>
  </si>
  <si>
    <t>0.66 ± 0.06</t>
  </si>
  <si>
    <t>42.08 ± 0.5</t>
  </si>
  <si>
    <t>42.83 ± 0.26</t>
  </si>
  <si>
    <t>41 ± 0.41</t>
  </si>
  <si>
    <t>42.58 ± 0.69</t>
  </si>
  <si>
    <t>42.63 ± 0.62</t>
  </si>
  <si>
    <t>42.88 ± 0.4</t>
  </si>
  <si>
    <t>11.83 ± 0.64</t>
  </si>
  <si>
    <t>11.86 ± 0.49</t>
  </si>
  <si>
    <t>10.35 ± 0.46</t>
  </si>
  <si>
    <t>12.01 ± 0.72</t>
  </si>
  <si>
    <t>11.82 ± 0.6</t>
  </si>
  <si>
    <t>12.23 ± 0.35</t>
  </si>
  <si>
    <t>Liver Weight</t>
  </si>
  <si>
    <t>Tibia Length</t>
  </si>
  <si>
    <t>RV Weight</t>
  </si>
  <si>
    <t>8.42 ± 1.05</t>
  </si>
  <si>
    <t>8.42 ± 0.49</t>
  </si>
  <si>
    <t>6.01 ± 0.36</t>
  </si>
  <si>
    <t>9.01 ± 1.14</t>
  </si>
  <si>
    <t>7.27 ± 1.03</t>
  </si>
  <si>
    <t>8.9 ± 0.9</t>
  </si>
  <si>
    <t>5.03 ± 0.89</t>
  </si>
  <si>
    <t>5.67 ± 0.83</t>
  </si>
  <si>
    <t>3.81 ± 0.48</t>
  </si>
  <si>
    <t>6.64 ± 1.04</t>
  </si>
  <si>
    <t>6.28 ± 0.82</t>
  </si>
  <si>
    <t>5.00 ± 0.65</t>
  </si>
  <si>
    <t>RP Fat Pad</t>
  </si>
  <si>
    <t>T Fat Pad</t>
  </si>
  <si>
    <t>LV Weight</t>
  </si>
  <si>
    <t>0.004 ±  0.0003</t>
  </si>
  <si>
    <t>0.004 ± 0.0003</t>
  </si>
  <si>
    <t>0.004 ± 0.0002</t>
  </si>
  <si>
    <t>0.003 ± 0.0002</t>
  </si>
  <si>
    <t>LV/TL</t>
  </si>
  <si>
    <t>RV/TL</t>
  </si>
  <si>
    <t>0.017 ± 0.0007</t>
  </si>
  <si>
    <t>0.016 ± 0.0009</t>
  </si>
  <si>
    <t>0.016 ± 0.0013</t>
  </si>
  <si>
    <t>0.015 ± 0.0007</t>
  </si>
  <si>
    <t>-</t>
  </si>
  <si>
    <t>Vehicle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</si>
</sst>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Fill="1" applyBorder="1"/>
    <xf numFmtId="0" fontId="0" fillId="0" borderId="5" xfId="0" applyBorder="1"/>
    <xf numFmtId="0" fontId="0" fillId="0" borderId="0" xfId="0" applyBorder="1"/>
    <xf numFmtId="2" fontId="0" fillId="6" borderId="1" xfId="0" applyNumberFormat="1" applyFill="1" applyBorder="1"/>
    <xf numFmtId="0" fontId="0" fillId="6" borderId="1" xfId="0" applyFill="1" applyBorder="1"/>
    <xf numFmtId="0" fontId="0" fillId="9" borderId="0" xfId="0" applyFill="1"/>
    <xf numFmtId="0" fontId="0" fillId="0" borderId="6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165" fontId="0" fillId="6" borderId="1" xfId="0" applyNumberFormat="1" applyFill="1" applyBorder="1"/>
    <xf numFmtId="0" fontId="0" fillId="0" borderId="0" xfId="0" applyAlignment="1">
      <alignment horizontal="left" indent="4"/>
    </xf>
    <xf numFmtId="0" fontId="1" fillId="9" borderId="1" xfId="0" applyFont="1" applyFill="1" applyBorder="1"/>
    <xf numFmtId="0" fontId="1" fillId="9" borderId="0" xfId="0" applyFont="1" applyFill="1"/>
    <xf numFmtId="0" fontId="1" fillId="9" borderId="1" xfId="0" applyFont="1" applyFill="1" applyBorder="1" applyAlignment="1">
      <alignment horizontal="center"/>
    </xf>
    <xf numFmtId="0" fontId="2" fillId="0" borderId="0" xfId="0" applyFont="1"/>
    <xf numFmtId="0" fontId="6" fillId="0" borderId="0" xfId="0" applyFont="1"/>
    <xf numFmtId="164" fontId="6" fillId="0" borderId="0" xfId="0" applyNumberFormat="1" applyFont="1"/>
    <xf numFmtId="165" fontId="6" fillId="0" borderId="0" xfId="0" applyNumberFormat="1" applyFont="1"/>
    <xf numFmtId="0" fontId="0" fillId="6" borderId="0" xfId="0" applyFill="1"/>
    <xf numFmtId="0" fontId="0" fillId="3" borderId="9" xfId="0" applyFill="1" applyBorder="1"/>
    <xf numFmtId="0" fontId="0" fillId="6" borderId="9" xfId="0" applyFill="1" applyBorder="1"/>
    <xf numFmtId="0" fontId="0" fillId="2" borderId="9" xfId="0" applyFill="1" applyBorder="1"/>
    <xf numFmtId="0" fontId="0" fillId="8" borderId="9" xfId="0" applyFill="1" applyBorder="1"/>
    <xf numFmtId="0" fontId="0" fillId="4" borderId="9" xfId="0" applyFill="1" applyBorder="1"/>
    <xf numFmtId="0" fontId="0" fillId="7" borderId="9" xfId="0" applyFill="1" applyBorder="1"/>
    <xf numFmtId="0" fontId="1" fillId="5" borderId="9" xfId="0" applyFont="1" applyFill="1" applyBorder="1"/>
    <xf numFmtId="0" fontId="0" fillId="0" borderId="11" xfId="0" applyBorder="1"/>
    <xf numFmtId="2" fontId="3" fillId="0" borderId="0" xfId="0" applyNumberFormat="1" applyFont="1" applyBorder="1"/>
    <xf numFmtId="0" fontId="4" fillId="0" borderId="0" xfId="0" applyFont="1" applyBorder="1"/>
    <xf numFmtId="0" fontId="3" fillId="0" borderId="0" xfId="0" applyFont="1" applyBorder="1"/>
    <xf numFmtId="2" fontId="5" fillId="0" borderId="0" xfId="0" applyNumberFormat="1" applyFont="1" applyBorder="1"/>
    <xf numFmtId="164" fontId="6" fillId="0" borderId="0" xfId="0" applyNumberFormat="1" applyFont="1" applyBorder="1"/>
    <xf numFmtId="0" fontId="1" fillId="6" borderId="0" xfId="0" applyFont="1" applyFill="1"/>
    <xf numFmtId="0" fontId="1" fillId="9" borderId="13" xfId="0" applyFont="1" applyFill="1" applyBorder="1"/>
    <xf numFmtId="0" fontId="1" fillId="9" borderId="14" xfId="0" applyFont="1" applyFill="1" applyBorder="1"/>
    <xf numFmtId="0" fontId="1" fillId="9" borderId="15" xfId="0" applyFont="1" applyFill="1" applyBorder="1"/>
    <xf numFmtId="0" fontId="1" fillId="9" borderId="8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3" xfId="0" applyBorder="1"/>
    <xf numFmtId="0" fontId="0" fillId="0" borderId="9" xfId="0" applyBorder="1"/>
    <xf numFmtId="0" fontId="3" fillId="0" borderId="19" xfId="0" applyFont="1" applyBorder="1"/>
    <xf numFmtId="0" fontId="0" fillId="0" borderId="20" xfId="0" applyBorder="1"/>
    <xf numFmtId="0" fontId="0" fillId="0" borderId="2" xfId="0" applyBorder="1"/>
    <xf numFmtId="0" fontId="4" fillId="0" borderId="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left" indent="4"/>
    </xf>
    <xf numFmtId="0" fontId="1" fillId="9" borderId="5" xfId="0" applyFont="1" applyFill="1" applyBorder="1" applyAlignment="1">
      <alignment horizontal="center"/>
    </xf>
    <xf numFmtId="164" fontId="0" fillId="0" borderId="0" xfId="0" applyNumberFormat="1" applyBorder="1"/>
    <xf numFmtId="165" fontId="0" fillId="0" borderId="0" xfId="0" applyNumberFormat="1" applyBorder="1"/>
    <xf numFmtId="2" fontId="3" fillId="0" borderId="5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left" indent="4"/>
    </xf>
    <xf numFmtId="0" fontId="0" fillId="0" borderId="28" xfId="0" applyBorder="1"/>
    <xf numFmtId="0" fontId="1" fillId="9" borderId="19" xfId="0" applyFont="1" applyFill="1" applyBorder="1"/>
    <xf numFmtId="0" fontId="0" fillId="0" borderId="19" xfId="0" applyBorder="1" applyAlignment="1">
      <alignment horizontal="center"/>
    </xf>
    <xf numFmtId="0" fontId="0" fillId="0" borderId="19" xfId="0" applyBorder="1"/>
    <xf numFmtId="164" fontId="0" fillId="0" borderId="0" xfId="0" applyNumberFormat="1" applyBorder="1" applyAlignment="1">
      <alignment horizontal="left" indent="4"/>
    </xf>
    <xf numFmtId="0" fontId="1" fillId="5" borderId="20" xfId="0" applyFont="1" applyFill="1" applyBorder="1"/>
    <xf numFmtId="0" fontId="0" fillId="0" borderId="21" xfId="0" applyBorder="1"/>
    <xf numFmtId="2" fontId="0" fillId="0" borderId="21" xfId="0" applyNumberFormat="1" applyBorder="1"/>
    <xf numFmtId="0" fontId="0" fillId="0" borderId="29" xfId="0" applyBorder="1"/>
    <xf numFmtId="0" fontId="3" fillId="0" borderId="22" xfId="0" applyFont="1" applyBorder="1"/>
    <xf numFmtId="165" fontId="0" fillId="0" borderId="21" xfId="0" applyNumberFormat="1" applyBorder="1"/>
    <xf numFmtId="164" fontId="0" fillId="0" borderId="21" xfId="0" applyNumberFormat="1" applyBorder="1"/>
    <xf numFmtId="164" fontId="0" fillId="0" borderId="21" xfId="0" applyNumberFormat="1" applyBorder="1" applyAlignment="1">
      <alignment horizontal="left" indent="4"/>
    </xf>
    <xf numFmtId="0" fontId="0" fillId="0" borderId="22" xfId="0" applyBorder="1"/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2"/>
  <sheetViews>
    <sheetView tabSelected="1" topLeftCell="G70" zoomScale="85" zoomScaleNormal="85" workbookViewId="0">
      <selection activeCell="N95" sqref="N95"/>
    </sheetView>
  </sheetViews>
  <sheetFormatPr defaultRowHeight="15" x14ac:dyDescent="0.25"/>
  <cols>
    <col min="1" max="1" width="9.140625" style="22"/>
    <col min="2" max="2" width="17.85546875" bestFit="1" customWidth="1"/>
    <col min="3" max="3" width="13.7109375" customWidth="1"/>
    <col min="4" max="4" width="13.140625" customWidth="1"/>
    <col min="5" max="5" width="13.7109375" customWidth="1"/>
    <col min="6" max="6" width="14.42578125" bestFit="1" customWidth="1"/>
    <col min="7" max="7" width="12.85546875" bestFit="1" customWidth="1"/>
    <col min="8" max="8" width="13.42578125" bestFit="1" customWidth="1"/>
    <col min="9" max="9" width="19.140625" bestFit="1" customWidth="1"/>
    <col min="10" max="10" width="12.28515625" style="1" bestFit="1" customWidth="1"/>
    <col min="11" max="11" width="13.7109375" customWidth="1"/>
    <col min="12" max="16" width="13.85546875" customWidth="1"/>
    <col min="19" max="20" width="10.7109375" bestFit="1" customWidth="1"/>
    <col min="21" max="21" width="13.5703125" bestFit="1" customWidth="1"/>
    <col min="22" max="22" width="11.140625" style="14" customWidth="1"/>
  </cols>
  <sheetData>
    <row r="1" spans="1:23" ht="15.75" thickBot="1" x14ac:dyDescent="0.3">
      <c r="J1" s="5"/>
    </row>
    <row r="2" spans="1:23" ht="21.75" thickBot="1" x14ac:dyDescent="0.4">
      <c r="B2" s="87" t="s">
        <v>15</v>
      </c>
      <c r="C2" s="88"/>
      <c r="D2" s="88"/>
      <c r="E2" s="88"/>
      <c r="F2" s="88"/>
      <c r="G2" s="88"/>
      <c r="H2" s="88"/>
      <c r="I2" s="88"/>
      <c r="J2" s="88"/>
      <c r="K2" s="89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  <c r="W2" s="70"/>
    </row>
    <row r="3" spans="1:23" s="16" customFormat="1" x14ac:dyDescent="0.25">
      <c r="A3" s="36"/>
      <c r="B3" s="37" t="s">
        <v>0</v>
      </c>
      <c r="C3" s="38" t="s">
        <v>4</v>
      </c>
      <c r="D3" s="38" t="s">
        <v>3</v>
      </c>
      <c r="E3" s="38" t="s">
        <v>1</v>
      </c>
      <c r="F3" s="38" t="s">
        <v>12</v>
      </c>
      <c r="G3" s="38" t="s">
        <v>13</v>
      </c>
      <c r="H3" s="38" t="s">
        <v>10</v>
      </c>
      <c r="I3" s="39" t="s">
        <v>11</v>
      </c>
      <c r="J3" s="38" t="s">
        <v>14</v>
      </c>
      <c r="K3" s="40" t="s">
        <v>2</v>
      </c>
      <c r="L3" s="17" t="s">
        <v>5</v>
      </c>
      <c r="M3" s="17" t="s">
        <v>6</v>
      </c>
      <c r="N3" s="17" t="s">
        <v>7</v>
      </c>
      <c r="O3" s="17" t="s">
        <v>8</v>
      </c>
      <c r="P3" s="17" t="s">
        <v>9</v>
      </c>
      <c r="Q3" s="15" t="s">
        <v>6</v>
      </c>
      <c r="R3" s="15" t="s">
        <v>7</v>
      </c>
      <c r="S3" s="17" t="s">
        <v>21</v>
      </c>
      <c r="T3" s="17" t="s">
        <v>22</v>
      </c>
      <c r="U3" s="17" t="s">
        <v>23</v>
      </c>
      <c r="V3" s="17" t="s">
        <v>24</v>
      </c>
      <c r="W3" s="71" t="s">
        <v>25</v>
      </c>
    </row>
    <row r="4" spans="1:23" x14ac:dyDescent="0.25">
      <c r="B4" s="23">
        <v>1</v>
      </c>
      <c r="C4" s="2">
        <v>423.41</v>
      </c>
      <c r="D4" s="2">
        <v>1.1160000000000001</v>
      </c>
      <c r="E4" s="2">
        <v>13.009</v>
      </c>
      <c r="F4" s="10" t="s">
        <v>76</v>
      </c>
      <c r="G4" s="10" t="s">
        <v>76</v>
      </c>
      <c r="H4" s="10" t="s">
        <v>76</v>
      </c>
      <c r="I4" s="10" t="s">
        <v>76</v>
      </c>
      <c r="J4" s="10" t="s">
        <v>76</v>
      </c>
      <c r="K4" s="46">
        <v>43</v>
      </c>
      <c r="L4" s="11">
        <f t="shared" ref="L4:L15" si="0">C4/K4</f>
        <v>9.8467441860465126</v>
      </c>
      <c r="M4" s="11">
        <f t="shared" ref="M4:M15" si="1">D4/K4</f>
        <v>2.5953488372093027E-2</v>
      </c>
      <c r="N4" s="11">
        <f t="shared" ref="N4:N15" si="2">E4/K4</f>
        <v>0.30253488372093024</v>
      </c>
      <c r="O4" s="12">
        <f t="shared" ref="O4:O15" si="3">D4/C4</f>
        <v>2.6357431331333696E-3</v>
      </c>
      <c r="P4" s="12">
        <f t="shared" ref="P4:P15" si="4">E4/C4</f>
        <v>3.0724357006211473E-2</v>
      </c>
      <c r="Q4" s="12">
        <f t="shared" ref="Q4:Q15" si="5">D4/K4</f>
        <v>2.5953488372093027E-2</v>
      </c>
      <c r="R4" s="11">
        <f t="shared" ref="R4:R15" si="6">E4/K4</f>
        <v>0.30253488372093024</v>
      </c>
      <c r="S4" s="10" t="s">
        <v>76</v>
      </c>
      <c r="T4" s="10" t="s">
        <v>76</v>
      </c>
      <c r="U4" s="10" t="s">
        <v>76</v>
      </c>
      <c r="V4" s="10" t="s">
        <v>76</v>
      </c>
      <c r="W4" s="72" t="s">
        <v>76</v>
      </c>
    </row>
    <row r="5" spans="1:23" x14ac:dyDescent="0.25">
      <c r="B5" s="23">
        <v>2</v>
      </c>
      <c r="C5" s="2">
        <v>368.49</v>
      </c>
      <c r="D5" s="2">
        <v>0.80600000000000005</v>
      </c>
      <c r="E5" s="2">
        <v>9.0860000000000003</v>
      </c>
      <c r="F5" s="10" t="s">
        <v>76</v>
      </c>
      <c r="G5" s="10" t="s">
        <v>76</v>
      </c>
      <c r="H5" s="10" t="s">
        <v>76</v>
      </c>
      <c r="I5" s="10" t="s">
        <v>76</v>
      </c>
      <c r="J5" s="10" t="s">
        <v>76</v>
      </c>
      <c r="K5" s="46">
        <v>41.5</v>
      </c>
      <c r="L5" s="11">
        <f t="shared" si="0"/>
        <v>8.879277108433735</v>
      </c>
      <c r="M5" s="11">
        <f t="shared" si="1"/>
        <v>1.9421686746987955E-2</v>
      </c>
      <c r="N5" s="11">
        <f t="shared" si="2"/>
        <v>0.2189397590361446</v>
      </c>
      <c r="O5" s="12">
        <f t="shared" si="3"/>
        <v>2.1873049472170207E-3</v>
      </c>
      <c r="P5" s="12">
        <f t="shared" si="4"/>
        <v>2.4657385546419171E-2</v>
      </c>
      <c r="Q5" s="12">
        <f t="shared" si="5"/>
        <v>1.9421686746987955E-2</v>
      </c>
      <c r="R5" s="11">
        <f t="shared" si="6"/>
        <v>0.2189397590361446</v>
      </c>
      <c r="S5" s="10" t="s">
        <v>76</v>
      </c>
      <c r="T5" s="10" t="s">
        <v>76</v>
      </c>
      <c r="U5" s="10" t="s">
        <v>76</v>
      </c>
      <c r="V5" s="10" t="s">
        <v>76</v>
      </c>
      <c r="W5" s="72" t="s">
        <v>76</v>
      </c>
    </row>
    <row r="6" spans="1:23" x14ac:dyDescent="0.25">
      <c r="B6" s="23">
        <v>3</v>
      </c>
      <c r="C6" s="2">
        <v>312.7</v>
      </c>
      <c r="D6" s="2">
        <v>0.71899999999999997</v>
      </c>
      <c r="E6" s="2">
        <v>8.6229999999999993</v>
      </c>
      <c r="F6" s="10" t="s">
        <v>76</v>
      </c>
      <c r="G6" s="10" t="s">
        <v>76</v>
      </c>
      <c r="H6" s="10" t="s">
        <v>76</v>
      </c>
      <c r="I6" s="10" t="s">
        <v>76</v>
      </c>
      <c r="J6" s="10" t="s">
        <v>76</v>
      </c>
      <c r="K6" s="46">
        <v>41</v>
      </c>
      <c r="L6" s="11">
        <f t="shared" si="0"/>
        <v>7.626829268292683</v>
      </c>
      <c r="M6" s="11">
        <f t="shared" si="1"/>
        <v>1.7536585365853657E-2</v>
      </c>
      <c r="N6" s="11">
        <f t="shared" si="2"/>
        <v>0.2103170731707317</v>
      </c>
      <c r="O6" s="12">
        <f t="shared" si="3"/>
        <v>2.2993284298049249E-3</v>
      </c>
      <c r="P6" s="12">
        <f t="shared" si="4"/>
        <v>2.7575951391109688E-2</v>
      </c>
      <c r="Q6" s="12">
        <f t="shared" si="5"/>
        <v>1.7536585365853657E-2</v>
      </c>
      <c r="R6" s="11">
        <f t="shared" si="6"/>
        <v>0.2103170731707317</v>
      </c>
      <c r="S6" s="10" t="s">
        <v>76</v>
      </c>
      <c r="T6" s="10" t="s">
        <v>76</v>
      </c>
      <c r="U6" s="10" t="s">
        <v>76</v>
      </c>
      <c r="V6" s="10" t="s">
        <v>76</v>
      </c>
      <c r="W6" s="72" t="s">
        <v>76</v>
      </c>
    </row>
    <row r="7" spans="1:23" x14ac:dyDescent="0.25">
      <c r="B7" s="23">
        <v>4</v>
      </c>
      <c r="C7" s="1">
        <v>401.49</v>
      </c>
      <c r="D7" s="1">
        <v>0.92600000000000005</v>
      </c>
      <c r="E7" s="1">
        <v>11.596</v>
      </c>
      <c r="F7" s="10" t="s">
        <v>76</v>
      </c>
      <c r="G7" s="10" t="s">
        <v>76</v>
      </c>
      <c r="H7" s="10" t="s">
        <v>76</v>
      </c>
      <c r="I7" s="10" t="s">
        <v>76</v>
      </c>
      <c r="J7" s="10" t="s">
        <v>76</v>
      </c>
      <c r="K7" s="46">
        <v>42</v>
      </c>
      <c r="L7" s="11">
        <f t="shared" si="0"/>
        <v>9.5592857142857142</v>
      </c>
      <c r="M7" s="11">
        <f t="shared" si="1"/>
        <v>2.2047619047619049E-2</v>
      </c>
      <c r="N7" s="11">
        <f t="shared" si="2"/>
        <v>0.27609523809523812</v>
      </c>
      <c r="O7" s="12">
        <f t="shared" si="3"/>
        <v>2.3064086278612168E-3</v>
      </c>
      <c r="P7" s="12">
        <f t="shared" si="4"/>
        <v>2.8882413011532042E-2</v>
      </c>
      <c r="Q7" s="12">
        <f t="shared" si="5"/>
        <v>2.2047619047619049E-2</v>
      </c>
      <c r="R7" s="11">
        <f t="shared" si="6"/>
        <v>0.27609523809523812</v>
      </c>
      <c r="S7" s="10" t="s">
        <v>76</v>
      </c>
      <c r="T7" s="10" t="s">
        <v>76</v>
      </c>
      <c r="U7" s="10" t="s">
        <v>76</v>
      </c>
      <c r="V7" s="10" t="s">
        <v>76</v>
      </c>
      <c r="W7" s="72" t="s">
        <v>76</v>
      </c>
    </row>
    <row r="8" spans="1:23" x14ac:dyDescent="0.25">
      <c r="B8" s="23">
        <v>5</v>
      </c>
      <c r="C8" s="2">
        <v>386.57</v>
      </c>
      <c r="D8" s="2">
        <v>0.96499999999999997</v>
      </c>
      <c r="E8" s="2">
        <v>10.676</v>
      </c>
      <c r="F8" s="10" t="s">
        <v>76</v>
      </c>
      <c r="G8" s="10" t="s">
        <v>76</v>
      </c>
      <c r="H8" s="10" t="s">
        <v>76</v>
      </c>
      <c r="I8" s="10" t="s">
        <v>76</v>
      </c>
      <c r="J8" s="10" t="s">
        <v>76</v>
      </c>
      <c r="K8" s="46">
        <v>43.5</v>
      </c>
      <c r="L8" s="11">
        <f t="shared" si="0"/>
        <v>8.8866666666666667</v>
      </c>
      <c r="M8" s="11">
        <f t="shared" si="1"/>
        <v>2.2183908045977009E-2</v>
      </c>
      <c r="N8" s="11">
        <f t="shared" si="2"/>
        <v>0.24542528735632185</v>
      </c>
      <c r="O8" s="12">
        <f t="shared" si="3"/>
        <v>2.4963137336058154E-3</v>
      </c>
      <c r="P8" s="12">
        <f t="shared" si="4"/>
        <v>2.7617249139871177E-2</v>
      </c>
      <c r="Q8" s="12">
        <f t="shared" si="5"/>
        <v>2.2183908045977009E-2</v>
      </c>
      <c r="R8" s="11">
        <f t="shared" si="6"/>
        <v>0.24542528735632185</v>
      </c>
      <c r="S8" s="10" t="s">
        <v>76</v>
      </c>
      <c r="T8" s="10" t="s">
        <v>76</v>
      </c>
      <c r="U8" s="10" t="s">
        <v>76</v>
      </c>
      <c r="V8" s="10" t="s">
        <v>76</v>
      </c>
      <c r="W8" s="72" t="s">
        <v>76</v>
      </c>
    </row>
    <row r="9" spans="1:23" x14ac:dyDescent="0.25">
      <c r="B9" s="23">
        <v>6</v>
      </c>
      <c r="C9" s="2">
        <v>348.37</v>
      </c>
      <c r="D9" s="2">
        <v>1.038</v>
      </c>
      <c r="E9" s="2">
        <v>10.220000000000001</v>
      </c>
      <c r="F9" s="10" t="s">
        <v>76</v>
      </c>
      <c r="G9" s="10" t="s">
        <v>76</v>
      </c>
      <c r="H9" s="10" t="s">
        <v>76</v>
      </c>
      <c r="I9" s="10" t="s">
        <v>76</v>
      </c>
      <c r="J9" s="10" t="s">
        <v>76</v>
      </c>
      <c r="K9" s="46">
        <v>38</v>
      </c>
      <c r="L9" s="11">
        <f t="shared" si="0"/>
        <v>9.1676315789473684</v>
      </c>
      <c r="M9" s="11">
        <f t="shared" si="1"/>
        <v>2.731578947368421E-2</v>
      </c>
      <c r="N9" s="11">
        <f t="shared" si="2"/>
        <v>0.26894736842105266</v>
      </c>
      <c r="O9" s="12">
        <f t="shared" si="3"/>
        <v>2.979590665097454E-3</v>
      </c>
      <c r="P9" s="12">
        <f t="shared" si="4"/>
        <v>2.9336624852886302E-2</v>
      </c>
      <c r="Q9" s="12">
        <f t="shared" si="5"/>
        <v>2.731578947368421E-2</v>
      </c>
      <c r="R9" s="11">
        <f t="shared" si="6"/>
        <v>0.26894736842105266</v>
      </c>
      <c r="S9" s="10" t="s">
        <v>76</v>
      </c>
      <c r="T9" s="10" t="s">
        <v>76</v>
      </c>
      <c r="U9" s="10" t="s">
        <v>76</v>
      </c>
      <c r="V9" s="10" t="s">
        <v>76</v>
      </c>
      <c r="W9" s="72" t="s">
        <v>76</v>
      </c>
    </row>
    <row r="10" spans="1:23" x14ac:dyDescent="0.25">
      <c r="B10" s="23">
        <v>7</v>
      </c>
      <c r="C10" s="2">
        <v>450.2</v>
      </c>
      <c r="D10" s="2">
        <v>0.9637</v>
      </c>
      <c r="E10" s="2">
        <v>14.04</v>
      </c>
      <c r="F10" s="1">
        <v>0.20080000000000001</v>
      </c>
      <c r="G10" s="2">
        <f>D10-F10</f>
        <v>0.76290000000000002</v>
      </c>
      <c r="H10" s="1">
        <v>11.3963</v>
      </c>
      <c r="I10" s="9">
        <v>7.6851000000000003</v>
      </c>
      <c r="J10" s="1">
        <v>1.0036</v>
      </c>
      <c r="K10" s="46">
        <v>43</v>
      </c>
      <c r="L10" s="11">
        <f t="shared" si="0"/>
        <v>10.469767441860466</v>
      </c>
      <c r="M10" s="11">
        <f t="shared" si="1"/>
        <v>2.2411627906976744E-2</v>
      </c>
      <c r="N10" s="11">
        <f t="shared" si="2"/>
        <v>0.32651162790697674</v>
      </c>
      <c r="O10" s="12">
        <f t="shared" si="3"/>
        <v>2.1406041759218127E-3</v>
      </c>
      <c r="P10" s="12">
        <f t="shared" si="4"/>
        <v>3.1186139493558418E-2</v>
      </c>
      <c r="Q10" s="12">
        <f t="shared" si="5"/>
        <v>2.2411627906976744E-2</v>
      </c>
      <c r="R10" s="11">
        <f t="shared" si="6"/>
        <v>0.32651162790697674</v>
      </c>
      <c r="S10" s="11">
        <f t="shared" ref="S10:S15" si="7">F10/K10</f>
        <v>4.6697674418604649E-3</v>
      </c>
      <c r="T10" s="11">
        <f t="shared" ref="T10:T15" si="8">G10/K10</f>
        <v>1.774186046511628E-2</v>
      </c>
      <c r="U10" s="11">
        <f t="shared" ref="U10:U15" si="9">H10/K10</f>
        <v>0.26503023255813951</v>
      </c>
      <c r="V10" s="59">
        <f t="shared" ref="V10:V15" si="10">I10/K10</f>
        <v>0.17872325581395349</v>
      </c>
      <c r="W10" s="73">
        <f t="shared" ref="W10:W15" si="11">J10/K10</f>
        <v>2.3339534883720932E-2</v>
      </c>
    </row>
    <row r="11" spans="1:23" x14ac:dyDescent="0.25">
      <c r="B11" s="23">
        <v>8</v>
      </c>
      <c r="C11" s="2">
        <v>429.1</v>
      </c>
      <c r="D11" s="2">
        <v>1.0777000000000001</v>
      </c>
      <c r="E11" s="2">
        <v>13.904</v>
      </c>
      <c r="F11" s="1">
        <v>0.22789999999999999</v>
      </c>
      <c r="G11" s="2">
        <f t="shared" ref="G11:G15" si="12">D11-F11</f>
        <v>0.84980000000000011</v>
      </c>
      <c r="H11" s="1">
        <v>6.8891999999999998</v>
      </c>
      <c r="I11" s="9">
        <v>4.0435999999999996</v>
      </c>
      <c r="J11" s="1">
        <v>1.1175999999999999</v>
      </c>
      <c r="K11" s="46">
        <v>44</v>
      </c>
      <c r="L11" s="11">
        <f t="shared" si="0"/>
        <v>9.752272727272727</v>
      </c>
      <c r="M11" s="11">
        <f t="shared" si="1"/>
        <v>2.449318181818182E-2</v>
      </c>
      <c r="N11" s="11">
        <f t="shared" si="2"/>
        <v>0.316</v>
      </c>
      <c r="O11" s="12">
        <f t="shared" si="3"/>
        <v>2.5115357725471921E-3</v>
      </c>
      <c r="P11" s="12">
        <f t="shared" si="4"/>
        <v>3.2402703332556515E-2</v>
      </c>
      <c r="Q11" s="12">
        <f t="shared" si="5"/>
        <v>2.449318181818182E-2</v>
      </c>
      <c r="R11" s="11">
        <f t="shared" si="6"/>
        <v>0.316</v>
      </c>
      <c r="S11" s="11">
        <f t="shared" si="7"/>
        <v>5.179545454545454E-3</v>
      </c>
      <c r="T11" s="11">
        <f t="shared" si="8"/>
        <v>1.9313636363636366E-2</v>
      </c>
      <c r="U11" s="11">
        <f t="shared" si="9"/>
        <v>0.15657272727272728</v>
      </c>
      <c r="V11" s="59">
        <f t="shared" si="10"/>
        <v>9.1899999999999996E-2</v>
      </c>
      <c r="W11" s="73">
        <f t="shared" si="11"/>
        <v>2.5399999999999999E-2</v>
      </c>
    </row>
    <row r="12" spans="1:23" x14ac:dyDescent="0.25">
      <c r="B12" s="23">
        <v>9</v>
      </c>
      <c r="C12" s="1">
        <v>448.3</v>
      </c>
      <c r="D12" s="2">
        <v>0.95699999999999996</v>
      </c>
      <c r="E12" s="2">
        <v>14.730399999999999</v>
      </c>
      <c r="F12" s="1">
        <v>0.186</v>
      </c>
      <c r="G12" s="2">
        <f t="shared" si="12"/>
        <v>0.77099999999999991</v>
      </c>
      <c r="H12" s="1">
        <v>7.6835000000000004</v>
      </c>
      <c r="I12" s="9">
        <v>4.1355000000000004</v>
      </c>
      <c r="J12" s="1">
        <v>1.1807000000000001</v>
      </c>
      <c r="K12" s="46">
        <v>43</v>
      </c>
      <c r="L12" s="11">
        <f t="shared" si="0"/>
        <v>10.425581395348837</v>
      </c>
      <c r="M12" s="11">
        <f t="shared" si="1"/>
        <v>2.2255813953488371E-2</v>
      </c>
      <c r="N12" s="11">
        <f t="shared" si="2"/>
        <v>0.34256744186046512</v>
      </c>
      <c r="O12" s="12">
        <f t="shared" si="3"/>
        <v>2.1347312067811733E-3</v>
      </c>
      <c r="P12" s="12">
        <f t="shared" si="4"/>
        <v>3.2858353780950256E-2</v>
      </c>
      <c r="Q12" s="12">
        <f t="shared" si="5"/>
        <v>2.2255813953488371E-2</v>
      </c>
      <c r="R12" s="11">
        <f t="shared" si="6"/>
        <v>0.34256744186046512</v>
      </c>
      <c r="S12" s="11">
        <f t="shared" si="7"/>
        <v>4.3255813953488372E-3</v>
      </c>
      <c r="T12" s="11">
        <f t="shared" si="8"/>
        <v>1.7930232558139532E-2</v>
      </c>
      <c r="U12" s="11">
        <f t="shared" si="9"/>
        <v>0.17868604651162792</v>
      </c>
      <c r="V12" s="59">
        <f t="shared" si="10"/>
        <v>9.6174418604651174E-2</v>
      </c>
      <c r="W12" s="73">
        <f t="shared" si="11"/>
        <v>2.7458139534883724E-2</v>
      </c>
    </row>
    <row r="13" spans="1:23" x14ac:dyDescent="0.25">
      <c r="B13" s="23">
        <v>10</v>
      </c>
      <c r="C13" s="2">
        <v>315.10000000000002</v>
      </c>
      <c r="D13" s="2">
        <v>0.67989999999999995</v>
      </c>
      <c r="E13" s="2">
        <v>9.1898999999999997</v>
      </c>
      <c r="F13" s="1">
        <v>0.13289999999999999</v>
      </c>
      <c r="G13" s="2">
        <f t="shared" si="12"/>
        <v>0.54699999999999993</v>
      </c>
      <c r="H13" s="1">
        <v>5.98</v>
      </c>
      <c r="I13" s="9">
        <v>2.8096000000000001</v>
      </c>
      <c r="J13" s="1">
        <v>0.7923</v>
      </c>
      <c r="K13" s="46">
        <v>40</v>
      </c>
      <c r="L13" s="11">
        <f t="shared" si="0"/>
        <v>7.8775000000000004</v>
      </c>
      <c r="M13" s="11">
        <f t="shared" si="1"/>
        <v>1.6997499999999999E-2</v>
      </c>
      <c r="N13" s="11">
        <f t="shared" si="2"/>
        <v>0.22974749999999999</v>
      </c>
      <c r="O13" s="12">
        <f t="shared" si="3"/>
        <v>2.1577277054903202E-3</v>
      </c>
      <c r="P13" s="12">
        <f t="shared" si="4"/>
        <v>2.9165026975563311E-2</v>
      </c>
      <c r="Q13" s="12">
        <f t="shared" si="5"/>
        <v>1.6997499999999999E-2</v>
      </c>
      <c r="R13" s="11">
        <f t="shared" si="6"/>
        <v>0.22974749999999999</v>
      </c>
      <c r="S13" s="11">
        <f t="shared" si="7"/>
        <v>3.3224999999999999E-3</v>
      </c>
      <c r="T13" s="11">
        <f t="shared" si="8"/>
        <v>1.3674999999999998E-2</v>
      </c>
      <c r="U13" s="11">
        <f t="shared" si="9"/>
        <v>0.14950000000000002</v>
      </c>
      <c r="V13" s="59">
        <f t="shared" si="10"/>
        <v>7.0239999999999997E-2</v>
      </c>
      <c r="W13" s="73">
        <f t="shared" si="11"/>
        <v>1.9807499999999999E-2</v>
      </c>
    </row>
    <row r="14" spans="1:23" x14ac:dyDescent="0.25">
      <c r="B14" s="23">
        <v>11</v>
      </c>
      <c r="C14" s="2">
        <v>409.3</v>
      </c>
      <c r="D14" s="2">
        <v>0.88880000000000003</v>
      </c>
      <c r="E14" s="2">
        <v>12.560700000000001</v>
      </c>
      <c r="F14" s="1">
        <v>0.17960000000000001</v>
      </c>
      <c r="G14" s="2">
        <f t="shared" si="12"/>
        <v>0.70920000000000005</v>
      </c>
      <c r="H14" s="1">
        <v>6.6192000000000002</v>
      </c>
      <c r="I14" s="9">
        <v>3.6482999999999999</v>
      </c>
      <c r="J14" s="1">
        <v>1.0262</v>
      </c>
      <c r="K14" s="46">
        <v>43</v>
      </c>
      <c r="L14" s="11">
        <f t="shared" si="0"/>
        <v>9.5186046511627911</v>
      </c>
      <c r="M14" s="11">
        <f t="shared" si="1"/>
        <v>2.0669767441860467E-2</v>
      </c>
      <c r="N14" s="11">
        <f t="shared" si="2"/>
        <v>0.29210930232558141</v>
      </c>
      <c r="O14" s="12">
        <f t="shared" si="3"/>
        <v>2.1715123381382847E-3</v>
      </c>
      <c r="P14" s="12">
        <f t="shared" si="4"/>
        <v>3.0688248228683119E-2</v>
      </c>
      <c r="Q14" s="12">
        <f t="shared" si="5"/>
        <v>2.0669767441860467E-2</v>
      </c>
      <c r="R14" s="11">
        <f t="shared" si="6"/>
        <v>0.29210930232558141</v>
      </c>
      <c r="S14" s="11">
        <f t="shared" si="7"/>
        <v>4.176744186046512E-3</v>
      </c>
      <c r="T14" s="11">
        <f t="shared" si="8"/>
        <v>1.6493023255813956E-2</v>
      </c>
      <c r="U14" s="11">
        <f t="shared" si="9"/>
        <v>0.15393488372093023</v>
      </c>
      <c r="V14" s="59">
        <f t="shared" si="10"/>
        <v>8.484418604651163E-2</v>
      </c>
      <c r="W14" s="73">
        <f t="shared" si="11"/>
        <v>2.3865116279069766E-2</v>
      </c>
    </row>
    <row r="15" spans="1:23" x14ac:dyDescent="0.25">
      <c r="B15" s="23">
        <v>12</v>
      </c>
      <c r="C15" s="2">
        <v>408.6</v>
      </c>
      <c r="D15" s="2">
        <v>0.88880000000000003</v>
      </c>
      <c r="E15" s="2">
        <v>14.378299999999999</v>
      </c>
      <c r="F15" s="1">
        <v>0.19750000000000001</v>
      </c>
      <c r="G15" s="2">
        <f t="shared" si="12"/>
        <v>0.69130000000000003</v>
      </c>
      <c r="H15" s="1">
        <v>11.9383</v>
      </c>
      <c r="I15" s="9">
        <v>7.8441999999999998</v>
      </c>
      <c r="J15" s="1">
        <v>0.83599999999999997</v>
      </c>
      <c r="K15" s="46">
        <v>43</v>
      </c>
      <c r="L15" s="11">
        <f t="shared" si="0"/>
        <v>9.5023255813953487</v>
      </c>
      <c r="M15" s="11">
        <f t="shared" si="1"/>
        <v>2.0669767441860467E-2</v>
      </c>
      <c r="N15" s="11">
        <f t="shared" si="2"/>
        <v>0.33437906976744186</v>
      </c>
      <c r="O15" s="12">
        <f t="shared" si="3"/>
        <v>2.1752325012236906E-3</v>
      </c>
      <c r="P15" s="12">
        <f t="shared" si="4"/>
        <v>3.5189182574645129E-2</v>
      </c>
      <c r="Q15" s="12">
        <f t="shared" si="5"/>
        <v>2.0669767441860467E-2</v>
      </c>
      <c r="R15" s="11">
        <f t="shared" si="6"/>
        <v>0.33437906976744186</v>
      </c>
      <c r="S15" s="11">
        <f t="shared" si="7"/>
        <v>4.5930232558139541E-3</v>
      </c>
      <c r="T15" s="11">
        <f t="shared" si="8"/>
        <v>1.6076744186046512E-2</v>
      </c>
      <c r="U15" s="11">
        <f t="shared" si="9"/>
        <v>0.2776348837209302</v>
      </c>
      <c r="V15" s="59">
        <f t="shared" si="10"/>
        <v>0.18242325581395349</v>
      </c>
      <c r="W15" s="73">
        <f t="shared" si="11"/>
        <v>1.9441860465116277E-2</v>
      </c>
    </row>
    <row r="16" spans="1:23" x14ac:dyDescent="0.25">
      <c r="B16" s="24"/>
      <c r="C16" s="1"/>
      <c r="D16" s="2"/>
      <c r="E16" s="2"/>
      <c r="F16" s="1"/>
      <c r="G16" s="2"/>
      <c r="H16" s="1"/>
      <c r="I16" s="9"/>
      <c r="K16" s="93"/>
      <c r="L16" s="11"/>
      <c r="M16" s="11"/>
      <c r="N16" s="11"/>
      <c r="O16" s="12"/>
      <c r="P16" s="12"/>
      <c r="Q16" s="12"/>
      <c r="R16" s="11"/>
      <c r="S16" s="11"/>
      <c r="T16" s="11"/>
      <c r="U16" s="11"/>
      <c r="V16" s="59"/>
      <c r="W16" s="1"/>
    </row>
    <row r="17" spans="1:23" ht="21.75" thickBot="1" x14ac:dyDescent="0.4">
      <c r="B17" s="90" t="s">
        <v>16</v>
      </c>
      <c r="C17" s="91"/>
      <c r="D17" s="91"/>
      <c r="E17" s="91"/>
      <c r="F17" s="91"/>
      <c r="G17" s="91"/>
      <c r="H17" s="91"/>
      <c r="I17" s="91"/>
      <c r="J17" s="91"/>
      <c r="K17" s="92"/>
      <c r="L17" s="61"/>
      <c r="M17" s="61"/>
      <c r="N17" s="61"/>
      <c r="O17" s="62"/>
      <c r="P17" s="62"/>
      <c r="Q17" s="62"/>
      <c r="R17" s="61"/>
      <c r="S17" s="61"/>
      <c r="T17" s="61"/>
      <c r="U17" s="61"/>
      <c r="V17" s="74"/>
      <c r="W17" s="30"/>
    </row>
    <row r="18" spans="1:23" s="8" customFormat="1" x14ac:dyDescent="0.25">
      <c r="A18" s="22"/>
      <c r="B18" s="37" t="s">
        <v>0</v>
      </c>
      <c r="C18" s="38" t="s">
        <v>4</v>
      </c>
      <c r="D18" s="38" t="s">
        <v>3</v>
      </c>
      <c r="E18" s="38" t="s">
        <v>1</v>
      </c>
      <c r="F18" s="38" t="s">
        <v>12</v>
      </c>
      <c r="G18" s="38" t="s">
        <v>13</v>
      </c>
      <c r="H18" s="38" t="s">
        <v>10</v>
      </c>
      <c r="I18" s="39" t="s">
        <v>11</v>
      </c>
      <c r="J18" s="38" t="s">
        <v>14</v>
      </c>
      <c r="K18" s="40" t="s">
        <v>2</v>
      </c>
      <c r="L18" s="60" t="s">
        <v>5</v>
      </c>
      <c r="M18" s="60" t="s">
        <v>6</v>
      </c>
      <c r="N18" s="60" t="s">
        <v>7</v>
      </c>
      <c r="O18" s="60" t="s">
        <v>8</v>
      </c>
      <c r="P18" s="60" t="s">
        <v>9</v>
      </c>
      <c r="Q18" s="15" t="s">
        <v>6</v>
      </c>
      <c r="R18" s="15" t="s">
        <v>7</v>
      </c>
      <c r="S18" s="17" t="s">
        <v>21</v>
      </c>
      <c r="T18" s="17" t="s">
        <v>22</v>
      </c>
      <c r="U18" s="17" t="s">
        <v>23</v>
      </c>
      <c r="V18" s="17" t="s">
        <v>24</v>
      </c>
      <c r="W18" s="71" t="s">
        <v>25</v>
      </c>
    </row>
    <row r="19" spans="1:23" x14ac:dyDescent="0.25">
      <c r="B19" s="25">
        <v>1</v>
      </c>
      <c r="C19" s="2">
        <v>369.28</v>
      </c>
      <c r="D19" s="2">
        <v>0.95399999999999996</v>
      </c>
      <c r="E19" s="2">
        <v>13.254</v>
      </c>
      <c r="F19" s="10" t="s">
        <v>76</v>
      </c>
      <c r="G19" s="10" t="s">
        <v>76</v>
      </c>
      <c r="H19" s="10" t="s">
        <v>76</v>
      </c>
      <c r="I19" s="10" t="s">
        <v>76</v>
      </c>
      <c r="J19" s="10" t="s">
        <v>76</v>
      </c>
      <c r="K19" s="46">
        <v>42.5</v>
      </c>
      <c r="L19" s="11">
        <f t="shared" ref="L19:L30" si="13">C19/K19</f>
        <v>8.6889411764705873</v>
      </c>
      <c r="M19" s="11">
        <f t="shared" ref="M19:M30" si="14">D19/K19</f>
        <v>2.244705882352941E-2</v>
      </c>
      <c r="N19" s="11">
        <f t="shared" ref="N19:N30" si="15">E19/K19</f>
        <v>0.31185882352941174</v>
      </c>
      <c r="O19" s="12">
        <f t="shared" ref="O19:O30" si="16">D19/C19</f>
        <v>2.5834055459272097E-3</v>
      </c>
      <c r="P19" s="12">
        <f t="shared" ref="P19:P30" si="17">E19/C19</f>
        <v>3.5891464471403817E-2</v>
      </c>
      <c r="Q19" s="12">
        <f t="shared" ref="Q19:Q30" si="18">D19/K19</f>
        <v>2.244705882352941E-2</v>
      </c>
      <c r="R19" s="11">
        <f t="shared" ref="R19:R30" si="19">E19/K19</f>
        <v>0.31185882352941174</v>
      </c>
      <c r="S19" s="10" t="s">
        <v>76</v>
      </c>
      <c r="T19" s="10" t="s">
        <v>76</v>
      </c>
      <c r="U19" s="10" t="s">
        <v>76</v>
      </c>
      <c r="V19" s="10" t="s">
        <v>76</v>
      </c>
      <c r="W19" s="72" t="s">
        <v>76</v>
      </c>
    </row>
    <row r="20" spans="1:23" x14ac:dyDescent="0.25">
      <c r="B20" s="25">
        <v>2</v>
      </c>
      <c r="C20" s="3">
        <v>350.85</v>
      </c>
      <c r="D20" s="3">
        <v>0.83699999999999997</v>
      </c>
      <c r="E20" s="2">
        <v>12.127000000000001</v>
      </c>
      <c r="F20" s="10" t="s">
        <v>76</v>
      </c>
      <c r="G20" s="10" t="s">
        <v>76</v>
      </c>
      <c r="H20" s="10" t="s">
        <v>76</v>
      </c>
      <c r="I20" s="10" t="s">
        <v>76</v>
      </c>
      <c r="J20" s="10" t="s">
        <v>76</v>
      </c>
      <c r="K20" s="46">
        <v>42</v>
      </c>
      <c r="L20" s="11">
        <f t="shared" si="13"/>
        <v>8.3535714285714295</v>
      </c>
      <c r="M20" s="11">
        <f t="shared" si="14"/>
        <v>1.9928571428571427E-2</v>
      </c>
      <c r="N20" s="11">
        <f t="shared" si="15"/>
        <v>0.28873809523809524</v>
      </c>
      <c r="O20" s="12">
        <f t="shared" si="16"/>
        <v>2.3856348867037193E-3</v>
      </c>
      <c r="P20" s="12">
        <f t="shared" si="17"/>
        <v>3.4564628758728802E-2</v>
      </c>
      <c r="Q20" s="12">
        <f t="shared" si="18"/>
        <v>1.9928571428571427E-2</v>
      </c>
      <c r="R20" s="11">
        <f t="shared" si="19"/>
        <v>0.28873809523809524</v>
      </c>
      <c r="S20" s="10" t="s">
        <v>76</v>
      </c>
      <c r="T20" s="10" t="s">
        <v>76</v>
      </c>
      <c r="U20" s="10" t="s">
        <v>76</v>
      </c>
      <c r="V20" s="10" t="s">
        <v>76</v>
      </c>
      <c r="W20" s="72" t="s">
        <v>76</v>
      </c>
    </row>
    <row r="21" spans="1:23" x14ac:dyDescent="0.25">
      <c r="B21" s="25">
        <v>3</v>
      </c>
      <c r="C21" s="3">
        <v>395.3</v>
      </c>
      <c r="D21" s="3">
        <v>1.1120000000000001</v>
      </c>
      <c r="E21" s="2">
        <v>10.464</v>
      </c>
      <c r="F21" s="10" t="s">
        <v>76</v>
      </c>
      <c r="G21" s="10" t="s">
        <v>76</v>
      </c>
      <c r="H21" s="10" t="s">
        <v>76</v>
      </c>
      <c r="I21" s="10" t="s">
        <v>76</v>
      </c>
      <c r="J21" s="10" t="s">
        <v>76</v>
      </c>
      <c r="K21" s="46">
        <v>42</v>
      </c>
      <c r="L21" s="11">
        <f t="shared" si="13"/>
        <v>9.4119047619047613</v>
      </c>
      <c r="M21" s="11">
        <f t="shared" si="14"/>
        <v>2.647619047619048E-2</v>
      </c>
      <c r="N21" s="11">
        <f t="shared" si="15"/>
        <v>0.24914285714285717</v>
      </c>
      <c r="O21" s="12">
        <f t="shared" si="16"/>
        <v>2.8130533771818875E-3</v>
      </c>
      <c r="P21" s="12">
        <f t="shared" si="17"/>
        <v>2.6471034657222364E-2</v>
      </c>
      <c r="Q21" s="12">
        <f t="shared" si="18"/>
        <v>2.647619047619048E-2</v>
      </c>
      <c r="R21" s="11">
        <f t="shared" si="19"/>
        <v>0.24914285714285717</v>
      </c>
      <c r="S21" s="10" t="s">
        <v>76</v>
      </c>
      <c r="T21" s="10" t="s">
        <v>76</v>
      </c>
      <c r="U21" s="10" t="s">
        <v>76</v>
      </c>
      <c r="V21" s="10" t="s">
        <v>76</v>
      </c>
      <c r="W21" s="72" t="s">
        <v>76</v>
      </c>
    </row>
    <row r="22" spans="1:23" x14ac:dyDescent="0.25">
      <c r="B22" s="25">
        <v>4</v>
      </c>
      <c r="C22" s="3">
        <v>449.33</v>
      </c>
      <c r="D22" s="3">
        <v>1.0760000000000001</v>
      </c>
      <c r="E22" s="2">
        <v>10.24</v>
      </c>
      <c r="F22" s="10" t="s">
        <v>76</v>
      </c>
      <c r="G22" s="10" t="s">
        <v>76</v>
      </c>
      <c r="H22" s="10" t="s">
        <v>76</v>
      </c>
      <c r="I22" s="10" t="s">
        <v>76</v>
      </c>
      <c r="J22" s="10" t="s">
        <v>76</v>
      </c>
      <c r="K22" s="46">
        <v>42</v>
      </c>
      <c r="L22" s="11">
        <f t="shared" si="13"/>
        <v>10.698333333333332</v>
      </c>
      <c r="M22" s="11">
        <f t="shared" si="14"/>
        <v>2.5619047619047621E-2</v>
      </c>
      <c r="N22" s="11">
        <f t="shared" si="15"/>
        <v>0.24380952380952381</v>
      </c>
      <c r="O22" s="12">
        <f t="shared" si="16"/>
        <v>2.3946765183717983E-3</v>
      </c>
      <c r="P22" s="12">
        <f t="shared" si="17"/>
        <v>2.2789486568891463E-2</v>
      </c>
      <c r="Q22" s="12">
        <f t="shared" si="18"/>
        <v>2.5619047619047621E-2</v>
      </c>
      <c r="R22" s="11">
        <f t="shared" si="19"/>
        <v>0.24380952380952381</v>
      </c>
      <c r="S22" s="10" t="s">
        <v>76</v>
      </c>
      <c r="T22" s="10" t="s">
        <v>76</v>
      </c>
      <c r="U22" s="10" t="s">
        <v>76</v>
      </c>
      <c r="V22" s="10" t="s">
        <v>76</v>
      </c>
      <c r="W22" s="72" t="s">
        <v>76</v>
      </c>
    </row>
    <row r="23" spans="1:23" x14ac:dyDescent="0.25">
      <c r="B23" s="25">
        <v>5</v>
      </c>
      <c r="C23" s="3">
        <v>365.54</v>
      </c>
      <c r="D23" s="3">
        <v>0.90500000000000003</v>
      </c>
      <c r="E23" s="2">
        <v>11.003</v>
      </c>
      <c r="F23" s="10" t="s">
        <v>76</v>
      </c>
      <c r="G23" s="10" t="s">
        <v>76</v>
      </c>
      <c r="H23" s="10" t="s">
        <v>76</v>
      </c>
      <c r="I23" s="10" t="s">
        <v>76</v>
      </c>
      <c r="J23" s="10" t="s">
        <v>76</v>
      </c>
      <c r="K23" s="46">
        <v>42.5</v>
      </c>
      <c r="L23" s="11">
        <f t="shared" si="13"/>
        <v>8.6009411764705881</v>
      </c>
      <c r="M23" s="11">
        <f t="shared" si="14"/>
        <v>2.1294117647058824E-2</v>
      </c>
      <c r="N23" s="11">
        <f t="shared" si="15"/>
        <v>0.25889411764705883</v>
      </c>
      <c r="O23" s="12">
        <f t="shared" si="16"/>
        <v>2.4757892433112656E-3</v>
      </c>
      <c r="P23" s="12">
        <f t="shared" si="17"/>
        <v>3.0100672976965583E-2</v>
      </c>
      <c r="Q23" s="12">
        <f t="shared" si="18"/>
        <v>2.1294117647058824E-2</v>
      </c>
      <c r="R23" s="11">
        <f t="shared" si="19"/>
        <v>0.25889411764705883</v>
      </c>
      <c r="S23" s="10" t="s">
        <v>76</v>
      </c>
      <c r="T23" s="10" t="s">
        <v>76</v>
      </c>
      <c r="U23" s="10" t="s">
        <v>76</v>
      </c>
      <c r="V23" s="10" t="s">
        <v>76</v>
      </c>
      <c r="W23" s="72" t="s">
        <v>76</v>
      </c>
    </row>
    <row r="24" spans="1:23" x14ac:dyDescent="0.25">
      <c r="B24" s="25">
        <v>6</v>
      </c>
      <c r="C24" s="2">
        <v>299.75</v>
      </c>
      <c r="D24" s="2">
        <v>0.71299999999999997</v>
      </c>
      <c r="E24" s="2">
        <v>8.7370000000000001</v>
      </c>
      <c r="F24" s="10" t="s">
        <v>76</v>
      </c>
      <c r="G24" s="10" t="s">
        <v>76</v>
      </c>
      <c r="H24" s="10" t="s">
        <v>76</v>
      </c>
      <c r="I24" s="10" t="s">
        <v>76</v>
      </c>
      <c r="J24" s="10" t="s">
        <v>76</v>
      </c>
      <c r="K24" s="46">
        <v>42</v>
      </c>
      <c r="L24" s="11">
        <f t="shared" si="13"/>
        <v>7.1369047619047619</v>
      </c>
      <c r="M24" s="11">
        <f t="shared" si="14"/>
        <v>1.6976190476190475E-2</v>
      </c>
      <c r="N24" s="11">
        <f t="shared" si="15"/>
        <v>0.20802380952380953</v>
      </c>
      <c r="O24" s="12">
        <f t="shared" si="16"/>
        <v>2.3786488740617181E-3</v>
      </c>
      <c r="P24" s="12">
        <f t="shared" si="17"/>
        <v>2.9147623019182653E-2</v>
      </c>
      <c r="Q24" s="12">
        <f t="shared" si="18"/>
        <v>1.6976190476190475E-2</v>
      </c>
      <c r="R24" s="11">
        <f t="shared" si="19"/>
        <v>0.20802380952380953</v>
      </c>
      <c r="S24" s="10" t="s">
        <v>76</v>
      </c>
      <c r="T24" s="10" t="s">
        <v>76</v>
      </c>
      <c r="U24" s="10" t="s">
        <v>76</v>
      </c>
      <c r="V24" s="10" t="s">
        <v>76</v>
      </c>
      <c r="W24" s="72" t="s">
        <v>76</v>
      </c>
    </row>
    <row r="25" spans="1:23" x14ac:dyDescent="0.25">
      <c r="B25" s="25">
        <v>7</v>
      </c>
      <c r="C25" s="2">
        <v>382.4</v>
      </c>
      <c r="D25" s="2">
        <v>0.81899999999999995</v>
      </c>
      <c r="E25" s="2">
        <v>10.7326</v>
      </c>
      <c r="F25" s="1">
        <v>0.15609999999999999</v>
      </c>
      <c r="G25" s="2">
        <f>D25-F25</f>
        <v>0.66289999999999993</v>
      </c>
      <c r="H25" s="1">
        <v>8.6844999999999999</v>
      </c>
      <c r="I25" s="9">
        <v>5.0060000000000002</v>
      </c>
      <c r="J25" s="1">
        <v>0.89749999999999996</v>
      </c>
      <c r="K25" s="46">
        <v>43</v>
      </c>
      <c r="L25" s="11">
        <f t="shared" si="13"/>
        <v>8.8930232558139526</v>
      </c>
      <c r="M25" s="11">
        <f t="shared" si="14"/>
        <v>1.9046511627906975E-2</v>
      </c>
      <c r="N25" s="11">
        <f t="shared" si="15"/>
        <v>0.2495953488372093</v>
      </c>
      <c r="O25" s="12">
        <f t="shared" si="16"/>
        <v>2.1417364016736401E-3</v>
      </c>
      <c r="P25" s="12">
        <f t="shared" si="17"/>
        <v>2.806642259414226E-2</v>
      </c>
      <c r="Q25" s="12">
        <f t="shared" si="18"/>
        <v>1.9046511627906975E-2</v>
      </c>
      <c r="R25" s="11">
        <f t="shared" si="19"/>
        <v>0.2495953488372093</v>
      </c>
      <c r="S25" s="11">
        <f t="shared" ref="S25:S30" si="20">F25/K25</f>
        <v>3.6302325581395348E-3</v>
      </c>
      <c r="T25" s="11">
        <f t="shared" ref="T25:T30" si="21">G25/K25</f>
        <v>1.541627906976744E-2</v>
      </c>
      <c r="U25" s="11">
        <f t="shared" ref="U25:U30" si="22">H25/K25</f>
        <v>0.20196511627906977</v>
      </c>
      <c r="V25" s="59">
        <f t="shared" ref="V25:V30" si="23">I25/K25</f>
        <v>0.1164186046511628</v>
      </c>
      <c r="W25" s="73">
        <f t="shared" ref="W25:W30" si="24">J25/K25</f>
        <v>2.0872093023255812E-2</v>
      </c>
    </row>
    <row r="26" spans="1:23" x14ac:dyDescent="0.25">
      <c r="B26" s="25">
        <v>8</v>
      </c>
      <c r="C26" s="2">
        <v>421.4</v>
      </c>
      <c r="D26" s="2">
        <v>0.92259999999999998</v>
      </c>
      <c r="E26" s="2">
        <v>12.945499999999999</v>
      </c>
      <c r="F26" s="1">
        <v>0.1633</v>
      </c>
      <c r="G26" s="2">
        <f t="shared" ref="G26:G30" si="25">D26-F26</f>
        <v>0.75929999999999997</v>
      </c>
      <c r="H26" s="1">
        <v>7.2080000000000002</v>
      </c>
      <c r="I26" s="9">
        <v>4.4782999999999999</v>
      </c>
      <c r="J26" s="1">
        <v>0.96799999999999997</v>
      </c>
      <c r="K26" s="46">
        <v>43</v>
      </c>
      <c r="L26" s="11">
        <f t="shared" si="13"/>
        <v>9.7999999999999989</v>
      </c>
      <c r="M26" s="11">
        <f t="shared" si="14"/>
        <v>2.1455813953488372E-2</v>
      </c>
      <c r="N26" s="11">
        <f t="shared" si="15"/>
        <v>0.3010581395348837</v>
      </c>
      <c r="O26" s="12">
        <f t="shared" si="16"/>
        <v>2.1893687707641198E-3</v>
      </c>
      <c r="P26" s="12">
        <f t="shared" si="17"/>
        <v>3.0720218319886094E-2</v>
      </c>
      <c r="Q26" s="12">
        <f t="shared" si="18"/>
        <v>2.1455813953488372E-2</v>
      </c>
      <c r="R26" s="11">
        <f t="shared" si="19"/>
        <v>0.3010581395348837</v>
      </c>
      <c r="S26" s="11">
        <f t="shared" si="20"/>
        <v>3.7976744186046514E-3</v>
      </c>
      <c r="T26" s="11">
        <f t="shared" si="21"/>
        <v>1.765813953488372E-2</v>
      </c>
      <c r="U26" s="11">
        <f t="shared" si="22"/>
        <v>0.16762790697674418</v>
      </c>
      <c r="V26" s="59">
        <f t="shared" si="23"/>
        <v>0.10414651162790697</v>
      </c>
      <c r="W26" s="73">
        <f t="shared" si="24"/>
        <v>2.2511627906976743E-2</v>
      </c>
    </row>
    <row r="27" spans="1:23" x14ac:dyDescent="0.25">
      <c r="B27" s="25">
        <v>9</v>
      </c>
      <c r="C27" s="2">
        <v>411</v>
      </c>
      <c r="D27" s="2">
        <v>1.0546</v>
      </c>
      <c r="E27" s="2">
        <v>14.6168</v>
      </c>
      <c r="F27" s="1">
        <v>0.19020000000000001</v>
      </c>
      <c r="G27" s="2">
        <f t="shared" si="25"/>
        <v>0.86439999999999995</v>
      </c>
      <c r="H27" s="1">
        <v>6.8128000000000002</v>
      </c>
      <c r="I27" s="9">
        <v>3.2113999999999998</v>
      </c>
      <c r="J27" s="1">
        <v>1.0565</v>
      </c>
      <c r="K27" s="46">
        <v>43</v>
      </c>
      <c r="L27" s="11">
        <f t="shared" si="13"/>
        <v>9.5581395348837201</v>
      </c>
      <c r="M27" s="11">
        <f t="shared" si="14"/>
        <v>2.4525581395348838E-2</v>
      </c>
      <c r="N27" s="11">
        <f t="shared" si="15"/>
        <v>0.33992558139534884</v>
      </c>
      <c r="O27" s="12">
        <f t="shared" si="16"/>
        <v>2.5659367396593672E-3</v>
      </c>
      <c r="P27" s="12">
        <f t="shared" si="17"/>
        <v>3.55639902676399E-2</v>
      </c>
      <c r="Q27" s="12">
        <f t="shared" si="18"/>
        <v>2.4525581395348838E-2</v>
      </c>
      <c r="R27" s="11">
        <f t="shared" si="19"/>
        <v>0.33992558139534884</v>
      </c>
      <c r="S27" s="11">
        <f t="shared" si="20"/>
        <v>4.4232558139534889E-3</v>
      </c>
      <c r="T27" s="11">
        <f t="shared" si="21"/>
        <v>2.0102325581395349E-2</v>
      </c>
      <c r="U27" s="11">
        <f t="shared" si="22"/>
        <v>0.15843720930232558</v>
      </c>
      <c r="V27" s="59">
        <f t="shared" si="23"/>
        <v>7.4683720930232553E-2</v>
      </c>
      <c r="W27" s="73">
        <f t="shared" si="24"/>
        <v>2.4569767441860464E-2</v>
      </c>
    </row>
    <row r="28" spans="1:23" x14ac:dyDescent="0.25">
      <c r="B28" s="25">
        <v>10</v>
      </c>
      <c r="C28" s="2">
        <v>407.5</v>
      </c>
      <c r="D28" s="2">
        <v>0.9677</v>
      </c>
      <c r="E28" s="2">
        <v>12.506399999999999</v>
      </c>
      <c r="F28" s="1">
        <v>0.1951</v>
      </c>
      <c r="G28" s="2">
        <f t="shared" si="25"/>
        <v>0.77259999999999995</v>
      </c>
      <c r="H28" s="1">
        <v>9.8148</v>
      </c>
      <c r="I28" s="9">
        <v>5.3719000000000001</v>
      </c>
      <c r="J28" s="1">
        <v>1.0964</v>
      </c>
      <c r="K28" s="46">
        <v>43</v>
      </c>
      <c r="L28" s="11">
        <f t="shared" si="13"/>
        <v>9.4767441860465116</v>
      </c>
      <c r="M28" s="11">
        <f t="shared" si="14"/>
        <v>2.2504651162790698E-2</v>
      </c>
      <c r="N28" s="11">
        <f t="shared" si="15"/>
        <v>0.29084651162790698</v>
      </c>
      <c r="O28" s="12">
        <f t="shared" si="16"/>
        <v>2.3747239263803683E-3</v>
      </c>
      <c r="P28" s="12">
        <f t="shared" si="17"/>
        <v>3.0690552147239262E-2</v>
      </c>
      <c r="Q28" s="12">
        <f t="shared" si="18"/>
        <v>2.2504651162790698E-2</v>
      </c>
      <c r="R28" s="11">
        <f t="shared" si="19"/>
        <v>0.29084651162790698</v>
      </c>
      <c r="S28" s="11">
        <f t="shared" si="20"/>
        <v>4.5372093023255816E-3</v>
      </c>
      <c r="T28" s="11">
        <f t="shared" si="21"/>
        <v>1.7967441860465116E-2</v>
      </c>
      <c r="U28" s="11">
        <f t="shared" si="22"/>
        <v>0.22825116279069768</v>
      </c>
      <c r="V28" s="59">
        <f t="shared" si="23"/>
        <v>0.12492790697674419</v>
      </c>
      <c r="W28" s="73">
        <f t="shared" si="24"/>
        <v>2.5497674418604652E-2</v>
      </c>
    </row>
    <row r="29" spans="1:23" x14ac:dyDescent="0.25">
      <c r="B29" s="25">
        <v>11</v>
      </c>
      <c r="C29" s="2">
        <v>410.8</v>
      </c>
      <c r="D29" s="2">
        <v>0.88959999999999995</v>
      </c>
      <c r="E29" s="2">
        <v>11.936999999999999</v>
      </c>
      <c r="F29" s="1">
        <v>0.15529999999999999</v>
      </c>
      <c r="G29" s="2">
        <f t="shared" si="25"/>
        <v>0.73429999999999995</v>
      </c>
      <c r="H29" s="1">
        <v>8.6677</v>
      </c>
      <c r="I29" s="9">
        <v>6.9340000000000002</v>
      </c>
      <c r="J29" s="1">
        <v>1.0178</v>
      </c>
      <c r="K29" s="46">
        <v>44</v>
      </c>
      <c r="L29" s="11">
        <f t="shared" si="13"/>
        <v>9.336363636363636</v>
      </c>
      <c r="M29" s="11">
        <f t="shared" si="14"/>
        <v>2.0218181818181816E-2</v>
      </c>
      <c r="N29" s="11">
        <f t="shared" si="15"/>
        <v>0.27129545454545451</v>
      </c>
      <c r="O29" s="12">
        <f t="shared" si="16"/>
        <v>2.1655306718597854E-3</v>
      </c>
      <c r="P29" s="12">
        <f t="shared" si="17"/>
        <v>2.9057935735150923E-2</v>
      </c>
      <c r="Q29" s="12">
        <f t="shared" si="18"/>
        <v>2.0218181818181816E-2</v>
      </c>
      <c r="R29" s="11">
        <f t="shared" si="19"/>
        <v>0.27129545454545451</v>
      </c>
      <c r="S29" s="11">
        <f t="shared" si="20"/>
        <v>3.5295454545454545E-3</v>
      </c>
      <c r="T29" s="11">
        <f t="shared" si="21"/>
        <v>1.6688636363636364E-2</v>
      </c>
      <c r="U29" s="11">
        <f t="shared" si="22"/>
        <v>0.19699318181818182</v>
      </c>
      <c r="V29" s="59">
        <f t="shared" si="23"/>
        <v>0.15759090909090909</v>
      </c>
      <c r="W29" s="73">
        <f t="shared" si="24"/>
        <v>2.3131818181818184E-2</v>
      </c>
    </row>
    <row r="30" spans="1:23" x14ac:dyDescent="0.25">
      <c r="B30" s="25">
        <v>12</v>
      </c>
      <c r="C30" s="2">
        <v>440.7</v>
      </c>
      <c r="D30" s="2">
        <v>0.89359999999999995</v>
      </c>
      <c r="E30" s="2">
        <v>13.7446</v>
      </c>
      <c r="F30" s="1">
        <v>0.15390000000000001</v>
      </c>
      <c r="G30" s="2">
        <f t="shared" si="25"/>
        <v>0.73969999999999991</v>
      </c>
      <c r="H30" s="1">
        <v>9.3859999999999992</v>
      </c>
      <c r="I30" s="9">
        <v>8.9960000000000004</v>
      </c>
      <c r="J30" s="1">
        <v>1.0535000000000001</v>
      </c>
      <c r="K30" s="46">
        <v>45</v>
      </c>
      <c r="L30" s="11">
        <f t="shared" si="13"/>
        <v>9.793333333333333</v>
      </c>
      <c r="M30" s="11">
        <f t="shared" si="14"/>
        <v>1.9857777777777776E-2</v>
      </c>
      <c r="N30" s="11">
        <f t="shared" si="15"/>
        <v>0.30543555555555557</v>
      </c>
      <c r="O30" s="12">
        <f t="shared" si="16"/>
        <v>2.0276832312230543E-3</v>
      </c>
      <c r="P30" s="12">
        <f t="shared" si="17"/>
        <v>3.118810982527797E-2</v>
      </c>
      <c r="Q30" s="12">
        <f t="shared" si="18"/>
        <v>1.9857777777777776E-2</v>
      </c>
      <c r="R30" s="11">
        <f t="shared" si="19"/>
        <v>0.30543555555555557</v>
      </c>
      <c r="S30" s="11">
        <f t="shared" si="20"/>
        <v>3.4200000000000003E-3</v>
      </c>
      <c r="T30" s="11">
        <f t="shared" si="21"/>
        <v>1.6437777777777777E-2</v>
      </c>
      <c r="U30" s="11">
        <f t="shared" si="22"/>
        <v>0.20857777777777775</v>
      </c>
      <c r="V30" s="59">
        <f t="shared" si="23"/>
        <v>0.19991111111111112</v>
      </c>
      <c r="W30" s="73">
        <f t="shared" si="24"/>
        <v>2.3411111111111112E-2</v>
      </c>
    </row>
    <row r="31" spans="1:23" x14ac:dyDescent="0.25">
      <c r="B31" s="24"/>
      <c r="C31" s="5"/>
      <c r="D31" s="2"/>
      <c r="E31" s="2"/>
      <c r="F31" s="1"/>
      <c r="G31" s="2"/>
      <c r="H31" s="1"/>
      <c r="I31" s="9"/>
      <c r="K31" s="93"/>
      <c r="L31" s="11"/>
      <c r="M31" s="11"/>
      <c r="N31" s="11"/>
      <c r="O31" s="12"/>
      <c r="P31" s="12"/>
      <c r="Q31" s="12"/>
      <c r="R31" s="11"/>
      <c r="S31" s="11"/>
      <c r="T31" s="11"/>
      <c r="U31" s="11"/>
      <c r="V31" s="59"/>
      <c r="W31" s="1"/>
    </row>
    <row r="32" spans="1:23" ht="21.75" thickBot="1" x14ac:dyDescent="0.4">
      <c r="B32" s="90" t="s">
        <v>17</v>
      </c>
      <c r="C32" s="91"/>
      <c r="D32" s="91"/>
      <c r="E32" s="91"/>
      <c r="F32" s="91"/>
      <c r="G32" s="91"/>
      <c r="H32" s="91"/>
      <c r="I32" s="91"/>
      <c r="J32" s="91"/>
      <c r="K32" s="92"/>
      <c r="L32" s="61"/>
      <c r="M32" s="61"/>
      <c r="N32" s="61"/>
      <c r="O32" s="62"/>
      <c r="P32" s="62"/>
      <c r="Q32" s="62"/>
      <c r="R32" s="61"/>
      <c r="S32" s="61"/>
      <c r="T32" s="61"/>
      <c r="U32" s="61"/>
      <c r="V32" s="74"/>
      <c r="W32" s="30"/>
    </row>
    <row r="33" spans="1:23" s="8" customFormat="1" x14ac:dyDescent="0.25">
      <c r="A33" s="22"/>
      <c r="B33" s="37" t="s">
        <v>0</v>
      </c>
      <c r="C33" s="38" t="s">
        <v>4</v>
      </c>
      <c r="D33" s="38" t="s">
        <v>3</v>
      </c>
      <c r="E33" s="38" t="s">
        <v>1</v>
      </c>
      <c r="F33" s="38" t="s">
        <v>12</v>
      </c>
      <c r="G33" s="38" t="s">
        <v>13</v>
      </c>
      <c r="H33" s="38" t="s">
        <v>10</v>
      </c>
      <c r="I33" s="39" t="s">
        <v>11</v>
      </c>
      <c r="J33" s="38" t="s">
        <v>14</v>
      </c>
      <c r="K33" s="40" t="s">
        <v>2</v>
      </c>
      <c r="L33" s="60" t="s">
        <v>5</v>
      </c>
      <c r="M33" s="60" t="s">
        <v>6</v>
      </c>
      <c r="N33" s="60" t="s">
        <v>7</v>
      </c>
      <c r="O33" s="60" t="s">
        <v>8</v>
      </c>
      <c r="P33" s="60" t="s">
        <v>9</v>
      </c>
      <c r="Q33" s="15" t="s">
        <v>6</v>
      </c>
      <c r="R33" s="15" t="s">
        <v>7</v>
      </c>
      <c r="S33" s="17" t="s">
        <v>21</v>
      </c>
      <c r="T33" s="17" t="s">
        <v>22</v>
      </c>
      <c r="U33" s="17" t="s">
        <v>23</v>
      </c>
      <c r="V33" s="17" t="s">
        <v>24</v>
      </c>
      <c r="W33" s="71" t="s">
        <v>25</v>
      </c>
    </row>
    <row r="34" spans="1:23" x14ac:dyDescent="0.25">
      <c r="B34" s="26">
        <v>1</v>
      </c>
      <c r="C34" s="2">
        <v>370.52</v>
      </c>
      <c r="D34" s="2">
        <v>0.88600000000000001</v>
      </c>
      <c r="E34" s="2">
        <v>9.9019999999999992</v>
      </c>
      <c r="F34" s="10" t="s">
        <v>76</v>
      </c>
      <c r="G34" s="10" t="s">
        <v>76</v>
      </c>
      <c r="H34" s="10" t="s">
        <v>76</v>
      </c>
      <c r="I34" s="10" t="s">
        <v>76</v>
      </c>
      <c r="J34" s="10" t="s">
        <v>76</v>
      </c>
      <c r="K34" s="46">
        <v>41.5</v>
      </c>
      <c r="L34" s="11">
        <f t="shared" ref="L34:L45" si="26">C34/K34</f>
        <v>8.928192771084337</v>
      </c>
      <c r="M34" s="11">
        <f t="shared" ref="M34:M45" si="27">D34/K34</f>
        <v>2.1349397590361446E-2</v>
      </c>
      <c r="N34" s="11">
        <f t="shared" ref="N34:N45" si="28">E34/K34</f>
        <v>0.2386024096385542</v>
      </c>
      <c r="O34" s="12">
        <f t="shared" ref="O34:O45" si="29">D34/C34</f>
        <v>2.3912339414876391E-3</v>
      </c>
      <c r="P34" s="12">
        <f t="shared" ref="P34:P45" si="30">E34/C34</f>
        <v>2.6724603260282843E-2</v>
      </c>
      <c r="Q34" s="12">
        <f t="shared" ref="Q34:Q45" si="31">D34/K34</f>
        <v>2.1349397590361446E-2</v>
      </c>
      <c r="R34" s="11">
        <f t="shared" ref="R34:R45" si="32">E34/K34</f>
        <v>0.2386024096385542</v>
      </c>
      <c r="S34" s="10" t="s">
        <v>76</v>
      </c>
      <c r="T34" s="10" t="s">
        <v>76</v>
      </c>
      <c r="U34" s="10" t="s">
        <v>76</v>
      </c>
      <c r="V34" s="10" t="s">
        <v>76</v>
      </c>
      <c r="W34" s="72" t="s">
        <v>76</v>
      </c>
    </row>
    <row r="35" spans="1:23" x14ac:dyDescent="0.25">
      <c r="B35" s="26">
        <v>2</v>
      </c>
      <c r="C35" s="3">
        <v>364.58</v>
      </c>
      <c r="D35" s="3">
        <v>0.872</v>
      </c>
      <c r="E35" s="2">
        <v>9.2409999999999997</v>
      </c>
      <c r="F35" s="10" t="s">
        <v>76</v>
      </c>
      <c r="G35" s="10" t="s">
        <v>76</v>
      </c>
      <c r="H35" s="10" t="s">
        <v>76</v>
      </c>
      <c r="I35" s="10" t="s">
        <v>76</v>
      </c>
      <c r="J35" s="10" t="s">
        <v>76</v>
      </c>
      <c r="K35" s="46">
        <v>40.5</v>
      </c>
      <c r="L35" s="11">
        <f t="shared" si="26"/>
        <v>9.001975308641974</v>
      </c>
      <c r="M35" s="11">
        <f t="shared" si="27"/>
        <v>2.1530864197530863E-2</v>
      </c>
      <c r="N35" s="11">
        <f t="shared" si="28"/>
        <v>0.22817283950617284</v>
      </c>
      <c r="O35" s="12">
        <f t="shared" si="29"/>
        <v>2.3917932963958529E-3</v>
      </c>
      <c r="P35" s="12">
        <f t="shared" si="30"/>
        <v>2.5346974600910639E-2</v>
      </c>
      <c r="Q35" s="12">
        <f t="shared" si="31"/>
        <v>2.1530864197530863E-2</v>
      </c>
      <c r="R35" s="11">
        <f t="shared" si="32"/>
        <v>0.22817283950617284</v>
      </c>
      <c r="S35" s="10" t="s">
        <v>76</v>
      </c>
      <c r="T35" s="10" t="s">
        <v>76</v>
      </c>
      <c r="U35" s="10" t="s">
        <v>76</v>
      </c>
      <c r="V35" s="10" t="s">
        <v>76</v>
      </c>
      <c r="W35" s="72" t="s">
        <v>76</v>
      </c>
    </row>
    <row r="36" spans="1:23" x14ac:dyDescent="0.25">
      <c r="B36" s="26">
        <v>3</v>
      </c>
      <c r="C36" s="3">
        <v>428.8</v>
      </c>
      <c r="D36" s="2">
        <v>0.88600000000000001</v>
      </c>
      <c r="E36" s="2">
        <v>12.122999999999999</v>
      </c>
      <c r="F36" s="10" t="s">
        <v>76</v>
      </c>
      <c r="G36" s="10" t="s">
        <v>76</v>
      </c>
      <c r="H36" s="10" t="s">
        <v>76</v>
      </c>
      <c r="I36" s="10" t="s">
        <v>76</v>
      </c>
      <c r="J36" s="10" t="s">
        <v>76</v>
      </c>
      <c r="K36" s="46">
        <v>41</v>
      </c>
      <c r="L36" s="11">
        <f t="shared" si="26"/>
        <v>10.458536585365854</v>
      </c>
      <c r="M36" s="11">
        <f t="shared" si="27"/>
        <v>2.1609756097560977E-2</v>
      </c>
      <c r="N36" s="11">
        <f t="shared" si="28"/>
        <v>0.29568292682926828</v>
      </c>
      <c r="O36" s="12">
        <f t="shared" si="29"/>
        <v>2.0662313432835821E-3</v>
      </c>
      <c r="P36" s="12">
        <f t="shared" si="30"/>
        <v>2.8271921641791042E-2</v>
      </c>
      <c r="Q36" s="12">
        <f t="shared" si="31"/>
        <v>2.1609756097560977E-2</v>
      </c>
      <c r="R36" s="11">
        <f t="shared" si="32"/>
        <v>0.29568292682926828</v>
      </c>
      <c r="S36" s="10" t="s">
        <v>76</v>
      </c>
      <c r="T36" s="10" t="s">
        <v>76</v>
      </c>
      <c r="U36" s="10" t="s">
        <v>76</v>
      </c>
      <c r="V36" s="10" t="s">
        <v>76</v>
      </c>
      <c r="W36" s="72" t="s">
        <v>76</v>
      </c>
    </row>
    <row r="37" spans="1:23" x14ac:dyDescent="0.25">
      <c r="B37" s="26">
        <v>4</v>
      </c>
      <c r="C37" s="3">
        <v>318.3</v>
      </c>
      <c r="D37" s="3">
        <v>0.754</v>
      </c>
      <c r="E37" s="2">
        <v>9.2620000000000005</v>
      </c>
      <c r="F37" s="10" t="s">
        <v>76</v>
      </c>
      <c r="G37" s="10" t="s">
        <v>76</v>
      </c>
      <c r="H37" s="10" t="s">
        <v>76</v>
      </c>
      <c r="I37" s="10" t="s">
        <v>76</v>
      </c>
      <c r="J37" s="10" t="s">
        <v>76</v>
      </c>
      <c r="K37" s="46">
        <v>39</v>
      </c>
      <c r="L37" s="11">
        <f t="shared" si="26"/>
        <v>8.161538461538461</v>
      </c>
      <c r="M37" s="11">
        <f t="shared" si="27"/>
        <v>1.9333333333333334E-2</v>
      </c>
      <c r="N37" s="11">
        <f t="shared" si="28"/>
        <v>0.23748717948717951</v>
      </c>
      <c r="O37" s="12">
        <f t="shared" si="29"/>
        <v>2.3688344329249136E-3</v>
      </c>
      <c r="P37" s="12">
        <f t="shared" si="30"/>
        <v>2.9098334904178447E-2</v>
      </c>
      <c r="Q37" s="12">
        <f t="shared" si="31"/>
        <v>1.9333333333333334E-2</v>
      </c>
      <c r="R37" s="11">
        <f t="shared" si="32"/>
        <v>0.23748717948717951</v>
      </c>
      <c r="S37" s="10" t="s">
        <v>76</v>
      </c>
      <c r="T37" s="10" t="s">
        <v>76</v>
      </c>
      <c r="U37" s="10" t="s">
        <v>76</v>
      </c>
      <c r="V37" s="10" t="s">
        <v>76</v>
      </c>
      <c r="W37" s="72" t="s">
        <v>76</v>
      </c>
    </row>
    <row r="38" spans="1:23" x14ac:dyDescent="0.25">
      <c r="B38" s="26">
        <v>5</v>
      </c>
      <c r="C38" s="3">
        <v>306.19</v>
      </c>
      <c r="D38" s="3">
        <v>0.70099999999999996</v>
      </c>
      <c r="E38" s="2">
        <v>7.2160000000000002</v>
      </c>
      <c r="F38" s="10" t="s">
        <v>76</v>
      </c>
      <c r="G38" s="10" t="s">
        <v>76</v>
      </c>
      <c r="H38" s="10" t="s">
        <v>76</v>
      </c>
      <c r="I38" s="10" t="s">
        <v>76</v>
      </c>
      <c r="J38" s="10" t="s">
        <v>76</v>
      </c>
      <c r="K38" s="46">
        <v>38</v>
      </c>
      <c r="L38" s="11">
        <f t="shared" si="26"/>
        <v>8.0576315789473689</v>
      </c>
      <c r="M38" s="11">
        <f t="shared" si="27"/>
        <v>1.8447368421052629E-2</v>
      </c>
      <c r="N38" s="11">
        <f t="shared" si="28"/>
        <v>0.18989473684210526</v>
      </c>
      <c r="O38" s="12">
        <f t="shared" si="29"/>
        <v>2.2894281328586824E-3</v>
      </c>
      <c r="P38" s="12">
        <f t="shared" si="30"/>
        <v>2.3567066200725042E-2</v>
      </c>
      <c r="Q38" s="12">
        <f t="shared" si="31"/>
        <v>1.8447368421052629E-2</v>
      </c>
      <c r="R38" s="11">
        <f t="shared" si="32"/>
        <v>0.18989473684210526</v>
      </c>
      <c r="S38" s="10" t="s">
        <v>76</v>
      </c>
      <c r="T38" s="10" t="s">
        <v>76</v>
      </c>
      <c r="U38" s="10" t="s">
        <v>76</v>
      </c>
      <c r="V38" s="10" t="s">
        <v>76</v>
      </c>
      <c r="W38" s="72" t="s">
        <v>76</v>
      </c>
    </row>
    <row r="39" spans="1:23" x14ac:dyDescent="0.25">
      <c r="B39" s="26">
        <v>6</v>
      </c>
      <c r="C39" s="2">
        <v>381.05</v>
      </c>
      <c r="D39" s="2">
        <v>0.93899999999999995</v>
      </c>
      <c r="E39" s="2">
        <v>12.823</v>
      </c>
      <c r="F39" s="10" t="s">
        <v>76</v>
      </c>
      <c r="G39" s="10" t="s">
        <v>76</v>
      </c>
      <c r="H39" s="10" t="s">
        <v>76</v>
      </c>
      <c r="I39" s="10" t="s">
        <v>76</v>
      </c>
      <c r="J39" s="10" t="s">
        <v>76</v>
      </c>
      <c r="K39" s="46">
        <v>42</v>
      </c>
      <c r="L39" s="11">
        <f t="shared" si="26"/>
        <v>9.0726190476190478</v>
      </c>
      <c r="M39" s="11">
        <f t="shared" si="27"/>
        <v>2.2357142857142857E-2</v>
      </c>
      <c r="N39" s="11">
        <f t="shared" si="28"/>
        <v>0.30530952380952381</v>
      </c>
      <c r="O39" s="12">
        <f t="shared" si="29"/>
        <v>2.4642435375934915E-3</v>
      </c>
      <c r="P39" s="12">
        <f t="shared" si="30"/>
        <v>3.3651751738616981E-2</v>
      </c>
      <c r="Q39" s="12">
        <f t="shared" si="31"/>
        <v>2.2357142857142857E-2</v>
      </c>
      <c r="R39" s="11">
        <f t="shared" si="32"/>
        <v>0.30530952380952381</v>
      </c>
      <c r="S39" s="10" t="s">
        <v>76</v>
      </c>
      <c r="T39" s="10" t="s">
        <v>76</v>
      </c>
      <c r="U39" s="10" t="s">
        <v>76</v>
      </c>
      <c r="V39" s="10" t="s">
        <v>76</v>
      </c>
      <c r="W39" s="72" t="s">
        <v>76</v>
      </c>
    </row>
    <row r="40" spans="1:23" x14ac:dyDescent="0.25">
      <c r="B40" s="26">
        <v>7</v>
      </c>
      <c r="C40" s="1">
        <v>356.1</v>
      </c>
      <c r="D40" s="1">
        <v>0.76090000000000002</v>
      </c>
      <c r="E40" s="1">
        <v>10.691800000000001</v>
      </c>
      <c r="F40" s="1">
        <v>0.14899999999999999</v>
      </c>
      <c r="G40" s="1">
        <f>D40-F40</f>
        <v>0.6119</v>
      </c>
      <c r="H40" s="1">
        <v>5.1719999999999997</v>
      </c>
      <c r="I40" s="9">
        <v>3.4378000000000002</v>
      </c>
      <c r="J40" s="1">
        <v>0.93259999999999998</v>
      </c>
      <c r="K40" s="46">
        <v>42</v>
      </c>
      <c r="L40" s="11">
        <f t="shared" si="26"/>
        <v>8.4785714285714295</v>
      </c>
      <c r="M40" s="11">
        <f t="shared" si="27"/>
        <v>1.8116666666666666E-2</v>
      </c>
      <c r="N40" s="11">
        <f t="shared" si="28"/>
        <v>0.25456666666666666</v>
      </c>
      <c r="O40" s="12">
        <f t="shared" si="29"/>
        <v>2.1367593372648131E-3</v>
      </c>
      <c r="P40" s="12">
        <f t="shared" si="30"/>
        <v>3.0024712159505758E-2</v>
      </c>
      <c r="Q40" s="12">
        <f t="shared" si="31"/>
        <v>1.8116666666666666E-2</v>
      </c>
      <c r="R40" s="11">
        <f t="shared" si="32"/>
        <v>0.25456666666666666</v>
      </c>
      <c r="S40" s="11">
        <f t="shared" ref="S40:S45" si="33">F40/K40</f>
        <v>3.5476190476190473E-3</v>
      </c>
      <c r="T40" s="11">
        <f t="shared" ref="T40:T45" si="34">G40/K40</f>
        <v>1.4569047619047619E-2</v>
      </c>
      <c r="U40" s="11">
        <f t="shared" ref="U40:U45" si="35">H40/K40</f>
        <v>0.12314285714285714</v>
      </c>
      <c r="V40" s="59">
        <f t="shared" ref="V40:V45" si="36">I40/K40</f>
        <v>8.1852380952380954E-2</v>
      </c>
      <c r="W40" s="73">
        <f t="shared" ref="W40:W45" si="37">J40/K40</f>
        <v>2.2204761904761904E-2</v>
      </c>
    </row>
    <row r="41" spans="1:23" x14ac:dyDescent="0.25">
      <c r="B41" s="26">
        <v>8</v>
      </c>
      <c r="C41" s="1">
        <v>371.4</v>
      </c>
      <c r="D41" s="1">
        <v>0.6421</v>
      </c>
      <c r="E41" s="1">
        <v>10.0952</v>
      </c>
      <c r="F41" s="1">
        <v>0.1236</v>
      </c>
      <c r="G41" s="1">
        <f t="shared" ref="G41:G44" si="38">D41-F41</f>
        <v>0.51849999999999996</v>
      </c>
      <c r="H41" s="1">
        <v>6.3490000000000002</v>
      </c>
      <c r="I41" s="9">
        <v>4.7957999999999998</v>
      </c>
      <c r="J41" s="1">
        <v>0.8679</v>
      </c>
      <c r="K41" s="46">
        <v>42</v>
      </c>
      <c r="L41" s="11">
        <f t="shared" si="26"/>
        <v>8.8428571428571416</v>
      </c>
      <c r="M41" s="11">
        <f t="shared" si="27"/>
        <v>1.5288095238095238E-2</v>
      </c>
      <c r="N41" s="11">
        <f t="shared" si="28"/>
        <v>0.24036190476190478</v>
      </c>
      <c r="O41" s="12">
        <f t="shared" si="29"/>
        <v>1.7288637587506732E-3</v>
      </c>
      <c r="P41" s="12">
        <f t="shared" si="30"/>
        <v>2.718147549811524E-2</v>
      </c>
      <c r="Q41" s="12">
        <f t="shared" si="31"/>
        <v>1.5288095238095238E-2</v>
      </c>
      <c r="R41" s="11">
        <f t="shared" si="32"/>
        <v>0.24036190476190478</v>
      </c>
      <c r="S41" s="11">
        <f t="shared" si="33"/>
        <v>2.9428571428571429E-3</v>
      </c>
      <c r="T41" s="11">
        <f t="shared" si="34"/>
        <v>1.2345238095238095E-2</v>
      </c>
      <c r="U41" s="11">
        <f t="shared" si="35"/>
        <v>0.15116666666666667</v>
      </c>
      <c r="V41" s="59">
        <f t="shared" si="36"/>
        <v>0.11418571428571428</v>
      </c>
      <c r="W41" s="73">
        <f t="shared" si="37"/>
        <v>2.0664285714285715E-2</v>
      </c>
    </row>
    <row r="42" spans="1:23" x14ac:dyDescent="0.25">
      <c r="B42" s="26">
        <v>9</v>
      </c>
      <c r="C42" s="1">
        <v>367.7</v>
      </c>
      <c r="D42" s="1">
        <v>0.85429999999999995</v>
      </c>
      <c r="E42" s="1">
        <v>11.273999999999999</v>
      </c>
      <c r="F42" s="1">
        <v>0.153</v>
      </c>
      <c r="G42" s="1">
        <f t="shared" si="38"/>
        <v>0.70129999999999992</v>
      </c>
      <c r="H42" s="1">
        <v>7.4207999999999998</v>
      </c>
      <c r="I42" s="9">
        <v>5.4618000000000002</v>
      </c>
      <c r="J42" s="1">
        <v>0.94359999999999999</v>
      </c>
      <c r="K42" s="46">
        <v>40</v>
      </c>
      <c r="L42" s="11">
        <f t="shared" si="26"/>
        <v>9.192499999999999</v>
      </c>
      <c r="M42" s="11">
        <f t="shared" si="27"/>
        <v>2.1357499999999998E-2</v>
      </c>
      <c r="N42" s="11">
        <f t="shared" si="28"/>
        <v>0.28184999999999999</v>
      </c>
      <c r="O42" s="12">
        <f t="shared" si="29"/>
        <v>2.3233614359532227E-3</v>
      </c>
      <c r="P42" s="12">
        <f t="shared" si="30"/>
        <v>3.0660864835463691E-2</v>
      </c>
      <c r="Q42" s="12">
        <f t="shared" si="31"/>
        <v>2.1357499999999998E-2</v>
      </c>
      <c r="R42" s="11">
        <f t="shared" si="32"/>
        <v>0.28184999999999999</v>
      </c>
      <c r="S42" s="11">
        <f t="shared" si="33"/>
        <v>3.8249999999999998E-3</v>
      </c>
      <c r="T42" s="11">
        <f t="shared" si="34"/>
        <v>1.7532499999999999E-2</v>
      </c>
      <c r="U42" s="11">
        <f t="shared" si="35"/>
        <v>0.18551999999999999</v>
      </c>
      <c r="V42" s="59">
        <f t="shared" si="36"/>
        <v>0.136545</v>
      </c>
      <c r="W42" s="73">
        <f t="shared" si="37"/>
        <v>2.359E-2</v>
      </c>
    </row>
    <row r="43" spans="1:23" x14ac:dyDescent="0.25">
      <c r="B43" s="26">
        <v>10</v>
      </c>
      <c r="C43" s="1">
        <v>314.8</v>
      </c>
      <c r="D43" s="1">
        <v>0.76480000000000004</v>
      </c>
      <c r="E43" s="1">
        <v>8.8344000000000005</v>
      </c>
      <c r="F43" s="1">
        <v>0.1517</v>
      </c>
      <c r="G43" s="1">
        <f t="shared" si="38"/>
        <v>0.61309999999999998</v>
      </c>
      <c r="H43" s="1">
        <v>4.9831000000000003</v>
      </c>
      <c r="I43" s="9">
        <v>2.2501000000000002</v>
      </c>
      <c r="J43" s="1">
        <v>0.80610000000000004</v>
      </c>
      <c r="K43" s="46">
        <v>42</v>
      </c>
      <c r="L43" s="11">
        <f t="shared" si="26"/>
        <v>7.4952380952380953</v>
      </c>
      <c r="M43" s="11">
        <f t="shared" si="27"/>
        <v>1.8209523809523811E-2</v>
      </c>
      <c r="N43" s="11">
        <f t="shared" si="28"/>
        <v>0.21034285714285716</v>
      </c>
      <c r="O43" s="12">
        <f t="shared" si="29"/>
        <v>2.429479034307497E-3</v>
      </c>
      <c r="P43" s="12">
        <f t="shared" si="30"/>
        <v>2.8063532401524777E-2</v>
      </c>
      <c r="Q43" s="12">
        <f t="shared" si="31"/>
        <v>1.8209523809523811E-2</v>
      </c>
      <c r="R43" s="11">
        <f t="shared" si="32"/>
        <v>0.21034285714285716</v>
      </c>
      <c r="S43" s="11">
        <f t="shared" si="33"/>
        <v>3.6119047619047619E-3</v>
      </c>
      <c r="T43" s="11">
        <f t="shared" si="34"/>
        <v>1.4597619047619047E-2</v>
      </c>
      <c r="U43" s="11">
        <f t="shared" si="35"/>
        <v>0.11864523809523811</v>
      </c>
      <c r="V43" s="59">
        <f t="shared" si="36"/>
        <v>5.357380952380953E-2</v>
      </c>
      <c r="W43" s="73">
        <f t="shared" si="37"/>
        <v>1.9192857142857143E-2</v>
      </c>
    </row>
    <row r="44" spans="1:23" x14ac:dyDescent="0.25">
      <c r="B44" s="26">
        <v>11</v>
      </c>
      <c r="C44" s="1">
        <v>362.3</v>
      </c>
      <c r="D44" s="1">
        <v>0.80679999999999996</v>
      </c>
      <c r="E44" s="1">
        <v>11.8612</v>
      </c>
      <c r="F44" s="1">
        <v>0.14630000000000001</v>
      </c>
      <c r="G44" s="1">
        <f t="shared" si="38"/>
        <v>0.66049999999999998</v>
      </c>
      <c r="H44" s="1">
        <v>5.8830999999999998</v>
      </c>
      <c r="I44" s="9">
        <v>3.0596000000000001</v>
      </c>
      <c r="J44" s="1">
        <v>0.95140000000000002</v>
      </c>
      <c r="K44" s="46">
        <v>41</v>
      </c>
      <c r="L44" s="11">
        <f t="shared" si="26"/>
        <v>8.8365853658536579</v>
      </c>
      <c r="M44" s="11">
        <f t="shared" si="27"/>
        <v>1.9678048780487803E-2</v>
      </c>
      <c r="N44" s="11">
        <f t="shared" si="28"/>
        <v>0.28929756097560977</v>
      </c>
      <c r="O44" s="12">
        <f t="shared" si="29"/>
        <v>2.2268837979574937E-3</v>
      </c>
      <c r="P44" s="12">
        <f t="shared" si="30"/>
        <v>3.2738614407949215E-2</v>
      </c>
      <c r="Q44" s="12">
        <f t="shared" si="31"/>
        <v>1.9678048780487803E-2</v>
      </c>
      <c r="R44" s="11">
        <f t="shared" si="32"/>
        <v>0.28929756097560977</v>
      </c>
      <c r="S44" s="11">
        <f t="shared" si="33"/>
        <v>3.5682926829268295E-3</v>
      </c>
      <c r="T44" s="11">
        <f t="shared" si="34"/>
        <v>1.6109756097560976E-2</v>
      </c>
      <c r="U44" s="11">
        <f t="shared" si="35"/>
        <v>0.14349024390243903</v>
      </c>
      <c r="V44" s="59">
        <f t="shared" si="36"/>
        <v>7.4624390243902439E-2</v>
      </c>
      <c r="W44" s="73">
        <f t="shared" si="37"/>
        <v>2.3204878048780488E-2</v>
      </c>
    </row>
    <row r="45" spans="1:23" x14ac:dyDescent="0.25">
      <c r="B45" s="26">
        <v>12</v>
      </c>
      <c r="C45" s="1">
        <v>388</v>
      </c>
      <c r="D45" s="1">
        <v>0.90959999999999996</v>
      </c>
      <c r="E45" s="1">
        <v>10.932</v>
      </c>
      <c r="F45" s="1">
        <v>0.16370000000000001</v>
      </c>
      <c r="G45" s="1">
        <f>D45-F45</f>
        <v>0.74590000000000001</v>
      </c>
      <c r="H45" s="1">
        <v>6.2324000000000002</v>
      </c>
      <c r="I45" s="9">
        <v>3.8254999999999999</v>
      </c>
      <c r="J45" s="1">
        <v>0.90990000000000004</v>
      </c>
      <c r="K45" s="46">
        <v>43</v>
      </c>
      <c r="L45" s="11">
        <f t="shared" si="26"/>
        <v>9.0232558139534884</v>
      </c>
      <c r="M45" s="11">
        <f t="shared" si="27"/>
        <v>2.1153488372093021E-2</v>
      </c>
      <c r="N45" s="11">
        <f t="shared" si="28"/>
        <v>0.25423255813953488</v>
      </c>
      <c r="O45" s="12">
        <f t="shared" si="29"/>
        <v>2.3443298969072165E-3</v>
      </c>
      <c r="P45" s="12">
        <f t="shared" si="30"/>
        <v>2.8175257731958763E-2</v>
      </c>
      <c r="Q45" s="12">
        <f t="shared" si="31"/>
        <v>2.1153488372093021E-2</v>
      </c>
      <c r="R45" s="11">
        <f t="shared" si="32"/>
        <v>0.25423255813953488</v>
      </c>
      <c r="S45" s="11">
        <f t="shared" si="33"/>
        <v>3.8069767441860467E-3</v>
      </c>
      <c r="T45" s="11">
        <f t="shared" si="34"/>
        <v>1.7346511627906978E-2</v>
      </c>
      <c r="U45" s="11">
        <f t="shared" si="35"/>
        <v>0.14493953488372094</v>
      </c>
      <c r="V45" s="59">
        <f t="shared" si="36"/>
        <v>8.8965116279069764E-2</v>
      </c>
      <c r="W45" s="73">
        <f t="shared" si="37"/>
        <v>2.116046511627907E-2</v>
      </c>
    </row>
    <row r="46" spans="1:23" x14ac:dyDescent="0.25">
      <c r="B46" s="26"/>
      <c r="C46" s="5"/>
      <c r="D46" s="1"/>
      <c r="E46" s="1"/>
      <c r="F46" s="1"/>
      <c r="G46" s="1"/>
      <c r="H46" s="1"/>
      <c r="I46" s="9"/>
      <c r="K46" s="93"/>
      <c r="L46" s="11"/>
      <c r="M46" s="11"/>
      <c r="N46" s="11"/>
      <c r="O46" s="12"/>
      <c r="P46" s="12"/>
      <c r="Q46" s="12"/>
      <c r="R46" s="11"/>
      <c r="S46" s="11"/>
      <c r="T46" s="11"/>
      <c r="U46" s="11"/>
      <c r="V46" s="59"/>
      <c r="W46" s="1"/>
    </row>
    <row r="47" spans="1:23" ht="21.75" thickBot="1" x14ac:dyDescent="0.4">
      <c r="B47" s="84" t="s">
        <v>18</v>
      </c>
      <c r="C47" s="85"/>
      <c r="D47" s="85"/>
      <c r="E47" s="85"/>
      <c r="F47" s="85"/>
      <c r="G47" s="85"/>
      <c r="H47" s="85"/>
      <c r="I47" s="85"/>
      <c r="J47" s="85"/>
      <c r="K47" s="86"/>
      <c r="L47" s="61"/>
      <c r="M47" s="61"/>
      <c r="N47" s="61"/>
      <c r="O47" s="62"/>
      <c r="P47" s="62"/>
      <c r="Q47" s="62"/>
      <c r="R47" s="61"/>
      <c r="S47" s="61"/>
      <c r="T47" s="61"/>
      <c r="U47" s="61"/>
      <c r="V47" s="74"/>
      <c r="W47" s="30"/>
    </row>
    <row r="48" spans="1:23" s="8" customFormat="1" x14ac:dyDescent="0.25">
      <c r="A48" s="22"/>
      <c r="B48" s="37" t="s">
        <v>0</v>
      </c>
      <c r="C48" s="38" t="s">
        <v>4</v>
      </c>
      <c r="D48" s="38" t="s">
        <v>3</v>
      </c>
      <c r="E48" s="38" t="s">
        <v>1</v>
      </c>
      <c r="F48" s="38" t="s">
        <v>12</v>
      </c>
      <c r="G48" s="38" t="s">
        <v>13</v>
      </c>
      <c r="H48" s="38" t="s">
        <v>10</v>
      </c>
      <c r="I48" s="39" t="s">
        <v>11</v>
      </c>
      <c r="J48" s="38" t="s">
        <v>14</v>
      </c>
      <c r="K48" s="40" t="s">
        <v>2</v>
      </c>
      <c r="L48" s="60" t="s">
        <v>5</v>
      </c>
      <c r="M48" s="60" t="s">
        <v>6</v>
      </c>
      <c r="N48" s="60" t="s">
        <v>7</v>
      </c>
      <c r="O48" s="60" t="s">
        <v>8</v>
      </c>
      <c r="P48" s="60" t="s">
        <v>9</v>
      </c>
      <c r="Q48" s="15" t="s">
        <v>6</v>
      </c>
      <c r="R48" s="15" t="s">
        <v>7</v>
      </c>
      <c r="S48" s="17" t="s">
        <v>21</v>
      </c>
      <c r="T48" s="17" t="s">
        <v>22</v>
      </c>
      <c r="U48" s="17" t="s">
        <v>23</v>
      </c>
      <c r="V48" s="17" t="s">
        <v>24</v>
      </c>
      <c r="W48" s="71" t="s">
        <v>25</v>
      </c>
    </row>
    <row r="49" spans="1:23" x14ac:dyDescent="0.25">
      <c r="B49" s="27">
        <v>1</v>
      </c>
      <c r="C49" s="2">
        <v>403.6</v>
      </c>
      <c r="D49" s="2">
        <v>0.98299999999999998</v>
      </c>
      <c r="E49" s="2">
        <v>10.537000000000001</v>
      </c>
      <c r="F49" s="10" t="s">
        <v>76</v>
      </c>
      <c r="G49" s="10" t="s">
        <v>76</v>
      </c>
      <c r="H49" s="10" t="s">
        <v>76</v>
      </c>
      <c r="I49" s="10" t="s">
        <v>76</v>
      </c>
      <c r="J49" s="10" t="s">
        <v>76</v>
      </c>
      <c r="K49" s="46">
        <v>40.5</v>
      </c>
      <c r="L49" s="11">
        <f t="shared" ref="L49:L60" si="39">C49/K49</f>
        <v>9.965432098765433</v>
      </c>
      <c r="M49" s="11">
        <f t="shared" ref="M49:M60" si="40">D49/K49</f>
        <v>2.4271604938271605E-2</v>
      </c>
      <c r="N49" s="11">
        <f t="shared" ref="N49:N60" si="41">E49/K49</f>
        <v>0.26017283950617287</v>
      </c>
      <c r="O49" s="12">
        <f t="shared" ref="O49:O60" si="42">D49/C49</f>
        <v>2.4355797819623388E-3</v>
      </c>
      <c r="P49" s="12">
        <f t="shared" ref="P49:P60" si="43">E49/C49</f>
        <v>2.610753221010902E-2</v>
      </c>
      <c r="Q49" s="12">
        <f t="shared" ref="Q49:Q60" si="44">D49/K49</f>
        <v>2.4271604938271605E-2</v>
      </c>
      <c r="R49" s="11">
        <f t="shared" ref="R49:R60" si="45">E49/K49</f>
        <v>0.26017283950617287</v>
      </c>
      <c r="S49" s="10" t="s">
        <v>76</v>
      </c>
      <c r="T49" s="10" t="s">
        <v>76</v>
      </c>
      <c r="U49" s="10" t="s">
        <v>76</v>
      </c>
      <c r="V49" s="10" t="s">
        <v>76</v>
      </c>
      <c r="W49" s="72" t="s">
        <v>76</v>
      </c>
    </row>
    <row r="50" spans="1:23" x14ac:dyDescent="0.25">
      <c r="B50" s="27">
        <v>2</v>
      </c>
      <c r="C50" s="3">
        <v>384.5</v>
      </c>
      <c r="D50" s="3">
        <v>0.873</v>
      </c>
      <c r="E50" s="2">
        <v>11.439</v>
      </c>
      <c r="F50" s="10" t="s">
        <v>76</v>
      </c>
      <c r="G50" s="10" t="s">
        <v>76</v>
      </c>
      <c r="H50" s="10" t="s">
        <v>76</v>
      </c>
      <c r="I50" s="10" t="s">
        <v>76</v>
      </c>
      <c r="J50" s="10" t="s">
        <v>76</v>
      </c>
      <c r="K50" s="46">
        <v>42</v>
      </c>
      <c r="L50" s="11">
        <f t="shared" si="39"/>
        <v>9.1547619047619051</v>
      </c>
      <c r="M50" s="11">
        <f t="shared" si="40"/>
        <v>2.0785714285714286E-2</v>
      </c>
      <c r="N50" s="11">
        <f t="shared" si="41"/>
        <v>0.27235714285714285</v>
      </c>
      <c r="O50" s="12">
        <f t="shared" si="42"/>
        <v>2.2704811443433029E-3</v>
      </c>
      <c r="P50" s="12">
        <f t="shared" si="43"/>
        <v>2.975032509752926E-2</v>
      </c>
      <c r="Q50" s="12">
        <f t="shared" si="44"/>
        <v>2.0785714285714286E-2</v>
      </c>
      <c r="R50" s="11">
        <f t="shared" si="45"/>
        <v>0.27235714285714285</v>
      </c>
      <c r="S50" s="10" t="s">
        <v>76</v>
      </c>
      <c r="T50" s="10" t="s">
        <v>76</v>
      </c>
      <c r="U50" s="10" t="s">
        <v>76</v>
      </c>
      <c r="V50" s="10" t="s">
        <v>76</v>
      </c>
      <c r="W50" s="72" t="s">
        <v>76</v>
      </c>
    </row>
    <row r="51" spans="1:23" x14ac:dyDescent="0.25">
      <c r="B51" s="27">
        <v>3</v>
      </c>
      <c r="C51" s="3">
        <v>449.8</v>
      </c>
      <c r="D51" s="3">
        <v>1.119</v>
      </c>
      <c r="E51" s="2">
        <v>13.996</v>
      </c>
      <c r="F51" s="10" t="s">
        <v>76</v>
      </c>
      <c r="G51" s="10" t="s">
        <v>76</v>
      </c>
      <c r="H51" s="10" t="s">
        <v>76</v>
      </c>
      <c r="I51" s="10" t="s">
        <v>76</v>
      </c>
      <c r="J51" s="10" t="s">
        <v>76</v>
      </c>
      <c r="K51" s="46">
        <v>41.5</v>
      </c>
      <c r="L51" s="11">
        <f t="shared" si="39"/>
        <v>10.83855421686747</v>
      </c>
      <c r="M51" s="11">
        <f t="shared" si="40"/>
        <v>2.6963855421686746E-2</v>
      </c>
      <c r="N51" s="11">
        <f t="shared" si="41"/>
        <v>0.3372530120481928</v>
      </c>
      <c r="O51" s="12">
        <f t="shared" si="42"/>
        <v>2.4877723432636728E-3</v>
      </c>
      <c r="P51" s="12">
        <f t="shared" si="43"/>
        <v>3.1116051578479326E-2</v>
      </c>
      <c r="Q51" s="12">
        <f t="shared" si="44"/>
        <v>2.6963855421686746E-2</v>
      </c>
      <c r="R51" s="11">
        <f t="shared" si="45"/>
        <v>0.3372530120481928</v>
      </c>
      <c r="S51" s="10" t="s">
        <v>76</v>
      </c>
      <c r="T51" s="10" t="s">
        <v>76</v>
      </c>
      <c r="U51" s="10" t="s">
        <v>76</v>
      </c>
      <c r="V51" s="10" t="s">
        <v>76</v>
      </c>
      <c r="W51" s="72" t="s">
        <v>76</v>
      </c>
    </row>
    <row r="52" spans="1:23" x14ac:dyDescent="0.25">
      <c r="B52" s="27">
        <v>4</v>
      </c>
      <c r="C52" s="3">
        <v>431.2</v>
      </c>
      <c r="D52" s="3">
        <v>0.98099999999999998</v>
      </c>
      <c r="E52" s="2">
        <v>12.324999999999999</v>
      </c>
      <c r="F52" s="10" t="s">
        <v>76</v>
      </c>
      <c r="G52" s="10" t="s">
        <v>76</v>
      </c>
      <c r="H52" s="10" t="s">
        <v>76</v>
      </c>
      <c r="I52" s="10" t="s">
        <v>76</v>
      </c>
      <c r="J52" s="10" t="s">
        <v>76</v>
      </c>
      <c r="K52" s="46">
        <v>46.5</v>
      </c>
      <c r="L52" s="11">
        <f t="shared" si="39"/>
        <v>9.2731182795698928</v>
      </c>
      <c r="M52" s="11">
        <f t="shared" si="40"/>
        <v>2.1096774193548388E-2</v>
      </c>
      <c r="N52" s="11">
        <f t="shared" si="41"/>
        <v>0.26505376344086018</v>
      </c>
      <c r="O52" s="12">
        <f t="shared" si="42"/>
        <v>2.2750463821892392E-3</v>
      </c>
      <c r="P52" s="12">
        <f t="shared" si="43"/>
        <v>2.8583024118738403E-2</v>
      </c>
      <c r="Q52" s="12">
        <f t="shared" si="44"/>
        <v>2.1096774193548388E-2</v>
      </c>
      <c r="R52" s="11">
        <f t="shared" si="45"/>
        <v>0.26505376344086018</v>
      </c>
      <c r="S52" s="10" t="s">
        <v>76</v>
      </c>
      <c r="T52" s="10" t="s">
        <v>76</v>
      </c>
      <c r="U52" s="10" t="s">
        <v>76</v>
      </c>
      <c r="V52" s="10" t="s">
        <v>76</v>
      </c>
      <c r="W52" s="72" t="s">
        <v>76</v>
      </c>
    </row>
    <row r="53" spans="1:23" x14ac:dyDescent="0.25">
      <c r="B53" s="27">
        <v>5</v>
      </c>
      <c r="C53" s="3">
        <v>401.02</v>
      </c>
      <c r="D53" s="3">
        <v>1.1140000000000001</v>
      </c>
      <c r="E53" s="2">
        <v>15.39</v>
      </c>
      <c r="F53" s="10" t="s">
        <v>76</v>
      </c>
      <c r="G53" s="10" t="s">
        <v>76</v>
      </c>
      <c r="H53" s="10" t="s">
        <v>76</v>
      </c>
      <c r="I53" s="10" t="s">
        <v>76</v>
      </c>
      <c r="J53" s="10" t="s">
        <v>76</v>
      </c>
      <c r="K53" s="46">
        <v>45.5</v>
      </c>
      <c r="L53" s="11">
        <f t="shared" si="39"/>
        <v>8.8136263736263736</v>
      </c>
      <c r="M53" s="11">
        <f t="shared" si="40"/>
        <v>2.4483516483516484E-2</v>
      </c>
      <c r="N53" s="11">
        <f t="shared" si="41"/>
        <v>0.33824175824175823</v>
      </c>
      <c r="O53" s="12">
        <f t="shared" si="42"/>
        <v>2.7779163134008284E-3</v>
      </c>
      <c r="P53" s="12">
        <f t="shared" si="43"/>
        <v>3.8377138297341781E-2</v>
      </c>
      <c r="Q53" s="12">
        <f t="shared" si="44"/>
        <v>2.4483516483516484E-2</v>
      </c>
      <c r="R53" s="11">
        <f t="shared" si="45"/>
        <v>0.33824175824175823</v>
      </c>
      <c r="S53" s="10" t="s">
        <v>76</v>
      </c>
      <c r="T53" s="10" t="s">
        <v>76</v>
      </c>
      <c r="U53" s="10" t="s">
        <v>76</v>
      </c>
      <c r="V53" s="10" t="s">
        <v>76</v>
      </c>
      <c r="W53" s="72" t="s">
        <v>76</v>
      </c>
    </row>
    <row r="54" spans="1:23" x14ac:dyDescent="0.25">
      <c r="B54" s="27">
        <v>6</v>
      </c>
      <c r="C54" s="2">
        <v>304.60000000000002</v>
      </c>
      <c r="D54" s="2">
        <v>0.77300000000000002</v>
      </c>
      <c r="E54" s="2">
        <v>7.7290000000000001</v>
      </c>
      <c r="F54" s="10" t="s">
        <v>76</v>
      </c>
      <c r="G54" s="10" t="s">
        <v>76</v>
      </c>
      <c r="H54" s="10" t="s">
        <v>76</v>
      </c>
      <c r="I54" s="10" t="s">
        <v>76</v>
      </c>
      <c r="J54" s="10" t="s">
        <v>76</v>
      </c>
      <c r="K54" s="46">
        <v>46.5</v>
      </c>
      <c r="L54" s="11">
        <f t="shared" si="39"/>
        <v>6.5505376344086024</v>
      </c>
      <c r="M54" s="11">
        <f t="shared" si="40"/>
        <v>1.6623655913978495E-2</v>
      </c>
      <c r="N54" s="11">
        <f t="shared" si="41"/>
        <v>0.16621505376344087</v>
      </c>
      <c r="O54" s="12">
        <f t="shared" si="42"/>
        <v>2.5377544320420221E-3</v>
      </c>
      <c r="P54" s="12">
        <f t="shared" si="43"/>
        <v>2.5374261326329611E-2</v>
      </c>
      <c r="Q54" s="12">
        <f t="shared" si="44"/>
        <v>1.6623655913978495E-2</v>
      </c>
      <c r="R54" s="11">
        <f t="shared" si="45"/>
        <v>0.16621505376344087</v>
      </c>
      <c r="S54" s="10" t="s">
        <v>76</v>
      </c>
      <c r="T54" s="10" t="s">
        <v>76</v>
      </c>
      <c r="U54" s="10" t="s">
        <v>76</v>
      </c>
      <c r="V54" s="10" t="s">
        <v>76</v>
      </c>
      <c r="W54" s="72" t="s">
        <v>76</v>
      </c>
    </row>
    <row r="55" spans="1:23" x14ac:dyDescent="0.25">
      <c r="B55" s="27">
        <v>7</v>
      </c>
      <c r="C55" s="1">
        <v>374.6</v>
      </c>
      <c r="D55" s="1">
        <v>0.85589999999999999</v>
      </c>
      <c r="E55" s="1">
        <v>12.851699999999999</v>
      </c>
      <c r="F55" s="1">
        <v>0.1706</v>
      </c>
      <c r="G55" s="1">
        <f>D55-F55</f>
        <v>0.68530000000000002</v>
      </c>
      <c r="H55" s="1">
        <v>8.9093</v>
      </c>
      <c r="I55" s="9">
        <v>5.0209000000000001</v>
      </c>
      <c r="J55" s="1">
        <v>0.92220000000000002</v>
      </c>
      <c r="K55" s="46">
        <v>42</v>
      </c>
      <c r="L55" s="11">
        <f t="shared" si="39"/>
        <v>8.9190476190476193</v>
      </c>
      <c r="M55" s="11">
        <f t="shared" si="40"/>
        <v>2.037857142857143E-2</v>
      </c>
      <c r="N55" s="11">
        <f t="shared" si="41"/>
        <v>0.30599285714285712</v>
      </c>
      <c r="O55" s="12">
        <f t="shared" si="42"/>
        <v>2.2848371596369461E-3</v>
      </c>
      <c r="P55" s="12">
        <f t="shared" si="43"/>
        <v>3.4307794981313394E-2</v>
      </c>
      <c r="Q55" s="12">
        <f t="shared" si="44"/>
        <v>2.037857142857143E-2</v>
      </c>
      <c r="R55" s="11">
        <f t="shared" si="45"/>
        <v>0.30599285714285712</v>
      </c>
      <c r="S55" s="11">
        <f t="shared" ref="S55:S60" si="46">F55/K55</f>
        <v>4.0619047619047622E-3</v>
      </c>
      <c r="T55" s="11">
        <f t="shared" ref="T55:T60" si="47">G55/K55</f>
        <v>1.6316666666666667E-2</v>
      </c>
      <c r="U55" s="11">
        <f t="shared" ref="U55:U60" si="48">H55/K55</f>
        <v>0.21212619047619047</v>
      </c>
      <c r="V55" s="59">
        <f t="shared" ref="V55:V60" si="49">I55/K55</f>
        <v>0.11954523809523809</v>
      </c>
      <c r="W55" s="73">
        <f t="shared" ref="W55:W60" si="50">J55/K55</f>
        <v>2.1957142857142859E-2</v>
      </c>
    </row>
    <row r="56" spans="1:23" x14ac:dyDescent="0.25">
      <c r="B56" s="27">
        <v>8</v>
      </c>
      <c r="C56" s="1">
        <v>303.60000000000002</v>
      </c>
      <c r="D56" s="1">
        <v>0.6421</v>
      </c>
      <c r="E56" s="1">
        <v>10.0952</v>
      </c>
      <c r="F56" s="1">
        <v>0.1236</v>
      </c>
      <c r="G56" s="1">
        <f t="shared" ref="G56:G60" si="51">D56-F56</f>
        <v>0.51849999999999996</v>
      </c>
      <c r="H56" s="1">
        <v>6.3495999999999997</v>
      </c>
      <c r="I56" s="9">
        <v>4.7957999999999998</v>
      </c>
      <c r="J56" s="1">
        <v>0.8679</v>
      </c>
      <c r="K56" s="46">
        <v>40</v>
      </c>
      <c r="L56" s="11">
        <f t="shared" si="39"/>
        <v>7.5900000000000007</v>
      </c>
      <c r="M56" s="11">
        <f t="shared" si="40"/>
        <v>1.6052500000000001E-2</v>
      </c>
      <c r="N56" s="11">
        <f t="shared" si="41"/>
        <v>0.25237999999999999</v>
      </c>
      <c r="O56" s="12">
        <f t="shared" si="42"/>
        <v>2.1149538866930169E-3</v>
      </c>
      <c r="P56" s="12">
        <f t="shared" si="43"/>
        <v>3.3251646903820813E-2</v>
      </c>
      <c r="Q56" s="12">
        <f t="shared" si="44"/>
        <v>1.6052500000000001E-2</v>
      </c>
      <c r="R56" s="11">
        <f t="shared" si="45"/>
        <v>0.25237999999999999</v>
      </c>
      <c r="S56" s="11">
        <f t="shared" si="46"/>
        <v>3.0899999999999999E-3</v>
      </c>
      <c r="T56" s="11">
        <f t="shared" si="47"/>
        <v>1.2962499999999998E-2</v>
      </c>
      <c r="U56" s="11">
        <f t="shared" si="48"/>
        <v>0.15873999999999999</v>
      </c>
      <c r="V56" s="59">
        <f t="shared" si="49"/>
        <v>0.119895</v>
      </c>
      <c r="W56" s="73">
        <f t="shared" si="50"/>
        <v>2.1697500000000002E-2</v>
      </c>
    </row>
    <row r="57" spans="1:23" x14ac:dyDescent="0.25">
      <c r="B57" s="27">
        <v>9</v>
      </c>
      <c r="C57" s="1">
        <v>458.9</v>
      </c>
      <c r="D57" s="1">
        <v>1.0564</v>
      </c>
      <c r="E57" s="1">
        <v>16.6996</v>
      </c>
      <c r="F57" s="1">
        <v>0.17599999999999999</v>
      </c>
      <c r="G57" s="1">
        <f t="shared" si="51"/>
        <v>0.88040000000000007</v>
      </c>
      <c r="H57" s="1">
        <v>14.2081</v>
      </c>
      <c r="I57" s="9">
        <v>11.3095</v>
      </c>
      <c r="J57" s="1">
        <v>1.0448999999999999</v>
      </c>
      <c r="K57" s="46">
        <v>42</v>
      </c>
      <c r="L57" s="11">
        <f t="shared" si="39"/>
        <v>10.926190476190476</v>
      </c>
      <c r="M57" s="11">
        <f t="shared" si="40"/>
        <v>2.5152380952380954E-2</v>
      </c>
      <c r="N57" s="11">
        <f t="shared" si="41"/>
        <v>0.3976095238095238</v>
      </c>
      <c r="O57" s="12">
        <f t="shared" si="42"/>
        <v>2.3020265853127045E-3</v>
      </c>
      <c r="P57" s="12">
        <f t="shared" si="43"/>
        <v>3.6390499019394208E-2</v>
      </c>
      <c r="Q57" s="12">
        <f t="shared" si="44"/>
        <v>2.5152380952380954E-2</v>
      </c>
      <c r="R57" s="11">
        <f t="shared" si="45"/>
        <v>0.3976095238095238</v>
      </c>
      <c r="S57" s="11">
        <f t="shared" si="46"/>
        <v>4.1904761904761906E-3</v>
      </c>
      <c r="T57" s="11">
        <f t="shared" si="47"/>
        <v>2.0961904761904765E-2</v>
      </c>
      <c r="U57" s="11">
        <f t="shared" si="48"/>
        <v>0.33828809523809522</v>
      </c>
      <c r="V57" s="59">
        <f t="shared" si="49"/>
        <v>0.26927380952380953</v>
      </c>
      <c r="W57" s="73">
        <f t="shared" si="50"/>
        <v>2.4878571428571427E-2</v>
      </c>
    </row>
    <row r="58" spans="1:23" x14ac:dyDescent="0.25">
      <c r="B58" s="27">
        <v>10</v>
      </c>
      <c r="C58" s="1">
        <v>383.8</v>
      </c>
      <c r="D58" s="1">
        <v>0.82679999999999998</v>
      </c>
      <c r="E58" s="1">
        <v>11.0442</v>
      </c>
      <c r="F58" s="1">
        <v>0.1593</v>
      </c>
      <c r="G58" s="1">
        <f t="shared" si="51"/>
        <v>0.66749999999999998</v>
      </c>
      <c r="H58" s="1">
        <v>7.6771000000000003</v>
      </c>
      <c r="I58" s="9">
        <v>5.1981999999999999</v>
      </c>
      <c r="J58" s="1">
        <v>0.97799999999999998</v>
      </c>
      <c r="K58" s="46">
        <v>43.5</v>
      </c>
      <c r="L58" s="11">
        <f t="shared" si="39"/>
        <v>8.8229885057471265</v>
      </c>
      <c r="M58" s="11">
        <f t="shared" si="40"/>
        <v>1.9006896551724137E-2</v>
      </c>
      <c r="N58" s="11">
        <f t="shared" si="41"/>
        <v>0.2538896551724138</v>
      </c>
      <c r="O58" s="12">
        <f t="shared" si="42"/>
        <v>2.1542470036477329E-3</v>
      </c>
      <c r="P58" s="12">
        <f t="shared" si="43"/>
        <v>2.8775924960917142E-2</v>
      </c>
      <c r="Q58" s="12">
        <f t="shared" si="44"/>
        <v>1.9006896551724137E-2</v>
      </c>
      <c r="R58" s="11">
        <f t="shared" si="45"/>
        <v>0.2538896551724138</v>
      </c>
      <c r="S58" s="11">
        <f t="shared" si="46"/>
        <v>3.6620689655172413E-3</v>
      </c>
      <c r="T58" s="11">
        <f t="shared" si="47"/>
        <v>1.5344827586206896E-2</v>
      </c>
      <c r="U58" s="11">
        <f t="shared" si="48"/>
        <v>0.17648505747126436</v>
      </c>
      <c r="V58" s="59">
        <f t="shared" si="49"/>
        <v>0.11949885057471264</v>
      </c>
      <c r="W58" s="73">
        <f t="shared" si="50"/>
        <v>2.2482758620689654E-2</v>
      </c>
    </row>
    <row r="59" spans="1:23" x14ac:dyDescent="0.25">
      <c r="B59" s="27">
        <v>11</v>
      </c>
      <c r="C59" s="1">
        <v>361.6</v>
      </c>
      <c r="D59" s="1">
        <v>0.63090000000000002</v>
      </c>
      <c r="E59" s="1">
        <v>12.203099999999999</v>
      </c>
      <c r="F59" s="1">
        <v>0.12790000000000001</v>
      </c>
      <c r="G59" s="1">
        <f t="shared" si="51"/>
        <v>0.503</v>
      </c>
      <c r="H59" s="1">
        <v>7.3244999999999996</v>
      </c>
      <c r="I59" s="9">
        <v>5.6566999999999998</v>
      </c>
      <c r="J59" s="1">
        <v>1.0091000000000001</v>
      </c>
      <c r="K59" s="46">
        <v>41</v>
      </c>
      <c r="L59" s="11">
        <f t="shared" si="39"/>
        <v>8.8195121951219519</v>
      </c>
      <c r="M59" s="11">
        <f t="shared" si="40"/>
        <v>1.5387804878048781E-2</v>
      </c>
      <c r="N59" s="11">
        <f t="shared" si="41"/>
        <v>0.29763658536585363</v>
      </c>
      <c r="O59" s="12">
        <f t="shared" si="42"/>
        <v>1.7447455752212389E-3</v>
      </c>
      <c r="P59" s="12">
        <f t="shared" si="43"/>
        <v>3.37475110619469E-2</v>
      </c>
      <c r="Q59" s="12">
        <f t="shared" si="44"/>
        <v>1.5387804878048781E-2</v>
      </c>
      <c r="R59" s="11">
        <f t="shared" si="45"/>
        <v>0.29763658536585363</v>
      </c>
      <c r="S59" s="11">
        <f t="shared" si="46"/>
        <v>3.1195121951219516E-3</v>
      </c>
      <c r="T59" s="11">
        <f t="shared" si="47"/>
        <v>1.226829268292683E-2</v>
      </c>
      <c r="U59" s="11">
        <f t="shared" si="48"/>
        <v>0.17864634146341463</v>
      </c>
      <c r="V59" s="59">
        <f t="shared" si="49"/>
        <v>0.13796829268292682</v>
      </c>
      <c r="W59" s="73">
        <f t="shared" si="50"/>
        <v>2.4612195121951223E-2</v>
      </c>
    </row>
    <row r="60" spans="1:23" x14ac:dyDescent="0.25">
      <c r="B60" s="27">
        <v>12</v>
      </c>
      <c r="C60" s="1">
        <v>313</v>
      </c>
      <c r="D60" s="1">
        <v>0.83199999999999996</v>
      </c>
      <c r="E60" s="1">
        <v>9.7551000000000005</v>
      </c>
      <c r="F60" s="1">
        <v>0.1525</v>
      </c>
      <c r="G60" s="1">
        <f t="shared" si="51"/>
        <v>0.67949999999999999</v>
      </c>
      <c r="H60" s="1">
        <v>9.5767000000000007</v>
      </c>
      <c r="I60" s="9">
        <v>7.8461999999999996</v>
      </c>
      <c r="J60" s="1">
        <v>0.72770000000000001</v>
      </c>
      <c r="K60" s="46">
        <v>40</v>
      </c>
      <c r="L60" s="11">
        <f t="shared" si="39"/>
        <v>7.8250000000000002</v>
      </c>
      <c r="M60" s="11">
        <f t="shared" si="40"/>
        <v>2.0799999999999999E-2</v>
      </c>
      <c r="N60" s="11">
        <f t="shared" si="41"/>
        <v>0.24387750000000002</v>
      </c>
      <c r="O60" s="12">
        <f t="shared" si="42"/>
        <v>2.6581469648562298E-3</v>
      </c>
      <c r="P60" s="12">
        <f t="shared" si="43"/>
        <v>3.1166453674121408E-2</v>
      </c>
      <c r="Q60" s="12">
        <f t="shared" si="44"/>
        <v>2.0799999999999999E-2</v>
      </c>
      <c r="R60" s="11">
        <f t="shared" si="45"/>
        <v>0.24387750000000002</v>
      </c>
      <c r="S60" s="11">
        <f t="shared" si="46"/>
        <v>3.8124999999999999E-3</v>
      </c>
      <c r="T60" s="11">
        <f t="shared" si="47"/>
        <v>1.6987499999999999E-2</v>
      </c>
      <c r="U60" s="11">
        <f t="shared" si="48"/>
        <v>0.23941750000000001</v>
      </c>
      <c r="V60" s="59">
        <f t="shared" si="49"/>
        <v>0.196155</v>
      </c>
      <c r="W60" s="73">
        <f t="shared" si="50"/>
        <v>1.81925E-2</v>
      </c>
    </row>
    <row r="61" spans="1:23" x14ac:dyDescent="0.25">
      <c r="B61" s="27"/>
      <c r="C61" s="5"/>
      <c r="D61" s="1"/>
      <c r="E61" s="1"/>
      <c r="F61" s="1"/>
      <c r="G61" s="1"/>
      <c r="H61" s="1"/>
      <c r="I61" s="9"/>
      <c r="K61" s="93"/>
      <c r="L61" s="11"/>
      <c r="M61" s="11"/>
      <c r="N61" s="11"/>
      <c r="O61" s="12"/>
      <c r="P61" s="12"/>
      <c r="Q61" s="12"/>
      <c r="R61" s="11"/>
      <c r="S61" s="11"/>
      <c r="T61" s="11"/>
      <c r="U61" s="11"/>
      <c r="V61" s="59"/>
      <c r="W61" s="1"/>
    </row>
    <row r="62" spans="1:23" ht="21.75" thickBot="1" x14ac:dyDescent="0.4">
      <c r="B62" s="84" t="s">
        <v>19</v>
      </c>
      <c r="C62" s="85"/>
      <c r="D62" s="85"/>
      <c r="E62" s="85"/>
      <c r="F62" s="85"/>
      <c r="G62" s="85"/>
      <c r="H62" s="85"/>
      <c r="I62" s="85"/>
      <c r="J62" s="85"/>
      <c r="K62" s="86"/>
      <c r="L62" s="61"/>
      <c r="M62" s="61"/>
      <c r="N62" s="61"/>
      <c r="O62" s="62"/>
      <c r="P62" s="62"/>
      <c r="Q62" s="62"/>
      <c r="R62" s="61"/>
      <c r="S62" s="61"/>
      <c r="T62" s="61"/>
      <c r="U62" s="61"/>
      <c r="V62" s="74"/>
      <c r="W62" s="30"/>
    </row>
    <row r="63" spans="1:23" s="8" customFormat="1" x14ac:dyDescent="0.25">
      <c r="A63" s="22"/>
      <c r="B63" s="37" t="s">
        <v>0</v>
      </c>
      <c r="C63" s="38" t="s">
        <v>4</v>
      </c>
      <c r="D63" s="38" t="s">
        <v>3</v>
      </c>
      <c r="E63" s="38" t="s">
        <v>1</v>
      </c>
      <c r="F63" s="38" t="s">
        <v>12</v>
      </c>
      <c r="G63" s="38" t="s">
        <v>13</v>
      </c>
      <c r="H63" s="38" t="s">
        <v>10</v>
      </c>
      <c r="I63" s="39" t="s">
        <v>11</v>
      </c>
      <c r="J63" s="38" t="s">
        <v>14</v>
      </c>
      <c r="K63" s="40" t="s">
        <v>2</v>
      </c>
      <c r="L63" s="60" t="s">
        <v>5</v>
      </c>
      <c r="M63" s="60" t="s">
        <v>6</v>
      </c>
      <c r="N63" s="60" t="s">
        <v>7</v>
      </c>
      <c r="O63" s="60" t="s">
        <v>8</v>
      </c>
      <c r="P63" s="60" t="s">
        <v>9</v>
      </c>
      <c r="Q63" s="15" t="s">
        <v>6</v>
      </c>
      <c r="R63" s="15" t="s">
        <v>7</v>
      </c>
      <c r="S63" s="17" t="s">
        <v>21</v>
      </c>
      <c r="T63" s="17" t="s">
        <v>22</v>
      </c>
      <c r="U63" s="17" t="s">
        <v>23</v>
      </c>
      <c r="V63" s="17" t="s">
        <v>24</v>
      </c>
      <c r="W63" s="71" t="s">
        <v>25</v>
      </c>
    </row>
    <row r="64" spans="1:23" ht="14.25" customHeight="1" x14ac:dyDescent="0.25">
      <c r="B64" s="28">
        <v>1</v>
      </c>
      <c r="C64" s="2">
        <v>424</v>
      </c>
      <c r="D64" s="2">
        <v>0.96799999999999997</v>
      </c>
      <c r="E64" s="2">
        <v>14.634</v>
      </c>
      <c r="F64" s="10" t="s">
        <v>76</v>
      </c>
      <c r="G64" s="10" t="s">
        <v>76</v>
      </c>
      <c r="H64" s="10" t="s">
        <v>76</v>
      </c>
      <c r="I64" s="10" t="s">
        <v>76</v>
      </c>
      <c r="J64" s="10" t="s">
        <v>76</v>
      </c>
      <c r="K64" s="46">
        <v>42</v>
      </c>
      <c r="L64" s="11">
        <f t="shared" ref="L64:L75" si="52">C64/K64</f>
        <v>10.095238095238095</v>
      </c>
      <c r="M64" s="11">
        <f t="shared" ref="M64:M75" si="53">D64/K64</f>
        <v>2.3047619047619046E-2</v>
      </c>
      <c r="N64" s="11">
        <f t="shared" ref="N64:N75" si="54">E64/K64</f>
        <v>0.34842857142857142</v>
      </c>
      <c r="O64" s="12">
        <f t="shared" ref="O64:O75" si="55">D64/C64</f>
        <v>2.2830188679245282E-3</v>
      </c>
      <c r="P64" s="12">
        <f t="shared" ref="P64:P75" si="56">E64/C64</f>
        <v>3.451415094339623E-2</v>
      </c>
      <c r="Q64" s="12">
        <f t="shared" ref="Q64:Q75" si="57">D64/K64</f>
        <v>2.3047619047619046E-2</v>
      </c>
      <c r="R64" s="11">
        <f t="shared" ref="R64:R75" si="58">E64/K64</f>
        <v>0.34842857142857142</v>
      </c>
      <c r="S64" s="10" t="s">
        <v>76</v>
      </c>
      <c r="T64" s="10" t="s">
        <v>76</v>
      </c>
      <c r="U64" s="10" t="s">
        <v>76</v>
      </c>
      <c r="V64" s="10" t="s">
        <v>76</v>
      </c>
      <c r="W64" s="72" t="s">
        <v>76</v>
      </c>
    </row>
    <row r="65" spans="1:23" ht="14.25" customHeight="1" x14ac:dyDescent="0.25">
      <c r="B65" s="28">
        <v>2</v>
      </c>
      <c r="C65" s="3">
        <v>480</v>
      </c>
      <c r="D65" s="3">
        <v>1.149</v>
      </c>
      <c r="E65" s="2">
        <v>15.912000000000001</v>
      </c>
      <c r="F65" s="10" t="s">
        <v>76</v>
      </c>
      <c r="G65" s="10" t="s">
        <v>76</v>
      </c>
      <c r="H65" s="10" t="s">
        <v>76</v>
      </c>
      <c r="I65" s="10" t="s">
        <v>76</v>
      </c>
      <c r="J65" s="10" t="s">
        <v>76</v>
      </c>
      <c r="K65" s="46">
        <v>46</v>
      </c>
      <c r="L65" s="11">
        <f t="shared" si="52"/>
        <v>10.434782608695652</v>
      </c>
      <c r="M65" s="11">
        <f t="shared" si="53"/>
        <v>2.4978260869565217E-2</v>
      </c>
      <c r="N65" s="11">
        <f t="shared" si="54"/>
        <v>0.34591304347826091</v>
      </c>
      <c r="O65" s="12">
        <f t="shared" si="55"/>
        <v>2.39375E-3</v>
      </c>
      <c r="P65" s="12">
        <f t="shared" si="56"/>
        <v>3.3149999999999999E-2</v>
      </c>
      <c r="Q65" s="12">
        <f t="shared" si="57"/>
        <v>2.4978260869565217E-2</v>
      </c>
      <c r="R65" s="11">
        <f t="shared" si="58"/>
        <v>0.34591304347826091</v>
      </c>
      <c r="S65" s="10" t="s">
        <v>76</v>
      </c>
      <c r="T65" s="10" t="s">
        <v>76</v>
      </c>
      <c r="U65" s="10" t="s">
        <v>76</v>
      </c>
      <c r="V65" s="10" t="s">
        <v>76</v>
      </c>
      <c r="W65" s="72" t="s">
        <v>76</v>
      </c>
    </row>
    <row r="66" spans="1:23" ht="14.25" customHeight="1" x14ac:dyDescent="0.25">
      <c r="B66" s="28">
        <v>3</v>
      </c>
      <c r="C66" s="3">
        <v>355.1</v>
      </c>
      <c r="D66" s="3">
        <v>0.82499999999999996</v>
      </c>
      <c r="E66" s="2">
        <v>11.465999999999999</v>
      </c>
      <c r="F66" s="10" t="s">
        <v>76</v>
      </c>
      <c r="G66" s="10" t="s">
        <v>76</v>
      </c>
      <c r="H66" s="10" t="s">
        <v>76</v>
      </c>
      <c r="I66" s="10" t="s">
        <v>76</v>
      </c>
      <c r="J66" s="10" t="s">
        <v>76</v>
      </c>
      <c r="K66" s="46">
        <v>43.5</v>
      </c>
      <c r="L66" s="11">
        <f t="shared" si="52"/>
        <v>8.1632183908045981</v>
      </c>
      <c r="M66" s="11">
        <f t="shared" si="53"/>
        <v>1.896551724137931E-2</v>
      </c>
      <c r="N66" s="11">
        <f t="shared" si="54"/>
        <v>0.26358620689655171</v>
      </c>
      <c r="O66" s="12">
        <f t="shared" si="55"/>
        <v>2.3232892143058292E-3</v>
      </c>
      <c r="P66" s="12">
        <f t="shared" si="56"/>
        <v>3.2289495916643193E-2</v>
      </c>
      <c r="Q66" s="12">
        <f t="shared" si="57"/>
        <v>1.896551724137931E-2</v>
      </c>
      <c r="R66" s="11">
        <f t="shared" si="58"/>
        <v>0.26358620689655171</v>
      </c>
      <c r="S66" s="10" t="s">
        <v>76</v>
      </c>
      <c r="T66" s="10" t="s">
        <v>76</v>
      </c>
      <c r="U66" s="10" t="s">
        <v>76</v>
      </c>
      <c r="V66" s="10" t="s">
        <v>76</v>
      </c>
      <c r="W66" s="72" t="s">
        <v>76</v>
      </c>
    </row>
    <row r="67" spans="1:23" ht="14.25" customHeight="1" x14ac:dyDescent="0.25">
      <c r="B67" s="28">
        <v>4</v>
      </c>
      <c r="C67" s="3">
        <v>397.6</v>
      </c>
      <c r="D67" s="3">
        <v>0.91700000000000004</v>
      </c>
      <c r="E67" s="2">
        <v>12.071999999999999</v>
      </c>
      <c r="F67" s="10" t="s">
        <v>76</v>
      </c>
      <c r="G67" s="10" t="s">
        <v>76</v>
      </c>
      <c r="H67" s="10" t="s">
        <v>76</v>
      </c>
      <c r="I67" s="10" t="s">
        <v>76</v>
      </c>
      <c r="J67" s="10" t="s">
        <v>76</v>
      </c>
      <c r="K67" s="46">
        <v>47.5</v>
      </c>
      <c r="L67" s="11">
        <f t="shared" si="52"/>
        <v>8.3705263157894745</v>
      </c>
      <c r="M67" s="11">
        <f t="shared" si="53"/>
        <v>1.9305263157894739E-2</v>
      </c>
      <c r="N67" s="11">
        <f t="shared" si="54"/>
        <v>0.25414736842105262</v>
      </c>
      <c r="O67" s="12">
        <f t="shared" si="55"/>
        <v>2.3063380281690142E-3</v>
      </c>
      <c r="P67" s="12">
        <f t="shared" si="56"/>
        <v>3.0362173038229374E-2</v>
      </c>
      <c r="Q67" s="12">
        <f t="shared" si="57"/>
        <v>1.9305263157894739E-2</v>
      </c>
      <c r="R67" s="11">
        <f t="shared" si="58"/>
        <v>0.25414736842105262</v>
      </c>
      <c r="S67" s="10" t="s">
        <v>76</v>
      </c>
      <c r="T67" s="10" t="s">
        <v>76</v>
      </c>
      <c r="U67" s="10" t="s">
        <v>76</v>
      </c>
      <c r="V67" s="10" t="s">
        <v>76</v>
      </c>
      <c r="W67" s="72" t="s">
        <v>76</v>
      </c>
    </row>
    <row r="68" spans="1:23" ht="14.25" customHeight="1" x14ac:dyDescent="0.25">
      <c r="B68" s="28">
        <v>5</v>
      </c>
      <c r="C68" s="3">
        <v>407.4</v>
      </c>
      <c r="D68" s="3">
        <v>0.94199999999999995</v>
      </c>
      <c r="E68" s="2">
        <v>11.726000000000001</v>
      </c>
      <c r="F68" s="10" t="s">
        <v>76</v>
      </c>
      <c r="G68" s="10" t="s">
        <v>76</v>
      </c>
      <c r="H68" s="10" t="s">
        <v>76</v>
      </c>
      <c r="I68" s="10" t="s">
        <v>76</v>
      </c>
      <c r="J68" s="10" t="s">
        <v>76</v>
      </c>
      <c r="K68" s="46">
        <v>41</v>
      </c>
      <c r="L68" s="11">
        <f t="shared" si="52"/>
        <v>9.9365853658536576</v>
      </c>
      <c r="M68" s="11">
        <f t="shared" si="53"/>
        <v>2.2975609756097561E-2</v>
      </c>
      <c r="N68" s="11">
        <f t="shared" si="54"/>
        <v>0.28600000000000003</v>
      </c>
      <c r="O68" s="12">
        <f t="shared" si="55"/>
        <v>2.3122238586156113E-3</v>
      </c>
      <c r="P68" s="12">
        <f t="shared" si="56"/>
        <v>2.8782523318605795E-2</v>
      </c>
      <c r="Q68" s="12">
        <f t="shared" si="57"/>
        <v>2.2975609756097561E-2</v>
      </c>
      <c r="R68" s="11">
        <f t="shared" si="58"/>
        <v>0.28600000000000003</v>
      </c>
      <c r="S68" s="10" t="s">
        <v>76</v>
      </c>
      <c r="T68" s="10" t="s">
        <v>76</v>
      </c>
      <c r="U68" s="10" t="s">
        <v>76</v>
      </c>
      <c r="V68" s="10" t="s">
        <v>76</v>
      </c>
      <c r="W68" s="72" t="s">
        <v>76</v>
      </c>
    </row>
    <row r="69" spans="1:23" ht="14.25" customHeight="1" x14ac:dyDescent="0.25">
      <c r="B69" s="28">
        <v>6</v>
      </c>
      <c r="C69" s="2">
        <v>417.5</v>
      </c>
      <c r="D69" s="2">
        <v>0.92300000000000004</v>
      </c>
      <c r="E69" s="2">
        <v>12.416</v>
      </c>
      <c r="F69" s="10" t="s">
        <v>76</v>
      </c>
      <c r="G69" s="10" t="s">
        <v>76</v>
      </c>
      <c r="H69" s="10" t="s">
        <v>76</v>
      </c>
      <c r="I69" s="10" t="s">
        <v>76</v>
      </c>
      <c r="J69" s="10" t="s">
        <v>76</v>
      </c>
      <c r="K69" s="46">
        <v>41.5</v>
      </c>
      <c r="L69" s="11">
        <f t="shared" si="52"/>
        <v>10.060240963855422</v>
      </c>
      <c r="M69" s="11">
        <f t="shared" si="53"/>
        <v>2.2240963855421687E-2</v>
      </c>
      <c r="N69" s="11">
        <f t="shared" si="54"/>
        <v>0.29918072289156628</v>
      </c>
      <c r="O69" s="12">
        <f t="shared" si="55"/>
        <v>2.2107784431137727E-3</v>
      </c>
      <c r="P69" s="12">
        <f t="shared" si="56"/>
        <v>2.9738922155688623E-2</v>
      </c>
      <c r="Q69" s="12">
        <f t="shared" si="57"/>
        <v>2.2240963855421687E-2</v>
      </c>
      <c r="R69" s="11">
        <f t="shared" si="58"/>
        <v>0.29918072289156628</v>
      </c>
      <c r="S69" s="10" t="s">
        <v>76</v>
      </c>
      <c r="T69" s="10" t="s">
        <v>76</v>
      </c>
      <c r="U69" s="10" t="s">
        <v>76</v>
      </c>
      <c r="V69" s="10" t="s">
        <v>76</v>
      </c>
      <c r="W69" s="72" t="s">
        <v>76</v>
      </c>
    </row>
    <row r="70" spans="1:23" ht="14.25" customHeight="1" x14ac:dyDescent="0.25">
      <c r="B70" s="28">
        <v>7</v>
      </c>
      <c r="C70" s="1">
        <v>324.10000000000002</v>
      </c>
      <c r="D70" s="1">
        <v>0.68859999999999999</v>
      </c>
      <c r="E70" s="1">
        <v>8.5952000000000002</v>
      </c>
      <c r="F70" s="1">
        <v>0.12</v>
      </c>
      <c r="G70" s="1">
        <f>D70-F70</f>
        <v>0.56859999999999999</v>
      </c>
      <c r="H70" s="1">
        <v>5.0919999999999996</v>
      </c>
      <c r="I70" s="9">
        <v>3.5369000000000002</v>
      </c>
      <c r="J70" s="1">
        <v>0.87429999999999997</v>
      </c>
      <c r="K70" s="46">
        <v>41</v>
      </c>
      <c r="L70" s="11">
        <f t="shared" si="52"/>
        <v>7.9048780487804882</v>
      </c>
      <c r="M70" s="11">
        <f t="shared" si="53"/>
        <v>1.6795121951219513E-2</v>
      </c>
      <c r="N70" s="11">
        <f t="shared" si="54"/>
        <v>0.2096390243902439</v>
      </c>
      <c r="O70" s="12">
        <f t="shared" si="55"/>
        <v>2.1246528849120641E-3</v>
      </c>
      <c r="P70" s="12">
        <f t="shared" si="56"/>
        <v>2.6520209811786485E-2</v>
      </c>
      <c r="Q70" s="12">
        <f t="shared" si="57"/>
        <v>1.6795121951219513E-2</v>
      </c>
      <c r="R70" s="11">
        <f t="shared" si="58"/>
        <v>0.2096390243902439</v>
      </c>
      <c r="S70" s="11">
        <f t="shared" ref="S70:S75" si="59">F70/K70</f>
        <v>2.9268292682926829E-3</v>
      </c>
      <c r="T70" s="11">
        <f t="shared" ref="T70:T75" si="60">G70/K70</f>
        <v>1.3868292682926829E-2</v>
      </c>
      <c r="U70" s="11">
        <f t="shared" ref="U70:U75" si="61">H70/K70</f>
        <v>0.1241951219512195</v>
      </c>
      <c r="V70" s="59">
        <f t="shared" ref="V70:V75" si="62">I70/K70</f>
        <v>8.626585365853659E-2</v>
      </c>
      <c r="W70" s="73">
        <f t="shared" ref="W70:W75" si="63">J70/K70</f>
        <v>2.1324390243902439E-2</v>
      </c>
    </row>
    <row r="71" spans="1:23" ht="14.25" customHeight="1" x14ac:dyDescent="0.25">
      <c r="B71" s="28">
        <v>8</v>
      </c>
      <c r="C71" s="1">
        <v>334.9</v>
      </c>
      <c r="D71" s="1">
        <v>0.73760000000000003</v>
      </c>
      <c r="E71" s="1">
        <v>10.7524</v>
      </c>
      <c r="F71" s="1">
        <v>0.1231</v>
      </c>
      <c r="G71" s="1">
        <f t="shared" ref="G71:G75" si="64">D71-F71</f>
        <v>0.61450000000000005</v>
      </c>
      <c r="H71" s="1">
        <v>5.4057000000000004</v>
      </c>
      <c r="I71" s="9">
        <v>3.1726999999999999</v>
      </c>
      <c r="J71" s="1">
        <v>0.82299999999999995</v>
      </c>
      <c r="K71" s="46">
        <v>41</v>
      </c>
      <c r="L71" s="11">
        <f t="shared" si="52"/>
        <v>8.168292682926829</v>
      </c>
      <c r="M71" s="11">
        <f t="shared" si="53"/>
        <v>1.7990243902439026E-2</v>
      </c>
      <c r="N71" s="11">
        <f t="shared" si="54"/>
        <v>0.26225365853658533</v>
      </c>
      <c r="O71" s="12">
        <f t="shared" si="55"/>
        <v>2.2024484920871905E-3</v>
      </c>
      <c r="P71" s="12">
        <f t="shared" si="56"/>
        <v>3.2106300388175579E-2</v>
      </c>
      <c r="Q71" s="12">
        <f t="shared" si="57"/>
        <v>1.7990243902439026E-2</v>
      </c>
      <c r="R71" s="11">
        <f t="shared" si="58"/>
        <v>0.26225365853658533</v>
      </c>
      <c r="S71" s="11">
        <f t="shared" si="59"/>
        <v>3.0024390243902441E-3</v>
      </c>
      <c r="T71" s="11">
        <f t="shared" si="60"/>
        <v>1.4987804878048782E-2</v>
      </c>
      <c r="U71" s="11">
        <f t="shared" si="61"/>
        <v>0.13184634146341465</v>
      </c>
      <c r="V71" s="59">
        <f t="shared" si="62"/>
        <v>7.7382926829268284E-2</v>
      </c>
      <c r="W71" s="73">
        <f t="shared" si="63"/>
        <v>2.0073170731707318E-2</v>
      </c>
    </row>
    <row r="72" spans="1:23" ht="14.25" customHeight="1" x14ac:dyDescent="0.25">
      <c r="B72" s="28">
        <v>9</v>
      </c>
      <c r="C72" s="1">
        <v>325.39999999999998</v>
      </c>
      <c r="D72" s="1">
        <v>0.93269999999999997</v>
      </c>
      <c r="E72" s="1">
        <v>13.248100000000001</v>
      </c>
      <c r="F72" s="1">
        <v>0.15670000000000001</v>
      </c>
      <c r="G72" s="1">
        <f t="shared" si="64"/>
        <v>0.77600000000000002</v>
      </c>
      <c r="H72" s="1">
        <v>8.9205000000000005</v>
      </c>
      <c r="I72" s="9">
        <v>5.5537999999999998</v>
      </c>
      <c r="J72" s="1">
        <v>1.0072000000000001</v>
      </c>
      <c r="K72" s="46">
        <v>43</v>
      </c>
      <c r="L72" s="11">
        <f t="shared" si="52"/>
        <v>7.5674418604651157</v>
      </c>
      <c r="M72" s="11">
        <f t="shared" si="53"/>
        <v>2.1690697674418603E-2</v>
      </c>
      <c r="N72" s="11">
        <f t="shared" si="54"/>
        <v>0.30809534883720935</v>
      </c>
      <c r="O72" s="12">
        <f t="shared" si="55"/>
        <v>2.8663183773816841E-3</v>
      </c>
      <c r="P72" s="12">
        <f t="shared" si="56"/>
        <v>4.0713275968039343E-2</v>
      </c>
      <c r="Q72" s="12">
        <f t="shared" si="57"/>
        <v>2.1690697674418603E-2</v>
      </c>
      <c r="R72" s="11">
        <f t="shared" si="58"/>
        <v>0.30809534883720935</v>
      </c>
      <c r="S72" s="11">
        <f t="shared" si="59"/>
        <v>3.6441860465116281E-3</v>
      </c>
      <c r="T72" s="11">
        <f t="shared" si="60"/>
        <v>1.8046511627906978E-2</v>
      </c>
      <c r="U72" s="11">
        <f t="shared" si="61"/>
        <v>0.20745348837209304</v>
      </c>
      <c r="V72" s="59">
        <f t="shared" si="62"/>
        <v>0.12915813953488373</v>
      </c>
      <c r="W72" s="73">
        <f t="shared" si="63"/>
        <v>2.3423255813953492E-2</v>
      </c>
    </row>
    <row r="73" spans="1:23" ht="14.25" customHeight="1" x14ac:dyDescent="0.25">
      <c r="B73" s="28">
        <v>10</v>
      </c>
      <c r="C73" s="1">
        <v>414</v>
      </c>
      <c r="D73" s="1">
        <v>0.7006</v>
      </c>
      <c r="E73" s="1">
        <v>11.6112</v>
      </c>
      <c r="F73" s="1">
        <v>0.1404</v>
      </c>
      <c r="G73" s="1">
        <f t="shared" si="64"/>
        <v>0.56020000000000003</v>
      </c>
      <c r="H73" s="1">
        <v>11.5718</v>
      </c>
      <c r="I73" s="9">
        <v>7.5317999999999996</v>
      </c>
      <c r="J73" s="1">
        <v>0.85160000000000002</v>
      </c>
      <c r="K73" s="46">
        <v>43</v>
      </c>
      <c r="L73" s="11">
        <f t="shared" si="52"/>
        <v>9.6279069767441854</v>
      </c>
      <c r="M73" s="11">
        <f t="shared" si="53"/>
        <v>1.6293023255813954E-2</v>
      </c>
      <c r="N73" s="11">
        <f t="shared" si="54"/>
        <v>0.27002790697674417</v>
      </c>
      <c r="O73" s="12">
        <f t="shared" si="55"/>
        <v>1.6922705314009663E-3</v>
      </c>
      <c r="P73" s="12">
        <f t="shared" si="56"/>
        <v>2.8046376811594203E-2</v>
      </c>
      <c r="Q73" s="12">
        <f t="shared" si="57"/>
        <v>1.6293023255813954E-2</v>
      </c>
      <c r="R73" s="11">
        <f t="shared" si="58"/>
        <v>0.27002790697674417</v>
      </c>
      <c r="S73" s="11">
        <f t="shared" si="59"/>
        <v>3.2651162790697675E-3</v>
      </c>
      <c r="T73" s="11">
        <f t="shared" si="60"/>
        <v>1.3027906976744186E-2</v>
      </c>
      <c r="U73" s="11">
        <f t="shared" si="61"/>
        <v>0.26911162790697674</v>
      </c>
      <c r="V73" s="59">
        <f t="shared" si="62"/>
        <v>0.17515813953488371</v>
      </c>
      <c r="W73" s="73">
        <f t="shared" si="63"/>
        <v>1.9804651162790697E-2</v>
      </c>
    </row>
    <row r="74" spans="1:23" ht="14.25" customHeight="1" x14ac:dyDescent="0.25">
      <c r="B74" s="28">
        <v>11</v>
      </c>
      <c r="C74" s="1">
        <v>312.89999999999998</v>
      </c>
      <c r="D74" s="1">
        <v>0.68930000000000002</v>
      </c>
      <c r="E74" s="1">
        <v>10.264200000000001</v>
      </c>
      <c r="F74" s="1">
        <v>0.1202</v>
      </c>
      <c r="G74" s="1">
        <f t="shared" si="64"/>
        <v>0.56910000000000005</v>
      </c>
      <c r="H74" s="1">
        <v>5.7164999999999999</v>
      </c>
      <c r="I74" s="9">
        <v>4.6675000000000004</v>
      </c>
      <c r="J74" s="1">
        <v>0.83560000000000001</v>
      </c>
      <c r="K74" s="46">
        <v>41</v>
      </c>
      <c r="L74" s="11">
        <f t="shared" si="52"/>
        <v>7.63170731707317</v>
      </c>
      <c r="M74" s="11">
        <f t="shared" si="53"/>
        <v>1.6812195121951218E-2</v>
      </c>
      <c r="N74" s="11">
        <f t="shared" si="54"/>
        <v>0.25034634146341467</v>
      </c>
      <c r="O74" s="12">
        <f t="shared" si="55"/>
        <v>2.2029402364972836E-3</v>
      </c>
      <c r="P74" s="12">
        <f t="shared" si="56"/>
        <v>3.2803451581975077E-2</v>
      </c>
      <c r="Q74" s="12">
        <f t="shared" si="57"/>
        <v>1.6812195121951218E-2</v>
      </c>
      <c r="R74" s="11">
        <f t="shared" si="58"/>
        <v>0.25034634146341467</v>
      </c>
      <c r="S74" s="11">
        <f t="shared" si="59"/>
        <v>2.9317073170731706E-3</v>
      </c>
      <c r="T74" s="11">
        <f t="shared" si="60"/>
        <v>1.388048780487805E-2</v>
      </c>
      <c r="U74" s="11">
        <f t="shared" si="61"/>
        <v>0.13942682926829267</v>
      </c>
      <c r="V74" s="59">
        <f t="shared" si="62"/>
        <v>0.11384146341463415</v>
      </c>
      <c r="W74" s="73">
        <f t="shared" si="63"/>
        <v>2.0380487804878049E-2</v>
      </c>
    </row>
    <row r="75" spans="1:23" ht="14.25" customHeight="1" x14ac:dyDescent="0.25">
      <c r="B75" s="28">
        <v>12</v>
      </c>
      <c r="C75" s="1">
        <v>316.39999999999998</v>
      </c>
      <c r="D75" s="1">
        <v>0.7</v>
      </c>
      <c r="E75" s="1">
        <v>9.1949000000000005</v>
      </c>
      <c r="F75" s="1">
        <v>0.13239999999999999</v>
      </c>
      <c r="G75" s="1">
        <f t="shared" si="64"/>
        <v>0.56759999999999999</v>
      </c>
      <c r="H75" s="1">
        <v>6.9027000000000003</v>
      </c>
      <c r="I75" s="9">
        <v>5.5339999999999998</v>
      </c>
      <c r="J75" s="1">
        <v>0.85880000000000001</v>
      </c>
      <c r="K75" s="46">
        <v>41</v>
      </c>
      <c r="L75" s="11">
        <f t="shared" si="52"/>
        <v>7.7170731707317071</v>
      </c>
      <c r="M75" s="11">
        <f t="shared" si="53"/>
        <v>1.7073170731707315E-2</v>
      </c>
      <c r="N75" s="11">
        <f t="shared" si="54"/>
        <v>0.2242658536585366</v>
      </c>
      <c r="O75" s="12">
        <f t="shared" si="55"/>
        <v>2.2123893805309734E-3</v>
      </c>
      <c r="P75" s="12">
        <f t="shared" si="56"/>
        <v>2.9060998735777499E-2</v>
      </c>
      <c r="Q75" s="12">
        <f t="shared" si="57"/>
        <v>1.7073170731707315E-2</v>
      </c>
      <c r="R75" s="11">
        <f t="shared" si="58"/>
        <v>0.2242658536585366</v>
      </c>
      <c r="S75" s="11">
        <f t="shared" si="59"/>
        <v>3.2292682926829265E-3</v>
      </c>
      <c r="T75" s="11">
        <f t="shared" si="60"/>
        <v>1.384390243902439E-2</v>
      </c>
      <c r="U75" s="11">
        <f t="shared" si="61"/>
        <v>0.16835853658536587</v>
      </c>
      <c r="V75" s="59">
        <f t="shared" si="62"/>
        <v>0.13497560975609757</v>
      </c>
      <c r="W75" s="73">
        <f t="shared" si="63"/>
        <v>2.0946341463414633E-2</v>
      </c>
    </row>
    <row r="76" spans="1:23" x14ac:dyDescent="0.25">
      <c r="B76" s="28"/>
      <c r="C76" s="5"/>
      <c r="D76" s="1"/>
      <c r="E76" s="1"/>
      <c r="F76" s="1"/>
      <c r="G76" s="1"/>
      <c r="H76" s="1"/>
      <c r="I76" s="9"/>
      <c r="K76" s="93"/>
      <c r="L76" s="11"/>
      <c r="M76" s="11"/>
      <c r="N76" s="11"/>
      <c r="O76" s="12"/>
      <c r="P76" s="12"/>
      <c r="Q76" s="12"/>
      <c r="R76" s="11"/>
      <c r="S76" s="11"/>
      <c r="T76" s="11"/>
      <c r="U76" s="11"/>
      <c r="V76" s="59"/>
      <c r="W76" s="1"/>
    </row>
    <row r="77" spans="1:23" ht="20.25" customHeight="1" thickBot="1" x14ac:dyDescent="0.4">
      <c r="B77" s="84" t="s">
        <v>20</v>
      </c>
      <c r="C77" s="85"/>
      <c r="D77" s="85"/>
      <c r="E77" s="85"/>
      <c r="F77" s="85"/>
      <c r="G77" s="85"/>
      <c r="H77" s="85"/>
      <c r="I77" s="85"/>
      <c r="J77" s="85"/>
      <c r="K77" s="86"/>
      <c r="L77" s="61"/>
      <c r="M77" s="61"/>
      <c r="N77" s="61"/>
      <c r="O77" s="62"/>
      <c r="P77" s="62"/>
      <c r="Q77" s="62"/>
      <c r="R77" s="61"/>
      <c r="S77" s="61"/>
      <c r="T77" s="61"/>
      <c r="U77" s="61"/>
      <c r="V77" s="74"/>
      <c r="W77" s="30"/>
    </row>
    <row r="78" spans="1:23" s="8" customFormat="1" x14ac:dyDescent="0.25">
      <c r="A78" s="22"/>
      <c r="B78" s="37" t="s">
        <v>0</v>
      </c>
      <c r="C78" s="38" t="s">
        <v>4</v>
      </c>
      <c r="D78" s="38" t="s">
        <v>3</v>
      </c>
      <c r="E78" s="38" t="s">
        <v>1</v>
      </c>
      <c r="F78" s="38" t="s">
        <v>12</v>
      </c>
      <c r="G78" s="38" t="s">
        <v>13</v>
      </c>
      <c r="H78" s="38" t="s">
        <v>10</v>
      </c>
      <c r="I78" s="39" t="s">
        <v>11</v>
      </c>
      <c r="J78" s="38" t="s">
        <v>14</v>
      </c>
      <c r="K78" s="40" t="s">
        <v>2</v>
      </c>
      <c r="L78" s="60" t="s">
        <v>5</v>
      </c>
      <c r="M78" s="60" t="s">
        <v>6</v>
      </c>
      <c r="N78" s="60" t="s">
        <v>7</v>
      </c>
      <c r="O78" s="60" t="s">
        <v>8</v>
      </c>
      <c r="P78" s="60" t="s">
        <v>9</v>
      </c>
      <c r="Q78" s="15" t="s">
        <v>6</v>
      </c>
      <c r="R78" s="15" t="s">
        <v>7</v>
      </c>
      <c r="S78" s="17" t="s">
        <v>21</v>
      </c>
      <c r="T78" s="17" t="s">
        <v>22</v>
      </c>
      <c r="U78" s="17" t="s">
        <v>23</v>
      </c>
      <c r="V78" s="17" t="s">
        <v>24</v>
      </c>
      <c r="W78" s="71" t="s">
        <v>25</v>
      </c>
    </row>
    <row r="79" spans="1:23" x14ac:dyDescent="0.25">
      <c r="B79" s="29">
        <v>1</v>
      </c>
      <c r="C79" s="2">
        <v>403.2</v>
      </c>
      <c r="D79" s="2">
        <v>0.89</v>
      </c>
      <c r="E79" s="2">
        <v>11.384</v>
      </c>
      <c r="F79" s="10" t="s">
        <v>76</v>
      </c>
      <c r="G79" s="10" t="s">
        <v>76</v>
      </c>
      <c r="H79" s="10" t="s">
        <v>76</v>
      </c>
      <c r="I79" s="10" t="s">
        <v>76</v>
      </c>
      <c r="J79" s="10" t="s">
        <v>76</v>
      </c>
      <c r="K79" s="46">
        <v>43</v>
      </c>
      <c r="L79" s="12">
        <f t="shared" ref="L79:L90" si="65">C79/K79</f>
        <v>9.3767441860465119</v>
      </c>
      <c r="M79" s="12">
        <f t="shared" ref="M79:M90" si="66">D79/K79</f>
        <v>2.069767441860465E-2</v>
      </c>
      <c r="N79" s="12">
        <f t="shared" ref="N79:N90" si="67">E79/K79</f>
        <v>0.26474418604651162</v>
      </c>
      <c r="O79" s="12">
        <f t="shared" ref="O79:O90" si="68">D79/C79</f>
        <v>2.2073412698412698E-3</v>
      </c>
      <c r="P79" s="12">
        <f t="shared" ref="P79:P90" si="69">E79/C79</f>
        <v>2.8234126984126987E-2</v>
      </c>
      <c r="Q79" s="12">
        <f t="shared" ref="Q79:Q90" si="70">D79/K79</f>
        <v>2.069767441860465E-2</v>
      </c>
      <c r="R79" s="11">
        <f t="shared" ref="R79:R90" si="71">E79/K79</f>
        <v>0.26474418604651162</v>
      </c>
      <c r="S79" s="10" t="s">
        <v>76</v>
      </c>
      <c r="T79" s="10" t="s">
        <v>76</v>
      </c>
      <c r="U79" s="10" t="s">
        <v>76</v>
      </c>
      <c r="V79" s="10" t="s">
        <v>76</v>
      </c>
      <c r="W79" s="72" t="s">
        <v>76</v>
      </c>
    </row>
    <row r="80" spans="1:23" x14ac:dyDescent="0.25">
      <c r="B80" s="29">
        <v>2</v>
      </c>
      <c r="C80" s="3">
        <v>377.2</v>
      </c>
      <c r="D80" s="3">
        <v>0.84599999999999997</v>
      </c>
      <c r="E80" s="2">
        <v>12.058999999999999</v>
      </c>
      <c r="F80" s="10" t="s">
        <v>76</v>
      </c>
      <c r="G80" s="10" t="s">
        <v>76</v>
      </c>
      <c r="H80" s="10" t="s">
        <v>76</v>
      </c>
      <c r="I80" s="10" t="s">
        <v>76</v>
      </c>
      <c r="J80" s="10" t="s">
        <v>76</v>
      </c>
      <c r="K80" s="46">
        <v>41.5</v>
      </c>
      <c r="L80" s="12">
        <f t="shared" si="65"/>
        <v>9.0891566265060231</v>
      </c>
      <c r="M80" s="12">
        <f t="shared" si="66"/>
        <v>2.0385542168674699E-2</v>
      </c>
      <c r="N80" s="12">
        <f t="shared" si="67"/>
        <v>0.29057831325301203</v>
      </c>
      <c r="O80" s="12">
        <f t="shared" si="68"/>
        <v>2.2428419936373276E-3</v>
      </c>
      <c r="P80" s="12">
        <f t="shared" si="69"/>
        <v>3.1969777306468716E-2</v>
      </c>
      <c r="Q80" s="12">
        <f t="shared" si="70"/>
        <v>2.0385542168674699E-2</v>
      </c>
      <c r="R80" s="11">
        <f t="shared" si="71"/>
        <v>0.29057831325301203</v>
      </c>
      <c r="S80" s="10" t="s">
        <v>76</v>
      </c>
      <c r="T80" s="10" t="s">
        <v>76</v>
      </c>
      <c r="U80" s="10" t="s">
        <v>76</v>
      </c>
      <c r="V80" s="10" t="s">
        <v>76</v>
      </c>
      <c r="W80" s="72" t="s">
        <v>76</v>
      </c>
    </row>
    <row r="81" spans="2:23" x14ac:dyDescent="0.25">
      <c r="B81" s="29">
        <v>3</v>
      </c>
      <c r="C81" s="3">
        <v>398.6</v>
      </c>
      <c r="D81" s="3">
        <v>0.89200000000000002</v>
      </c>
      <c r="E81" s="2">
        <v>11.786</v>
      </c>
      <c r="F81" s="10" t="s">
        <v>76</v>
      </c>
      <c r="G81" s="10" t="s">
        <v>76</v>
      </c>
      <c r="H81" s="10" t="s">
        <v>76</v>
      </c>
      <c r="I81" s="10" t="s">
        <v>76</v>
      </c>
      <c r="J81" s="10" t="s">
        <v>76</v>
      </c>
      <c r="K81" s="46">
        <v>42</v>
      </c>
      <c r="L81" s="12">
        <f t="shared" si="65"/>
        <v>9.4904761904761905</v>
      </c>
      <c r="M81" s="12">
        <f t="shared" si="66"/>
        <v>2.123809523809524E-2</v>
      </c>
      <c r="N81" s="12">
        <f t="shared" si="67"/>
        <v>0.2806190476190476</v>
      </c>
      <c r="O81" s="12">
        <f t="shared" si="68"/>
        <v>2.2378324134470647E-3</v>
      </c>
      <c r="P81" s="12">
        <f t="shared" si="69"/>
        <v>2.9568489713998995E-2</v>
      </c>
      <c r="Q81" s="12">
        <f t="shared" si="70"/>
        <v>2.123809523809524E-2</v>
      </c>
      <c r="R81" s="11">
        <f t="shared" si="71"/>
        <v>0.2806190476190476</v>
      </c>
      <c r="S81" s="10" t="s">
        <v>76</v>
      </c>
      <c r="T81" s="10" t="s">
        <v>76</v>
      </c>
      <c r="U81" s="10" t="s">
        <v>76</v>
      </c>
      <c r="V81" s="10" t="s">
        <v>76</v>
      </c>
      <c r="W81" s="72" t="s">
        <v>76</v>
      </c>
    </row>
    <row r="82" spans="2:23" x14ac:dyDescent="0.25">
      <c r="B82" s="29">
        <v>4</v>
      </c>
      <c r="C82" s="3">
        <v>404.9</v>
      </c>
      <c r="D82" s="3">
        <v>0.95799999999999996</v>
      </c>
      <c r="E82" s="2">
        <v>13.353999999999999</v>
      </c>
      <c r="F82" s="10" t="s">
        <v>76</v>
      </c>
      <c r="G82" s="10" t="s">
        <v>76</v>
      </c>
      <c r="H82" s="10" t="s">
        <v>76</v>
      </c>
      <c r="I82" s="10" t="s">
        <v>76</v>
      </c>
      <c r="J82" s="10" t="s">
        <v>76</v>
      </c>
      <c r="K82" s="46">
        <v>45.5</v>
      </c>
      <c r="L82" s="12">
        <f t="shared" si="65"/>
        <v>8.8989010989010993</v>
      </c>
      <c r="M82" s="12">
        <f t="shared" si="66"/>
        <v>2.1054945054945054E-2</v>
      </c>
      <c r="N82" s="12">
        <f t="shared" si="67"/>
        <v>0.29349450549450545</v>
      </c>
      <c r="O82" s="12">
        <f t="shared" si="68"/>
        <v>2.3660163003210669E-3</v>
      </c>
      <c r="P82" s="12">
        <f t="shared" si="69"/>
        <v>3.2980982958755248E-2</v>
      </c>
      <c r="Q82" s="12">
        <f t="shared" si="70"/>
        <v>2.1054945054945054E-2</v>
      </c>
      <c r="R82" s="11">
        <f t="shared" si="71"/>
        <v>0.29349450549450545</v>
      </c>
      <c r="S82" s="10" t="s">
        <v>76</v>
      </c>
      <c r="T82" s="10" t="s">
        <v>76</v>
      </c>
      <c r="U82" s="10" t="s">
        <v>76</v>
      </c>
      <c r="V82" s="10" t="s">
        <v>76</v>
      </c>
      <c r="W82" s="72" t="s">
        <v>76</v>
      </c>
    </row>
    <row r="83" spans="2:23" x14ac:dyDescent="0.25">
      <c r="B83" s="29">
        <v>5</v>
      </c>
      <c r="C83" s="3">
        <v>446.8</v>
      </c>
      <c r="D83" s="3">
        <v>1.077</v>
      </c>
      <c r="E83" s="2">
        <v>14.33</v>
      </c>
      <c r="F83" s="10" t="s">
        <v>76</v>
      </c>
      <c r="G83" s="10" t="s">
        <v>76</v>
      </c>
      <c r="H83" s="10" t="s">
        <v>76</v>
      </c>
      <c r="I83" s="10" t="s">
        <v>76</v>
      </c>
      <c r="J83" s="10" t="s">
        <v>76</v>
      </c>
      <c r="K83" s="46">
        <v>43.5</v>
      </c>
      <c r="L83" s="12">
        <f t="shared" si="65"/>
        <v>10.271264367816093</v>
      </c>
      <c r="M83" s="12">
        <f t="shared" si="66"/>
        <v>2.4758620689655172E-2</v>
      </c>
      <c r="N83" s="12">
        <f t="shared" si="67"/>
        <v>0.32942528735632182</v>
      </c>
      <c r="O83" s="12">
        <f t="shared" si="68"/>
        <v>2.41047448522829E-3</v>
      </c>
      <c r="P83" s="12">
        <f t="shared" si="69"/>
        <v>3.2072515666965083E-2</v>
      </c>
      <c r="Q83" s="12">
        <f t="shared" si="70"/>
        <v>2.4758620689655172E-2</v>
      </c>
      <c r="R83" s="11">
        <f t="shared" si="71"/>
        <v>0.32942528735632182</v>
      </c>
      <c r="S83" s="10" t="s">
        <v>76</v>
      </c>
      <c r="T83" s="10" t="s">
        <v>76</v>
      </c>
      <c r="U83" s="10" t="s">
        <v>76</v>
      </c>
      <c r="V83" s="10" t="s">
        <v>76</v>
      </c>
      <c r="W83" s="72" t="s">
        <v>76</v>
      </c>
    </row>
    <row r="84" spans="2:23" x14ac:dyDescent="0.25">
      <c r="B84" s="29">
        <v>6</v>
      </c>
      <c r="C84" s="2">
        <v>436.1</v>
      </c>
      <c r="D84" s="2">
        <v>0.996</v>
      </c>
      <c r="E84" s="2">
        <v>14.268000000000001</v>
      </c>
      <c r="F84" s="10" t="s">
        <v>76</v>
      </c>
      <c r="G84" s="10" t="s">
        <v>76</v>
      </c>
      <c r="H84" s="10" t="s">
        <v>76</v>
      </c>
      <c r="I84" s="10" t="s">
        <v>76</v>
      </c>
      <c r="J84" s="10" t="s">
        <v>76</v>
      </c>
      <c r="K84" s="46">
        <v>43</v>
      </c>
      <c r="L84" s="12">
        <f t="shared" si="65"/>
        <v>10.141860465116279</v>
      </c>
      <c r="M84" s="12">
        <f t="shared" si="66"/>
        <v>2.3162790697674417E-2</v>
      </c>
      <c r="N84" s="12">
        <f t="shared" si="67"/>
        <v>0.33181395348837212</v>
      </c>
      <c r="O84" s="12">
        <f t="shared" si="68"/>
        <v>2.2838798440724603E-3</v>
      </c>
      <c r="P84" s="12">
        <f t="shared" si="69"/>
        <v>3.2717266681953683E-2</v>
      </c>
      <c r="Q84" s="12">
        <f t="shared" si="70"/>
        <v>2.3162790697674417E-2</v>
      </c>
      <c r="R84" s="11">
        <f t="shared" si="71"/>
        <v>0.33181395348837212</v>
      </c>
      <c r="S84" s="10" t="s">
        <v>76</v>
      </c>
      <c r="T84" s="10" t="s">
        <v>76</v>
      </c>
      <c r="U84" s="10" t="s">
        <v>76</v>
      </c>
      <c r="V84" s="10" t="s">
        <v>76</v>
      </c>
      <c r="W84" s="72" t="s">
        <v>76</v>
      </c>
    </row>
    <row r="85" spans="2:23" x14ac:dyDescent="0.25">
      <c r="B85" s="29">
        <v>7</v>
      </c>
      <c r="C85" s="6">
        <v>357.5</v>
      </c>
      <c r="D85" s="6">
        <v>0.72409999999999997</v>
      </c>
      <c r="E85" s="6">
        <v>10.765599999999999</v>
      </c>
      <c r="F85" s="1">
        <v>0.11749999999999999</v>
      </c>
      <c r="G85" s="2">
        <f>D85-F85</f>
        <v>0.60660000000000003</v>
      </c>
      <c r="H85" s="7">
        <v>6.9467999999999996</v>
      </c>
      <c r="I85" s="9">
        <v>5.3341000000000003</v>
      </c>
      <c r="J85" s="1">
        <v>0.86799999999999999</v>
      </c>
      <c r="K85" s="46">
        <v>41</v>
      </c>
      <c r="L85" s="13">
        <f t="shared" si="65"/>
        <v>8.7195121951219505</v>
      </c>
      <c r="M85" s="13">
        <f t="shared" si="66"/>
        <v>1.7660975609756095E-2</v>
      </c>
      <c r="N85" s="13">
        <f t="shared" si="67"/>
        <v>0.26257560975609756</v>
      </c>
      <c r="O85" s="13">
        <f t="shared" si="68"/>
        <v>2.0254545454545456E-3</v>
      </c>
      <c r="P85" s="13">
        <f t="shared" si="69"/>
        <v>3.0113566433566431E-2</v>
      </c>
      <c r="Q85" s="12">
        <f t="shared" si="70"/>
        <v>1.7660975609756095E-2</v>
      </c>
      <c r="R85" s="11">
        <f t="shared" si="71"/>
        <v>0.26257560975609756</v>
      </c>
      <c r="S85" s="11">
        <f t="shared" ref="S85:S90" si="72">F85/K85</f>
        <v>2.8658536585365853E-3</v>
      </c>
      <c r="T85" s="11">
        <f t="shared" ref="T85:T90" si="73">G85/K85</f>
        <v>1.4795121951219512E-2</v>
      </c>
      <c r="U85" s="11">
        <f t="shared" ref="U85:U90" si="74">H85/K85</f>
        <v>0.16943414634146339</v>
      </c>
      <c r="V85" s="59">
        <f t="shared" ref="V85:V90" si="75">I85/K85</f>
        <v>0.13009999999999999</v>
      </c>
      <c r="W85" s="73">
        <f t="shared" ref="W85:W90" si="76">J85/K85</f>
        <v>2.1170731707317075E-2</v>
      </c>
    </row>
    <row r="86" spans="2:23" x14ac:dyDescent="0.25">
      <c r="B86" s="29">
        <v>8</v>
      </c>
      <c r="C86" s="1">
        <v>377.5</v>
      </c>
      <c r="D86" s="1">
        <v>0.74329999999999996</v>
      </c>
      <c r="E86" s="1">
        <v>11.8658</v>
      </c>
      <c r="F86" s="1">
        <v>0.1144</v>
      </c>
      <c r="G86" s="2">
        <f t="shared" ref="G86:G90" si="77">D86-F86</f>
        <v>0.62890000000000001</v>
      </c>
      <c r="H86" s="1">
        <v>7.1273</v>
      </c>
      <c r="I86" s="9">
        <v>6.1116999999999999</v>
      </c>
      <c r="J86" s="1">
        <v>0.97970000000000002</v>
      </c>
      <c r="K86" s="46">
        <v>45</v>
      </c>
      <c r="L86" s="12">
        <f t="shared" si="65"/>
        <v>8.3888888888888893</v>
      </c>
      <c r="M86" s="12">
        <f t="shared" si="66"/>
        <v>1.6517777777777777E-2</v>
      </c>
      <c r="N86" s="12">
        <f t="shared" si="67"/>
        <v>0.26368444444444444</v>
      </c>
      <c r="O86" s="12">
        <f t="shared" si="68"/>
        <v>1.9690066225165562E-3</v>
      </c>
      <c r="P86" s="12">
        <f t="shared" si="69"/>
        <v>3.1432582781456955E-2</v>
      </c>
      <c r="Q86" s="12">
        <f t="shared" si="70"/>
        <v>1.6517777777777777E-2</v>
      </c>
      <c r="R86" s="11">
        <f t="shared" si="71"/>
        <v>0.26368444444444444</v>
      </c>
      <c r="S86" s="11">
        <f t="shared" si="72"/>
        <v>2.5422222222222222E-3</v>
      </c>
      <c r="T86" s="11">
        <f t="shared" si="73"/>
        <v>1.3975555555555555E-2</v>
      </c>
      <c r="U86" s="11">
        <f t="shared" si="74"/>
        <v>0.15838444444444444</v>
      </c>
      <c r="V86" s="59">
        <f t="shared" si="75"/>
        <v>0.13581555555555555</v>
      </c>
      <c r="W86" s="73">
        <f t="shared" si="76"/>
        <v>2.1771111111111113E-2</v>
      </c>
    </row>
    <row r="87" spans="2:23" x14ac:dyDescent="0.25">
      <c r="B87" s="29">
        <v>9</v>
      </c>
      <c r="C87" s="1">
        <v>391.9</v>
      </c>
      <c r="D87" s="1">
        <v>0.85089999999999999</v>
      </c>
      <c r="E87" s="1">
        <v>11.6295</v>
      </c>
      <c r="F87" s="1">
        <v>0.16089999999999999</v>
      </c>
      <c r="G87" s="2">
        <f t="shared" si="77"/>
        <v>0.69</v>
      </c>
      <c r="H87" s="1">
        <v>7.7545000000000002</v>
      </c>
      <c r="I87" s="9">
        <v>3.4580000000000002</v>
      </c>
      <c r="J87" s="1">
        <v>0.88390000000000002</v>
      </c>
      <c r="K87" s="46">
        <v>42</v>
      </c>
      <c r="L87" s="12">
        <f t="shared" si="65"/>
        <v>9.3309523809523807</v>
      </c>
      <c r="M87" s="12">
        <f t="shared" si="66"/>
        <v>2.0259523809523811E-2</v>
      </c>
      <c r="N87" s="12">
        <f t="shared" si="67"/>
        <v>0.27689285714285716</v>
      </c>
      <c r="O87" s="12">
        <f t="shared" si="68"/>
        <v>2.1712171472314367E-3</v>
      </c>
      <c r="P87" s="12">
        <f t="shared" si="69"/>
        <v>2.9674661903546826E-2</v>
      </c>
      <c r="Q87" s="12">
        <f t="shared" si="70"/>
        <v>2.0259523809523811E-2</v>
      </c>
      <c r="R87" s="11">
        <f t="shared" si="71"/>
        <v>0.27689285714285716</v>
      </c>
      <c r="S87" s="11">
        <f t="shared" si="72"/>
        <v>3.8309523809523806E-3</v>
      </c>
      <c r="T87" s="11">
        <f t="shared" si="73"/>
        <v>1.6428571428571428E-2</v>
      </c>
      <c r="U87" s="11">
        <f t="shared" si="74"/>
        <v>0.1846309523809524</v>
      </c>
      <c r="V87" s="59">
        <f t="shared" si="75"/>
        <v>8.2333333333333342E-2</v>
      </c>
      <c r="W87" s="73">
        <f t="shared" si="76"/>
        <v>2.1045238095238096E-2</v>
      </c>
    </row>
    <row r="88" spans="2:23" x14ac:dyDescent="0.25">
      <c r="B88" s="29">
        <v>10</v>
      </c>
      <c r="C88" s="1">
        <v>402.3</v>
      </c>
      <c r="D88" s="1">
        <v>0.7006</v>
      </c>
      <c r="E88" s="1">
        <v>11.6112</v>
      </c>
      <c r="F88" s="1">
        <v>0.1404</v>
      </c>
      <c r="G88" s="2">
        <f t="shared" si="77"/>
        <v>0.56020000000000003</v>
      </c>
      <c r="H88" s="1">
        <v>11.5718</v>
      </c>
      <c r="I88" s="9">
        <v>7.5317999999999996</v>
      </c>
      <c r="J88" s="1">
        <v>0.85160000000000002</v>
      </c>
      <c r="K88" s="46">
        <v>42</v>
      </c>
      <c r="L88" s="12">
        <f t="shared" si="65"/>
        <v>9.5785714285714292</v>
      </c>
      <c r="M88" s="12">
        <f t="shared" si="66"/>
        <v>1.668095238095238E-2</v>
      </c>
      <c r="N88" s="12">
        <f t="shared" si="67"/>
        <v>0.27645714285714285</v>
      </c>
      <c r="O88" s="12">
        <f t="shared" si="68"/>
        <v>1.7414864528958489E-3</v>
      </c>
      <c r="P88" s="12">
        <f t="shared" si="69"/>
        <v>2.8862043251304995E-2</v>
      </c>
      <c r="Q88" s="12">
        <f t="shared" si="70"/>
        <v>1.668095238095238E-2</v>
      </c>
      <c r="R88" s="11">
        <f t="shared" si="71"/>
        <v>0.27645714285714285</v>
      </c>
      <c r="S88" s="11">
        <f t="shared" si="72"/>
        <v>3.3428571428571426E-3</v>
      </c>
      <c r="T88" s="11">
        <f t="shared" si="73"/>
        <v>1.3338095238095239E-2</v>
      </c>
      <c r="U88" s="11">
        <f t="shared" si="74"/>
        <v>0.27551904761904761</v>
      </c>
      <c r="V88" s="59">
        <f t="shared" si="75"/>
        <v>0.17932857142857142</v>
      </c>
      <c r="W88" s="73">
        <f t="shared" si="76"/>
        <v>2.0276190476190475E-2</v>
      </c>
    </row>
    <row r="89" spans="2:23" x14ac:dyDescent="0.25">
      <c r="B89" s="29">
        <v>11</v>
      </c>
      <c r="C89" s="1">
        <v>316.8</v>
      </c>
      <c r="D89" s="1">
        <v>0.90939999999999999</v>
      </c>
      <c r="E89" s="1">
        <v>10.982699999999999</v>
      </c>
      <c r="F89" s="1">
        <v>0.17730000000000001</v>
      </c>
      <c r="G89" s="2">
        <f t="shared" si="77"/>
        <v>0.73209999999999997</v>
      </c>
      <c r="H89" s="1">
        <v>8.2149999999999999</v>
      </c>
      <c r="I89" s="9">
        <v>5.8655999999999997</v>
      </c>
      <c r="J89" s="1">
        <v>0.87370000000000003</v>
      </c>
      <c r="K89" s="46">
        <v>42</v>
      </c>
      <c r="L89" s="12">
        <f t="shared" si="65"/>
        <v>7.5428571428571427</v>
      </c>
      <c r="M89" s="12">
        <f t="shared" si="66"/>
        <v>2.1652380952380951E-2</v>
      </c>
      <c r="N89" s="12">
        <f t="shared" si="67"/>
        <v>0.26149285714285714</v>
      </c>
      <c r="O89" s="12">
        <f t="shared" si="68"/>
        <v>2.8705808080808077E-3</v>
      </c>
      <c r="P89" s="12">
        <f t="shared" si="69"/>
        <v>3.4667613636363635E-2</v>
      </c>
      <c r="Q89" s="12">
        <f t="shared" si="70"/>
        <v>2.1652380952380951E-2</v>
      </c>
      <c r="R89" s="11">
        <f t="shared" si="71"/>
        <v>0.26149285714285714</v>
      </c>
      <c r="S89" s="11">
        <f t="shared" si="72"/>
        <v>4.2214285714285722E-3</v>
      </c>
      <c r="T89" s="11">
        <f t="shared" si="73"/>
        <v>1.743095238095238E-2</v>
      </c>
      <c r="U89" s="11">
        <f t="shared" si="74"/>
        <v>0.1955952380952381</v>
      </c>
      <c r="V89" s="59">
        <f t="shared" si="75"/>
        <v>0.13965714285714284</v>
      </c>
      <c r="W89" s="73">
        <f t="shared" si="76"/>
        <v>2.0802380952380954E-2</v>
      </c>
    </row>
    <row r="90" spans="2:23" ht="15.75" thickBot="1" x14ac:dyDescent="0.3">
      <c r="B90" s="75">
        <v>12</v>
      </c>
      <c r="C90" s="76">
        <v>409.6</v>
      </c>
      <c r="D90" s="76">
        <v>0.90849999999999997</v>
      </c>
      <c r="E90" s="76">
        <v>12.7807</v>
      </c>
      <c r="F90" s="76">
        <v>0.16600000000000001</v>
      </c>
      <c r="G90" s="77">
        <f t="shared" si="77"/>
        <v>0.74249999999999994</v>
      </c>
      <c r="H90" s="76">
        <v>11.7698</v>
      </c>
      <c r="I90" s="78">
        <v>9.3528000000000002</v>
      </c>
      <c r="J90" s="76">
        <v>0.99180000000000001</v>
      </c>
      <c r="K90" s="79">
        <v>44</v>
      </c>
      <c r="L90" s="80">
        <f t="shared" si="65"/>
        <v>9.3090909090909104</v>
      </c>
      <c r="M90" s="80">
        <f t="shared" si="66"/>
        <v>2.0647727272727272E-2</v>
      </c>
      <c r="N90" s="80">
        <f t="shared" si="67"/>
        <v>0.29047045454545456</v>
      </c>
      <c r="O90" s="80">
        <f t="shared" si="68"/>
        <v>2.2180175781249998E-3</v>
      </c>
      <c r="P90" s="80">
        <f t="shared" si="69"/>
        <v>3.1202880859374997E-2</v>
      </c>
      <c r="Q90" s="80">
        <f t="shared" si="70"/>
        <v>2.0647727272727272E-2</v>
      </c>
      <c r="R90" s="81">
        <f t="shared" si="71"/>
        <v>0.29047045454545456</v>
      </c>
      <c r="S90" s="81">
        <f t="shared" si="72"/>
        <v>3.7727272727272731E-3</v>
      </c>
      <c r="T90" s="81">
        <f t="shared" si="73"/>
        <v>1.6874999999999998E-2</v>
      </c>
      <c r="U90" s="81">
        <f t="shared" si="74"/>
        <v>0.26749545454545454</v>
      </c>
      <c r="V90" s="82">
        <f t="shared" si="75"/>
        <v>0.21256363636363637</v>
      </c>
      <c r="W90" s="83">
        <f t="shared" si="76"/>
        <v>2.2540909090909091E-2</v>
      </c>
    </row>
    <row r="91" spans="2:23" ht="15.75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3"/>
    </row>
    <row r="92" spans="2:23" x14ac:dyDescent="0.25">
      <c r="J92" s="5"/>
    </row>
    <row r="93" spans="2:23" x14ac:dyDescent="0.25">
      <c r="B93" s="18"/>
      <c r="J93" s="5"/>
    </row>
    <row r="94" spans="2:23" x14ac:dyDescent="0.25">
      <c r="B94" s="5"/>
      <c r="C94" s="31"/>
      <c r="D94" s="31"/>
      <c r="E94" s="31"/>
      <c r="F94" s="31"/>
      <c r="G94" s="31"/>
      <c r="H94" s="31"/>
      <c r="J94" s="5"/>
    </row>
    <row r="95" spans="2:23" x14ac:dyDescent="0.25">
      <c r="B95" s="5"/>
      <c r="C95" s="32"/>
      <c r="D95" s="32"/>
      <c r="E95" s="32"/>
      <c r="F95" s="32"/>
      <c r="G95" s="32"/>
      <c r="H95" s="32"/>
      <c r="J95" s="5"/>
    </row>
    <row r="96" spans="2:23" x14ac:dyDescent="0.25">
      <c r="B96" s="5"/>
      <c r="C96" s="33"/>
      <c r="D96" s="33"/>
      <c r="E96" s="33"/>
      <c r="F96" s="33"/>
      <c r="G96" s="33"/>
      <c r="H96" s="33"/>
      <c r="J96" s="5"/>
    </row>
    <row r="97" spans="2:22" x14ac:dyDescent="0.25">
      <c r="B97" s="5"/>
      <c r="C97" s="33"/>
      <c r="D97" s="33"/>
      <c r="E97" s="33"/>
      <c r="F97" s="33"/>
      <c r="G97" s="33"/>
      <c r="H97" s="33"/>
      <c r="J97" s="5"/>
    </row>
    <row r="98" spans="2:22" x14ac:dyDescent="0.25">
      <c r="B98" s="5"/>
      <c r="C98" s="34"/>
      <c r="D98" s="34"/>
      <c r="E98" s="34"/>
      <c r="F98" s="34"/>
      <c r="G98" s="34"/>
      <c r="H98" s="34"/>
      <c r="J98" s="5"/>
    </row>
    <row r="99" spans="2:22" x14ac:dyDescent="0.25">
      <c r="B99" s="5"/>
      <c r="C99" s="34"/>
      <c r="D99" s="34"/>
      <c r="E99" s="34"/>
      <c r="F99" s="34"/>
      <c r="G99" s="34"/>
      <c r="H99" s="34"/>
      <c r="J99" s="5"/>
    </row>
    <row r="100" spans="2:22" x14ac:dyDescent="0.25">
      <c r="B100" s="5"/>
      <c r="C100" s="35"/>
      <c r="D100" s="35"/>
      <c r="E100" s="35"/>
      <c r="F100" s="35"/>
      <c r="G100" s="35"/>
      <c r="H100" s="35"/>
      <c r="J100"/>
      <c r="K100" s="14"/>
      <c r="V100"/>
    </row>
    <row r="101" spans="2:22" x14ac:dyDescent="0.25">
      <c r="B101" s="5"/>
      <c r="C101" s="35"/>
      <c r="D101" s="35"/>
      <c r="E101" s="35"/>
      <c r="F101" s="35"/>
      <c r="G101" s="35"/>
      <c r="H101" s="35"/>
      <c r="J101" s="5"/>
    </row>
    <row r="102" spans="2:22" x14ac:dyDescent="0.25">
      <c r="J102" s="5"/>
    </row>
    <row r="103" spans="2:22" x14ac:dyDescent="0.25">
      <c r="C103" s="20"/>
      <c r="D103" s="20"/>
      <c r="E103" s="20"/>
      <c r="F103" s="20"/>
      <c r="G103" s="20"/>
      <c r="H103" s="20"/>
      <c r="J103" s="5"/>
    </row>
    <row r="104" spans="2:22" x14ac:dyDescent="0.25">
      <c r="J104" s="5"/>
    </row>
    <row r="105" spans="2:22" x14ac:dyDescent="0.25">
      <c r="C105" s="19"/>
      <c r="D105" s="19"/>
      <c r="E105" s="19"/>
      <c r="F105" s="19"/>
      <c r="G105" s="19"/>
      <c r="H105" s="19"/>
      <c r="J105" s="5"/>
    </row>
    <row r="106" spans="2:22" x14ac:dyDescent="0.25">
      <c r="C106" s="21"/>
      <c r="D106" s="21"/>
      <c r="E106" s="21"/>
      <c r="F106" s="21"/>
      <c r="G106" s="21"/>
      <c r="H106" s="21"/>
      <c r="J106" s="5"/>
    </row>
    <row r="107" spans="2:22" x14ac:dyDescent="0.25">
      <c r="J107" s="5"/>
    </row>
    <row r="108" spans="2:22" x14ac:dyDescent="0.25">
      <c r="J108" s="5"/>
    </row>
    <row r="109" spans="2:22" x14ac:dyDescent="0.25">
      <c r="J109" s="5"/>
    </row>
    <row r="110" spans="2:22" x14ac:dyDescent="0.25">
      <c r="J110" s="5"/>
    </row>
    <row r="111" spans="2:22" x14ac:dyDescent="0.25">
      <c r="J111" s="5"/>
    </row>
    <row r="112" spans="2:22" x14ac:dyDescent="0.25">
      <c r="J112" s="5"/>
    </row>
    <row r="113" spans="10:10" x14ac:dyDescent="0.25">
      <c r="J113" s="5"/>
    </row>
    <row r="114" spans="10:10" x14ac:dyDescent="0.25">
      <c r="J114" s="5"/>
    </row>
    <row r="115" spans="10:10" x14ac:dyDescent="0.25">
      <c r="J115" s="5"/>
    </row>
    <row r="116" spans="10:10" x14ac:dyDescent="0.25">
      <c r="J116" s="5"/>
    </row>
    <row r="117" spans="10:10" x14ac:dyDescent="0.25">
      <c r="J117" s="5"/>
    </row>
    <row r="118" spans="10:10" x14ac:dyDescent="0.25">
      <c r="J118" s="5"/>
    </row>
    <row r="119" spans="10:10" x14ac:dyDescent="0.25">
      <c r="J119" s="5"/>
    </row>
    <row r="120" spans="10:10" x14ac:dyDescent="0.25">
      <c r="J120" s="5"/>
    </row>
    <row r="121" spans="10:10" x14ac:dyDescent="0.25">
      <c r="J121" s="5"/>
    </row>
    <row r="122" spans="10:10" x14ac:dyDescent="0.25">
      <c r="J122" s="5"/>
    </row>
    <row r="123" spans="10:10" x14ac:dyDescent="0.25">
      <c r="J123" s="5"/>
    </row>
    <row r="124" spans="10:10" x14ac:dyDescent="0.25">
      <c r="J124" s="5"/>
    </row>
    <row r="125" spans="10:10" x14ac:dyDescent="0.25">
      <c r="J125" s="5"/>
    </row>
    <row r="126" spans="10:10" x14ac:dyDescent="0.25">
      <c r="J126" s="5"/>
    </row>
    <row r="127" spans="10:10" x14ac:dyDescent="0.25">
      <c r="J127" s="5"/>
    </row>
    <row r="128" spans="10:10" x14ac:dyDescent="0.25">
      <c r="J128" s="5"/>
    </row>
    <row r="129" spans="10:10" x14ac:dyDescent="0.25">
      <c r="J129" s="5"/>
    </row>
    <row r="130" spans="10:10" x14ac:dyDescent="0.25">
      <c r="J130" s="5"/>
    </row>
    <row r="131" spans="10:10" x14ac:dyDescent="0.25">
      <c r="J131" s="5"/>
    </row>
    <row r="132" spans="10:10" x14ac:dyDescent="0.25">
      <c r="J132" s="5"/>
    </row>
    <row r="133" spans="10:10" x14ac:dyDescent="0.25">
      <c r="J133" s="5"/>
    </row>
    <row r="134" spans="10:10" x14ac:dyDescent="0.25">
      <c r="J134" s="5"/>
    </row>
    <row r="135" spans="10:10" x14ac:dyDescent="0.25">
      <c r="J135" s="5"/>
    </row>
    <row r="136" spans="10:10" x14ac:dyDescent="0.25">
      <c r="J136" s="5"/>
    </row>
    <row r="137" spans="10:10" x14ac:dyDescent="0.25">
      <c r="J137" s="5"/>
    </row>
    <row r="138" spans="10:10" x14ac:dyDescent="0.25">
      <c r="J138" s="5"/>
    </row>
    <row r="139" spans="10:10" x14ac:dyDescent="0.25">
      <c r="J139" s="5"/>
    </row>
    <row r="140" spans="10:10" x14ac:dyDescent="0.25">
      <c r="J140" s="5"/>
    </row>
    <row r="141" spans="10:10" x14ac:dyDescent="0.25">
      <c r="J141" s="5"/>
    </row>
    <row r="142" spans="10:10" x14ac:dyDescent="0.25">
      <c r="J142" s="5"/>
    </row>
    <row r="143" spans="10:10" x14ac:dyDescent="0.25">
      <c r="J143" s="5"/>
    </row>
    <row r="144" spans="10:10" x14ac:dyDescent="0.25">
      <c r="J144" s="5"/>
    </row>
    <row r="145" spans="10:10" x14ac:dyDescent="0.25">
      <c r="J145" s="5"/>
    </row>
    <row r="146" spans="10:10" x14ac:dyDescent="0.25">
      <c r="J146" s="5"/>
    </row>
    <row r="147" spans="10:10" x14ac:dyDescent="0.25">
      <c r="J147" s="5"/>
    </row>
    <row r="148" spans="10:10" x14ac:dyDescent="0.25">
      <c r="J148" s="5"/>
    </row>
    <row r="149" spans="10:10" x14ac:dyDescent="0.25">
      <c r="J149" s="5"/>
    </row>
    <row r="150" spans="10:10" x14ac:dyDescent="0.25">
      <c r="J150" s="5"/>
    </row>
    <row r="151" spans="10:10" x14ac:dyDescent="0.25">
      <c r="J151" s="5"/>
    </row>
    <row r="152" spans="10:10" x14ac:dyDescent="0.25">
      <c r="J152" s="5"/>
    </row>
    <row r="153" spans="10:10" x14ac:dyDescent="0.25">
      <c r="J153" s="5"/>
    </row>
    <row r="154" spans="10:10" x14ac:dyDescent="0.25">
      <c r="J154" s="5"/>
    </row>
    <row r="155" spans="10:10" x14ac:dyDescent="0.25">
      <c r="J155" s="5"/>
    </row>
    <row r="156" spans="10:10" x14ac:dyDescent="0.25">
      <c r="J156" s="5"/>
    </row>
    <row r="157" spans="10:10" x14ac:dyDescent="0.25">
      <c r="J157" s="5"/>
    </row>
    <row r="158" spans="10:10" x14ac:dyDescent="0.25">
      <c r="J158" s="5"/>
    </row>
    <row r="159" spans="10:10" x14ac:dyDescent="0.25">
      <c r="J159" s="5"/>
    </row>
    <row r="160" spans="10:10" x14ac:dyDescent="0.25">
      <c r="J160" s="5"/>
    </row>
    <row r="161" spans="10:10" x14ac:dyDescent="0.25">
      <c r="J161" s="5"/>
    </row>
    <row r="162" spans="10:10" x14ac:dyDescent="0.25">
      <c r="J162" s="5"/>
    </row>
    <row r="163" spans="10:10" x14ac:dyDescent="0.25">
      <c r="J163" s="5"/>
    </row>
    <row r="164" spans="10:10" x14ac:dyDescent="0.25">
      <c r="J164" s="5"/>
    </row>
    <row r="165" spans="10:10" x14ac:dyDescent="0.25">
      <c r="J165" s="5"/>
    </row>
    <row r="166" spans="10:10" x14ac:dyDescent="0.25">
      <c r="J166" s="5"/>
    </row>
    <row r="167" spans="10:10" x14ac:dyDescent="0.25">
      <c r="J167" s="5"/>
    </row>
    <row r="168" spans="10:10" x14ac:dyDescent="0.25">
      <c r="J168" s="5"/>
    </row>
    <row r="169" spans="10:10" x14ac:dyDescent="0.25">
      <c r="J169" s="5"/>
    </row>
    <row r="170" spans="10:10" x14ac:dyDescent="0.25">
      <c r="J170" s="5"/>
    </row>
    <row r="171" spans="10:10" x14ac:dyDescent="0.25">
      <c r="J171" s="5"/>
    </row>
    <row r="172" spans="10:10" x14ac:dyDescent="0.25">
      <c r="J172" s="5"/>
    </row>
    <row r="173" spans="10:10" x14ac:dyDescent="0.25">
      <c r="J173" s="5"/>
    </row>
    <row r="174" spans="10:10" x14ac:dyDescent="0.25">
      <c r="J174" s="5"/>
    </row>
    <row r="175" spans="10:10" x14ac:dyDescent="0.25">
      <c r="J175" s="5"/>
    </row>
    <row r="176" spans="10:10" x14ac:dyDescent="0.25">
      <c r="J176" s="5"/>
    </row>
    <row r="177" spans="10:10" x14ac:dyDescent="0.25">
      <c r="J177" s="5"/>
    </row>
    <row r="178" spans="10:10" x14ac:dyDescent="0.25">
      <c r="J178" s="5"/>
    </row>
    <row r="179" spans="10:10" x14ac:dyDescent="0.25">
      <c r="J179" s="5"/>
    </row>
    <row r="180" spans="10:10" x14ac:dyDescent="0.25">
      <c r="J180" s="5"/>
    </row>
    <row r="181" spans="10:10" x14ac:dyDescent="0.25">
      <c r="J181" s="5"/>
    </row>
    <row r="182" spans="10:10" x14ac:dyDescent="0.25">
      <c r="J182" s="5"/>
    </row>
    <row r="183" spans="10:10" x14ac:dyDescent="0.25">
      <c r="J183" s="5"/>
    </row>
    <row r="184" spans="10:10" x14ac:dyDescent="0.25">
      <c r="J184" s="5"/>
    </row>
    <row r="185" spans="10:10" x14ac:dyDescent="0.25">
      <c r="J185" s="5"/>
    </row>
    <row r="186" spans="10:10" x14ac:dyDescent="0.25">
      <c r="J186" s="5"/>
    </row>
    <row r="187" spans="10:10" x14ac:dyDescent="0.25">
      <c r="J187" s="5"/>
    </row>
    <row r="188" spans="10:10" x14ac:dyDescent="0.25">
      <c r="J188" s="5"/>
    </row>
    <row r="189" spans="10:10" x14ac:dyDescent="0.25">
      <c r="J189" s="5"/>
    </row>
    <row r="190" spans="10:10" x14ac:dyDescent="0.25">
      <c r="J190" s="5"/>
    </row>
    <row r="191" spans="10:10" x14ac:dyDescent="0.25">
      <c r="J191" s="5"/>
    </row>
    <row r="192" spans="10:10" x14ac:dyDescent="0.25">
      <c r="J192" s="5"/>
    </row>
    <row r="193" spans="10:10" x14ac:dyDescent="0.25">
      <c r="J193" s="5"/>
    </row>
    <row r="194" spans="10:10" x14ac:dyDescent="0.25">
      <c r="J194" s="5"/>
    </row>
    <row r="195" spans="10:10" x14ac:dyDescent="0.25">
      <c r="J195" s="5"/>
    </row>
    <row r="196" spans="10:10" x14ac:dyDescent="0.25">
      <c r="J196" s="5"/>
    </row>
    <row r="197" spans="10:10" x14ac:dyDescent="0.25">
      <c r="J197" s="5"/>
    </row>
    <row r="198" spans="10:10" x14ac:dyDescent="0.25">
      <c r="J198" s="5"/>
    </row>
    <row r="199" spans="10:10" x14ac:dyDescent="0.25">
      <c r="J199" s="5"/>
    </row>
    <row r="200" spans="10:10" x14ac:dyDescent="0.25">
      <c r="J200" s="5"/>
    </row>
    <row r="201" spans="10:10" x14ac:dyDescent="0.25">
      <c r="J201" s="5"/>
    </row>
    <row r="202" spans="10:10" x14ac:dyDescent="0.25">
      <c r="J202" s="5"/>
    </row>
    <row r="203" spans="10:10" x14ac:dyDescent="0.25">
      <c r="J203" s="5"/>
    </row>
    <row r="204" spans="10:10" x14ac:dyDescent="0.25">
      <c r="J204" s="5"/>
    </row>
    <row r="205" spans="10:10" x14ac:dyDescent="0.25">
      <c r="J205" s="5"/>
    </row>
    <row r="206" spans="10:10" x14ac:dyDescent="0.25">
      <c r="J206" s="5"/>
    </row>
    <row r="207" spans="10:10" x14ac:dyDescent="0.25">
      <c r="J207" s="5"/>
    </row>
    <row r="208" spans="10:10" x14ac:dyDescent="0.25">
      <c r="J208" s="5"/>
    </row>
    <row r="209" spans="10:10" x14ac:dyDescent="0.25">
      <c r="J209" s="5"/>
    </row>
    <row r="210" spans="10:10" x14ac:dyDescent="0.25">
      <c r="J210" s="5"/>
    </row>
    <row r="211" spans="10:10" x14ac:dyDescent="0.25">
      <c r="J211" s="5"/>
    </row>
    <row r="212" spans="10:10" x14ac:dyDescent="0.25">
      <c r="J212" s="5"/>
    </row>
    <row r="213" spans="10:10" x14ac:dyDescent="0.25">
      <c r="J213" s="5"/>
    </row>
    <row r="214" spans="10:10" x14ac:dyDescent="0.25">
      <c r="J214" s="5"/>
    </row>
    <row r="215" spans="10:10" x14ac:dyDescent="0.25">
      <c r="J215" s="5"/>
    </row>
    <row r="216" spans="10:10" x14ac:dyDescent="0.25">
      <c r="J216" s="5"/>
    </row>
    <row r="217" spans="10:10" x14ac:dyDescent="0.25">
      <c r="J217" s="5"/>
    </row>
    <row r="218" spans="10:10" x14ac:dyDescent="0.25">
      <c r="J218" s="5"/>
    </row>
    <row r="219" spans="10:10" x14ac:dyDescent="0.25">
      <c r="J219" s="5"/>
    </row>
    <row r="220" spans="10:10" x14ac:dyDescent="0.25">
      <c r="J220" s="5"/>
    </row>
    <row r="221" spans="10:10" x14ac:dyDescent="0.25">
      <c r="J221" s="5"/>
    </row>
    <row r="222" spans="10:10" x14ac:dyDescent="0.25">
      <c r="J222" s="5"/>
    </row>
    <row r="223" spans="10:10" x14ac:dyDescent="0.25">
      <c r="J223" s="5"/>
    </row>
    <row r="224" spans="10:10" x14ac:dyDescent="0.25">
      <c r="J224" s="5"/>
    </row>
    <row r="225" spans="10:10" x14ac:dyDescent="0.25">
      <c r="J225" s="5"/>
    </row>
    <row r="226" spans="10:10" x14ac:dyDescent="0.25">
      <c r="J226" s="5"/>
    </row>
    <row r="227" spans="10:10" x14ac:dyDescent="0.25">
      <c r="J227" s="5"/>
    </row>
    <row r="228" spans="10:10" x14ac:dyDescent="0.25">
      <c r="J228" s="5"/>
    </row>
    <row r="229" spans="10:10" x14ac:dyDescent="0.25">
      <c r="J229" s="5"/>
    </row>
    <row r="230" spans="10:10" x14ac:dyDescent="0.25">
      <c r="J230" s="5"/>
    </row>
    <row r="231" spans="10:10" x14ac:dyDescent="0.25">
      <c r="J231" s="5"/>
    </row>
    <row r="232" spans="10:10" x14ac:dyDescent="0.25">
      <c r="J232" s="5"/>
    </row>
    <row r="233" spans="10:10" x14ac:dyDescent="0.25">
      <c r="J233" s="5"/>
    </row>
    <row r="234" spans="10:10" x14ac:dyDescent="0.25">
      <c r="J234" s="5"/>
    </row>
    <row r="235" spans="10:10" x14ac:dyDescent="0.25">
      <c r="J235" s="5"/>
    </row>
    <row r="236" spans="10:10" x14ac:dyDescent="0.25">
      <c r="J236" s="5"/>
    </row>
    <row r="237" spans="10:10" x14ac:dyDescent="0.25">
      <c r="J237" s="5"/>
    </row>
    <row r="238" spans="10:10" x14ac:dyDescent="0.25">
      <c r="J238" s="5"/>
    </row>
    <row r="239" spans="10:10" x14ac:dyDescent="0.25">
      <c r="J239" s="5"/>
    </row>
    <row r="240" spans="10:10" x14ac:dyDescent="0.25">
      <c r="J240" s="5"/>
    </row>
    <row r="241" spans="10:10" x14ac:dyDescent="0.25">
      <c r="J241" s="5"/>
    </row>
    <row r="242" spans="10:10" x14ac:dyDescent="0.25">
      <c r="J242" s="5"/>
    </row>
    <row r="243" spans="10:10" x14ac:dyDescent="0.25">
      <c r="J243" s="5"/>
    </row>
    <row r="244" spans="10:10" x14ac:dyDescent="0.25">
      <c r="J244" s="5"/>
    </row>
    <row r="245" spans="10:10" x14ac:dyDescent="0.25">
      <c r="J245" s="5"/>
    </row>
    <row r="246" spans="10:10" x14ac:dyDescent="0.25">
      <c r="J246" s="5"/>
    </row>
    <row r="247" spans="10:10" x14ac:dyDescent="0.25">
      <c r="J247" s="5"/>
    </row>
    <row r="248" spans="10:10" x14ac:dyDescent="0.25">
      <c r="J248" s="5"/>
    </row>
    <row r="249" spans="10:10" x14ac:dyDescent="0.25">
      <c r="J249" s="5"/>
    </row>
    <row r="250" spans="10:10" x14ac:dyDescent="0.25">
      <c r="J250" s="5"/>
    </row>
    <row r="251" spans="10:10" x14ac:dyDescent="0.25">
      <c r="J251" s="5"/>
    </row>
    <row r="252" spans="10:10" x14ac:dyDescent="0.25">
      <c r="J252" s="4"/>
    </row>
  </sheetData>
  <mergeCells count="6">
    <mergeCell ref="B62:K62"/>
    <mergeCell ref="B77:K77"/>
    <mergeCell ref="B2:K2"/>
    <mergeCell ref="B17:K17"/>
    <mergeCell ref="B32:K32"/>
    <mergeCell ref="B47:K47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workbookViewId="0">
      <selection activeCell="G23" sqref="G23"/>
    </sheetView>
  </sheetViews>
  <sheetFormatPr defaultRowHeight="15" x14ac:dyDescent="0.25"/>
  <cols>
    <col min="1" max="1" width="12.140625" bestFit="1" customWidth="1"/>
    <col min="2" max="2" width="11.7109375" bestFit="1" customWidth="1"/>
    <col min="3" max="3" width="11.28515625" bestFit="1" customWidth="1"/>
    <col min="4" max="4" width="14.85546875" bestFit="1" customWidth="1"/>
    <col min="5" max="8" width="11.28515625" bestFit="1" customWidth="1"/>
  </cols>
  <sheetData>
    <row r="1" spans="2:8" ht="15.75" thickBot="1" x14ac:dyDescent="0.3">
      <c r="B1" s="48"/>
      <c r="C1" s="65" t="s">
        <v>15</v>
      </c>
      <c r="D1" s="66" t="s">
        <v>77</v>
      </c>
      <c r="E1" s="66" t="s">
        <v>17</v>
      </c>
      <c r="F1" s="66" t="s">
        <v>18</v>
      </c>
      <c r="G1" s="66" t="s">
        <v>19</v>
      </c>
      <c r="H1" s="67" t="s">
        <v>20</v>
      </c>
    </row>
    <row r="2" spans="2:8" x14ac:dyDescent="0.25">
      <c r="B2" s="44" t="s">
        <v>50</v>
      </c>
      <c r="C2" s="63" t="s">
        <v>26</v>
      </c>
      <c r="D2" s="63" t="s">
        <v>27</v>
      </c>
      <c r="E2" s="63" t="s">
        <v>29</v>
      </c>
      <c r="F2" s="63" t="s">
        <v>28</v>
      </c>
      <c r="G2" s="63" t="s">
        <v>28</v>
      </c>
      <c r="H2" s="64" t="s">
        <v>28</v>
      </c>
    </row>
    <row r="3" spans="2:8" x14ac:dyDescent="0.25">
      <c r="B3" s="45" t="s">
        <v>65</v>
      </c>
      <c r="C3" s="49" t="s">
        <v>30</v>
      </c>
      <c r="D3" s="49" t="s">
        <v>31</v>
      </c>
      <c r="E3" s="49" t="s">
        <v>33</v>
      </c>
      <c r="F3" s="49" t="s">
        <v>32</v>
      </c>
      <c r="G3" s="49" t="s">
        <v>35</v>
      </c>
      <c r="H3" s="50" t="s">
        <v>34</v>
      </c>
    </row>
    <row r="4" spans="2:8" x14ac:dyDescent="0.25">
      <c r="B4" s="45" t="s">
        <v>49</v>
      </c>
      <c r="C4" s="51" t="s">
        <v>36</v>
      </c>
      <c r="D4" s="51" t="s">
        <v>37</v>
      </c>
      <c r="E4" s="51" t="s">
        <v>40</v>
      </c>
      <c r="F4" s="51" t="s">
        <v>38</v>
      </c>
      <c r="G4" s="51" t="s">
        <v>39</v>
      </c>
      <c r="H4" s="52" t="s">
        <v>41</v>
      </c>
    </row>
    <row r="5" spans="2:8" x14ac:dyDescent="0.25">
      <c r="B5" s="45" t="s">
        <v>48</v>
      </c>
      <c r="C5" s="51" t="s">
        <v>42</v>
      </c>
      <c r="D5" s="51" t="s">
        <v>43</v>
      </c>
      <c r="E5" s="51" t="s">
        <v>46</v>
      </c>
      <c r="F5" s="51" t="s">
        <v>44</v>
      </c>
      <c r="G5" s="51" t="s">
        <v>45</v>
      </c>
      <c r="H5" s="52" t="s">
        <v>47</v>
      </c>
    </row>
    <row r="6" spans="2:8" x14ac:dyDescent="0.25">
      <c r="B6" s="45" t="s">
        <v>64</v>
      </c>
      <c r="C6" s="53" t="s">
        <v>51</v>
      </c>
      <c r="D6" s="53" t="s">
        <v>52</v>
      </c>
      <c r="E6" s="53" t="s">
        <v>55</v>
      </c>
      <c r="F6" s="53" t="s">
        <v>53</v>
      </c>
      <c r="G6" s="53" t="s">
        <v>54</v>
      </c>
      <c r="H6" s="54" t="s">
        <v>56</v>
      </c>
    </row>
    <row r="7" spans="2:8" x14ac:dyDescent="0.25">
      <c r="B7" s="45" t="s">
        <v>63</v>
      </c>
      <c r="C7" s="53" t="s">
        <v>57</v>
      </c>
      <c r="D7" s="53" t="s">
        <v>58</v>
      </c>
      <c r="E7" s="53" t="s">
        <v>62</v>
      </c>
      <c r="F7" s="53" t="s">
        <v>59</v>
      </c>
      <c r="G7" s="53" t="s">
        <v>60</v>
      </c>
      <c r="H7" s="54" t="s">
        <v>61</v>
      </c>
    </row>
    <row r="8" spans="2:8" x14ac:dyDescent="0.25">
      <c r="B8" s="45" t="s">
        <v>71</v>
      </c>
      <c r="C8" s="55" t="s">
        <v>66</v>
      </c>
      <c r="D8" s="55" t="s">
        <v>67</v>
      </c>
      <c r="E8" s="55" t="s">
        <v>69</v>
      </c>
      <c r="F8" s="55" t="s">
        <v>68</v>
      </c>
      <c r="G8" s="55" t="s">
        <v>68</v>
      </c>
      <c r="H8" s="56" t="s">
        <v>68</v>
      </c>
    </row>
    <row r="9" spans="2:8" ht="15.75" thickBot="1" x14ac:dyDescent="0.3">
      <c r="B9" s="47" t="s">
        <v>70</v>
      </c>
      <c r="C9" s="57" t="s">
        <v>72</v>
      </c>
      <c r="D9" s="57" t="s">
        <v>72</v>
      </c>
      <c r="E9" s="57" t="s">
        <v>75</v>
      </c>
      <c r="F9" s="57" t="s">
        <v>73</v>
      </c>
      <c r="G9" s="57" t="s">
        <v>74</v>
      </c>
      <c r="H9" s="58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Harvest data 4 month</vt:lpstr>
      <vt:lpstr>Mean ± SEM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2013-07-16T19:09:26Z</dcterms:created>
  <dcterms:modified xsi:type="dcterms:W3CDTF">2016-11-14T20:08:13Z</dcterms:modified>
</cp:coreProperties>
</file>