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700" yWindow="0" windowWidth="22480" windowHeight="15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1" l="1"/>
  <c r="I33" i="1"/>
  <c r="K33" i="1"/>
  <c r="L33" i="1"/>
  <c r="J33" i="1"/>
  <c r="H32" i="1"/>
  <c r="I32" i="1"/>
  <c r="K32" i="1"/>
  <c r="L32" i="1"/>
  <c r="J32" i="1"/>
  <c r="H31" i="1"/>
  <c r="I31" i="1"/>
  <c r="K31" i="1"/>
  <c r="L31" i="1"/>
  <c r="J31" i="1"/>
  <c r="H30" i="1"/>
  <c r="I30" i="1"/>
  <c r="K30" i="1"/>
  <c r="L30" i="1"/>
  <c r="J30" i="1"/>
  <c r="H29" i="1"/>
  <c r="I29" i="1"/>
  <c r="K29" i="1"/>
  <c r="L29" i="1"/>
  <c r="J29" i="1"/>
  <c r="H28" i="1"/>
  <c r="I28" i="1"/>
  <c r="K28" i="1"/>
  <c r="L28" i="1"/>
  <c r="J28" i="1"/>
  <c r="H27" i="1"/>
  <c r="I27" i="1"/>
  <c r="K27" i="1"/>
  <c r="L27" i="1"/>
  <c r="J27" i="1"/>
  <c r="H26" i="1"/>
  <c r="I26" i="1"/>
  <c r="K26" i="1"/>
  <c r="L26" i="1"/>
  <c r="J26" i="1"/>
  <c r="H25" i="1"/>
  <c r="I25" i="1"/>
  <c r="K25" i="1"/>
  <c r="L25" i="1"/>
  <c r="J25" i="1"/>
  <c r="H24" i="1"/>
  <c r="I24" i="1"/>
  <c r="K24" i="1"/>
  <c r="L24" i="1"/>
  <c r="J24" i="1"/>
  <c r="H23" i="1"/>
  <c r="I23" i="1"/>
  <c r="K23" i="1"/>
  <c r="L23" i="1"/>
  <c r="J23" i="1"/>
  <c r="H22" i="1"/>
  <c r="I22" i="1"/>
  <c r="K22" i="1"/>
  <c r="L22" i="1"/>
  <c r="J22" i="1"/>
  <c r="H21" i="1"/>
  <c r="I21" i="1"/>
  <c r="K21" i="1"/>
  <c r="L21" i="1"/>
  <c r="J21" i="1"/>
  <c r="H20" i="1"/>
  <c r="I20" i="1"/>
  <c r="K20" i="1"/>
  <c r="L20" i="1"/>
  <c r="J20" i="1"/>
  <c r="H19" i="1"/>
  <c r="I19" i="1"/>
  <c r="K19" i="1"/>
  <c r="L19" i="1"/>
  <c r="J19" i="1"/>
  <c r="H18" i="1"/>
  <c r="I18" i="1"/>
  <c r="K18" i="1"/>
  <c r="L18" i="1"/>
  <c r="J18" i="1"/>
  <c r="H17" i="1"/>
  <c r="I17" i="1"/>
  <c r="K17" i="1"/>
  <c r="L17" i="1"/>
  <c r="J17" i="1"/>
  <c r="H16" i="1"/>
  <c r="I16" i="1"/>
  <c r="K16" i="1"/>
  <c r="L16" i="1"/>
  <c r="J16" i="1"/>
  <c r="H15" i="1"/>
  <c r="I15" i="1"/>
  <c r="K15" i="1"/>
  <c r="L15" i="1"/>
  <c r="J15" i="1"/>
  <c r="H14" i="1"/>
  <c r="I14" i="1"/>
  <c r="K14" i="1"/>
  <c r="L14" i="1"/>
  <c r="J14" i="1"/>
  <c r="H13" i="1"/>
  <c r="I13" i="1"/>
  <c r="K13" i="1"/>
  <c r="L13" i="1"/>
  <c r="J13" i="1"/>
  <c r="H12" i="1"/>
  <c r="I12" i="1"/>
  <c r="K12" i="1"/>
  <c r="L12" i="1"/>
  <c r="J12" i="1"/>
  <c r="H11" i="1"/>
  <c r="I11" i="1"/>
  <c r="K11" i="1"/>
  <c r="L11" i="1"/>
  <c r="J11" i="1"/>
  <c r="H10" i="1"/>
  <c r="I10" i="1"/>
  <c r="K10" i="1"/>
  <c r="L10" i="1"/>
  <c r="J10" i="1"/>
  <c r="H9" i="1"/>
  <c r="I9" i="1"/>
  <c r="K9" i="1"/>
  <c r="L9" i="1"/>
  <c r="J9" i="1"/>
  <c r="H8" i="1"/>
  <c r="I8" i="1"/>
  <c r="K8" i="1"/>
  <c r="L8" i="1"/>
  <c r="J8" i="1"/>
  <c r="H7" i="1"/>
  <c r="I7" i="1"/>
  <c r="K7" i="1"/>
  <c r="L7" i="1"/>
  <c r="J7" i="1"/>
  <c r="H6" i="1"/>
  <c r="I6" i="1"/>
  <c r="K6" i="1"/>
  <c r="L6" i="1"/>
  <c r="J6" i="1"/>
  <c r="H5" i="1"/>
  <c r="I5" i="1"/>
  <c r="K5" i="1"/>
  <c r="L5" i="1"/>
  <c r="J5" i="1"/>
  <c r="H4" i="1"/>
  <c r="I4" i="1"/>
  <c r="K4" i="1"/>
  <c r="L4" i="1"/>
  <c r="J4" i="1"/>
</calcChain>
</file>

<file path=xl/sharedStrings.xml><?xml version="1.0" encoding="utf-8"?>
<sst xmlns="http://schemas.openxmlformats.org/spreadsheetml/2006/main" count="92" uniqueCount="28">
  <si>
    <t>Trial</t>
  </si>
  <si>
    <t>LABEL</t>
  </si>
  <si>
    <t>CODE</t>
  </si>
  <si>
    <t>TREATMENT</t>
  </si>
  <si>
    <t>Seeds</t>
  </si>
  <si>
    <t>Art. Seeds</t>
  </si>
  <si>
    <t>Seed coats</t>
  </si>
  <si>
    <t>Total Seeds %</t>
  </si>
  <si>
    <t>Seed loss%</t>
  </si>
  <si>
    <t>Art. Seed %</t>
  </si>
  <si>
    <t>Art.Seed loss %</t>
  </si>
  <si>
    <t>Seed Coat %</t>
  </si>
  <si>
    <t>Crab length</t>
  </si>
  <si>
    <t>Crab width</t>
  </si>
  <si>
    <t>Sex</t>
  </si>
  <si>
    <t>C</t>
  </si>
  <si>
    <t>CAGE</t>
  </si>
  <si>
    <t>CH</t>
  </si>
  <si>
    <t>CAGE-HAND</t>
  </si>
  <si>
    <t>m</t>
  </si>
  <si>
    <t>f</t>
  </si>
  <si>
    <t>CS</t>
  </si>
  <si>
    <t>CAGE-SAND</t>
  </si>
  <si>
    <t>H</t>
  </si>
  <si>
    <t>HAND</t>
  </si>
  <si>
    <t>S</t>
  </si>
  <si>
    <t>SAND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</si>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</sst>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3"/>
  <sheetViews>
    <sheetView tabSelected="1" topLeftCell="C3" workbookViewId="0">
      <selection activeCell="P33" sqref="P33"/>
    </sheetView>
  </sheetViews>
  <sheetFormatPr baseColWidth="10" defaultRowHeight="15" x14ac:dyDescent="0"/>
  <cols>
    <col min="3" max="3" width="11.6640625" customWidth="1"/>
    <col min="4" max="4" width="16" customWidth="1"/>
    <col min="7" max="7" width="13.1640625" customWidth="1"/>
    <col min="8" max="8" width="13.33203125" customWidth="1"/>
    <col min="9" max="9" width="13.5" customWidth="1"/>
    <col min="10" max="10" width="15.1640625" customWidth="1"/>
    <col min="11" max="11" width="15" customWidth="1"/>
    <col min="12" max="13" width="12.6640625" customWidth="1"/>
  </cols>
  <sheetData>
    <row r="3" spans="1:16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</row>
    <row r="4" spans="1:16" ht="18">
      <c r="A4" s="3">
        <v>2</v>
      </c>
      <c r="B4" s="3">
        <v>1</v>
      </c>
      <c r="C4" s="3" t="s">
        <v>15</v>
      </c>
      <c r="D4" s="3" t="s">
        <v>16</v>
      </c>
      <c r="E4" s="3">
        <v>199</v>
      </c>
      <c r="F4" s="3">
        <v>13</v>
      </c>
      <c r="G4" s="3">
        <v>1</v>
      </c>
      <c r="H4" s="4">
        <f t="shared" ref="H4:H33" si="0">(E4/200)*100</f>
        <v>99.5</v>
      </c>
      <c r="I4" s="4">
        <f t="shared" ref="I4:I33" si="1">100-H4</f>
        <v>0.5</v>
      </c>
      <c r="J4" s="4">
        <f>(F4/20)*100</f>
        <v>65</v>
      </c>
      <c r="K4" s="4">
        <f t="shared" ref="K4:K9" si="2">100-(F4/20)*100</f>
        <v>35</v>
      </c>
      <c r="L4" s="4">
        <f t="shared" ref="L4:L33" si="3">(G4/200)*100</f>
        <v>0.5</v>
      </c>
      <c r="M4" s="3"/>
      <c r="N4" s="3"/>
      <c r="O4" s="3"/>
    </row>
    <row r="5" spans="1:16" ht="18">
      <c r="A5" s="3">
        <v>2</v>
      </c>
      <c r="B5" s="3">
        <v>5</v>
      </c>
      <c r="C5" s="3" t="s">
        <v>15</v>
      </c>
      <c r="D5" s="3" t="s">
        <v>16</v>
      </c>
      <c r="E5" s="3">
        <v>200</v>
      </c>
      <c r="F5" s="3">
        <v>15</v>
      </c>
      <c r="G5" s="3">
        <v>0</v>
      </c>
      <c r="H5" s="4">
        <f t="shared" si="0"/>
        <v>100</v>
      </c>
      <c r="I5" s="4">
        <f t="shared" si="1"/>
        <v>0</v>
      </c>
      <c r="J5" s="4">
        <f t="shared" ref="J5:J9" si="4">(F5/20)*100</f>
        <v>75</v>
      </c>
      <c r="K5" s="4">
        <f t="shared" si="2"/>
        <v>25</v>
      </c>
      <c r="L5" s="4">
        <f t="shared" si="3"/>
        <v>0</v>
      </c>
      <c r="M5" s="3"/>
      <c r="N5" s="3"/>
      <c r="O5" s="3"/>
    </row>
    <row r="6" spans="1:16" ht="18">
      <c r="A6" s="3">
        <v>2</v>
      </c>
      <c r="B6" s="3">
        <v>13</v>
      </c>
      <c r="C6" s="3" t="s">
        <v>15</v>
      </c>
      <c r="D6" s="3" t="s">
        <v>16</v>
      </c>
      <c r="E6" s="3">
        <v>200</v>
      </c>
      <c r="F6" s="3">
        <v>20</v>
      </c>
      <c r="G6" s="3">
        <v>1</v>
      </c>
      <c r="H6" s="4">
        <f t="shared" si="0"/>
        <v>100</v>
      </c>
      <c r="I6" s="4">
        <f t="shared" si="1"/>
        <v>0</v>
      </c>
      <c r="J6" s="4">
        <f t="shared" si="4"/>
        <v>100</v>
      </c>
      <c r="K6" s="4">
        <f t="shared" si="2"/>
        <v>0</v>
      </c>
      <c r="L6" s="4">
        <f t="shared" si="3"/>
        <v>0.5</v>
      </c>
      <c r="M6" s="3"/>
      <c r="N6" s="3"/>
      <c r="O6" s="3"/>
    </row>
    <row r="7" spans="1:16" ht="18">
      <c r="A7" s="3">
        <v>3</v>
      </c>
      <c r="B7" s="3">
        <v>1</v>
      </c>
      <c r="C7" s="3" t="s">
        <v>15</v>
      </c>
      <c r="D7" s="3" t="s">
        <v>16</v>
      </c>
      <c r="E7" s="3">
        <v>119</v>
      </c>
      <c r="F7" s="3">
        <v>13</v>
      </c>
      <c r="G7" s="3">
        <v>16</v>
      </c>
      <c r="H7" s="4">
        <f t="shared" si="0"/>
        <v>59.5</v>
      </c>
      <c r="I7" s="4">
        <f t="shared" si="1"/>
        <v>40.5</v>
      </c>
      <c r="J7" s="4">
        <f t="shared" si="4"/>
        <v>65</v>
      </c>
      <c r="K7" s="4">
        <f t="shared" si="2"/>
        <v>35</v>
      </c>
      <c r="L7" s="4">
        <f t="shared" si="3"/>
        <v>8</v>
      </c>
      <c r="M7" s="3"/>
      <c r="N7" s="3"/>
      <c r="O7" s="3"/>
    </row>
    <row r="8" spans="1:16" ht="18">
      <c r="A8" s="3">
        <v>3</v>
      </c>
      <c r="B8" s="3">
        <v>5</v>
      </c>
      <c r="C8" s="3" t="s">
        <v>15</v>
      </c>
      <c r="D8" s="3" t="s">
        <v>16</v>
      </c>
      <c r="E8" s="3">
        <v>181</v>
      </c>
      <c r="F8" s="3">
        <v>15</v>
      </c>
      <c r="G8" s="3">
        <v>3</v>
      </c>
      <c r="H8" s="4">
        <f t="shared" si="0"/>
        <v>90.5</v>
      </c>
      <c r="I8" s="4">
        <f t="shared" si="1"/>
        <v>9.5</v>
      </c>
      <c r="J8" s="4">
        <f t="shared" si="4"/>
        <v>75</v>
      </c>
      <c r="K8" s="4">
        <f t="shared" si="2"/>
        <v>25</v>
      </c>
      <c r="L8" s="4">
        <f t="shared" si="3"/>
        <v>1.5</v>
      </c>
      <c r="M8" s="3"/>
      <c r="N8" s="3"/>
      <c r="O8" s="3"/>
    </row>
    <row r="9" spans="1:16" ht="18">
      <c r="A9" s="3">
        <v>3</v>
      </c>
      <c r="B9" s="3">
        <v>13</v>
      </c>
      <c r="C9" s="3" t="s">
        <v>15</v>
      </c>
      <c r="D9" s="3" t="s">
        <v>16</v>
      </c>
      <c r="E9" s="3">
        <v>200</v>
      </c>
      <c r="F9" s="3">
        <v>12</v>
      </c>
      <c r="G9" s="3">
        <v>2</v>
      </c>
      <c r="H9" s="4">
        <f t="shared" si="0"/>
        <v>100</v>
      </c>
      <c r="I9" s="4">
        <f t="shared" si="1"/>
        <v>0</v>
      </c>
      <c r="J9" s="4">
        <f t="shared" si="4"/>
        <v>60</v>
      </c>
      <c r="K9" s="4">
        <f t="shared" si="2"/>
        <v>40</v>
      </c>
      <c r="L9" s="4">
        <f t="shared" si="3"/>
        <v>1</v>
      </c>
      <c r="M9" s="3"/>
      <c r="N9" s="3"/>
      <c r="O9" s="3"/>
      <c r="P9" t="s">
        <v>27</v>
      </c>
    </row>
    <row r="10" spans="1:16" ht="18">
      <c r="A10" s="3">
        <v>2</v>
      </c>
      <c r="B10" s="3">
        <v>3</v>
      </c>
      <c r="C10" s="3" t="s">
        <v>17</v>
      </c>
      <c r="D10" s="3" t="s">
        <v>18</v>
      </c>
      <c r="E10" s="3">
        <v>90</v>
      </c>
      <c r="F10" s="3">
        <v>15</v>
      </c>
      <c r="G10" s="3">
        <v>35</v>
      </c>
      <c r="H10" s="4">
        <f t="shared" si="0"/>
        <v>45</v>
      </c>
      <c r="I10" s="4">
        <f t="shared" si="1"/>
        <v>55</v>
      </c>
      <c r="J10" s="4">
        <f>(F10/20)*100</f>
        <v>75</v>
      </c>
      <c r="K10" s="4">
        <f t="shared" ref="K10:K15" si="5">100-(F10/20)*100</f>
        <v>25</v>
      </c>
      <c r="L10" s="4">
        <f t="shared" si="3"/>
        <v>17.5</v>
      </c>
      <c r="M10" s="3">
        <v>2.6</v>
      </c>
      <c r="N10" s="3">
        <v>2.1</v>
      </c>
      <c r="O10" s="5" t="s">
        <v>19</v>
      </c>
    </row>
    <row r="11" spans="1:16" ht="18">
      <c r="A11" s="3">
        <v>2</v>
      </c>
      <c r="B11" s="3">
        <v>9</v>
      </c>
      <c r="C11" s="3" t="s">
        <v>17</v>
      </c>
      <c r="D11" s="3" t="s">
        <v>18</v>
      </c>
      <c r="E11" s="3">
        <v>30</v>
      </c>
      <c r="F11" s="3">
        <v>15</v>
      </c>
      <c r="G11" s="3">
        <v>23</v>
      </c>
      <c r="H11" s="4">
        <f t="shared" si="0"/>
        <v>15</v>
      </c>
      <c r="I11" s="4">
        <f t="shared" si="1"/>
        <v>85</v>
      </c>
      <c r="J11" s="4">
        <f t="shared" ref="J11:J15" si="6">(F11/20)*100</f>
        <v>75</v>
      </c>
      <c r="K11" s="4">
        <f t="shared" si="5"/>
        <v>25</v>
      </c>
      <c r="L11" s="4">
        <f t="shared" si="3"/>
        <v>11.5</v>
      </c>
      <c r="M11" s="3">
        <v>2.2999999999999998</v>
      </c>
      <c r="N11" s="3">
        <v>1.3</v>
      </c>
      <c r="O11" s="3" t="s">
        <v>19</v>
      </c>
    </row>
    <row r="12" spans="1:16" ht="18">
      <c r="A12" s="3">
        <v>2</v>
      </c>
      <c r="B12" s="3">
        <v>11</v>
      </c>
      <c r="C12" s="3" t="s">
        <v>17</v>
      </c>
      <c r="D12" s="3" t="s">
        <v>18</v>
      </c>
      <c r="E12" s="3">
        <v>34</v>
      </c>
      <c r="F12" s="3">
        <v>17</v>
      </c>
      <c r="G12" s="3">
        <v>65</v>
      </c>
      <c r="H12" s="4">
        <f t="shared" si="0"/>
        <v>17</v>
      </c>
      <c r="I12" s="4">
        <f t="shared" si="1"/>
        <v>83</v>
      </c>
      <c r="J12" s="4">
        <f t="shared" si="6"/>
        <v>85</v>
      </c>
      <c r="K12" s="4">
        <f t="shared" si="5"/>
        <v>15</v>
      </c>
      <c r="L12" s="4">
        <f t="shared" si="3"/>
        <v>32.5</v>
      </c>
      <c r="M12" s="3">
        <v>2.9</v>
      </c>
      <c r="N12" s="3">
        <v>2.2999999999999998</v>
      </c>
      <c r="O12" s="3" t="s">
        <v>20</v>
      </c>
    </row>
    <row r="13" spans="1:16" ht="18">
      <c r="A13" s="3">
        <v>3</v>
      </c>
      <c r="B13" s="3">
        <v>3</v>
      </c>
      <c r="C13" s="3" t="s">
        <v>17</v>
      </c>
      <c r="D13" s="3" t="s">
        <v>18</v>
      </c>
      <c r="E13" s="3">
        <v>10</v>
      </c>
      <c r="F13" s="3">
        <v>13</v>
      </c>
      <c r="G13" s="3">
        <v>35</v>
      </c>
      <c r="H13" s="4">
        <f t="shared" si="0"/>
        <v>5</v>
      </c>
      <c r="I13" s="4">
        <f t="shared" si="1"/>
        <v>95</v>
      </c>
      <c r="J13" s="4">
        <f t="shared" si="6"/>
        <v>65</v>
      </c>
      <c r="K13" s="4">
        <f t="shared" si="5"/>
        <v>35</v>
      </c>
      <c r="L13" s="4">
        <f t="shared" si="3"/>
        <v>17.5</v>
      </c>
      <c r="M13" s="3">
        <v>3.2</v>
      </c>
      <c r="N13" s="3">
        <v>2.5</v>
      </c>
      <c r="O13" s="5" t="s">
        <v>19</v>
      </c>
    </row>
    <row r="14" spans="1:16" ht="18">
      <c r="A14" s="3">
        <v>3</v>
      </c>
      <c r="B14" s="3">
        <v>9</v>
      </c>
      <c r="C14" s="3" t="s">
        <v>17</v>
      </c>
      <c r="D14" s="3" t="s">
        <v>18</v>
      </c>
      <c r="E14" s="3">
        <v>30</v>
      </c>
      <c r="F14" s="3">
        <v>13</v>
      </c>
      <c r="G14" s="3">
        <v>40</v>
      </c>
      <c r="H14" s="4">
        <f t="shared" si="0"/>
        <v>15</v>
      </c>
      <c r="I14" s="4">
        <f t="shared" si="1"/>
        <v>85</v>
      </c>
      <c r="J14" s="4">
        <f t="shared" si="6"/>
        <v>65</v>
      </c>
      <c r="K14" s="4">
        <f t="shared" si="5"/>
        <v>35</v>
      </c>
      <c r="L14" s="4">
        <f t="shared" si="3"/>
        <v>20</v>
      </c>
      <c r="M14" s="3">
        <v>3.7</v>
      </c>
      <c r="N14" s="3">
        <v>2.6</v>
      </c>
      <c r="O14" s="3" t="s">
        <v>19</v>
      </c>
    </row>
    <row r="15" spans="1:16" ht="18">
      <c r="A15" s="3">
        <v>3</v>
      </c>
      <c r="B15" s="3">
        <v>11</v>
      </c>
      <c r="C15" s="3" t="s">
        <v>17</v>
      </c>
      <c r="D15" s="3" t="s">
        <v>18</v>
      </c>
      <c r="E15" s="3">
        <v>26</v>
      </c>
      <c r="F15" s="3">
        <v>13</v>
      </c>
      <c r="G15" s="3">
        <v>17</v>
      </c>
      <c r="H15" s="4">
        <f t="shared" si="0"/>
        <v>13</v>
      </c>
      <c r="I15" s="4">
        <f t="shared" si="1"/>
        <v>87</v>
      </c>
      <c r="J15" s="4">
        <f t="shared" si="6"/>
        <v>65</v>
      </c>
      <c r="K15" s="4">
        <f t="shared" si="5"/>
        <v>35</v>
      </c>
      <c r="L15" s="4">
        <f t="shared" si="3"/>
        <v>8.5</v>
      </c>
      <c r="M15" s="3">
        <v>2.8</v>
      </c>
      <c r="N15" s="3">
        <v>2.2000000000000002</v>
      </c>
      <c r="O15" s="3" t="s">
        <v>20</v>
      </c>
      <c r="P15" t="s">
        <v>27</v>
      </c>
    </row>
    <row r="16" spans="1:16" ht="18">
      <c r="A16" s="3">
        <v>2</v>
      </c>
      <c r="B16" s="3">
        <v>4</v>
      </c>
      <c r="C16" s="3" t="s">
        <v>21</v>
      </c>
      <c r="D16" s="3" t="s">
        <v>22</v>
      </c>
      <c r="E16" s="1">
        <v>123</v>
      </c>
      <c r="F16" s="3">
        <v>16</v>
      </c>
      <c r="G16" s="3">
        <v>1</v>
      </c>
      <c r="H16" s="4">
        <f t="shared" si="0"/>
        <v>61.5</v>
      </c>
      <c r="I16" s="4">
        <f t="shared" si="1"/>
        <v>38.5</v>
      </c>
      <c r="J16" s="4">
        <f>(F16/20)*100</f>
        <v>80</v>
      </c>
      <c r="K16" s="4">
        <f t="shared" ref="K16:K21" si="7">100-(F16/20)*100</f>
        <v>20</v>
      </c>
      <c r="L16" s="4">
        <f t="shared" si="3"/>
        <v>0.5</v>
      </c>
      <c r="M16" s="3">
        <v>3.4</v>
      </c>
      <c r="N16" s="3">
        <v>2.7</v>
      </c>
      <c r="O16" s="3" t="s">
        <v>20</v>
      </c>
    </row>
    <row r="17" spans="1:16" ht="18">
      <c r="A17" s="3">
        <v>2</v>
      </c>
      <c r="B17" s="3">
        <v>8</v>
      </c>
      <c r="C17" s="3" t="s">
        <v>21</v>
      </c>
      <c r="D17" s="3" t="s">
        <v>22</v>
      </c>
      <c r="E17" s="3">
        <v>146</v>
      </c>
      <c r="F17" s="3">
        <v>13</v>
      </c>
      <c r="G17" s="3">
        <v>1</v>
      </c>
      <c r="H17" s="4">
        <f t="shared" si="0"/>
        <v>73</v>
      </c>
      <c r="I17" s="4">
        <f t="shared" si="1"/>
        <v>27</v>
      </c>
      <c r="J17" s="4">
        <f t="shared" ref="J17:J21" si="8">(F17/20)*100</f>
        <v>65</v>
      </c>
      <c r="K17" s="4">
        <f t="shared" si="7"/>
        <v>35</v>
      </c>
      <c r="L17" s="4">
        <f t="shared" si="3"/>
        <v>0.5</v>
      </c>
      <c r="M17" s="3">
        <v>2.4</v>
      </c>
      <c r="N17" s="5">
        <v>1.9</v>
      </c>
      <c r="O17" s="3" t="s">
        <v>20</v>
      </c>
    </row>
    <row r="18" spans="1:16" ht="18">
      <c r="A18" s="3">
        <v>2</v>
      </c>
      <c r="B18" s="3">
        <v>15</v>
      </c>
      <c r="C18" s="3" t="s">
        <v>21</v>
      </c>
      <c r="D18" s="3" t="s">
        <v>22</v>
      </c>
      <c r="E18" s="3">
        <v>122</v>
      </c>
      <c r="F18" s="3">
        <v>13</v>
      </c>
      <c r="G18" s="3">
        <v>1</v>
      </c>
      <c r="H18" s="4">
        <f t="shared" si="0"/>
        <v>61</v>
      </c>
      <c r="I18" s="4">
        <f t="shared" si="1"/>
        <v>39</v>
      </c>
      <c r="J18" s="4">
        <f t="shared" si="8"/>
        <v>65</v>
      </c>
      <c r="K18" s="4">
        <f t="shared" si="7"/>
        <v>35</v>
      </c>
      <c r="L18" s="4">
        <f>(G18/200)*100</f>
        <v>0.5</v>
      </c>
      <c r="M18" s="3">
        <v>3.3</v>
      </c>
      <c r="N18" s="3">
        <v>2.6</v>
      </c>
      <c r="O18" s="3" t="s">
        <v>19</v>
      </c>
    </row>
    <row r="19" spans="1:16" ht="18">
      <c r="A19" s="3">
        <v>3</v>
      </c>
      <c r="B19" s="3">
        <v>4</v>
      </c>
      <c r="C19" s="3" t="s">
        <v>21</v>
      </c>
      <c r="D19" s="3" t="s">
        <v>22</v>
      </c>
      <c r="E19" s="1">
        <v>178</v>
      </c>
      <c r="F19" s="3">
        <v>14</v>
      </c>
      <c r="G19" s="3">
        <v>3</v>
      </c>
      <c r="H19" s="4">
        <f t="shared" si="0"/>
        <v>89</v>
      </c>
      <c r="I19" s="4">
        <f t="shared" si="1"/>
        <v>11</v>
      </c>
      <c r="J19" s="4">
        <f t="shared" si="8"/>
        <v>70</v>
      </c>
      <c r="K19" s="4">
        <f t="shared" si="7"/>
        <v>30</v>
      </c>
      <c r="L19" s="4">
        <f t="shared" si="3"/>
        <v>1.5</v>
      </c>
      <c r="M19" s="3">
        <v>2.9</v>
      </c>
      <c r="N19" s="3">
        <v>2.2999999999999998</v>
      </c>
      <c r="O19" s="3" t="s">
        <v>19</v>
      </c>
    </row>
    <row r="20" spans="1:16" ht="18">
      <c r="A20" s="3">
        <v>3</v>
      </c>
      <c r="B20" s="3">
        <v>8</v>
      </c>
      <c r="C20" s="3" t="s">
        <v>21</v>
      </c>
      <c r="D20" s="3" t="s">
        <v>22</v>
      </c>
      <c r="E20" s="3">
        <v>156</v>
      </c>
      <c r="F20" s="3">
        <v>14</v>
      </c>
      <c r="G20" s="3">
        <v>4</v>
      </c>
      <c r="H20" s="4">
        <f t="shared" si="0"/>
        <v>78</v>
      </c>
      <c r="I20" s="4">
        <f t="shared" si="1"/>
        <v>22</v>
      </c>
      <c r="J20" s="4">
        <f t="shared" si="8"/>
        <v>70</v>
      </c>
      <c r="K20" s="4">
        <f t="shared" si="7"/>
        <v>30</v>
      </c>
      <c r="L20" s="4">
        <f t="shared" si="3"/>
        <v>2</v>
      </c>
      <c r="M20" s="3">
        <v>4.4000000000000004</v>
      </c>
      <c r="N20" s="5">
        <v>3.4</v>
      </c>
      <c r="O20" s="3" t="s">
        <v>19</v>
      </c>
    </row>
    <row r="21" spans="1:16" ht="18">
      <c r="A21" s="3">
        <v>3</v>
      </c>
      <c r="B21" s="3">
        <v>15</v>
      </c>
      <c r="C21" s="3" t="s">
        <v>21</v>
      </c>
      <c r="D21" s="3" t="s">
        <v>22</v>
      </c>
      <c r="E21" s="3">
        <v>138</v>
      </c>
      <c r="F21" s="3">
        <v>12</v>
      </c>
      <c r="G21" s="3">
        <v>4</v>
      </c>
      <c r="H21" s="4">
        <f t="shared" si="0"/>
        <v>69</v>
      </c>
      <c r="I21" s="4">
        <f t="shared" si="1"/>
        <v>31</v>
      </c>
      <c r="J21" s="4">
        <f t="shared" si="8"/>
        <v>60</v>
      </c>
      <c r="K21" s="4">
        <f t="shared" si="7"/>
        <v>40</v>
      </c>
      <c r="L21" s="4">
        <f t="shared" si="3"/>
        <v>2</v>
      </c>
      <c r="M21" s="3">
        <v>3.5</v>
      </c>
      <c r="N21" s="3">
        <v>2.4</v>
      </c>
      <c r="O21" s="3" t="s">
        <v>20</v>
      </c>
      <c r="P21" t="s">
        <v>27</v>
      </c>
    </row>
    <row r="22" spans="1:16" ht="18">
      <c r="A22" s="3">
        <v>2</v>
      </c>
      <c r="B22" s="3">
        <v>2</v>
      </c>
      <c r="C22" s="3" t="s">
        <v>23</v>
      </c>
      <c r="D22" s="3" t="s">
        <v>24</v>
      </c>
      <c r="E22" s="3">
        <v>8</v>
      </c>
      <c r="F22" s="3">
        <v>11</v>
      </c>
      <c r="G22" s="3">
        <v>1</v>
      </c>
      <c r="H22" s="4">
        <f t="shared" si="0"/>
        <v>4</v>
      </c>
      <c r="I22" s="4">
        <f t="shared" si="1"/>
        <v>96</v>
      </c>
      <c r="J22" s="4">
        <f>(F22/20)*100</f>
        <v>55.000000000000007</v>
      </c>
      <c r="K22" s="4">
        <f t="shared" ref="K22:K27" si="9">100-(F22/20)*100</f>
        <v>44.999999999999993</v>
      </c>
      <c r="L22" s="4">
        <f t="shared" si="3"/>
        <v>0.5</v>
      </c>
      <c r="M22" s="3"/>
      <c r="N22" s="3"/>
      <c r="O22" s="3"/>
    </row>
    <row r="23" spans="1:16" ht="18">
      <c r="A23" s="5">
        <v>2</v>
      </c>
      <c r="B23" s="5">
        <v>7</v>
      </c>
      <c r="C23" s="5" t="s">
        <v>23</v>
      </c>
      <c r="D23" s="5" t="s">
        <v>24</v>
      </c>
      <c r="E23" s="5">
        <v>3</v>
      </c>
      <c r="F23" s="5">
        <v>2</v>
      </c>
      <c r="G23" s="5">
        <v>1</v>
      </c>
      <c r="H23" s="6">
        <f t="shared" si="0"/>
        <v>1.5</v>
      </c>
      <c r="I23" s="6">
        <f t="shared" si="1"/>
        <v>98.5</v>
      </c>
      <c r="J23" s="6">
        <f t="shared" ref="J23:J27" si="10">(F23/20)*100</f>
        <v>10</v>
      </c>
      <c r="K23" s="6">
        <f t="shared" si="9"/>
        <v>90</v>
      </c>
      <c r="L23" s="6">
        <f t="shared" si="3"/>
        <v>0.5</v>
      </c>
      <c r="M23" s="5"/>
      <c r="N23" s="5"/>
      <c r="O23" s="5"/>
    </row>
    <row r="24" spans="1:16" ht="18">
      <c r="A24" s="5">
        <v>2</v>
      </c>
      <c r="B24" s="5">
        <v>12</v>
      </c>
      <c r="C24" s="5" t="s">
        <v>23</v>
      </c>
      <c r="D24" s="5" t="s">
        <v>24</v>
      </c>
      <c r="E24" s="5">
        <v>9</v>
      </c>
      <c r="F24" s="5">
        <v>6</v>
      </c>
      <c r="G24" s="5">
        <v>3</v>
      </c>
      <c r="H24" s="6">
        <f t="shared" si="0"/>
        <v>4.5</v>
      </c>
      <c r="I24" s="6">
        <f t="shared" si="1"/>
        <v>95.5</v>
      </c>
      <c r="J24" s="6">
        <f t="shared" si="10"/>
        <v>30</v>
      </c>
      <c r="K24" s="6">
        <f t="shared" si="9"/>
        <v>70</v>
      </c>
      <c r="L24" s="6">
        <f t="shared" si="3"/>
        <v>1.5</v>
      </c>
      <c r="M24" s="5"/>
      <c r="N24" s="5"/>
      <c r="O24" s="5"/>
    </row>
    <row r="25" spans="1:16" ht="18">
      <c r="A25" s="5">
        <v>3</v>
      </c>
      <c r="B25" s="5">
        <v>2</v>
      </c>
      <c r="C25" s="5" t="s">
        <v>23</v>
      </c>
      <c r="D25" s="5" t="s">
        <v>24</v>
      </c>
      <c r="E25" s="5">
        <v>7</v>
      </c>
      <c r="F25" s="5">
        <v>5</v>
      </c>
      <c r="G25" s="5">
        <v>1</v>
      </c>
      <c r="H25" s="6">
        <f t="shared" si="0"/>
        <v>3.5000000000000004</v>
      </c>
      <c r="I25" s="6">
        <f t="shared" si="1"/>
        <v>96.5</v>
      </c>
      <c r="J25" s="6">
        <f t="shared" si="10"/>
        <v>25</v>
      </c>
      <c r="K25" s="6">
        <f t="shared" si="9"/>
        <v>75</v>
      </c>
      <c r="L25" s="6">
        <f t="shared" si="3"/>
        <v>0.5</v>
      </c>
      <c r="M25" s="5"/>
      <c r="N25" s="5"/>
      <c r="O25" s="5"/>
    </row>
    <row r="26" spans="1:16" ht="18">
      <c r="A26" s="5">
        <v>2</v>
      </c>
      <c r="B26" s="5">
        <v>7</v>
      </c>
      <c r="C26" s="5" t="s">
        <v>23</v>
      </c>
      <c r="D26" s="5" t="s">
        <v>24</v>
      </c>
      <c r="E26" s="5">
        <v>22</v>
      </c>
      <c r="F26" s="5">
        <v>1</v>
      </c>
      <c r="G26" s="5">
        <v>0</v>
      </c>
      <c r="H26" s="6">
        <f t="shared" si="0"/>
        <v>11</v>
      </c>
      <c r="I26" s="6">
        <f t="shared" si="1"/>
        <v>89</v>
      </c>
      <c r="J26" s="6">
        <f t="shared" si="10"/>
        <v>5</v>
      </c>
      <c r="K26" s="6">
        <f t="shared" si="9"/>
        <v>95</v>
      </c>
      <c r="L26" s="6">
        <f t="shared" si="3"/>
        <v>0</v>
      </c>
      <c r="M26" s="5"/>
      <c r="N26" s="5"/>
      <c r="O26" s="5"/>
    </row>
    <row r="27" spans="1:16" ht="18">
      <c r="A27" s="5">
        <v>3</v>
      </c>
      <c r="B27" s="5">
        <v>12</v>
      </c>
      <c r="C27" s="5" t="s">
        <v>23</v>
      </c>
      <c r="D27" s="5" t="s">
        <v>24</v>
      </c>
      <c r="E27" s="5">
        <v>15</v>
      </c>
      <c r="F27" s="5">
        <v>3</v>
      </c>
      <c r="G27" s="5">
        <v>1</v>
      </c>
      <c r="H27" s="6">
        <f t="shared" si="0"/>
        <v>7.5</v>
      </c>
      <c r="I27" s="6">
        <f t="shared" si="1"/>
        <v>92.5</v>
      </c>
      <c r="J27" s="6">
        <f t="shared" si="10"/>
        <v>15</v>
      </c>
      <c r="K27" s="6">
        <f t="shared" si="9"/>
        <v>85</v>
      </c>
      <c r="L27" s="6">
        <f t="shared" si="3"/>
        <v>0.5</v>
      </c>
      <c r="M27" s="5"/>
      <c r="N27" s="5"/>
      <c r="O27" s="5"/>
      <c r="P27" t="s">
        <v>27</v>
      </c>
    </row>
    <row r="28" spans="1:16" ht="18">
      <c r="A28" s="5">
        <v>2</v>
      </c>
      <c r="B28" s="5">
        <v>6</v>
      </c>
      <c r="C28" s="5" t="s">
        <v>25</v>
      </c>
      <c r="D28" s="5" t="s">
        <v>26</v>
      </c>
      <c r="E28" s="5">
        <v>2</v>
      </c>
      <c r="F28" s="5">
        <v>12</v>
      </c>
      <c r="G28" s="5">
        <v>0</v>
      </c>
      <c r="H28" s="6">
        <f t="shared" si="0"/>
        <v>1</v>
      </c>
      <c r="I28" s="6">
        <f t="shared" si="1"/>
        <v>99</v>
      </c>
      <c r="J28" s="6">
        <f>(F28/20)*100</f>
        <v>60</v>
      </c>
      <c r="K28" s="6">
        <f t="shared" ref="K28:K33" si="11">100-(F28/20)*100</f>
        <v>40</v>
      </c>
      <c r="L28" s="6">
        <f t="shared" si="3"/>
        <v>0</v>
      </c>
      <c r="M28" s="5"/>
      <c r="N28" s="5"/>
      <c r="O28" s="5"/>
    </row>
    <row r="29" spans="1:16" ht="18">
      <c r="A29" s="5">
        <v>2</v>
      </c>
      <c r="B29" s="5">
        <v>10</v>
      </c>
      <c r="C29" s="5" t="s">
        <v>25</v>
      </c>
      <c r="D29" s="5" t="s">
        <v>26</v>
      </c>
      <c r="E29" s="5">
        <v>102</v>
      </c>
      <c r="F29" s="5">
        <v>3</v>
      </c>
      <c r="G29" s="5">
        <v>0</v>
      </c>
      <c r="H29" s="6">
        <f t="shared" si="0"/>
        <v>51</v>
      </c>
      <c r="I29" s="6">
        <f t="shared" si="1"/>
        <v>49</v>
      </c>
      <c r="J29" s="6">
        <f t="shared" ref="J29:J33" si="12">(F29/20)*100</f>
        <v>15</v>
      </c>
      <c r="K29" s="6">
        <f t="shared" si="11"/>
        <v>85</v>
      </c>
      <c r="L29" s="6">
        <f t="shared" si="3"/>
        <v>0</v>
      </c>
      <c r="M29" s="5"/>
      <c r="N29" s="5"/>
      <c r="O29" s="5"/>
    </row>
    <row r="30" spans="1:16" ht="18">
      <c r="A30" s="5">
        <v>2</v>
      </c>
      <c r="B30" s="5">
        <v>14</v>
      </c>
      <c r="C30" s="5" t="s">
        <v>25</v>
      </c>
      <c r="D30" s="5" t="s">
        <v>26</v>
      </c>
      <c r="E30" s="5">
        <v>85</v>
      </c>
      <c r="F30" s="5">
        <v>6</v>
      </c>
      <c r="G30" s="5">
        <v>6</v>
      </c>
      <c r="H30" s="6">
        <f t="shared" si="0"/>
        <v>42.5</v>
      </c>
      <c r="I30" s="6">
        <f t="shared" si="1"/>
        <v>57.5</v>
      </c>
      <c r="J30" s="6">
        <f t="shared" si="12"/>
        <v>30</v>
      </c>
      <c r="K30" s="6">
        <f t="shared" si="11"/>
        <v>70</v>
      </c>
      <c r="L30" s="6">
        <f t="shared" si="3"/>
        <v>3</v>
      </c>
      <c r="M30" s="5"/>
      <c r="N30" s="5"/>
      <c r="O30" s="5"/>
    </row>
    <row r="31" spans="1:16" ht="18">
      <c r="A31" s="3">
        <v>3</v>
      </c>
      <c r="B31" s="3">
        <v>6</v>
      </c>
      <c r="C31" s="3" t="s">
        <v>25</v>
      </c>
      <c r="D31" s="3" t="s">
        <v>26</v>
      </c>
      <c r="E31" s="3">
        <v>69</v>
      </c>
      <c r="F31" s="3">
        <v>2</v>
      </c>
      <c r="G31" s="3">
        <v>0</v>
      </c>
      <c r="H31" s="4">
        <f t="shared" si="0"/>
        <v>34.5</v>
      </c>
      <c r="I31" s="4">
        <f t="shared" si="1"/>
        <v>65.5</v>
      </c>
      <c r="J31" s="4">
        <f t="shared" si="12"/>
        <v>10</v>
      </c>
      <c r="K31" s="4">
        <f t="shared" si="11"/>
        <v>90</v>
      </c>
      <c r="L31" s="4">
        <f t="shared" si="3"/>
        <v>0</v>
      </c>
      <c r="M31" s="3"/>
      <c r="N31" s="3"/>
      <c r="O31" s="3"/>
    </row>
    <row r="32" spans="1:16" ht="18">
      <c r="A32" s="3">
        <v>3</v>
      </c>
      <c r="B32" s="3">
        <v>10</v>
      </c>
      <c r="C32" s="3" t="s">
        <v>25</v>
      </c>
      <c r="D32" s="3" t="s">
        <v>26</v>
      </c>
      <c r="E32" s="3">
        <v>53</v>
      </c>
      <c r="F32" s="3">
        <v>2</v>
      </c>
      <c r="G32" s="3">
        <v>0</v>
      </c>
      <c r="H32" s="4">
        <f t="shared" si="0"/>
        <v>26.5</v>
      </c>
      <c r="I32" s="4">
        <f t="shared" si="1"/>
        <v>73.5</v>
      </c>
      <c r="J32" s="4">
        <f t="shared" si="12"/>
        <v>10</v>
      </c>
      <c r="K32" s="4">
        <f t="shared" si="11"/>
        <v>90</v>
      </c>
      <c r="L32" s="4">
        <f t="shared" si="3"/>
        <v>0</v>
      </c>
      <c r="M32" s="3"/>
      <c r="N32" s="3"/>
      <c r="O32" s="3"/>
    </row>
    <row r="33" spans="1:16" ht="18">
      <c r="A33" s="3">
        <v>3</v>
      </c>
      <c r="B33" s="3">
        <v>14</v>
      </c>
      <c r="C33" s="3" t="s">
        <v>25</v>
      </c>
      <c r="D33" s="3" t="s">
        <v>26</v>
      </c>
      <c r="E33" s="3">
        <v>39</v>
      </c>
      <c r="F33" s="3">
        <v>2</v>
      </c>
      <c r="G33" s="3">
        <v>0</v>
      </c>
      <c r="H33" s="4">
        <f t="shared" si="0"/>
        <v>19.5</v>
      </c>
      <c r="I33" s="4">
        <f t="shared" si="1"/>
        <v>80.5</v>
      </c>
      <c r="J33" s="4">
        <f t="shared" si="12"/>
        <v>10</v>
      </c>
      <c r="K33" s="4">
        <f t="shared" si="11"/>
        <v>90</v>
      </c>
      <c r="L33" s="4">
        <f t="shared" si="3"/>
        <v>0</v>
      </c>
      <c r="M33" s="3"/>
      <c r="N33" s="3"/>
      <c r="O33" s="3"/>
      <c r="P33" t="s">
        <v>27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Infantes</dc:creator>
  <cp:lastModifiedBy>Eduardo Infantes</cp:lastModifiedBy>
  <dcterms:created xsi:type="dcterms:W3CDTF">2016-07-18T19:51:36Z</dcterms:created>
  <dcterms:modified xsi:type="dcterms:W3CDTF">2016-07-18T19:57:49Z</dcterms:modified>
</cp:coreProperties>
</file>