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 firstSheet="3" activeTab="4"/>
  </bookViews>
  <sheets>
    <sheet name="Lactato" sheetId="1" r:id="rId1"/>
    <sheet name="Fadiga" sheetId="2" r:id="rId2"/>
    <sheet name="Teste de Marcha" sheetId="3" r:id="rId3"/>
    <sheet name="Simpson" sheetId="8" r:id="rId4"/>
    <sheet name="Catchall" sheetId="9" r:id="rId5"/>
  </sheets>
  <calcPr calcId="145621"/>
</workbook>
</file>

<file path=xl/calcChain.xml><?xml version="1.0" encoding="utf-8"?>
<calcChain xmlns="http://schemas.openxmlformats.org/spreadsheetml/2006/main">
  <c r="M36" i="3" l="1"/>
  <c r="L36" i="3"/>
  <c r="K36" i="3"/>
  <c r="J36" i="3"/>
  <c r="I36" i="3"/>
  <c r="H36" i="3"/>
  <c r="G36" i="3"/>
  <c r="F36" i="3"/>
  <c r="E36" i="3"/>
  <c r="D36" i="3"/>
  <c r="C36" i="3"/>
  <c r="B36" i="3"/>
  <c r="M31" i="3"/>
  <c r="L31" i="3"/>
  <c r="K31" i="3"/>
  <c r="J31" i="3"/>
  <c r="I31" i="3"/>
  <c r="H31" i="3"/>
  <c r="G31" i="3"/>
  <c r="F31" i="3"/>
  <c r="E31" i="3"/>
  <c r="D31" i="3"/>
  <c r="C31" i="3"/>
  <c r="B31" i="3"/>
  <c r="M26" i="3"/>
  <c r="M38" i="3" s="1"/>
  <c r="L26" i="3"/>
  <c r="L38" i="3" s="1"/>
  <c r="K26" i="3"/>
  <c r="K38" i="3" s="1"/>
  <c r="J26" i="3"/>
  <c r="J38" i="3" s="1"/>
  <c r="I26" i="3"/>
  <c r="I38" i="3" s="1"/>
  <c r="H26" i="3"/>
  <c r="H38" i="3" s="1"/>
  <c r="G26" i="3"/>
  <c r="G38" i="3" s="1"/>
  <c r="F26" i="3"/>
  <c r="F38" i="3" s="1"/>
  <c r="E26" i="3"/>
  <c r="E38" i="3" s="1"/>
  <c r="D26" i="3"/>
  <c r="D38" i="3" s="1"/>
  <c r="C26" i="3"/>
  <c r="C38" i="3" s="1"/>
  <c r="B26" i="3"/>
  <c r="B38" i="3" s="1"/>
  <c r="M19" i="3"/>
  <c r="L19" i="3"/>
  <c r="K19" i="3"/>
  <c r="B19" i="3"/>
  <c r="M17" i="3"/>
  <c r="L17" i="3"/>
  <c r="K17" i="3"/>
  <c r="B17" i="3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M12" i="3"/>
  <c r="L12" i="3"/>
  <c r="K12" i="3"/>
  <c r="J12" i="3"/>
  <c r="I12" i="3"/>
  <c r="H12" i="3"/>
  <c r="G12" i="3"/>
  <c r="F12" i="3"/>
  <c r="E12" i="3"/>
  <c r="D12" i="3"/>
  <c r="C12" i="3"/>
  <c r="B12" i="3"/>
  <c r="M7" i="3"/>
  <c r="L7" i="3"/>
  <c r="K7" i="3"/>
  <c r="J7" i="3"/>
  <c r="I7" i="3"/>
  <c r="H7" i="3"/>
  <c r="G7" i="3"/>
  <c r="F7" i="3"/>
  <c r="E7" i="3"/>
  <c r="D7" i="3"/>
  <c r="C7" i="3"/>
  <c r="B7" i="3"/>
  <c r="E19" i="2"/>
  <c r="D19" i="2"/>
  <c r="C19" i="2"/>
  <c r="B19" i="2"/>
  <c r="E17" i="2"/>
  <c r="D17" i="2"/>
  <c r="C17" i="2"/>
  <c r="B17" i="2"/>
  <c r="E12" i="2"/>
  <c r="D12" i="2"/>
  <c r="C12" i="2"/>
  <c r="B12" i="2"/>
  <c r="E7" i="2"/>
  <c r="D7" i="2"/>
  <c r="C7" i="2"/>
  <c r="B7" i="2"/>
  <c r="B6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Q36" i="1"/>
  <c r="P36" i="1"/>
  <c r="O36" i="1"/>
  <c r="N36" i="1"/>
  <c r="M36" i="1"/>
  <c r="L36" i="1"/>
  <c r="J36" i="1"/>
  <c r="I36" i="1"/>
  <c r="H36" i="1"/>
  <c r="G36" i="1"/>
  <c r="F36" i="1"/>
  <c r="E36" i="1"/>
  <c r="D36" i="1"/>
  <c r="C36" i="1"/>
  <c r="B36" i="1"/>
  <c r="Q31" i="1"/>
  <c r="P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26" i="1"/>
  <c r="P26" i="1"/>
  <c r="O26" i="1"/>
  <c r="N26" i="1"/>
  <c r="M26" i="1"/>
  <c r="L26" i="1"/>
  <c r="J26" i="1"/>
  <c r="I26" i="1"/>
  <c r="H26" i="1"/>
  <c r="G26" i="1"/>
  <c r="F26" i="1"/>
  <c r="E26" i="1"/>
  <c r="D26" i="1"/>
  <c r="C26" i="1"/>
  <c r="B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Q6" i="1"/>
  <c r="P6" i="1"/>
  <c r="O6" i="1"/>
  <c r="N6" i="1"/>
  <c r="M6" i="1"/>
  <c r="L6" i="1"/>
  <c r="J6" i="1"/>
  <c r="I6" i="1"/>
  <c r="H6" i="1"/>
  <c r="G6" i="1"/>
  <c r="F6" i="1"/>
  <c r="E6" i="1"/>
  <c r="D6" i="1"/>
  <c r="C6" i="1"/>
  <c r="J17" i="3" l="1"/>
  <c r="F17" i="3"/>
  <c r="C17" i="3"/>
  <c r="G17" i="3"/>
  <c r="D17" i="3"/>
  <c r="H17" i="3"/>
  <c r="E17" i="3"/>
  <c r="I17" i="3"/>
</calcChain>
</file>

<file path=xl/sharedStrings.xml><?xml version="1.0" encoding="utf-8"?>
<sst xmlns="http://schemas.openxmlformats.org/spreadsheetml/2006/main" count="186" uniqueCount="61">
  <si>
    <t>1º Teste incremental - lactatemia</t>
  </si>
  <si>
    <t>Animal</t>
  </si>
  <si>
    <t>Basal</t>
  </si>
  <si>
    <t>Aque</t>
  </si>
  <si>
    <t>Final</t>
  </si>
  <si>
    <t>5' Rec</t>
  </si>
  <si>
    <t>30' Rec</t>
  </si>
  <si>
    <t>60' Rec</t>
  </si>
  <si>
    <t>120' Rec</t>
  </si>
  <si>
    <t>Limiar Lactato (m/s)</t>
  </si>
  <si>
    <t>1 - Habanera</t>
  </si>
  <si>
    <t>**</t>
  </si>
  <si>
    <t>7 - Observadora</t>
  </si>
  <si>
    <t>11 - Oligarquia</t>
  </si>
  <si>
    <t>Média exercício</t>
  </si>
  <si>
    <t>3 - Heresia</t>
  </si>
  <si>
    <t>4 - Obarana</t>
  </si>
  <si>
    <t>10 - Odosseia</t>
  </si>
  <si>
    <t>Média LC</t>
  </si>
  <si>
    <t>5 - Obediência</t>
  </si>
  <si>
    <t>6 - Objetiva</t>
  </si>
  <si>
    <t>15 - Quadrilha</t>
  </si>
  <si>
    <t>Média Cr</t>
  </si>
  <si>
    <t>Média total</t>
  </si>
  <si>
    <t>2º Teste incremental - lactatemia</t>
  </si>
  <si>
    <t>Habanera</t>
  </si>
  <si>
    <t>Observadora</t>
  </si>
  <si>
    <t>Oligarquia</t>
  </si>
  <si>
    <t>DADOS TESTE PROGRESSIVO NA ESTEIRA (LILIAN)</t>
  </si>
  <si>
    <t>Tempo até a fadiga (segundos)</t>
  </si>
  <si>
    <t>Frequência cardíaca na fadiga (bpm)</t>
  </si>
  <si>
    <t>Teste 1</t>
  </si>
  <si>
    <t>Teste 2</t>
  </si>
  <si>
    <t>Heresia</t>
  </si>
  <si>
    <t>Obarana</t>
  </si>
  <si>
    <t>Odosseia</t>
  </si>
  <si>
    <t>Obediência</t>
  </si>
  <si>
    <t>Objetiva</t>
  </si>
  <si>
    <t>Quadrilha</t>
  </si>
  <si>
    <t>1º Teste de Marcha -  C - 10 e 11/08/2013 - FREQUÊNCIA CARDÍACA (bpm)</t>
  </si>
  <si>
    <t>5'</t>
  </si>
  <si>
    <t>10'</t>
  </si>
  <si>
    <t>15'</t>
  </si>
  <si>
    <t>20'</t>
  </si>
  <si>
    <t>25'</t>
  </si>
  <si>
    <t>30'</t>
  </si>
  <si>
    <t>3º Teste de Marcha -  E - 14 e 15/09/2013 - FREQUÊNCIA CARDÍACA (bpm)</t>
  </si>
  <si>
    <t>Média Exercício</t>
  </si>
  <si>
    <t>Catchall</t>
  </si>
  <si>
    <t>inverse Simpson's</t>
  </si>
  <si>
    <t>IET-1-48</t>
  </si>
  <si>
    <t>IET-2-0</t>
  </si>
  <si>
    <t>IET-2-48</t>
  </si>
  <si>
    <t>Moments</t>
  </si>
  <si>
    <t>Groups/fillies</t>
  </si>
  <si>
    <t xml:space="preserve">Control </t>
  </si>
  <si>
    <t>IET-1-0</t>
  </si>
  <si>
    <t>Total exercise group (ET)</t>
  </si>
  <si>
    <t>Exercise (E)</t>
  </si>
  <si>
    <t>L-Carnitine (Car)</t>
  </si>
  <si>
    <t>Chromium (Cr)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</si>
</sst>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164" fontId="0" fillId="0" borderId="2" xfId="0" applyNumberFormat="1" applyFont="1" applyBorder="1" applyAlignment="1">
      <alignment horizontal="center"/>
    </xf>
    <xf numFmtId="0" fontId="0" fillId="0" borderId="1" xfId="0" applyBorder="1"/>
    <xf numFmtId="1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0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164" fontId="0" fillId="0" borderId="4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5" fontId="6" fillId="2" borderId="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65" fontId="6" fillId="0" borderId="7" xfId="0" applyNumberFormat="1" applyFont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7" fillId="0" borderId="1" xfId="0" applyFont="1" applyFill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3" fillId="0" borderId="11" xfId="0" applyFont="1" applyBorder="1"/>
    <xf numFmtId="0" fontId="3" fillId="0" borderId="12" xfId="0" applyFont="1" applyBorder="1"/>
    <xf numFmtId="0" fontId="2" fillId="0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/>
    <xf numFmtId="1" fontId="0" fillId="0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0" borderId="0" xfId="0" applyFont="1"/>
    <xf numFmtId="1" fontId="0" fillId="2" borderId="12" xfId="0" applyNumberForma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1" fillId="2" borderId="11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31" workbookViewId="0">
      <selection activeCell="B3" sqref="B3"/>
    </sheetView>
  </sheetViews>
  <sheetFormatPr defaultRowHeight="15" x14ac:dyDescent="0.25"/>
  <cols>
    <col min="1" max="1" width="21" customWidth="1"/>
    <col min="17" max="17" width="12.5703125" customWidth="1"/>
    <col min="21" max="21" width="34.140625" customWidth="1"/>
    <col min="22" max="22" width="26.42578125" customWidth="1"/>
  </cols>
  <sheetData>
    <row r="1" spans="1:17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7" ht="27.75" customHeight="1" x14ac:dyDescent="0.25">
      <c r="A2" s="1" t="s">
        <v>1</v>
      </c>
      <c r="B2" s="1" t="s">
        <v>2</v>
      </c>
      <c r="C2" s="1" t="s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2" t="s">
        <v>9</v>
      </c>
    </row>
    <row r="3" spans="1:17" ht="15.75" thickBot="1" x14ac:dyDescent="0.3">
      <c r="A3" s="3" t="s">
        <v>25</v>
      </c>
      <c r="B3" s="4">
        <v>0.55200000000000005</v>
      </c>
      <c r="C3" s="4">
        <v>0.73</v>
      </c>
      <c r="D3" s="4">
        <v>1.92</v>
      </c>
      <c r="E3" s="4">
        <v>3.62</v>
      </c>
      <c r="F3" s="4">
        <v>6.02</v>
      </c>
      <c r="G3" s="4">
        <v>6.41</v>
      </c>
      <c r="H3" s="4">
        <v>10.6</v>
      </c>
      <c r="I3" s="4">
        <v>18.8</v>
      </c>
      <c r="J3" s="5">
        <v>23.6</v>
      </c>
      <c r="K3" s="6" t="s">
        <v>11</v>
      </c>
      <c r="L3" s="7">
        <v>22.8</v>
      </c>
      <c r="M3" s="8">
        <v>23.9</v>
      </c>
      <c r="N3" s="9">
        <v>20.399999999999999</v>
      </c>
      <c r="O3" s="10">
        <v>15</v>
      </c>
      <c r="P3" s="4">
        <v>5.01</v>
      </c>
      <c r="Q3" s="11">
        <v>7</v>
      </c>
    </row>
    <row r="4" spans="1:17" ht="16.5" thickTop="1" thickBot="1" x14ac:dyDescent="0.3">
      <c r="A4" s="3" t="s">
        <v>26</v>
      </c>
      <c r="B4" s="10">
        <v>0.752</v>
      </c>
      <c r="C4" s="4">
        <v>0.63700000000000001</v>
      </c>
      <c r="D4" s="10">
        <v>1.18</v>
      </c>
      <c r="E4" s="10">
        <v>2.41</v>
      </c>
      <c r="F4" s="10">
        <v>5.14</v>
      </c>
      <c r="G4" s="10">
        <v>9.06</v>
      </c>
      <c r="H4" s="10">
        <v>14.3</v>
      </c>
      <c r="I4" s="12">
        <v>17.3</v>
      </c>
      <c r="J4" s="6" t="s">
        <v>11</v>
      </c>
      <c r="K4" s="6" t="s">
        <v>11</v>
      </c>
      <c r="L4" s="7">
        <v>15</v>
      </c>
      <c r="M4" s="7">
        <v>12.8</v>
      </c>
      <c r="N4" s="10">
        <v>8.4499999999999993</v>
      </c>
      <c r="O4" s="10">
        <v>5.66</v>
      </c>
      <c r="P4" s="10">
        <v>1.8</v>
      </c>
      <c r="Q4" s="13">
        <v>4.83</v>
      </c>
    </row>
    <row r="5" spans="1:17" ht="16.5" thickTop="1" thickBot="1" x14ac:dyDescent="0.3">
      <c r="A5" s="3" t="s">
        <v>27</v>
      </c>
      <c r="B5" s="10">
        <v>0.70199999999999996</v>
      </c>
      <c r="C5" s="4">
        <v>0.86599999999999999</v>
      </c>
      <c r="D5" s="10">
        <v>1.38</v>
      </c>
      <c r="E5" s="10">
        <v>2.72</v>
      </c>
      <c r="F5" s="10">
        <v>6.55</v>
      </c>
      <c r="G5" s="10">
        <v>10.199999999999999</v>
      </c>
      <c r="H5" s="10">
        <v>15.2</v>
      </c>
      <c r="I5" s="12">
        <v>17.7</v>
      </c>
      <c r="J5" s="6" t="s">
        <v>11</v>
      </c>
      <c r="K5" s="6" t="s">
        <v>11</v>
      </c>
      <c r="L5" s="7">
        <v>14.6</v>
      </c>
      <c r="M5" s="7">
        <v>12.2</v>
      </c>
      <c r="N5" s="10">
        <v>8.69</v>
      </c>
      <c r="O5" s="10">
        <v>3.41</v>
      </c>
      <c r="P5" s="10">
        <v>2.41</v>
      </c>
      <c r="Q5" s="13">
        <v>4.83</v>
      </c>
    </row>
    <row r="6" spans="1:17" ht="15.75" thickTop="1" x14ac:dyDescent="0.25">
      <c r="A6" s="15" t="s">
        <v>47</v>
      </c>
      <c r="B6" s="16">
        <f t="shared" ref="B6:J6" si="0">AVERAGE(B3:B5)</f>
        <v>0.66866666666666674</v>
      </c>
      <c r="C6" s="16">
        <f t="shared" si="0"/>
        <v>0.7443333333333334</v>
      </c>
      <c r="D6" s="16">
        <f t="shared" si="0"/>
        <v>1.4933333333333332</v>
      </c>
      <c r="E6" s="16">
        <f t="shared" si="0"/>
        <v>2.9166666666666665</v>
      </c>
      <c r="F6" s="16">
        <f t="shared" si="0"/>
        <v>5.9033333333333333</v>
      </c>
      <c r="G6" s="16">
        <f t="shared" si="0"/>
        <v>8.5566666666666666</v>
      </c>
      <c r="H6" s="16">
        <f t="shared" si="0"/>
        <v>13.366666666666665</v>
      </c>
      <c r="I6" s="16">
        <f t="shared" si="0"/>
        <v>17.933333333333334</v>
      </c>
      <c r="J6" s="16">
        <f t="shared" si="0"/>
        <v>23.6</v>
      </c>
      <c r="K6" s="16" t="s">
        <v>11</v>
      </c>
      <c r="L6" s="16">
        <f t="shared" ref="L6:Q6" si="1">AVERAGE(L3:L5)</f>
        <v>17.466666666666665</v>
      </c>
      <c r="M6" s="16">
        <f t="shared" si="1"/>
        <v>16.3</v>
      </c>
      <c r="N6" s="16">
        <f t="shared" si="1"/>
        <v>12.513333333333334</v>
      </c>
      <c r="O6" s="16">
        <f t="shared" si="1"/>
        <v>8.0233333333333334</v>
      </c>
      <c r="P6" s="16">
        <f t="shared" si="1"/>
        <v>3.0733333333333328</v>
      </c>
      <c r="Q6" s="17">
        <f t="shared" si="1"/>
        <v>5.5533333333333337</v>
      </c>
    </row>
    <row r="7" spans="1:17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5"/>
      <c r="K7" s="6"/>
      <c r="L7" s="18"/>
      <c r="M7" s="9"/>
      <c r="N7" s="9"/>
      <c r="O7" s="19"/>
      <c r="P7" s="4"/>
      <c r="Q7" s="13"/>
    </row>
    <row r="8" spans="1:17" ht="16.5" thickTop="1" thickBot="1" x14ac:dyDescent="0.3">
      <c r="A8" s="20" t="s">
        <v>15</v>
      </c>
      <c r="B8" s="21">
        <v>0.68300000000000005</v>
      </c>
      <c r="C8" s="22">
        <v>2.46</v>
      </c>
      <c r="D8" s="21">
        <v>4.6100000000000003</v>
      </c>
      <c r="E8" s="21">
        <v>7.37</v>
      </c>
      <c r="F8" s="21">
        <v>10.3</v>
      </c>
      <c r="G8" s="21">
        <v>13.2</v>
      </c>
      <c r="H8" s="21">
        <v>15.2</v>
      </c>
      <c r="I8" s="21">
        <v>18.7</v>
      </c>
      <c r="J8" s="23">
        <v>22</v>
      </c>
      <c r="K8" s="24" t="s">
        <v>11</v>
      </c>
      <c r="L8" s="25">
        <v>20.9</v>
      </c>
      <c r="M8" s="25">
        <v>19.600000000000001</v>
      </c>
      <c r="N8" s="21">
        <v>14.2</v>
      </c>
      <c r="O8" s="21">
        <v>5.49</v>
      </c>
      <c r="P8" s="21">
        <v>2.29</v>
      </c>
      <c r="Q8" s="13">
        <v>4.2300000000000004</v>
      </c>
    </row>
    <row r="9" spans="1:17" ht="15.75" thickTop="1" x14ac:dyDescent="0.25">
      <c r="A9" s="20" t="s">
        <v>16</v>
      </c>
      <c r="B9" s="26">
        <v>0.56000000000000005</v>
      </c>
      <c r="C9" s="27">
        <v>0.52600000000000002</v>
      </c>
      <c r="D9" s="26">
        <v>1.06</v>
      </c>
      <c r="E9" s="26">
        <v>1.8</v>
      </c>
      <c r="F9" s="26">
        <v>4.17</v>
      </c>
      <c r="G9" s="26">
        <v>6.86</v>
      </c>
      <c r="H9" s="26">
        <v>10.199999999999999</v>
      </c>
      <c r="I9" s="28">
        <v>13.6</v>
      </c>
      <c r="J9" s="24" t="s">
        <v>11</v>
      </c>
      <c r="K9" s="24" t="s">
        <v>11</v>
      </c>
      <c r="L9" s="29">
        <v>10.5</v>
      </c>
      <c r="M9" s="29">
        <v>9.86</v>
      </c>
      <c r="N9" s="26">
        <v>5.03</v>
      </c>
      <c r="O9" s="26">
        <v>2.57</v>
      </c>
      <c r="P9" s="30" t="s">
        <v>11</v>
      </c>
      <c r="Q9" s="11">
        <v>5</v>
      </c>
    </row>
    <row r="10" spans="1:17" x14ac:dyDescent="0.25">
      <c r="A10" s="31" t="s">
        <v>17</v>
      </c>
      <c r="B10" s="32">
        <v>0.61199999999999999</v>
      </c>
      <c r="C10" s="33">
        <v>0.75</v>
      </c>
      <c r="D10" s="32">
        <v>0.995</v>
      </c>
      <c r="E10" s="32">
        <v>1.82</v>
      </c>
      <c r="F10" s="32">
        <v>3.63</v>
      </c>
      <c r="G10" s="32">
        <v>9.15</v>
      </c>
      <c r="H10" s="32">
        <v>15.4</v>
      </c>
      <c r="I10" s="32">
        <v>17.5</v>
      </c>
      <c r="J10" s="32">
        <v>19.100000000000001</v>
      </c>
      <c r="K10" s="32">
        <v>19.600000000000001</v>
      </c>
      <c r="L10" s="34">
        <v>19</v>
      </c>
      <c r="M10" s="32">
        <v>18.100000000000001</v>
      </c>
      <c r="N10" s="34">
        <v>10.4</v>
      </c>
      <c r="O10" s="32">
        <v>7.65</v>
      </c>
      <c r="P10" s="32">
        <v>2.46</v>
      </c>
      <c r="Q10" s="13">
        <v>5.83</v>
      </c>
    </row>
    <row r="11" spans="1:17" x14ac:dyDescent="0.25">
      <c r="A11" s="35" t="s">
        <v>18</v>
      </c>
      <c r="B11" s="36">
        <f t="shared" ref="B11:Q11" si="2">AVERAGE(B8:B10)</f>
        <v>0.61833333333333329</v>
      </c>
      <c r="C11" s="36">
        <f t="shared" si="2"/>
        <v>1.2453333333333332</v>
      </c>
      <c r="D11" s="36">
        <f t="shared" si="2"/>
        <v>2.2216666666666667</v>
      </c>
      <c r="E11" s="36">
        <f t="shared" si="2"/>
        <v>3.6633333333333336</v>
      </c>
      <c r="F11" s="36">
        <f t="shared" si="2"/>
        <v>6.0333333333333341</v>
      </c>
      <c r="G11" s="36">
        <f t="shared" si="2"/>
        <v>9.7366666666666664</v>
      </c>
      <c r="H11" s="36">
        <f t="shared" si="2"/>
        <v>13.6</v>
      </c>
      <c r="I11" s="36">
        <f t="shared" si="2"/>
        <v>16.599999999999998</v>
      </c>
      <c r="J11" s="36">
        <f t="shared" si="2"/>
        <v>20.55</v>
      </c>
      <c r="K11" s="36">
        <f t="shared" si="2"/>
        <v>19.600000000000001</v>
      </c>
      <c r="L11" s="36">
        <f t="shared" si="2"/>
        <v>16.8</v>
      </c>
      <c r="M11" s="36">
        <f t="shared" si="2"/>
        <v>15.853333333333333</v>
      </c>
      <c r="N11" s="36">
        <f t="shared" si="2"/>
        <v>9.8766666666666669</v>
      </c>
      <c r="O11" s="36">
        <f t="shared" si="2"/>
        <v>5.2366666666666672</v>
      </c>
      <c r="P11" s="36">
        <f t="shared" si="2"/>
        <v>2.375</v>
      </c>
      <c r="Q11" s="17">
        <f t="shared" si="2"/>
        <v>5.0200000000000005</v>
      </c>
    </row>
    <row r="12" spans="1:17" x14ac:dyDescent="0.25">
      <c r="A12" s="37"/>
      <c r="B12" s="38"/>
      <c r="C12" s="39"/>
      <c r="D12" s="38"/>
      <c r="E12" s="38"/>
      <c r="F12" s="38"/>
      <c r="G12" s="38"/>
      <c r="H12" s="38"/>
      <c r="I12" s="38"/>
      <c r="J12" s="40"/>
      <c r="K12" s="40"/>
      <c r="L12" s="38"/>
      <c r="M12" s="38"/>
      <c r="N12" s="38"/>
      <c r="O12" s="38"/>
      <c r="P12" s="41"/>
      <c r="Q12" s="13"/>
    </row>
    <row r="13" spans="1:17" x14ac:dyDescent="0.25">
      <c r="A13" s="42" t="s">
        <v>19</v>
      </c>
      <c r="B13" s="43">
        <v>0.46300000000000002</v>
      </c>
      <c r="C13" s="44">
        <v>0.71099999999999997</v>
      </c>
      <c r="D13" s="43">
        <v>1.77</v>
      </c>
      <c r="E13" s="43">
        <v>3.31</v>
      </c>
      <c r="F13" s="43">
        <v>5.62</v>
      </c>
      <c r="G13" s="43">
        <v>6.33</v>
      </c>
      <c r="H13" s="44">
        <v>11.867000000000001</v>
      </c>
      <c r="I13" s="43">
        <v>16.8</v>
      </c>
      <c r="J13" s="45" t="s">
        <v>11</v>
      </c>
      <c r="K13" s="45" t="s">
        <v>11</v>
      </c>
      <c r="L13" s="43">
        <v>14.5</v>
      </c>
      <c r="M13" s="43">
        <v>11.8</v>
      </c>
      <c r="N13" s="43">
        <v>7.15</v>
      </c>
      <c r="O13" s="43">
        <v>3.7</v>
      </c>
      <c r="P13" s="46" t="s">
        <v>11</v>
      </c>
      <c r="Q13" s="13">
        <v>6.83</v>
      </c>
    </row>
    <row r="14" spans="1:17" x14ac:dyDescent="0.25">
      <c r="A14" s="42" t="s">
        <v>20</v>
      </c>
      <c r="B14" s="43">
        <v>0.68200000000000005</v>
      </c>
      <c r="C14" s="44">
        <v>0.79900000000000004</v>
      </c>
      <c r="D14" s="43">
        <v>1.68</v>
      </c>
      <c r="E14" s="43">
        <v>2.77</v>
      </c>
      <c r="F14" s="43">
        <v>5.07</v>
      </c>
      <c r="G14" s="43">
        <v>6.84</v>
      </c>
      <c r="H14" s="43">
        <v>10.4</v>
      </c>
      <c r="I14" s="43">
        <v>14.8</v>
      </c>
      <c r="J14" s="45" t="s">
        <v>11</v>
      </c>
      <c r="K14" s="45" t="s">
        <v>11</v>
      </c>
      <c r="L14" s="43">
        <v>14.1</v>
      </c>
      <c r="M14" s="43">
        <v>13.2</v>
      </c>
      <c r="N14" s="43">
        <v>9.81</v>
      </c>
      <c r="O14" s="43">
        <v>5.8</v>
      </c>
      <c r="P14" s="43">
        <v>2.5</v>
      </c>
      <c r="Q14" s="11">
        <v>4.5</v>
      </c>
    </row>
    <row r="15" spans="1:17" x14ac:dyDescent="0.25">
      <c r="A15" s="42" t="s">
        <v>21</v>
      </c>
      <c r="B15" s="47">
        <v>0.999</v>
      </c>
      <c r="C15" s="46">
        <v>0.85</v>
      </c>
      <c r="D15" s="47">
        <v>1.06</v>
      </c>
      <c r="E15" s="47">
        <v>1.55</v>
      </c>
      <c r="F15" s="47">
        <v>2.29</v>
      </c>
      <c r="G15" s="47">
        <v>7.68</v>
      </c>
      <c r="H15" s="47">
        <v>12.3</v>
      </c>
      <c r="I15" s="47">
        <v>14.6</v>
      </c>
      <c r="J15" s="47">
        <v>17.5</v>
      </c>
      <c r="K15" s="45" t="s">
        <v>11</v>
      </c>
      <c r="L15" s="47">
        <v>17.100000000000001</v>
      </c>
      <c r="M15" s="47">
        <v>13.2</v>
      </c>
      <c r="N15" s="47">
        <v>5.81</v>
      </c>
      <c r="O15" s="47">
        <v>3.42</v>
      </c>
      <c r="P15" s="47">
        <v>1.52</v>
      </c>
      <c r="Q15" s="13">
        <v>5.77</v>
      </c>
    </row>
    <row r="16" spans="1:17" x14ac:dyDescent="0.25">
      <c r="A16" s="48" t="s">
        <v>22</v>
      </c>
      <c r="B16" s="49">
        <f t="shared" ref="B16:J16" si="3">AVERAGE(B13:B15)</f>
        <v>0.71466666666666667</v>
      </c>
      <c r="C16" s="49">
        <f t="shared" si="3"/>
        <v>0.78666666666666663</v>
      </c>
      <c r="D16" s="49">
        <f t="shared" si="3"/>
        <v>1.5033333333333332</v>
      </c>
      <c r="E16" s="49">
        <f t="shared" si="3"/>
        <v>2.5433333333333334</v>
      </c>
      <c r="F16" s="49">
        <f t="shared" si="3"/>
        <v>4.3266666666666671</v>
      </c>
      <c r="G16" s="49">
        <f t="shared" si="3"/>
        <v>6.95</v>
      </c>
      <c r="H16" s="49">
        <f t="shared" si="3"/>
        <v>11.522333333333336</v>
      </c>
      <c r="I16" s="49">
        <f t="shared" si="3"/>
        <v>15.4</v>
      </c>
      <c r="J16" s="49">
        <f t="shared" si="3"/>
        <v>17.5</v>
      </c>
      <c r="K16" s="49" t="s">
        <v>11</v>
      </c>
      <c r="L16" s="49">
        <f t="shared" ref="L16:Q16" si="4">AVERAGE(L13:L15)</f>
        <v>15.233333333333334</v>
      </c>
      <c r="M16" s="49">
        <f t="shared" si="4"/>
        <v>12.733333333333334</v>
      </c>
      <c r="N16" s="49">
        <f t="shared" si="4"/>
        <v>7.59</v>
      </c>
      <c r="O16" s="49">
        <f t="shared" si="4"/>
        <v>4.3066666666666666</v>
      </c>
      <c r="P16" s="49">
        <f t="shared" si="4"/>
        <v>2.0099999999999998</v>
      </c>
      <c r="Q16" s="17">
        <f t="shared" si="4"/>
        <v>5.7</v>
      </c>
    </row>
    <row r="17" spans="1:17" x14ac:dyDescent="0.25">
      <c r="A17" s="42"/>
      <c r="B17" s="47"/>
      <c r="C17" s="46"/>
      <c r="D17" s="47"/>
      <c r="E17" s="47"/>
      <c r="F17" s="47"/>
      <c r="G17" s="47"/>
      <c r="H17" s="47"/>
      <c r="I17" s="47"/>
      <c r="J17" s="50"/>
      <c r="K17" s="45"/>
      <c r="L17" s="51"/>
      <c r="M17" s="51"/>
      <c r="N17" s="47"/>
      <c r="O17" s="47"/>
      <c r="P17" s="47"/>
      <c r="Q17" s="13"/>
    </row>
    <row r="18" spans="1:17" x14ac:dyDescent="0.25">
      <c r="A18" s="52" t="s">
        <v>23</v>
      </c>
      <c r="B18" s="53">
        <f t="shared" ref="B18:Q18" si="5">AVERAGE(B3:B5,B8:B10,B13:B15)</f>
        <v>0.66722222222222216</v>
      </c>
      <c r="C18" s="53">
        <f t="shared" si="5"/>
        <v>0.92544444444444451</v>
      </c>
      <c r="D18" s="53">
        <f t="shared" si="5"/>
        <v>1.7394444444444443</v>
      </c>
      <c r="E18" s="53">
        <f t="shared" si="5"/>
        <v>3.0411111111111113</v>
      </c>
      <c r="F18" s="53">
        <f t="shared" si="5"/>
        <v>5.4211111111111112</v>
      </c>
      <c r="G18" s="53">
        <f t="shared" si="5"/>
        <v>8.4144444444444435</v>
      </c>
      <c r="H18" s="53">
        <f t="shared" si="5"/>
        <v>12.829666666666668</v>
      </c>
      <c r="I18" s="53">
        <f t="shared" si="5"/>
        <v>16.644444444444442</v>
      </c>
      <c r="J18" s="53">
        <f t="shared" si="5"/>
        <v>20.55</v>
      </c>
      <c r="K18" s="53">
        <f t="shared" si="5"/>
        <v>19.600000000000001</v>
      </c>
      <c r="L18" s="53">
        <f t="shared" si="5"/>
        <v>16.5</v>
      </c>
      <c r="M18" s="53">
        <f t="shared" si="5"/>
        <v>14.962222222222222</v>
      </c>
      <c r="N18" s="53">
        <f t="shared" si="5"/>
        <v>9.9933333333333341</v>
      </c>
      <c r="O18" s="53">
        <f t="shared" si="5"/>
        <v>5.8555555555555561</v>
      </c>
      <c r="P18" s="53">
        <f t="shared" si="5"/>
        <v>2.57</v>
      </c>
      <c r="Q18" s="54">
        <f t="shared" si="5"/>
        <v>5.4244444444444433</v>
      </c>
    </row>
    <row r="21" spans="1:17" x14ac:dyDescent="0.25">
      <c r="A21" s="110" t="s">
        <v>24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7" ht="30" x14ac:dyDescent="0.25">
      <c r="A22" s="1" t="s">
        <v>1</v>
      </c>
      <c r="B22" s="1" t="s">
        <v>2</v>
      </c>
      <c r="C22" s="1" t="s">
        <v>3</v>
      </c>
      <c r="D22" s="1">
        <v>4</v>
      </c>
      <c r="E22" s="1">
        <v>5</v>
      </c>
      <c r="F22" s="1">
        <v>6</v>
      </c>
      <c r="G22" s="1">
        <v>7</v>
      </c>
      <c r="H22" s="1">
        <v>8</v>
      </c>
      <c r="I22" s="1">
        <v>9</v>
      </c>
      <c r="J22" s="1">
        <v>10</v>
      </c>
      <c r="K22" s="1">
        <v>11</v>
      </c>
      <c r="L22" s="1" t="s">
        <v>4</v>
      </c>
      <c r="M22" s="1" t="s">
        <v>5</v>
      </c>
      <c r="N22" s="1" t="s">
        <v>6</v>
      </c>
      <c r="O22" s="1" t="s">
        <v>7</v>
      </c>
      <c r="P22" s="1" t="s">
        <v>8</v>
      </c>
      <c r="Q22" s="2" t="s">
        <v>9</v>
      </c>
    </row>
    <row r="23" spans="1:17" ht="15.75" thickBot="1" x14ac:dyDescent="0.3">
      <c r="A23" s="3" t="s">
        <v>10</v>
      </c>
      <c r="B23" s="55">
        <v>0.71499999999999997</v>
      </c>
      <c r="C23" s="55">
        <v>0.51800000000000002</v>
      </c>
      <c r="D23" s="55">
        <v>0.73599999999999999</v>
      </c>
      <c r="E23" s="55">
        <v>1.62</v>
      </c>
      <c r="F23" s="55">
        <v>2.7</v>
      </c>
      <c r="G23" s="55">
        <v>4.53</v>
      </c>
      <c r="H23" s="55">
        <v>7.27</v>
      </c>
      <c r="I23" s="55">
        <v>10.8</v>
      </c>
      <c r="J23" s="56">
        <v>15.6</v>
      </c>
      <c r="K23" s="6" t="s">
        <v>11</v>
      </c>
      <c r="L23" s="57">
        <v>13.5</v>
      </c>
      <c r="M23" s="57">
        <v>13.3</v>
      </c>
      <c r="N23" s="55">
        <v>8.2799999999999994</v>
      </c>
      <c r="O23" s="55">
        <v>3.87</v>
      </c>
      <c r="P23" s="55">
        <v>1.27</v>
      </c>
      <c r="Q23" s="11">
        <v>6</v>
      </c>
    </row>
    <row r="24" spans="1:17" ht="16.5" thickTop="1" thickBot="1" x14ac:dyDescent="0.3">
      <c r="A24" s="3" t="s">
        <v>12</v>
      </c>
      <c r="B24" s="10">
        <v>1.7</v>
      </c>
      <c r="C24" s="4">
        <v>0.67500000000000004</v>
      </c>
      <c r="D24" s="10">
        <v>0.91700000000000004</v>
      </c>
      <c r="E24" s="10">
        <v>2.02</v>
      </c>
      <c r="F24" s="10">
        <v>3.64</v>
      </c>
      <c r="G24" s="10">
        <v>7.25</v>
      </c>
      <c r="H24" s="10">
        <v>8.07</v>
      </c>
      <c r="I24" s="12">
        <v>13.3</v>
      </c>
      <c r="J24" s="12">
        <v>13</v>
      </c>
      <c r="K24" s="6" t="s">
        <v>11</v>
      </c>
      <c r="L24" s="7">
        <v>10.7</v>
      </c>
      <c r="M24" s="7">
        <v>9.2200000000000006</v>
      </c>
      <c r="N24" s="10">
        <v>5.0199999999999996</v>
      </c>
      <c r="O24" s="10">
        <v>3.64</v>
      </c>
      <c r="P24" s="10">
        <v>1.77</v>
      </c>
      <c r="Q24" s="11">
        <v>6</v>
      </c>
    </row>
    <row r="25" spans="1:17" ht="15.75" thickTop="1" x14ac:dyDescent="0.25">
      <c r="A25" s="3" t="s">
        <v>13</v>
      </c>
      <c r="B25" s="10">
        <v>1.04</v>
      </c>
      <c r="C25" s="4">
        <v>0.65500000000000003</v>
      </c>
      <c r="D25" s="10">
        <v>1</v>
      </c>
      <c r="E25" s="10">
        <v>2.0499999999999998</v>
      </c>
      <c r="F25" s="10">
        <v>5.12</v>
      </c>
      <c r="G25" s="10">
        <v>8.9</v>
      </c>
      <c r="H25" s="10">
        <v>13.7</v>
      </c>
      <c r="I25" s="6" t="s">
        <v>11</v>
      </c>
      <c r="J25" s="6" t="s">
        <v>11</v>
      </c>
      <c r="K25" s="6" t="s">
        <v>11</v>
      </c>
      <c r="L25" s="7">
        <v>13.5</v>
      </c>
      <c r="M25" s="7">
        <v>13.4</v>
      </c>
      <c r="N25" s="10">
        <v>7.7</v>
      </c>
      <c r="O25" s="10">
        <v>3.79</v>
      </c>
      <c r="P25" s="10">
        <v>1.77</v>
      </c>
      <c r="Q25" s="11">
        <v>5</v>
      </c>
    </row>
    <row r="26" spans="1:17" x14ac:dyDescent="0.25">
      <c r="A26" s="15" t="s">
        <v>14</v>
      </c>
      <c r="B26" s="58">
        <f t="shared" ref="B26:J26" si="6">AVERAGE(B23:B25)</f>
        <v>1.1516666666666666</v>
      </c>
      <c r="C26" s="58">
        <f t="shared" si="6"/>
        <v>0.61599999999999999</v>
      </c>
      <c r="D26" s="58">
        <f t="shared" si="6"/>
        <v>0.8843333333333333</v>
      </c>
      <c r="E26" s="58">
        <f t="shared" si="6"/>
        <v>1.8966666666666665</v>
      </c>
      <c r="F26" s="58">
        <f t="shared" si="6"/>
        <v>3.8200000000000003</v>
      </c>
      <c r="G26" s="58">
        <f t="shared" si="6"/>
        <v>6.8933333333333335</v>
      </c>
      <c r="H26" s="58">
        <f t="shared" si="6"/>
        <v>9.68</v>
      </c>
      <c r="I26" s="58">
        <f t="shared" si="6"/>
        <v>12.05</v>
      </c>
      <c r="J26" s="58">
        <f t="shared" si="6"/>
        <v>14.3</v>
      </c>
      <c r="K26" s="58" t="s">
        <v>11</v>
      </c>
      <c r="L26" s="58">
        <f t="shared" ref="L26:Q26" si="7">AVERAGE(L23:L25)</f>
        <v>12.566666666666668</v>
      </c>
      <c r="M26" s="58">
        <f t="shared" si="7"/>
        <v>11.973333333333334</v>
      </c>
      <c r="N26" s="58">
        <f t="shared" si="7"/>
        <v>7</v>
      </c>
      <c r="O26" s="58">
        <f t="shared" si="7"/>
        <v>3.7666666666666671</v>
      </c>
      <c r="P26" s="58">
        <f t="shared" si="7"/>
        <v>1.6033333333333335</v>
      </c>
      <c r="Q26" s="17">
        <f t="shared" si="7"/>
        <v>5.666666666666667</v>
      </c>
    </row>
    <row r="27" spans="1:17" x14ac:dyDescent="0.25">
      <c r="A27" s="3"/>
      <c r="B27" s="55"/>
      <c r="C27" s="55"/>
      <c r="D27" s="55"/>
      <c r="E27" s="55"/>
      <c r="F27" s="55"/>
      <c r="G27" s="55"/>
      <c r="H27" s="55"/>
      <c r="I27" s="55"/>
      <c r="J27" s="59"/>
      <c r="K27" s="6"/>
      <c r="L27" s="57"/>
      <c r="M27" s="57"/>
      <c r="N27" s="55"/>
      <c r="O27" s="55"/>
      <c r="P27" s="55"/>
      <c r="Q27" s="13"/>
    </row>
    <row r="28" spans="1:17" ht="15.75" thickBot="1" x14ac:dyDescent="0.3">
      <c r="A28" s="20" t="s">
        <v>15</v>
      </c>
      <c r="B28" s="21">
        <v>1.3</v>
      </c>
      <c r="C28" s="22">
        <v>0.58499999999999996</v>
      </c>
      <c r="D28" s="21">
        <v>0.78600000000000003</v>
      </c>
      <c r="E28" s="21">
        <v>1.5</v>
      </c>
      <c r="F28" s="21">
        <v>2.93</v>
      </c>
      <c r="G28" s="21">
        <v>5.0599999999999996</v>
      </c>
      <c r="H28" s="21">
        <v>7.8</v>
      </c>
      <c r="I28" s="21">
        <v>11.4</v>
      </c>
      <c r="J28" s="23">
        <v>13.9</v>
      </c>
      <c r="K28" s="24" t="s">
        <v>11</v>
      </c>
      <c r="L28" s="25">
        <v>10.199999999999999</v>
      </c>
      <c r="M28" s="25">
        <v>10.1</v>
      </c>
      <c r="N28" s="21">
        <v>5.15</v>
      </c>
      <c r="O28" s="21">
        <v>2.2999999999999998</v>
      </c>
      <c r="P28" s="21">
        <v>1.38</v>
      </c>
      <c r="Q28" s="11">
        <v>5.2</v>
      </c>
    </row>
    <row r="29" spans="1:17" ht="16.5" thickTop="1" thickBot="1" x14ac:dyDescent="0.3">
      <c r="A29" s="20" t="s">
        <v>16</v>
      </c>
      <c r="B29" s="27">
        <v>1.37</v>
      </c>
      <c r="C29" s="27">
        <v>0.65600000000000003</v>
      </c>
      <c r="D29" s="27">
        <v>1.08</v>
      </c>
      <c r="E29" s="27">
        <v>2.14</v>
      </c>
      <c r="F29" s="27">
        <v>4.72</v>
      </c>
      <c r="G29" s="27">
        <v>8.02</v>
      </c>
      <c r="H29" s="27">
        <v>9.57</v>
      </c>
      <c r="I29" s="27">
        <v>12.6</v>
      </c>
      <c r="J29" s="60">
        <v>11.9</v>
      </c>
      <c r="K29" s="24" t="s">
        <v>11</v>
      </c>
      <c r="L29" s="61">
        <v>9.4499999999999993</v>
      </c>
      <c r="M29" s="61">
        <v>8.36</v>
      </c>
      <c r="N29" s="27">
        <v>4.2300000000000004</v>
      </c>
      <c r="O29" s="27">
        <v>2.2999999999999998</v>
      </c>
      <c r="P29" s="27">
        <v>1.89</v>
      </c>
      <c r="Q29" s="11">
        <v>4.9000000000000004</v>
      </c>
    </row>
    <row r="30" spans="1:17" ht="15.75" thickTop="1" x14ac:dyDescent="0.25">
      <c r="A30" s="31" t="s">
        <v>17</v>
      </c>
      <c r="B30" s="21">
        <v>1.1499999999999999</v>
      </c>
      <c r="C30" s="22">
        <v>0.65400000000000003</v>
      </c>
      <c r="D30" s="21">
        <v>1.1299999999999999</v>
      </c>
      <c r="E30" s="21">
        <v>2.46</v>
      </c>
      <c r="F30" s="21">
        <v>4.92</v>
      </c>
      <c r="G30" s="21">
        <v>7.66</v>
      </c>
      <c r="H30" s="21">
        <v>9.9600000000000009</v>
      </c>
      <c r="I30" s="21">
        <v>13</v>
      </c>
      <c r="J30" s="21">
        <v>14.1</v>
      </c>
      <c r="K30" s="24" t="s">
        <v>11</v>
      </c>
      <c r="L30" s="34">
        <v>13</v>
      </c>
      <c r="M30" s="21">
        <v>11.8</v>
      </c>
      <c r="N30" s="25">
        <v>8.6199999999999992</v>
      </c>
      <c r="O30" s="21">
        <v>3.35</v>
      </c>
      <c r="P30" s="21">
        <v>1.53</v>
      </c>
      <c r="Q30" s="11">
        <v>5</v>
      </c>
    </row>
    <row r="31" spans="1:17" x14ac:dyDescent="0.25">
      <c r="A31" s="35" t="s">
        <v>18</v>
      </c>
      <c r="B31" s="36">
        <f t="shared" ref="B31:J31" si="8">AVERAGE(B28:B30)</f>
        <v>1.2733333333333332</v>
      </c>
      <c r="C31" s="36">
        <f t="shared" si="8"/>
        <v>0.63166666666666671</v>
      </c>
      <c r="D31" s="36">
        <f t="shared" si="8"/>
        <v>0.9986666666666667</v>
      </c>
      <c r="E31" s="36">
        <f t="shared" si="8"/>
        <v>2.0333333333333332</v>
      </c>
      <c r="F31" s="36">
        <f t="shared" si="8"/>
        <v>4.1900000000000004</v>
      </c>
      <c r="G31" s="36">
        <f t="shared" si="8"/>
        <v>6.9133333333333331</v>
      </c>
      <c r="H31" s="36">
        <f t="shared" si="8"/>
        <v>9.1100000000000012</v>
      </c>
      <c r="I31" s="36">
        <f t="shared" si="8"/>
        <v>12.333333333333334</v>
      </c>
      <c r="J31" s="36">
        <f t="shared" si="8"/>
        <v>13.299999999999999</v>
      </c>
      <c r="K31" s="36" t="s">
        <v>11</v>
      </c>
      <c r="L31" s="36">
        <f t="shared" ref="L31:Q31" si="9">AVERAGE(L28:L30)</f>
        <v>10.883333333333333</v>
      </c>
      <c r="M31" s="36">
        <f t="shared" si="9"/>
        <v>10.086666666666668</v>
      </c>
      <c r="N31" s="36">
        <f t="shared" si="9"/>
        <v>6</v>
      </c>
      <c r="O31" s="36">
        <f t="shared" si="9"/>
        <v>2.65</v>
      </c>
      <c r="P31" s="36">
        <f t="shared" si="9"/>
        <v>1.5999999999999999</v>
      </c>
      <c r="Q31" s="17">
        <f t="shared" si="9"/>
        <v>5.0333333333333341</v>
      </c>
    </row>
    <row r="32" spans="1:17" ht="15.75" thickBot="1" x14ac:dyDescent="0.3">
      <c r="A32" s="37"/>
      <c r="B32" s="27"/>
      <c r="C32" s="27"/>
      <c r="D32" s="27"/>
      <c r="E32" s="27"/>
      <c r="F32" s="27"/>
      <c r="G32" s="27"/>
      <c r="H32" s="27"/>
      <c r="I32" s="62"/>
      <c r="J32" s="60"/>
      <c r="K32" s="40"/>
      <c r="L32" s="61"/>
      <c r="M32" s="61"/>
      <c r="N32" s="27"/>
      <c r="O32" s="27"/>
      <c r="P32" s="27"/>
      <c r="Q32" s="11"/>
    </row>
    <row r="33" spans="1:17" ht="16.5" thickTop="1" thickBot="1" x14ac:dyDescent="0.3">
      <c r="A33" s="42" t="s">
        <v>19</v>
      </c>
      <c r="B33" s="44">
        <v>1.3</v>
      </c>
      <c r="C33" s="44">
        <v>0.60099999999999998</v>
      </c>
      <c r="D33" s="44">
        <v>1.4</v>
      </c>
      <c r="E33" s="44">
        <v>2.58</v>
      </c>
      <c r="F33" s="44">
        <v>4.43</v>
      </c>
      <c r="G33" s="44">
        <v>6.08</v>
      </c>
      <c r="H33" s="44">
        <v>8.68</v>
      </c>
      <c r="I33" s="63">
        <v>12.6</v>
      </c>
      <c r="J33" s="63">
        <v>15.12</v>
      </c>
      <c r="K33" s="64" t="s">
        <v>11</v>
      </c>
      <c r="L33" s="65">
        <v>11.8</v>
      </c>
      <c r="M33" s="65">
        <v>9.61</v>
      </c>
      <c r="N33" s="44">
        <v>6.81</v>
      </c>
      <c r="O33" s="44">
        <v>3.41</v>
      </c>
      <c r="P33" s="44">
        <v>1.6</v>
      </c>
      <c r="Q33" s="11">
        <v>5.75</v>
      </c>
    </row>
    <row r="34" spans="1:17" ht="16.5" thickTop="1" thickBot="1" x14ac:dyDescent="0.3">
      <c r="A34" s="42" t="s">
        <v>20</v>
      </c>
      <c r="B34" s="43">
        <v>0.997</v>
      </c>
      <c r="C34" s="44">
        <v>0.85899999999999999</v>
      </c>
      <c r="D34" s="43">
        <v>1.52</v>
      </c>
      <c r="E34" s="43">
        <v>2.83</v>
      </c>
      <c r="F34" s="43">
        <v>4.87</v>
      </c>
      <c r="G34" s="43">
        <v>9.01</v>
      </c>
      <c r="H34" s="43">
        <v>12.4</v>
      </c>
      <c r="I34" s="66">
        <v>18.5</v>
      </c>
      <c r="J34" s="66">
        <v>21.5</v>
      </c>
      <c r="K34" s="45" t="s">
        <v>11</v>
      </c>
      <c r="L34" s="67">
        <v>21.1</v>
      </c>
      <c r="M34" s="67">
        <v>20.8</v>
      </c>
      <c r="N34" s="43">
        <v>12.2</v>
      </c>
      <c r="O34" s="43">
        <v>6.83</v>
      </c>
      <c r="P34" s="43">
        <v>3.64</v>
      </c>
      <c r="Q34" s="11">
        <v>5.5</v>
      </c>
    </row>
    <row r="35" spans="1:17" ht="16.5" thickTop="1" thickBot="1" x14ac:dyDescent="0.3">
      <c r="A35" s="42" t="s">
        <v>21</v>
      </c>
      <c r="B35" s="47">
        <v>1.34</v>
      </c>
      <c r="C35" s="46">
        <v>0.62</v>
      </c>
      <c r="D35" s="47">
        <v>1.0900000000000001</v>
      </c>
      <c r="E35" s="44">
        <v>2.2330000000000001</v>
      </c>
      <c r="F35" s="47">
        <v>5.26</v>
      </c>
      <c r="G35" s="47">
        <v>6.18</v>
      </c>
      <c r="H35" s="47">
        <v>9.75</v>
      </c>
      <c r="I35" s="47">
        <v>16.600000000000001</v>
      </c>
      <c r="J35" s="68">
        <v>20.9</v>
      </c>
      <c r="K35" s="45" t="s">
        <v>11</v>
      </c>
      <c r="L35" s="51">
        <v>18.3</v>
      </c>
      <c r="M35" s="51">
        <v>17.7</v>
      </c>
      <c r="N35" s="47">
        <v>12.4</v>
      </c>
      <c r="O35" s="47">
        <v>6.08</v>
      </c>
      <c r="P35" s="47">
        <v>1.27</v>
      </c>
      <c r="Q35" s="11">
        <v>6.5</v>
      </c>
    </row>
    <row r="36" spans="1:17" ht="15.75" thickTop="1" x14ac:dyDescent="0.25">
      <c r="A36" s="48" t="s">
        <v>22</v>
      </c>
      <c r="B36" s="49">
        <f t="shared" ref="B36:J36" si="10">AVERAGE(B33:B35)</f>
        <v>1.2123333333333335</v>
      </c>
      <c r="C36" s="49">
        <f t="shared" si="10"/>
        <v>0.69333333333333336</v>
      </c>
      <c r="D36" s="49">
        <f t="shared" si="10"/>
        <v>1.3366666666666667</v>
      </c>
      <c r="E36" s="49">
        <f t="shared" si="10"/>
        <v>2.5476666666666667</v>
      </c>
      <c r="F36" s="49">
        <f t="shared" si="10"/>
        <v>4.8533333333333335</v>
      </c>
      <c r="G36" s="49">
        <f t="shared" si="10"/>
        <v>7.09</v>
      </c>
      <c r="H36" s="49">
        <f t="shared" si="10"/>
        <v>10.276666666666666</v>
      </c>
      <c r="I36" s="49">
        <f t="shared" si="10"/>
        <v>15.9</v>
      </c>
      <c r="J36" s="49">
        <f t="shared" si="10"/>
        <v>19.173333333333332</v>
      </c>
      <c r="K36" s="49" t="s">
        <v>11</v>
      </c>
      <c r="L36" s="49">
        <f t="shared" ref="L36:Q36" si="11">AVERAGE(L33:L35)</f>
        <v>17.066666666666666</v>
      </c>
      <c r="M36" s="49">
        <f t="shared" si="11"/>
        <v>16.036666666666665</v>
      </c>
      <c r="N36" s="49">
        <f t="shared" si="11"/>
        <v>10.469999999999999</v>
      </c>
      <c r="O36" s="49">
        <f t="shared" si="11"/>
        <v>5.44</v>
      </c>
      <c r="P36" s="49">
        <f t="shared" si="11"/>
        <v>2.17</v>
      </c>
      <c r="Q36" s="17">
        <f t="shared" si="11"/>
        <v>5.916666666666667</v>
      </c>
    </row>
    <row r="37" spans="1:17" x14ac:dyDescent="0.25">
      <c r="A37" s="42"/>
      <c r="B37" s="47"/>
      <c r="C37" s="46"/>
      <c r="D37" s="47"/>
      <c r="E37" s="44"/>
      <c r="F37" s="47"/>
      <c r="G37" s="47"/>
      <c r="H37" s="47"/>
      <c r="I37" s="47"/>
      <c r="J37" s="50"/>
      <c r="K37" s="45"/>
      <c r="L37" s="51"/>
      <c r="M37" s="51"/>
      <c r="N37" s="47"/>
      <c r="O37" s="47"/>
      <c r="P37" s="47"/>
      <c r="Q37" s="13"/>
    </row>
    <row r="38" spans="1:17" x14ac:dyDescent="0.25">
      <c r="A38" s="52" t="s">
        <v>23</v>
      </c>
      <c r="B38" s="53">
        <f t="shared" ref="B38:Q38" si="12">AVERAGE(B23:B25,B28:B30,B33:B35)</f>
        <v>1.2124444444444444</v>
      </c>
      <c r="C38" s="53">
        <f t="shared" si="12"/>
        <v>0.64699999999999991</v>
      </c>
      <c r="D38" s="53">
        <f t="shared" si="12"/>
        <v>1.0732222222222221</v>
      </c>
      <c r="E38" s="53">
        <f t="shared" si="12"/>
        <v>2.1592222222222222</v>
      </c>
      <c r="F38" s="53">
        <f t="shared" si="12"/>
        <v>4.2877777777777775</v>
      </c>
      <c r="G38" s="53">
        <f t="shared" si="12"/>
        <v>6.9655555555555555</v>
      </c>
      <c r="H38" s="53">
        <f t="shared" si="12"/>
        <v>9.68888888888889</v>
      </c>
      <c r="I38" s="53">
        <f t="shared" si="12"/>
        <v>13.600000000000001</v>
      </c>
      <c r="J38" s="53">
        <f t="shared" si="12"/>
        <v>15.752500000000001</v>
      </c>
      <c r="K38" s="53" t="e">
        <f t="shared" si="12"/>
        <v>#DIV/0!</v>
      </c>
      <c r="L38" s="53">
        <f t="shared" si="12"/>
        <v>13.505555555555555</v>
      </c>
      <c r="M38" s="53">
        <f t="shared" si="12"/>
        <v>12.69888888888889</v>
      </c>
      <c r="N38" s="53">
        <f t="shared" si="12"/>
        <v>7.8233333333333341</v>
      </c>
      <c r="O38" s="53">
        <f t="shared" si="12"/>
        <v>3.9522222222222223</v>
      </c>
      <c r="P38" s="53">
        <f t="shared" si="12"/>
        <v>1.7911111111111113</v>
      </c>
      <c r="Q38" s="54">
        <f t="shared" si="12"/>
        <v>5.5388888888888888</v>
      </c>
    </row>
  </sheetData>
  <mergeCells count="2">
    <mergeCell ref="A1:M1"/>
    <mergeCell ref="A21:M2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0" sqref="C10"/>
    </sheetView>
  </sheetViews>
  <sheetFormatPr defaultRowHeight="15" x14ac:dyDescent="0.25"/>
  <cols>
    <col min="1" max="1" width="18.42578125" customWidth="1"/>
    <col min="2" max="3" width="9.140625" customWidth="1"/>
  </cols>
  <sheetData>
    <row r="1" spans="1:5" s="69" customFormat="1" ht="15.75" thickBot="1" x14ac:dyDescent="0.3"/>
    <row r="2" spans="1:5" x14ac:dyDescent="0.25">
      <c r="B2" s="111" t="s">
        <v>29</v>
      </c>
      <c r="C2" s="112"/>
      <c r="D2" s="111" t="s">
        <v>30</v>
      </c>
      <c r="E2" s="112"/>
    </row>
    <row r="3" spans="1:5" x14ac:dyDescent="0.25">
      <c r="A3" s="81" t="s">
        <v>1</v>
      </c>
      <c r="B3" s="70" t="s">
        <v>31</v>
      </c>
      <c r="C3" s="71" t="s">
        <v>32</v>
      </c>
      <c r="D3" s="70" t="s">
        <v>31</v>
      </c>
      <c r="E3" s="71" t="s">
        <v>32</v>
      </c>
    </row>
    <row r="4" spans="1:5" x14ac:dyDescent="0.25">
      <c r="A4" s="72" t="s">
        <v>25</v>
      </c>
      <c r="B4" s="92">
        <v>1736</v>
      </c>
      <c r="C4" s="93">
        <v>1822</v>
      </c>
      <c r="D4" s="92">
        <v>195</v>
      </c>
      <c r="E4" s="93">
        <v>214</v>
      </c>
    </row>
    <row r="5" spans="1:5" x14ac:dyDescent="0.25">
      <c r="A5" s="72" t="s">
        <v>26</v>
      </c>
      <c r="B5" s="92">
        <v>1628</v>
      </c>
      <c r="C5" s="93">
        <v>1717</v>
      </c>
      <c r="D5" s="92">
        <v>214</v>
      </c>
      <c r="E5" s="93">
        <v>223</v>
      </c>
    </row>
    <row r="6" spans="1:5" x14ac:dyDescent="0.25">
      <c r="A6" s="72" t="s">
        <v>27</v>
      </c>
      <c r="B6" s="92">
        <v>1531</v>
      </c>
      <c r="C6" s="93">
        <v>1486</v>
      </c>
      <c r="D6" s="92">
        <v>229</v>
      </c>
      <c r="E6" s="93">
        <v>233</v>
      </c>
    </row>
    <row r="7" spans="1:5" x14ac:dyDescent="0.25">
      <c r="A7" s="73" t="s">
        <v>47</v>
      </c>
      <c r="B7" s="94">
        <f>AVERAGE(B4:B6)</f>
        <v>1631.6666666666667</v>
      </c>
      <c r="C7" s="90">
        <f>AVERAGE(C4:C6)</f>
        <v>1675</v>
      </c>
      <c r="D7" s="95">
        <f>AVERAGE(D4:D6)</f>
        <v>212.66666666666666</v>
      </c>
      <c r="E7" s="90">
        <f>AVERAGE(E4:E6)</f>
        <v>223.33333333333334</v>
      </c>
    </row>
    <row r="8" spans="1:5" x14ac:dyDescent="0.25">
      <c r="A8" s="72"/>
      <c r="B8" s="92"/>
      <c r="C8" s="93"/>
      <c r="D8" s="92"/>
      <c r="E8" s="93"/>
    </row>
    <row r="9" spans="1:5" x14ac:dyDescent="0.25">
      <c r="A9" s="74" t="s">
        <v>33</v>
      </c>
      <c r="B9" s="96">
        <v>1762</v>
      </c>
      <c r="C9" s="97">
        <v>1736</v>
      </c>
      <c r="D9" s="96">
        <v>203</v>
      </c>
      <c r="E9" s="97">
        <v>213</v>
      </c>
    </row>
    <row r="10" spans="1:5" x14ac:dyDescent="0.25">
      <c r="A10" s="74" t="s">
        <v>34</v>
      </c>
      <c r="B10" s="96">
        <v>1626</v>
      </c>
      <c r="C10" s="97">
        <v>1699</v>
      </c>
      <c r="D10" s="96">
        <v>216</v>
      </c>
      <c r="E10" s="97">
        <v>210</v>
      </c>
    </row>
    <row r="11" spans="1:5" x14ac:dyDescent="0.25">
      <c r="A11" s="75" t="s">
        <v>35</v>
      </c>
      <c r="B11" s="96">
        <v>1874</v>
      </c>
      <c r="C11" s="97">
        <v>1756</v>
      </c>
      <c r="D11" s="96">
        <v>198</v>
      </c>
      <c r="E11" s="97">
        <v>207</v>
      </c>
    </row>
    <row r="12" spans="1:5" x14ac:dyDescent="0.25">
      <c r="A12" s="76" t="s">
        <v>18</v>
      </c>
      <c r="B12" s="98">
        <f>AVERAGE(B9:B11)</f>
        <v>1754</v>
      </c>
      <c r="C12" s="91">
        <f>AVERAGE(C9:C11)</f>
        <v>1730.3333333333333</v>
      </c>
      <c r="D12" s="98">
        <f>AVERAGE(D9:D11)</f>
        <v>205.66666666666666</v>
      </c>
      <c r="E12" s="91">
        <f>AVERAGE(E9:E11)</f>
        <v>210</v>
      </c>
    </row>
    <row r="13" spans="1:5" x14ac:dyDescent="0.25">
      <c r="A13" s="77"/>
      <c r="B13" s="96"/>
      <c r="C13" s="97"/>
      <c r="D13" s="96"/>
      <c r="E13" s="97"/>
    </row>
    <row r="14" spans="1:5" x14ac:dyDescent="0.25">
      <c r="A14" s="78" t="s">
        <v>36</v>
      </c>
      <c r="B14" s="99">
        <v>1648</v>
      </c>
      <c r="C14" s="100">
        <v>1778</v>
      </c>
      <c r="D14" s="99">
        <v>217</v>
      </c>
      <c r="E14" s="100">
        <v>200</v>
      </c>
    </row>
    <row r="15" spans="1:5" x14ac:dyDescent="0.25">
      <c r="A15" s="78" t="s">
        <v>37</v>
      </c>
      <c r="B15" s="99">
        <v>1376</v>
      </c>
      <c r="C15" s="100">
        <v>1729</v>
      </c>
      <c r="D15" s="99">
        <v>208</v>
      </c>
      <c r="E15" s="100">
        <v>206</v>
      </c>
    </row>
    <row r="16" spans="1:5" x14ac:dyDescent="0.25">
      <c r="A16" s="78" t="s">
        <v>38</v>
      </c>
      <c r="B16" s="99">
        <v>1739</v>
      </c>
      <c r="C16" s="100">
        <v>1778</v>
      </c>
      <c r="D16" s="99">
        <v>221</v>
      </c>
      <c r="E16" s="100">
        <v>222</v>
      </c>
    </row>
    <row r="17" spans="1:5" x14ac:dyDescent="0.25">
      <c r="A17" s="79" t="s">
        <v>22</v>
      </c>
      <c r="B17" s="101">
        <f>AVERAGE(B14:B16)</f>
        <v>1587.6666666666667</v>
      </c>
      <c r="C17" s="102">
        <f>AVERAGE(C14:C16)</f>
        <v>1761.6666666666667</v>
      </c>
      <c r="D17" s="101">
        <f>AVERAGE(D14:D16)</f>
        <v>215.33333333333334</v>
      </c>
      <c r="E17" s="102">
        <f>AVERAGE(E14:E16)</f>
        <v>209.33333333333334</v>
      </c>
    </row>
    <row r="18" spans="1:5" x14ac:dyDescent="0.25">
      <c r="A18" s="78"/>
      <c r="B18" s="92"/>
      <c r="C18" s="93"/>
      <c r="D18" s="92"/>
      <c r="E18" s="93"/>
    </row>
    <row r="19" spans="1:5" ht="15.75" thickBot="1" x14ac:dyDescent="0.3">
      <c r="A19" s="80" t="s">
        <v>23</v>
      </c>
      <c r="B19" s="103">
        <f>AVERAGE(B4:B6,B9:B11,B14:B16)</f>
        <v>1657.7777777777778</v>
      </c>
      <c r="C19" s="104">
        <f>AVERAGE(C4:C6,C9:C11,C14:C16)</f>
        <v>1722.3333333333333</v>
      </c>
      <c r="D19" s="103">
        <f>AVERAGE(D4:D6,D9:D11,D14:D16)</f>
        <v>211.22222222222223</v>
      </c>
      <c r="E19" s="104">
        <f>AVERAGE(E4:E6,E9:E11,E14:E16)</f>
        <v>214.22222222222223</v>
      </c>
    </row>
    <row r="21" spans="1:5" x14ac:dyDescent="0.25">
      <c r="A21" s="69" t="s">
        <v>28</v>
      </c>
      <c r="B21" s="69"/>
      <c r="C21" s="69"/>
      <c r="D21" s="69"/>
    </row>
  </sheetData>
  <mergeCells count="2">
    <mergeCell ref="B2:C2"/>
    <mergeCell ref="D2:E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"/>
  <sheetViews>
    <sheetView topLeftCell="A20" workbookViewId="0">
      <selection activeCell="F34" sqref="F34"/>
    </sheetView>
  </sheetViews>
  <sheetFormatPr defaultRowHeight="15" x14ac:dyDescent="0.25"/>
  <cols>
    <col min="1" max="1" width="18.42578125" style="82" customWidth="1"/>
    <col min="2" max="16384" width="9.140625" style="82"/>
  </cols>
  <sheetData>
    <row r="2" spans="1:13" x14ac:dyDescent="0.25">
      <c r="A2" s="113" t="s">
        <v>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25">
      <c r="A3" s="1" t="s">
        <v>1</v>
      </c>
      <c r="B3" s="1" t="s">
        <v>2</v>
      </c>
      <c r="C3" s="1" t="s">
        <v>3</v>
      </c>
      <c r="D3" s="1" t="s">
        <v>40</v>
      </c>
      <c r="E3" s="1" t="s">
        <v>41</v>
      </c>
      <c r="F3" s="1" t="s">
        <v>42</v>
      </c>
      <c r="G3" s="1" t="s">
        <v>43</v>
      </c>
      <c r="H3" s="1" t="s">
        <v>44</v>
      </c>
      <c r="I3" s="1" t="s">
        <v>45</v>
      </c>
      <c r="J3" s="1" t="s">
        <v>4</v>
      </c>
      <c r="K3" s="1" t="s">
        <v>5</v>
      </c>
      <c r="L3" s="1" t="s">
        <v>6</v>
      </c>
      <c r="M3" s="1" t="s">
        <v>7</v>
      </c>
    </row>
    <row r="4" spans="1:13" x14ac:dyDescent="0.25">
      <c r="A4" s="3" t="s">
        <v>25</v>
      </c>
      <c r="B4" s="83">
        <v>39</v>
      </c>
      <c r="C4" s="83">
        <v>68</v>
      </c>
      <c r="D4" s="83">
        <v>128</v>
      </c>
      <c r="E4" s="83">
        <v>129</v>
      </c>
      <c r="F4" s="83">
        <v>130</v>
      </c>
      <c r="G4" s="83">
        <v>131</v>
      </c>
      <c r="H4" s="83">
        <v>134</v>
      </c>
      <c r="I4" s="83">
        <v>132</v>
      </c>
      <c r="J4" s="83">
        <v>94</v>
      </c>
      <c r="K4" s="83">
        <v>52</v>
      </c>
      <c r="L4" s="83">
        <v>50</v>
      </c>
      <c r="M4" s="83">
        <v>37</v>
      </c>
    </row>
    <row r="5" spans="1:13" x14ac:dyDescent="0.25">
      <c r="A5" s="3" t="s">
        <v>26</v>
      </c>
      <c r="B5" s="83">
        <v>54</v>
      </c>
      <c r="C5" s="83">
        <v>89</v>
      </c>
      <c r="D5" s="83">
        <v>110</v>
      </c>
      <c r="E5" s="83">
        <v>119</v>
      </c>
      <c r="F5" s="83">
        <v>122</v>
      </c>
      <c r="G5" s="83">
        <v>123</v>
      </c>
      <c r="H5" s="83">
        <v>126</v>
      </c>
      <c r="I5" s="83">
        <v>125</v>
      </c>
      <c r="J5" s="83">
        <v>104</v>
      </c>
      <c r="K5" s="83">
        <v>51</v>
      </c>
      <c r="L5" s="83">
        <v>40</v>
      </c>
      <c r="M5" s="83">
        <v>40</v>
      </c>
    </row>
    <row r="6" spans="1:13" x14ac:dyDescent="0.25">
      <c r="A6" s="3" t="s">
        <v>27</v>
      </c>
      <c r="B6" s="83">
        <v>52</v>
      </c>
      <c r="C6" s="83">
        <v>78</v>
      </c>
      <c r="D6" s="83">
        <v>87</v>
      </c>
      <c r="E6" s="83">
        <v>136</v>
      </c>
      <c r="F6" s="83">
        <v>145</v>
      </c>
      <c r="G6" s="83">
        <v>146</v>
      </c>
      <c r="H6" s="83">
        <v>148</v>
      </c>
      <c r="I6" s="83">
        <v>149</v>
      </c>
      <c r="J6" s="83">
        <v>124</v>
      </c>
      <c r="K6" s="83">
        <v>67</v>
      </c>
      <c r="L6" s="83">
        <v>39</v>
      </c>
      <c r="M6" s="83">
        <v>41</v>
      </c>
    </row>
    <row r="7" spans="1:13" x14ac:dyDescent="0.25">
      <c r="A7" s="15" t="s">
        <v>14</v>
      </c>
      <c r="B7" s="84">
        <f t="shared" ref="B7:M7" si="0">AVERAGE(B4:B6)</f>
        <v>48.333333333333336</v>
      </c>
      <c r="C7" s="84">
        <f t="shared" si="0"/>
        <v>78.333333333333329</v>
      </c>
      <c r="D7" s="84">
        <f t="shared" si="0"/>
        <v>108.33333333333333</v>
      </c>
      <c r="E7" s="84">
        <f t="shared" si="0"/>
        <v>128</v>
      </c>
      <c r="F7" s="84">
        <f t="shared" si="0"/>
        <v>132.33333333333334</v>
      </c>
      <c r="G7" s="84">
        <f t="shared" si="0"/>
        <v>133.33333333333334</v>
      </c>
      <c r="H7" s="84">
        <f t="shared" si="0"/>
        <v>136</v>
      </c>
      <c r="I7" s="84">
        <f t="shared" si="0"/>
        <v>135.33333333333334</v>
      </c>
      <c r="J7" s="84">
        <f t="shared" si="0"/>
        <v>107.33333333333333</v>
      </c>
      <c r="K7" s="84">
        <f t="shared" si="0"/>
        <v>56.666666666666664</v>
      </c>
      <c r="L7" s="84">
        <f t="shared" si="0"/>
        <v>43</v>
      </c>
      <c r="M7" s="84">
        <f t="shared" si="0"/>
        <v>39.333333333333336</v>
      </c>
    </row>
    <row r="8" spans="1:13" x14ac:dyDescent="0.25">
      <c r="A8" s="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x14ac:dyDescent="0.25">
      <c r="A9" s="20" t="s">
        <v>33</v>
      </c>
      <c r="B9" s="24">
        <v>53</v>
      </c>
      <c r="C9" s="24">
        <v>71</v>
      </c>
      <c r="D9" s="24">
        <v>99</v>
      </c>
      <c r="E9" s="24">
        <v>124</v>
      </c>
      <c r="F9" s="24">
        <v>126</v>
      </c>
      <c r="G9" s="24">
        <v>130</v>
      </c>
      <c r="H9" s="24">
        <v>133</v>
      </c>
      <c r="I9" s="24">
        <v>132</v>
      </c>
      <c r="J9" s="24">
        <v>106</v>
      </c>
      <c r="K9" s="24">
        <v>59</v>
      </c>
      <c r="L9" s="24">
        <v>48</v>
      </c>
      <c r="M9" s="24">
        <v>44</v>
      </c>
    </row>
    <row r="10" spans="1:13" x14ac:dyDescent="0.25">
      <c r="A10" s="20" t="s">
        <v>34</v>
      </c>
      <c r="B10" s="24">
        <v>52</v>
      </c>
      <c r="C10" s="24">
        <v>85</v>
      </c>
      <c r="D10" s="24">
        <v>112</v>
      </c>
      <c r="E10" s="24">
        <v>125</v>
      </c>
      <c r="F10" s="24">
        <v>119</v>
      </c>
      <c r="G10" s="24">
        <v>122</v>
      </c>
      <c r="H10" s="24">
        <v>124</v>
      </c>
      <c r="I10" s="24">
        <v>126</v>
      </c>
      <c r="J10" s="24">
        <v>110</v>
      </c>
      <c r="K10" s="24">
        <v>63</v>
      </c>
      <c r="L10" s="24">
        <v>41</v>
      </c>
      <c r="M10" s="24">
        <v>48</v>
      </c>
    </row>
    <row r="11" spans="1:13" x14ac:dyDescent="0.25">
      <c r="A11" s="20" t="s">
        <v>35</v>
      </c>
      <c r="B11" s="24">
        <v>54</v>
      </c>
      <c r="C11" s="24">
        <v>80</v>
      </c>
      <c r="D11" s="24">
        <v>126</v>
      </c>
      <c r="E11" s="24">
        <v>138</v>
      </c>
      <c r="F11" s="24">
        <v>139</v>
      </c>
      <c r="G11" s="24">
        <v>134</v>
      </c>
      <c r="H11" s="24">
        <v>128</v>
      </c>
      <c r="I11" s="24">
        <v>128</v>
      </c>
      <c r="J11" s="24">
        <v>100</v>
      </c>
      <c r="K11" s="24">
        <v>53</v>
      </c>
      <c r="L11" s="24">
        <v>46</v>
      </c>
      <c r="M11" s="24">
        <v>48</v>
      </c>
    </row>
    <row r="12" spans="1:13" x14ac:dyDescent="0.25">
      <c r="A12" s="35" t="s">
        <v>18</v>
      </c>
      <c r="B12" s="85">
        <f t="shared" ref="B12:M12" si="1">AVERAGE(B9:B11)</f>
        <v>53</v>
      </c>
      <c r="C12" s="85">
        <f t="shared" si="1"/>
        <v>78.666666666666671</v>
      </c>
      <c r="D12" s="85">
        <f t="shared" si="1"/>
        <v>112.33333333333333</v>
      </c>
      <c r="E12" s="85">
        <f t="shared" si="1"/>
        <v>129</v>
      </c>
      <c r="F12" s="85">
        <f t="shared" si="1"/>
        <v>128</v>
      </c>
      <c r="G12" s="85">
        <f t="shared" si="1"/>
        <v>128.66666666666666</v>
      </c>
      <c r="H12" s="85">
        <f t="shared" si="1"/>
        <v>128.33333333333334</v>
      </c>
      <c r="I12" s="85">
        <f t="shared" si="1"/>
        <v>128.66666666666666</v>
      </c>
      <c r="J12" s="85">
        <f t="shared" si="1"/>
        <v>105.33333333333333</v>
      </c>
      <c r="K12" s="85">
        <f t="shared" si="1"/>
        <v>58.333333333333336</v>
      </c>
      <c r="L12" s="85">
        <f t="shared" si="1"/>
        <v>45</v>
      </c>
      <c r="M12" s="85">
        <f t="shared" si="1"/>
        <v>46.666666666666664</v>
      </c>
    </row>
    <row r="13" spans="1:13" x14ac:dyDescent="0.25">
      <c r="A13" s="2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x14ac:dyDescent="0.25">
      <c r="A14" s="42" t="s">
        <v>36</v>
      </c>
      <c r="B14" s="45">
        <v>64</v>
      </c>
      <c r="C14" s="45">
        <v>76</v>
      </c>
      <c r="D14" s="45">
        <v>113</v>
      </c>
      <c r="E14" s="45">
        <v>119</v>
      </c>
      <c r="F14" s="45">
        <v>49</v>
      </c>
      <c r="G14" s="45">
        <v>116</v>
      </c>
      <c r="H14" s="45">
        <v>119</v>
      </c>
      <c r="I14" s="45">
        <v>121</v>
      </c>
      <c r="J14" s="45">
        <v>86</v>
      </c>
      <c r="K14" s="45">
        <v>46</v>
      </c>
      <c r="L14" s="45">
        <v>38</v>
      </c>
      <c r="M14" s="45">
        <v>32</v>
      </c>
    </row>
    <row r="15" spans="1:13" x14ac:dyDescent="0.25">
      <c r="A15" s="42" t="s">
        <v>37</v>
      </c>
      <c r="B15" s="45">
        <v>44</v>
      </c>
      <c r="C15" s="45" t="e">
        <f>AVERAGE(C14,#REF!,C16)</f>
        <v>#REF!</v>
      </c>
      <c r="D15" s="45" t="e">
        <f>AVERAGE(D14,#REF!,D16)</f>
        <v>#REF!</v>
      </c>
      <c r="E15" s="45" t="e">
        <f>AVERAGE(E14,#REF!,E16)</f>
        <v>#REF!</v>
      </c>
      <c r="F15" s="45" t="e">
        <f>AVERAGE(F14,#REF!,F16)</f>
        <v>#REF!</v>
      </c>
      <c r="G15" s="45" t="e">
        <f>AVERAGE(G14,#REF!,G16)</f>
        <v>#REF!</v>
      </c>
      <c r="H15" s="45" t="e">
        <f>AVERAGE(H14,#REF!,H16)</f>
        <v>#REF!</v>
      </c>
      <c r="I15" s="45" t="e">
        <f>AVERAGE(I14,#REF!,I16)</f>
        <v>#REF!</v>
      </c>
      <c r="J15" s="45" t="e">
        <f>AVERAGE(J14,#REF!,J16)</f>
        <v>#REF!</v>
      </c>
      <c r="K15" s="45">
        <v>60</v>
      </c>
      <c r="L15" s="45">
        <v>66</v>
      </c>
      <c r="M15" s="45">
        <v>45</v>
      </c>
    </row>
    <row r="16" spans="1:13" x14ac:dyDescent="0.25">
      <c r="A16" s="42" t="s">
        <v>38</v>
      </c>
      <c r="B16" s="45">
        <v>42</v>
      </c>
      <c r="C16" s="45">
        <v>61</v>
      </c>
      <c r="D16" s="45">
        <v>67</v>
      </c>
      <c r="E16" s="45">
        <v>100</v>
      </c>
      <c r="F16" s="45">
        <v>118</v>
      </c>
      <c r="G16" s="45">
        <v>133</v>
      </c>
      <c r="H16" s="45">
        <v>138</v>
      </c>
      <c r="I16" s="45">
        <v>140</v>
      </c>
      <c r="J16" s="45">
        <v>119</v>
      </c>
      <c r="K16" s="45">
        <v>57</v>
      </c>
      <c r="L16" s="45">
        <v>47</v>
      </c>
      <c r="M16" s="45">
        <v>66</v>
      </c>
    </row>
    <row r="17" spans="1:13" x14ac:dyDescent="0.25">
      <c r="A17" s="48" t="s">
        <v>22</v>
      </c>
      <c r="B17" s="86">
        <f t="shared" ref="B17:M17" si="2">AVERAGE(B14:B16)</f>
        <v>50</v>
      </c>
      <c r="C17" s="86" t="e">
        <f t="shared" si="2"/>
        <v>#REF!</v>
      </c>
      <c r="D17" s="86" t="e">
        <f t="shared" si="2"/>
        <v>#REF!</v>
      </c>
      <c r="E17" s="86" t="e">
        <f t="shared" si="2"/>
        <v>#REF!</v>
      </c>
      <c r="F17" s="86" t="e">
        <f t="shared" si="2"/>
        <v>#REF!</v>
      </c>
      <c r="G17" s="86" t="e">
        <f t="shared" si="2"/>
        <v>#REF!</v>
      </c>
      <c r="H17" s="86" t="e">
        <f t="shared" si="2"/>
        <v>#REF!</v>
      </c>
      <c r="I17" s="86" t="e">
        <f t="shared" si="2"/>
        <v>#REF!</v>
      </c>
      <c r="J17" s="86" t="e">
        <f t="shared" si="2"/>
        <v>#REF!</v>
      </c>
      <c r="K17" s="86">
        <f t="shared" si="2"/>
        <v>54.333333333333336</v>
      </c>
      <c r="L17" s="86">
        <f t="shared" si="2"/>
        <v>50.333333333333336</v>
      </c>
      <c r="M17" s="86">
        <f t="shared" si="2"/>
        <v>47.666666666666664</v>
      </c>
    </row>
    <row r="18" spans="1:13" x14ac:dyDescent="0.25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x14ac:dyDescent="0.25">
      <c r="A19" s="52" t="s">
        <v>23</v>
      </c>
      <c r="B19" s="87">
        <f t="shared" ref="B19:M19" si="3">AVERAGE(B4:B6,B9:B11,B14:B16)</f>
        <v>50.444444444444443</v>
      </c>
      <c r="C19" s="87" t="e">
        <f t="shared" si="3"/>
        <v>#REF!</v>
      </c>
      <c r="D19" s="87" t="e">
        <f t="shared" si="3"/>
        <v>#REF!</v>
      </c>
      <c r="E19" s="87" t="e">
        <f t="shared" si="3"/>
        <v>#REF!</v>
      </c>
      <c r="F19" s="87" t="e">
        <f t="shared" si="3"/>
        <v>#REF!</v>
      </c>
      <c r="G19" s="87" t="e">
        <f t="shared" si="3"/>
        <v>#REF!</v>
      </c>
      <c r="H19" s="87" t="e">
        <f t="shared" si="3"/>
        <v>#REF!</v>
      </c>
      <c r="I19" s="87" t="e">
        <f t="shared" si="3"/>
        <v>#REF!</v>
      </c>
      <c r="J19" s="87" t="e">
        <f t="shared" si="3"/>
        <v>#REF!</v>
      </c>
      <c r="K19" s="87">
        <f t="shared" si="3"/>
        <v>56.444444444444443</v>
      </c>
      <c r="L19" s="87">
        <f t="shared" si="3"/>
        <v>46.111111111111114</v>
      </c>
      <c r="M19" s="87">
        <f t="shared" si="3"/>
        <v>44.555555555555557</v>
      </c>
    </row>
    <row r="21" spans="1:13" x14ac:dyDescent="0.25">
      <c r="A21" s="114" t="s">
        <v>46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  <row r="22" spans="1:13" x14ac:dyDescent="0.25">
      <c r="A22" s="1" t="s">
        <v>1</v>
      </c>
      <c r="B22" s="1" t="s">
        <v>2</v>
      </c>
      <c r="C22" s="1" t="s">
        <v>3</v>
      </c>
      <c r="D22" s="1" t="s">
        <v>40</v>
      </c>
      <c r="E22" s="1" t="s">
        <v>41</v>
      </c>
      <c r="F22" s="1" t="s">
        <v>42</v>
      </c>
      <c r="G22" s="1" t="s">
        <v>43</v>
      </c>
      <c r="H22" s="1" t="s">
        <v>44</v>
      </c>
      <c r="I22" s="1" t="s">
        <v>45</v>
      </c>
      <c r="J22" s="1" t="s">
        <v>4</v>
      </c>
      <c r="K22" s="1" t="s">
        <v>5</v>
      </c>
      <c r="L22" s="1" t="s">
        <v>6</v>
      </c>
      <c r="M22" s="1" t="s">
        <v>7</v>
      </c>
    </row>
    <row r="23" spans="1:13" x14ac:dyDescent="0.25">
      <c r="A23" s="3" t="s">
        <v>25</v>
      </c>
      <c r="B23" s="14">
        <v>45</v>
      </c>
      <c r="C23" s="14">
        <v>64</v>
      </c>
      <c r="D23" s="14">
        <v>99</v>
      </c>
      <c r="E23" s="14">
        <v>101</v>
      </c>
      <c r="F23" s="14">
        <v>104</v>
      </c>
      <c r="G23" s="14">
        <v>107</v>
      </c>
      <c r="H23" s="14">
        <v>108</v>
      </c>
      <c r="I23" s="14">
        <v>107</v>
      </c>
      <c r="J23" s="14">
        <v>84</v>
      </c>
      <c r="K23" s="14">
        <v>41</v>
      </c>
      <c r="L23" s="14">
        <v>36</v>
      </c>
      <c r="M23" s="14">
        <v>40</v>
      </c>
    </row>
    <row r="24" spans="1:13" x14ac:dyDescent="0.25">
      <c r="A24" s="3" t="s">
        <v>26</v>
      </c>
      <c r="B24" s="14">
        <v>65</v>
      </c>
      <c r="C24" s="14">
        <v>74</v>
      </c>
      <c r="D24" s="14">
        <v>114</v>
      </c>
      <c r="E24" s="14">
        <v>120</v>
      </c>
      <c r="F24" s="14">
        <v>121</v>
      </c>
      <c r="G24" s="14">
        <v>125</v>
      </c>
      <c r="H24" s="14">
        <v>126</v>
      </c>
      <c r="I24" s="14">
        <v>127</v>
      </c>
      <c r="J24" s="14">
        <v>97</v>
      </c>
      <c r="K24" s="14">
        <v>57</v>
      </c>
      <c r="L24" s="14">
        <v>42</v>
      </c>
      <c r="M24" s="14">
        <v>44</v>
      </c>
    </row>
    <row r="25" spans="1:13" x14ac:dyDescent="0.25">
      <c r="A25" s="3" t="s">
        <v>27</v>
      </c>
      <c r="B25" s="14">
        <v>45</v>
      </c>
      <c r="C25" s="14">
        <v>109</v>
      </c>
      <c r="D25" s="14">
        <v>97</v>
      </c>
      <c r="E25" s="14">
        <v>89</v>
      </c>
      <c r="F25" s="14">
        <v>93</v>
      </c>
      <c r="G25" s="14">
        <v>94</v>
      </c>
      <c r="H25" s="14">
        <v>103</v>
      </c>
      <c r="I25" s="14">
        <v>89</v>
      </c>
      <c r="J25" s="14">
        <v>122</v>
      </c>
      <c r="K25" s="14">
        <v>51</v>
      </c>
      <c r="L25" s="14">
        <v>48</v>
      </c>
      <c r="M25" s="14">
        <v>48</v>
      </c>
    </row>
    <row r="26" spans="1:13" x14ac:dyDescent="0.25">
      <c r="A26" s="15" t="s">
        <v>47</v>
      </c>
      <c r="B26" s="88">
        <f t="shared" ref="B26:M26" si="4">AVERAGE(B23:B25)</f>
        <v>51.666666666666664</v>
      </c>
      <c r="C26" s="88">
        <f t="shared" si="4"/>
        <v>82.333333333333329</v>
      </c>
      <c r="D26" s="88">
        <f t="shared" si="4"/>
        <v>103.33333333333333</v>
      </c>
      <c r="E26" s="88">
        <f t="shared" si="4"/>
        <v>103.33333333333333</v>
      </c>
      <c r="F26" s="88">
        <f t="shared" si="4"/>
        <v>106</v>
      </c>
      <c r="G26" s="88">
        <f t="shared" si="4"/>
        <v>108.66666666666667</v>
      </c>
      <c r="H26" s="88">
        <f t="shared" si="4"/>
        <v>112.33333333333333</v>
      </c>
      <c r="I26" s="88">
        <f t="shared" si="4"/>
        <v>107.66666666666667</v>
      </c>
      <c r="J26" s="88">
        <f t="shared" si="4"/>
        <v>101</v>
      </c>
      <c r="K26" s="88">
        <f t="shared" si="4"/>
        <v>49.666666666666664</v>
      </c>
      <c r="L26" s="88">
        <f t="shared" si="4"/>
        <v>42</v>
      </c>
      <c r="M26" s="88">
        <f t="shared" si="4"/>
        <v>44</v>
      </c>
    </row>
    <row r="27" spans="1:13" x14ac:dyDescent="0.25">
      <c r="A27" s="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20" t="s">
        <v>33</v>
      </c>
      <c r="B28" s="24">
        <v>45</v>
      </c>
      <c r="C28" s="24">
        <v>94</v>
      </c>
      <c r="D28" s="24">
        <v>123</v>
      </c>
      <c r="E28" s="24">
        <v>120</v>
      </c>
      <c r="F28" s="24">
        <v>121</v>
      </c>
      <c r="G28" s="24">
        <v>119</v>
      </c>
      <c r="H28" s="24">
        <v>118</v>
      </c>
      <c r="I28" s="24">
        <v>118</v>
      </c>
      <c r="J28" s="24">
        <v>88</v>
      </c>
      <c r="K28" s="24">
        <v>57</v>
      </c>
      <c r="L28" s="24">
        <v>44</v>
      </c>
      <c r="M28" s="24">
        <v>49</v>
      </c>
    </row>
    <row r="29" spans="1:13" x14ac:dyDescent="0.25">
      <c r="A29" s="20" t="s">
        <v>34</v>
      </c>
      <c r="B29" s="24">
        <v>50</v>
      </c>
      <c r="C29" s="24">
        <v>82</v>
      </c>
      <c r="D29" s="24">
        <v>127</v>
      </c>
      <c r="E29" s="24">
        <v>128</v>
      </c>
      <c r="F29" s="24">
        <v>125</v>
      </c>
      <c r="G29" s="24">
        <v>128</v>
      </c>
      <c r="H29" s="24">
        <v>129</v>
      </c>
      <c r="I29" s="24">
        <v>130</v>
      </c>
      <c r="J29" s="24">
        <v>99</v>
      </c>
      <c r="K29" s="24">
        <v>51</v>
      </c>
      <c r="L29" s="24">
        <v>40</v>
      </c>
      <c r="M29" s="24">
        <v>36</v>
      </c>
    </row>
    <row r="30" spans="1:13" x14ac:dyDescent="0.25">
      <c r="A30" s="20" t="s">
        <v>35</v>
      </c>
      <c r="B30" s="24">
        <v>45</v>
      </c>
      <c r="C30" s="24">
        <v>68</v>
      </c>
      <c r="D30" s="24">
        <v>90</v>
      </c>
      <c r="E30" s="24">
        <v>123</v>
      </c>
      <c r="F30" s="24">
        <v>125</v>
      </c>
      <c r="G30" s="24">
        <v>129</v>
      </c>
      <c r="H30" s="24">
        <v>129</v>
      </c>
      <c r="I30" s="24">
        <v>128</v>
      </c>
      <c r="J30" s="24">
        <v>98</v>
      </c>
      <c r="K30" s="24">
        <v>53</v>
      </c>
      <c r="L30" s="24">
        <v>41</v>
      </c>
      <c r="M30" s="24">
        <v>39</v>
      </c>
    </row>
    <row r="31" spans="1:13" x14ac:dyDescent="0.25">
      <c r="A31" s="35" t="s">
        <v>18</v>
      </c>
      <c r="B31" s="85">
        <f t="shared" ref="B31:M31" si="5">AVERAGE(B28:B30)</f>
        <v>46.666666666666664</v>
      </c>
      <c r="C31" s="85">
        <f t="shared" si="5"/>
        <v>81.333333333333329</v>
      </c>
      <c r="D31" s="85">
        <f t="shared" si="5"/>
        <v>113.33333333333333</v>
      </c>
      <c r="E31" s="85">
        <f t="shared" si="5"/>
        <v>123.66666666666667</v>
      </c>
      <c r="F31" s="85">
        <f t="shared" si="5"/>
        <v>123.66666666666667</v>
      </c>
      <c r="G31" s="85">
        <f t="shared" si="5"/>
        <v>125.33333333333333</v>
      </c>
      <c r="H31" s="85">
        <f t="shared" si="5"/>
        <v>125.33333333333333</v>
      </c>
      <c r="I31" s="85">
        <f t="shared" si="5"/>
        <v>125.33333333333333</v>
      </c>
      <c r="J31" s="85">
        <f t="shared" si="5"/>
        <v>95</v>
      </c>
      <c r="K31" s="85">
        <f t="shared" si="5"/>
        <v>53.666666666666664</v>
      </c>
      <c r="L31" s="85">
        <f t="shared" si="5"/>
        <v>41.666666666666664</v>
      </c>
      <c r="M31" s="85">
        <f t="shared" si="5"/>
        <v>41.333333333333336</v>
      </c>
    </row>
    <row r="32" spans="1:13" x14ac:dyDescent="0.25">
      <c r="A32" s="2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42" t="s">
        <v>36</v>
      </c>
      <c r="B33" s="45">
        <v>39</v>
      </c>
      <c r="C33" s="45">
        <v>63</v>
      </c>
      <c r="D33" s="45">
        <v>95</v>
      </c>
      <c r="E33" s="45">
        <v>110</v>
      </c>
      <c r="F33" s="45">
        <v>114</v>
      </c>
      <c r="G33" s="45">
        <v>116</v>
      </c>
      <c r="H33" s="45">
        <v>121</v>
      </c>
      <c r="I33" s="45">
        <v>119</v>
      </c>
      <c r="J33" s="45">
        <v>94</v>
      </c>
      <c r="K33" s="45">
        <v>48</v>
      </c>
      <c r="L33" s="45">
        <v>39</v>
      </c>
      <c r="M33" s="45">
        <v>36</v>
      </c>
    </row>
    <row r="34" spans="1:13" x14ac:dyDescent="0.25">
      <c r="A34" s="42" t="s">
        <v>37</v>
      </c>
      <c r="B34" s="45">
        <v>42</v>
      </c>
      <c r="C34" s="45">
        <v>74</v>
      </c>
      <c r="D34" s="45">
        <v>125</v>
      </c>
      <c r="E34" s="45">
        <v>129</v>
      </c>
      <c r="F34" s="45">
        <v>130</v>
      </c>
      <c r="G34" s="45">
        <v>130</v>
      </c>
      <c r="H34" s="45">
        <v>128</v>
      </c>
      <c r="I34" s="45">
        <v>129</v>
      </c>
      <c r="J34" s="45">
        <v>95</v>
      </c>
      <c r="K34" s="45">
        <v>55</v>
      </c>
      <c r="L34" s="45">
        <v>44</v>
      </c>
      <c r="M34" s="45">
        <v>48</v>
      </c>
    </row>
    <row r="35" spans="1:13" x14ac:dyDescent="0.25">
      <c r="A35" s="42" t="s">
        <v>38</v>
      </c>
      <c r="B35" s="45">
        <v>47</v>
      </c>
      <c r="C35" s="45">
        <v>60</v>
      </c>
      <c r="D35" s="45">
        <v>55</v>
      </c>
      <c r="E35" s="45">
        <v>50</v>
      </c>
      <c r="F35" s="45">
        <v>56</v>
      </c>
      <c r="G35" s="45">
        <v>52</v>
      </c>
      <c r="H35" s="45">
        <v>49</v>
      </c>
      <c r="I35" s="45">
        <v>84</v>
      </c>
      <c r="J35" s="45">
        <v>119</v>
      </c>
      <c r="K35" s="45">
        <v>52</v>
      </c>
      <c r="L35" s="45">
        <v>49</v>
      </c>
      <c r="M35" s="45">
        <v>42</v>
      </c>
    </row>
    <row r="36" spans="1:13" x14ac:dyDescent="0.25">
      <c r="A36" s="48" t="s">
        <v>22</v>
      </c>
      <c r="B36" s="86">
        <f t="shared" ref="B36:M36" si="6">AVERAGE(B33:B35)</f>
        <v>42.666666666666664</v>
      </c>
      <c r="C36" s="86">
        <f t="shared" si="6"/>
        <v>65.666666666666671</v>
      </c>
      <c r="D36" s="86">
        <f t="shared" si="6"/>
        <v>91.666666666666671</v>
      </c>
      <c r="E36" s="86">
        <f t="shared" si="6"/>
        <v>96.333333333333329</v>
      </c>
      <c r="F36" s="86">
        <f t="shared" si="6"/>
        <v>100</v>
      </c>
      <c r="G36" s="86">
        <f t="shared" si="6"/>
        <v>99.333333333333329</v>
      </c>
      <c r="H36" s="86">
        <f t="shared" si="6"/>
        <v>99.333333333333329</v>
      </c>
      <c r="I36" s="86">
        <f t="shared" si="6"/>
        <v>110.66666666666667</v>
      </c>
      <c r="J36" s="86">
        <f t="shared" si="6"/>
        <v>102.66666666666667</v>
      </c>
      <c r="K36" s="86">
        <f t="shared" si="6"/>
        <v>51.666666666666664</v>
      </c>
      <c r="L36" s="86">
        <f t="shared" si="6"/>
        <v>44</v>
      </c>
      <c r="M36" s="86">
        <f t="shared" si="6"/>
        <v>42</v>
      </c>
    </row>
    <row r="37" spans="1:13" x14ac:dyDescent="0.25">
      <c r="A37" s="4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x14ac:dyDescent="0.25">
      <c r="A38" s="52" t="s">
        <v>23</v>
      </c>
      <c r="B38" s="87">
        <f t="shared" ref="B38:M38" si="7">(SUM(B23:B35)/13)</f>
        <v>40.102564102564095</v>
      </c>
      <c r="C38" s="87">
        <f t="shared" si="7"/>
        <v>65.512820512820511</v>
      </c>
      <c r="D38" s="87">
        <f t="shared" si="7"/>
        <v>87.820512820512803</v>
      </c>
      <c r="E38" s="87">
        <f t="shared" si="7"/>
        <v>92.07692307692308</v>
      </c>
      <c r="F38" s="87">
        <f t="shared" si="7"/>
        <v>93.743589743589737</v>
      </c>
      <c r="G38" s="87">
        <f t="shared" si="7"/>
        <v>94.92307692307692</v>
      </c>
      <c r="H38" s="87">
        <f t="shared" si="7"/>
        <v>96.051282051282044</v>
      </c>
      <c r="I38" s="87">
        <f t="shared" si="7"/>
        <v>97.230769230769226</v>
      </c>
      <c r="J38" s="87">
        <f t="shared" si="7"/>
        <v>84</v>
      </c>
      <c r="K38" s="87">
        <f t="shared" si="7"/>
        <v>43.717948717948715</v>
      </c>
      <c r="L38" s="87">
        <f t="shared" si="7"/>
        <v>35.897435897435898</v>
      </c>
      <c r="M38" s="87">
        <f t="shared" si="7"/>
        <v>35.948717948717949</v>
      </c>
    </row>
  </sheetData>
  <mergeCells count="2">
    <mergeCell ref="A2:M2"/>
    <mergeCell ref="A21:M2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workbookViewId="0">
      <selection activeCell="I19" sqref="I19"/>
    </sheetView>
  </sheetViews>
  <sheetFormatPr defaultRowHeight="15" x14ac:dyDescent="0.25"/>
  <cols>
    <col min="1" max="1" width="17.7109375" style="89" customWidth="1"/>
    <col min="2" max="2" width="14.140625" style="89" customWidth="1"/>
    <col min="3" max="3" width="14.5703125" style="89" customWidth="1"/>
    <col min="4" max="4" width="14.42578125" style="89" customWidth="1"/>
    <col min="5" max="5" width="12.85546875" style="89" customWidth="1"/>
    <col min="6" max="7" width="9.140625" style="89"/>
    <col min="8" max="8" width="24.7109375" style="89" customWidth="1"/>
    <col min="9" max="16384" width="9.140625" style="89"/>
  </cols>
  <sheetData>
    <row r="2" spans="1:12" x14ac:dyDescent="0.25">
      <c r="A2" s="115" t="s">
        <v>49</v>
      </c>
      <c r="B2" s="115"/>
      <c r="C2" s="115"/>
      <c r="D2" s="115"/>
      <c r="E2" s="115"/>
      <c r="H2" s="119" t="s">
        <v>49</v>
      </c>
      <c r="I2" s="119"/>
      <c r="J2" s="119"/>
      <c r="K2" s="119"/>
      <c r="L2" s="119"/>
    </row>
    <row r="3" spans="1:12" x14ac:dyDescent="0.25">
      <c r="A3" s="106" t="s">
        <v>54</v>
      </c>
      <c r="B3" s="116" t="s">
        <v>53</v>
      </c>
      <c r="C3" s="117"/>
      <c r="D3" s="117"/>
      <c r="E3" s="118"/>
      <c r="H3" s="107" t="s">
        <v>57</v>
      </c>
      <c r="I3" s="106" t="s">
        <v>56</v>
      </c>
      <c r="J3" s="106" t="s">
        <v>50</v>
      </c>
      <c r="K3" s="106" t="s">
        <v>51</v>
      </c>
      <c r="L3" s="106" t="s">
        <v>52</v>
      </c>
    </row>
    <row r="4" spans="1:12" x14ac:dyDescent="0.25">
      <c r="A4" s="106" t="s">
        <v>58</v>
      </c>
      <c r="B4" s="106" t="s">
        <v>56</v>
      </c>
      <c r="C4" s="106" t="s">
        <v>50</v>
      </c>
      <c r="D4" s="106" t="s">
        <v>51</v>
      </c>
      <c r="E4" s="106" t="s">
        <v>52</v>
      </c>
      <c r="H4" s="106">
        <v>1</v>
      </c>
      <c r="I4" s="108">
        <v>29.315173999999999</v>
      </c>
      <c r="J4" s="108">
        <v>108.46310800000001</v>
      </c>
      <c r="K4" s="108">
        <v>25.952877000000001</v>
      </c>
      <c r="L4" s="108">
        <v>45.183757999999997</v>
      </c>
    </row>
    <row r="5" spans="1:12" x14ac:dyDescent="0.25">
      <c r="A5" s="106">
        <v>1</v>
      </c>
      <c r="B5" s="108">
        <v>29.315173999999999</v>
      </c>
      <c r="C5" s="108">
        <v>108.46310800000001</v>
      </c>
      <c r="D5" s="108">
        <v>25.952877000000001</v>
      </c>
      <c r="E5" s="108">
        <v>45.183757999999997</v>
      </c>
      <c r="H5" s="106">
        <v>2</v>
      </c>
      <c r="I5" s="108">
        <v>35.517310000000002</v>
      </c>
      <c r="J5" s="108">
        <v>73.372140000000002</v>
      </c>
      <c r="K5" s="108">
        <v>56.574795000000002</v>
      </c>
      <c r="L5" s="108">
        <v>104.90672000000001</v>
      </c>
    </row>
    <row r="6" spans="1:12" x14ac:dyDescent="0.25">
      <c r="A6" s="106">
        <v>2</v>
      </c>
      <c r="B6" s="108">
        <v>35.517310000000002</v>
      </c>
      <c r="C6" s="108">
        <v>73.372140000000002</v>
      </c>
      <c r="D6" s="108">
        <v>56.574795000000002</v>
      </c>
      <c r="E6" s="108">
        <v>104.90672000000001</v>
      </c>
      <c r="H6" s="106">
        <v>3</v>
      </c>
      <c r="I6" s="108">
        <v>50.690016999999997</v>
      </c>
      <c r="J6" s="108">
        <v>73.991974999999996</v>
      </c>
      <c r="K6" s="108">
        <v>64.177494999999993</v>
      </c>
      <c r="L6" s="108">
        <v>10.201592</v>
      </c>
    </row>
    <row r="7" spans="1:12" x14ac:dyDescent="0.25">
      <c r="A7" s="106">
        <v>3</v>
      </c>
      <c r="B7" s="108">
        <v>50.690016999999997</v>
      </c>
      <c r="C7" s="108">
        <v>73.991974999999996</v>
      </c>
      <c r="D7" s="108">
        <v>64.177494999999993</v>
      </c>
      <c r="E7" s="108">
        <v>10.201592</v>
      </c>
      <c r="H7" s="106">
        <v>4</v>
      </c>
      <c r="I7" s="108">
        <v>109.625022</v>
      </c>
      <c r="J7" s="108">
        <v>46.278924000000004</v>
      </c>
      <c r="K7" s="108">
        <v>53.011620999999998</v>
      </c>
      <c r="L7" s="108">
        <v>63.958030999999998</v>
      </c>
    </row>
    <row r="8" spans="1:12" x14ac:dyDescent="0.25">
      <c r="A8" s="106" t="s">
        <v>59</v>
      </c>
      <c r="B8" s="109"/>
      <c r="C8" s="109"/>
      <c r="D8" s="109"/>
      <c r="E8" s="109"/>
      <c r="H8" s="106">
        <v>5</v>
      </c>
      <c r="I8" s="108">
        <v>133.14765399999999</v>
      </c>
      <c r="J8" s="108">
        <v>102.93277399999999</v>
      </c>
      <c r="K8" s="108">
        <v>122.541135</v>
      </c>
      <c r="L8" s="108">
        <v>64.728480000000005</v>
      </c>
    </row>
    <row r="9" spans="1:12" x14ac:dyDescent="0.25">
      <c r="A9" s="106">
        <v>4</v>
      </c>
      <c r="B9" s="108">
        <v>109.625022</v>
      </c>
      <c r="C9" s="108">
        <v>46.278924000000004</v>
      </c>
      <c r="D9" s="108">
        <v>53.011620999999998</v>
      </c>
      <c r="E9" s="108">
        <v>63.958030999999998</v>
      </c>
      <c r="H9" s="106">
        <v>6</v>
      </c>
      <c r="I9" s="108">
        <v>149.55580599999999</v>
      </c>
      <c r="J9" s="108">
        <v>87.153312</v>
      </c>
      <c r="K9" s="108">
        <v>78.674505999999994</v>
      </c>
      <c r="L9" s="108">
        <v>47.288288999999999</v>
      </c>
    </row>
    <row r="10" spans="1:12" x14ac:dyDescent="0.25">
      <c r="A10" s="106">
        <v>5</v>
      </c>
      <c r="B10" s="108">
        <v>133.14765399999999</v>
      </c>
      <c r="C10" s="108">
        <v>102.93277399999999</v>
      </c>
      <c r="D10" s="108">
        <v>122.541135</v>
      </c>
      <c r="E10" s="108">
        <v>64.728480000000005</v>
      </c>
      <c r="H10" s="106">
        <v>7</v>
      </c>
      <c r="I10" s="108">
        <v>73.048322999999996</v>
      </c>
      <c r="J10" s="108">
        <v>57.576529999999998</v>
      </c>
      <c r="K10" s="108">
        <v>96.552740999999997</v>
      </c>
      <c r="L10" s="108">
        <v>89.311920000000001</v>
      </c>
    </row>
    <row r="11" spans="1:12" x14ac:dyDescent="0.25">
      <c r="A11" s="106">
        <v>6</v>
      </c>
      <c r="B11" s="108">
        <v>149.55580599999999</v>
      </c>
      <c r="C11" s="108">
        <v>87.153312</v>
      </c>
      <c r="D11" s="108">
        <v>78.674505999999994</v>
      </c>
      <c r="E11" s="108">
        <v>47.288288999999999</v>
      </c>
      <c r="H11" s="106">
        <v>8</v>
      </c>
      <c r="I11" s="108">
        <v>73.156779999999998</v>
      </c>
      <c r="J11" s="108">
        <v>94.983664000000005</v>
      </c>
      <c r="K11" s="108">
        <v>84.756767999999994</v>
      </c>
      <c r="L11" s="108">
        <v>35.414834999999997</v>
      </c>
    </row>
    <row r="12" spans="1:12" x14ac:dyDescent="0.25">
      <c r="A12" s="106" t="s">
        <v>60</v>
      </c>
      <c r="B12" s="108"/>
      <c r="C12" s="108"/>
      <c r="D12" s="108"/>
      <c r="E12" s="108"/>
      <c r="H12" s="106">
        <v>9</v>
      </c>
      <c r="I12" s="108">
        <v>83.250158999999996</v>
      </c>
      <c r="J12" s="108">
        <v>83.250200000000007</v>
      </c>
      <c r="K12" s="108">
        <v>135.58545899999999</v>
      </c>
      <c r="L12" s="108">
        <v>67.635276000000005</v>
      </c>
    </row>
    <row r="13" spans="1:12" x14ac:dyDescent="0.25">
      <c r="A13" s="106">
        <v>7</v>
      </c>
      <c r="B13" s="108">
        <v>73.048322999999996</v>
      </c>
      <c r="C13" s="108">
        <v>57.576529999999998</v>
      </c>
      <c r="D13" s="108">
        <v>96.552740999999997</v>
      </c>
      <c r="E13" s="108">
        <v>89.311920000000001</v>
      </c>
    </row>
    <row r="14" spans="1:12" x14ac:dyDescent="0.25">
      <c r="A14" s="106">
        <v>8</v>
      </c>
      <c r="B14" s="108">
        <v>73.156779999999998</v>
      </c>
      <c r="C14" s="108">
        <v>94.983664000000005</v>
      </c>
      <c r="D14" s="108">
        <v>84.756767999999994</v>
      </c>
      <c r="E14" s="108">
        <v>35.414834999999997</v>
      </c>
    </row>
    <row r="15" spans="1:12" x14ac:dyDescent="0.25">
      <c r="A15" s="106">
        <v>9</v>
      </c>
      <c r="B15" s="108">
        <v>83.250158999999996</v>
      </c>
      <c r="C15" s="108">
        <v>83.250200000000007</v>
      </c>
      <c r="D15" s="108">
        <v>135.58545899999999</v>
      </c>
      <c r="E15" s="108">
        <v>67.635276000000005</v>
      </c>
    </row>
    <row r="16" spans="1:12" x14ac:dyDescent="0.25">
      <c r="A16" s="106" t="s">
        <v>55</v>
      </c>
      <c r="B16" s="108"/>
      <c r="C16" s="108"/>
      <c r="D16" s="108"/>
      <c r="E16" s="108"/>
    </row>
    <row r="17" spans="1:5" x14ac:dyDescent="0.25">
      <c r="A17" s="106">
        <v>10</v>
      </c>
      <c r="B17" s="108">
        <v>54.261023000000002</v>
      </c>
      <c r="C17" s="108">
        <v>113.79130600000001</v>
      </c>
      <c r="D17" s="108">
        <v>48.354309999999998</v>
      </c>
      <c r="E17" s="108">
        <v>106.42188899999999</v>
      </c>
    </row>
    <row r="18" spans="1:5" x14ac:dyDescent="0.25">
      <c r="A18" s="106">
        <v>11</v>
      </c>
      <c r="B18" s="108">
        <v>87.868526000000003</v>
      </c>
      <c r="C18" s="108">
        <v>76.092909000000006</v>
      </c>
      <c r="D18" s="108">
        <v>90.018438000000003</v>
      </c>
      <c r="E18" s="108">
        <v>113.649491</v>
      </c>
    </row>
    <row r="19" spans="1:5" x14ac:dyDescent="0.25">
      <c r="A19" s="106">
        <v>12</v>
      </c>
      <c r="B19" s="108">
        <v>92.594055999999995</v>
      </c>
      <c r="C19" s="108">
        <v>46.876440000000002</v>
      </c>
      <c r="D19" s="108">
        <v>63.499642000000001</v>
      </c>
      <c r="E19" s="108">
        <v>67.637651000000005</v>
      </c>
    </row>
  </sheetData>
  <mergeCells count="3">
    <mergeCell ref="A2:E2"/>
    <mergeCell ref="B3:E3"/>
    <mergeCell ref="H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workbookViewId="0">
      <selection activeCell="I17" sqref="I17"/>
    </sheetView>
  </sheetViews>
  <sheetFormatPr defaultRowHeight="15" x14ac:dyDescent="0.25"/>
  <cols>
    <col min="1" max="1" width="9.140625" style="89"/>
    <col min="2" max="2" width="15.85546875" style="89" customWidth="1"/>
    <col min="3" max="8" width="9.140625" style="89"/>
    <col min="9" max="9" width="23.7109375" style="89" customWidth="1"/>
    <col min="10" max="16384" width="9.140625" style="89"/>
  </cols>
  <sheetData>
    <row r="2" spans="2:13" x14ac:dyDescent="0.25">
      <c r="B2" s="115" t="s">
        <v>48</v>
      </c>
      <c r="C2" s="115"/>
      <c r="D2" s="115"/>
      <c r="E2" s="115"/>
      <c r="F2" s="115"/>
      <c r="I2" s="119" t="s">
        <v>48</v>
      </c>
      <c r="J2" s="120"/>
      <c r="K2" s="120"/>
      <c r="L2" s="120"/>
      <c r="M2" s="120"/>
    </row>
    <row r="3" spans="2:13" x14ac:dyDescent="0.25">
      <c r="B3" s="106" t="s">
        <v>54</v>
      </c>
      <c r="C3" s="116" t="s">
        <v>53</v>
      </c>
      <c r="D3" s="117"/>
      <c r="E3" s="117"/>
      <c r="F3" s="118"/>
      <c r="I3" s="107" t="s">
        <v>57</v>
      </c>
      <c r="J3" s="106" t="s">
        <v>56</v>
      </c>
      <c r="K3" s="106" t="s">
        <v>50</v>
      </c>
      <c r="L3" s="106" t="s">
        <v>51</v>
      </c>
      <c r="M3" s="106" t="s">
        <v>52</v>
      </c>
    </row>
    <row r="4" spans="2:13" x14ac:dyDescent="0.25">
      <c r="B4" s="106" t="s">
        <v>58</v>
      </c>
      <c r="C4" s="106" t="s">
        <v>56</v>
      </c>
      <c r="D4" s="106" t="s">
        <v>50</v>
      </c>
      <c r="E4" s="106" t="s">
        <v>51</v>
      </c>
      <c r="F4" s="106" t="s">
        <v>52</v>
      </c>
      <c r="I4" s="106">
        <v>1</v>
      </c>
      <c r="J4" s="105">
        <v>3495.4</v>
      </c>
      <c r="K4" s="105">
        <v>4710.1000000000004</v>
      </c>
      <c r="L4" s="105">
        <v>6622.3</v>
      </c>
      <c r="M4" s="105">
        <v>6688.4</v>
      </c>
    </row>
    <row r="5" spans="2:13" x14ac:dyDescent="0.25">
      <c r="B5" s="106">
        <v>1</v>
      </c>
      <c r="C5" s="105">
        <v>3495.4</v>
      </c>
      <c r="D5" s="105">
        <v>4710.1000000000004</v>
      </c>
      <c r="E5" s="105">
        <v>6622.3</v>
      </c>
      <c r="F5" s="105">
        <v>6688.4</v>
      </c>
      <c r="I5" s="106">
        <v>2</v>
      </c>
      <c r="J5" s="105">
        <v>5361.5</v>
      </c>
      <c r="K5" s="105">
        <v>5038.5</v>
      </c>
      <c r="L5" s="105">
        <v>2919.7</v>
      </c>
      <c r="M5" s="105">
        <v>2643.2</v>
      </c>
    </row>
    <row r="6" spans="2:13" x14ac:dyDescent="0.25">
      <c r="B6" s="106">
        <v>2</v>
      </c>
      <c r="C6" s="105">
        <v>5361.5</v>
      </c>
      <c r="D6" s="105">
        <v>5038.5</v>
      </c>
      <c r="E6" s="105">
        <v>2919.7</v>
      </c>
      <c r="F6" s="105">
        <v>2643.2</v>
      </c>
      <c r="I6" s="106">
        <v>3</v>
      </c>
      <c r="J6" s="105">
        <v>5216.2</v>
      </c>
      <c r="K6" s="105">
        <v>7815.6</v>
      </c>
      <c r="L6" s="105">
        <v>4079.1</v>
      </c>
      <c r="M6" s="105">
        <v>2746.5</v>
      </c>
    </row>
    <row r="7" spans="2:13" x14ac:dyDescent="0.25">
      <c r="B7" s="106">
        <v>3</v>
      </c>
      <c r="C7" s="105">
        <v>5216.2</v>
      </c>
      <c r="D7" s="105">
        <v>7815.6</v>
      </c>
      <c r="E7" s="105">
        <v>4079.1</v>
      </c>
      <c r="F7" s="105">
        <v>2746.5</v>
      </c>
      <c r="I7" s="106">
        <v>4</v>
      </c>
      <c r="J7" s="105">
        <v>5397.6</v>
      </c>
      <c r="K7" s="105">
        <v>8301.7999999999993</v>
      </c>
      <c r="L7" s="105">
        <v>2346.5</v>
      </c>
      <c r="M7" s="105">
        <v>4422.5</v>
      </c>
    </row>
    <row r="8" spans="2:13" x14ac:dyDescent="0.25">
      <c r="B8" s="106" t="s">
        <v>59</v>
      </c>
      <c r="C8" s="109"/>
      <c r="D8" s="109"/>
      <c r="E8" s="109"/>
      <c r="F8" s="109"/>
      <c r="I8" s="106">
        <v>5</v>
      </c>
      <c r="J8" s="105">
        <v>4618.1000000000004</v>
      </c>
      <c r="K8" s="105">
        <v>5046.5</v>
      </c>
      <c r="L8" s="105">
        <v>7753.3</v>
      </c>
      <c r="M8" s="105">
        <v>6870.9</v>
      </c>
    </row>
    <row r="9" spans="2:13" x14ac:dyDescent="0.25">
      <c r="B9" s="106">
        <v>4</v>
      </c>
      <c r="C9" s="105">
        <v>5397.6</v>
      </c>
      <c r="D9" s="105">
        <v>8301.7999999999993</v>
      </c>
      <c r="E9" s="105">
        <v>2346.5</v>
      </c>
      <c r="F9" s="105">
        <v>4422.5</v>
      </c>
      <c r="I9" s="106">
        <v>6</v>
      </c>
      <c r="J9" s="105">
        <v>6693.7</v>
      </c>
      <c r="K9" s="105">
        <v>4877.2</v>
      </c>
      <c r="L9" s="105">
        <v>5535.9</v>
      </c>
      <c r="M9" s="105">
        <v>5921.3</v>
      </c>
    </row>
    <row r="10" spans="2:13" x14ac:dyDescent="0.25">
      <c r="B10" s="106">
        <v>5</v>
      </c>
      <c r="C10" s="105">
        <v>4618.1000000000004</v>
      </c>
      <c r="D10" s="105">
        <v>5046.5</v>
      </c>
      <c r="E10" s="105">
        <v>7753.3</v>
      </c>
      <c r="F10" s="105">
        <v>6870.9</v>
      </c>
      <c r="I10" s="106">
        <v>7</v>
      </c>
      <c r="J10" s="105">
        <v>8566.9</v>
      </c>
      <c r="K10" s="105">
        <v>4875.3999999999996</v>
      </c>
      <c r="L10" s="105">
        <v>6199.8</v>
      </c>
      <c r="M10" s="105">
        <v>5328.7</v>
      </c>
    </row>
    <row r="11" spans="2:13" x14ac:dyDescent="0.25">
      <c r="B11" s="106">
        <v>6</v>
      </c>
      <c r="C11" s="105">
        <v>6693.7</v>
      </c>
      <c r="D11" s="105">
        <v>4877.2</v>
      </c>
      <c r="E11" s="105">
        <v>5535.9</v>
      </c>
      <c r="F11" s="105">
        <v>5921.3</v>
      </c>
      <c r="I11" s="106">
        <v>8</v>
      </c>
      <c r="J11" s="105">
        <v>4973.7</v>
      </c>
      <c r="K11" s="105">
        <v>5180.1000000000004</v>
      </c>
      <c r="L11" s="105">
        <v>3718</v>
      </c>
      <c r="M11" s="105">
        <v>8459.6</v>
      </c>
    </row>
    <row r="12" spans="2:13" x14ac:dyDescent="0.25">
      <c r="B12" s="106" t="s">
        <v>60</v>
      </c>
      <c r="C12" s="108"/>
      <c r="D12" s="108"/>
      <c r="E12" s="108"/>
      <c r="F12" s="108"/>
      <c r="I12" s="106">
        <v>9</v>
      </c>
      <c r="J12" s="105">
        <v>6291.1</v>
      </c>
      <c r="K12" s="105">
        <v>5940.4</v>
      </c>
      <c r="L12" s="105">
        <v>7763</v>
      </c>
      <c r="M12" s="105">
        <v>3988.6</v>
      </c>
    </row>
    <row r="13" spans="2:13" x14ac:dyDescent="0.25">
      <c r="B13" s="106">
        <v>7</v>
      </c>
      <c r="C13" s="105">
        <v>8566.9</v>
      </c>
      <c r="D13" s="105">
        <v>4875.3999999999996</v>
      </c>
      <c r="E13" s="105">
        <v>6199.8</v>
      </c>
      <c r="F13" s="105">
        <v>5328.7</v>
      </c>
    </row>
    <row r="14" spans="2:13" x14ac:dyDescent="0.25">
      <c r="B14" s="106">
        <v>8</v>
      </c>
      <c r="C14" s="105">
        <v>4973.7</v>
      </c>
      <c r="D14" s="105">
        <v>5180.1000000000004</v>
      </c>
      <c r="E14" s="105">
        <v>3718</v>
      </c>
      <c r="F14" s="105">
        <v>8459.6</v>
      </c>
    </row>
    <row r="15" spans="2:13" x14ac:dyDescent="0.25">
      <c r="B15" s="106">
        <v>9</v>
      </c>
      <c r="C15" s="105">
        <v>6291.1</v>
      </c>
      <c r="D15" s="105">
        <v>5940.4</v>
      </c>
      <c r="E15" s="105">
        <v>7763</v>
      </c>
      <c r="F15" s="105">
        <v>3988.6</v>
      </c>
    </row>
    <row r="16" spans="2:13" x14ac:dyDescent="0.25">
      <c r="B16" s="106" t="s">
        <v>55</v>
      </c>
      <c r="C16" s="108"/>
      <c r="D16" s="108"/>
      <c r="E16" s="108"/>
      <c r="F16" s="108"/>
    </row>
    <row r="17" spans="2:6" x14ac:dyDescent="0.25">
      <c r="B17" s="106">
        <v>10</v>
      </c>
      <c r="C17" s="105">
        <v>4705</v>
      </c>
      <c r="D17" s="105">
        <v>4522</v>
      </c>
      <c r="E17" s="105">
        <v>5171.6000000000004</v>
      </c>
      <c r="F17" s="105">
        <v>5894.5</v>
      </c>
    </row>
    <row r="18" spans="2:6" x14ac:dyDescent="0.25">
      <c r="B18" s="106">
        <v>11</v>
      </c>
      <c r="C18" s="105">
        <v>4575.8999999999996</v>
      </c>
      <c r="D18" s="105">
        <v>7807.4</v>
      </c>
      <c r="E18" s="105">
        <v>4755.2</v>
      </c>
      <c r="F18" s="105">
        <v>6945</v>
      </c>
    </row>
    <row r="19" spans="2:6" x14ac:dyDescent="0.25">
      <c r="B19" s="106">
        <v>12</v>
      </c>
      <c r="C19" s="105">
        <v>5154</v>
      </c>
      <c r="D19" s="105">
        <v>4778.8999999999996</v>
      </c>
      <c r="E19" s="105">
        <v>5583.9</v>
      </c>
      <c r="F19" s="105">
        <v>3507.5</v>
      </c>
    </row>
  </sheetData>
  <mergeCells count="3">
    <mergeCell ref="B2:F2"/>
    <mergeCell ref="C3:F3"/>
    <mergeCell ref="I2:M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Lactato</vt:lpstr>
      <vt:lpstr>Fadiga</vt:lpstr>
      <vt:lpstr>Teste de Marcha</vt:lpstr>
      <vt:lpstr>Simpson</vt:lpstr>
      <vt:lpstr>Catchall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xxxxxxxxxxxxxxxxxxxxxxx</dc:creator>
  <cp:lastModifiedBy>xxxxxxxxxxxxxxxxxxxxxxx</cp:lastModifiedBy>
  <dcterms:created xsi:type="dcterms:W3CDTF">2015-04-22T19:20:40Z</dcterms:created>
  <dcterms:modified xsi:type="dcterms:W3CDTF">2016-10-18T16:42:36Z</dcterms:modified>
</cp:coreProperties>
</file>