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hrin\Desktop\V19\"/>
    </mc:Choice>
  </mc:AlternateContent>
  <bookViews>
    <workbookView xWindow="0" yWindow="0" windowWidth="30720" windowHeight="13128"/>
  </bookViews>
  <sheets>
    <sheet name="Clinical significance" sheetId="1" r:id="rId1"/>
    <sheet name="Overview drugs, phenotypes" sheetId="2" r:id="rId2"/>
    <sheet name="CYP2C9" sheetId="3" r:id="rId3"/>
    <sheet name="CYP2C19" sheetId="4" r:id="rId4"/>
    <sheet name="CYP2D6" sheetId="5" r:id="rId5"/>
    <sheet name="CYP3A5" sheetId="6" r:id="rId6"/>
    <sheet name="DPYD" sheetId="7" r:id="rId7"/>
    <sheet name="UGT1A1" sheetId="8" r:id="rId8"/>
    <sheet name="TPMT" sheetId="9" r:id="rId9"/>
    <sheet name="VKORC1" sheetId="10" r:id="rId10"/>
    <sheet name="SLCO1B1" sheetId="11" r:id="rId11"/>
    <sheet name="phenotypes" sheetId="12" r:id="rId12"/>
    <sheet name="medications most frequent incid" sheetId="13" r:id="rId13"/>
    <sheet name="population distribution in medi" sheetId="14" r:id="rId14"/>
  </sheets>
  <calcPr calcId="152511"/>
</workbook>
</file>

<file path=xl/calcChain.xml><?xml version="1.0" encoding="utf-8"?>
<calcChain xmlns="http://schemas.openxmlformats.org/spreadsheetml/2006/main">
  <c r="D28" i="1" l="1"/>
  <c r="C28" i="1"/>
  <c r="B28" i="1"/>
  <c r="G8" i="14" l="1"/>
  <c r="D5" i="14" s="1"/>
  <c r="F8" i="14"/>
  <c r="E8" i="14"/>
  <c r="D6" i="14"/>
  <c r="C6" i="14"/>
  <c r="B6" i="14"/>
  <c r="C5" i="14"/>
  <c r="D4" i="14"/>
  <c r="D8" i="14" s="1"/>
  <c r="C4" i="14"/>
  <c r="B4" i="14"/>
  <c r="H49" i="13"/>
  <c r="G11" i="8" s="1"/>
  <c r="G17" i="2" s="1"/>
  <c r="F49" i="13"/>
  <c r="D49" i="13"/>
  <c r="H48" i="13"/>
  <c r="G21" i="9" s="1"/>
  <c r="F48" i="13"/>
  <c r="D48" i="13"/>
  <c r="H47" i="13"/>
  <c r="G20" i="9" s="1"/>
  <c r="F47" i="13"/>
  <c r="D12" i="9" s="1"/>
  <c r="D47" i="13"/>
  <c r="H46" i="13"/>
  <c r="G19" i="9" s="1"/>
  <c r="F46" i="13"/>
  <c r="D46" i="13"/>
  <c r="H45" i="13"/>
  <c r="C11" i="11" s="1"/>
  <c r="F45" i="13"/>
  <c r="E7" i="11" s="1"/>
  <c r="C22" i="2" s="1"/>
  <c r="D45" i="13"/>
  <c r="H44" i="13"/>
  <c r="F18" i="7" s="1"/>
  <c r="F44" i="13"/>
  <c r="E11" i="7" s="1"/>
  <c r="D44" i="13"/>
  <c r="H43" i="13"/>
  <c r="F43" i="13"/>
  <c r="D43" i="13"/>
  <c r="H42" i="13"/>
  <c r="F11" i="6" s="1"/>
  <c r="E16" i="2" s="1"/>
  <c r="F42" i="13"/>
  <c r="C7" i="6" s="1"/>
  <c r="D42" i="13"/>
  <c r="H41" i="13"/>
  <c r="C87" i="5" s="1"/>
  <c r="F41" i="13"/>
  <c r="G57" i="5" s="1"/>
  <c r="D41" i="13"/>
  <c r="H40" i="13"/>
  <c r="F40" i="13"/>
  <c r="C56" i="5" s="1"/>
  <c r="D40" i="13"/>
  <c r="H39" i="13"/>
  <c r="F39" i="13"/>
  <c r="H55" i="5" s="1"/>
  <c r="D39" i="13"/>
  <c r="H38" i="13"/>
  <c r="F38" i="13"/>
  <c r="C54" i="5" s="1"/>
  <c r="D38" i="13"/>
  <c r="H37" i="13"/>
  <c r="G83" i="5" s="1"/>
  <c r="F37" i="13"/>
  <c r="D37" i="13"/>
  <c r="H36" i="13"/>
  <c r="C82" i="5" s="1"/>
  <c r="F36" i="13"/>
  <c r="G52" i="5" s="1"/>
  <c r="D36" i="13"/>
  <c r="H35" i="13"/>
  <c r="E81" i="5" s="1"/>
  <c r="F35" i="13"/>
  <c r="D35" i="13"/>
  <c r="H34" i="13"/>
  <c r="F34" i="13"/>
  <c r="B50" i="5" s="1"/>
  <c r="D34" i="13"/>
  <c r="H33" i="13"/>
  <c r="C79" i="5" s="1"/>
  <c r="F33" i="13"/>
  <c r="H49" i="5" s="1"/>
  <c r="D33" i="13"/>
  <c r="H32" i="13"/>
  <c r="F32" i="13"/>
  <c r="I48" i="5" s="1"/>
  <c r="D32" i="13"/>
  <c r="H31" i="13"/>
  <c r="F31" i="13"/>
  <c r="H47" i="5" s="1"/>
  <c r="D31" i="13"/>
  <c r="H30" i="13"/>
  <c r="E76" i="5" s="1"/>
  <c r="F30" i="13"/>
  <c r="F46" i="5" s="1"/>
  <c r="D30" i="13"/>
  <c r="H29" i="13"/>
  <c r="F29" i="13"/>
  <c r="F45" i="5" s="1"/>
  <c r="D29" i="13"/>
  <c r="H28" i="13"/>
  <c r="F74" i="5" s="1"/>
  <c r="F28" i="13"/>
  <c r="E44" i="5" s="1"/>
  <c r="D28" i="13"/>
  <c r="H27" i="13"/>
  <c r="H73" i="5" s="1"/>
  <c r="F27" i="13"/>
  <c r="D27" i="13"/>
  <c r="H26" i="13"/>
  <c r="F26" i="13"/>
  <c r="D26" i="13"/>
  <c r="H25" i="13"/>
  <c r="D71" i="5" s="1"/>
  <c r="F25" i="13"/>
  <c r="D25" i="13"/>
  <c r="H24" i="13"/>
  <c r="D70" i="5" s="1"/>
  <c r="F24" i="13"/>
  <c r="I40" i="5" s="1"/>
  <c r="D24" i="13"/>
  <c r="H23" i="13"/>
  <c r="B69" i="5" s="1"/>
  <c r="F23" i="13"/>
  <c r="F39" i="5" s="1"/>
  <c r="D23" i="13"/>
  <c r="H22" i="13"/>
  <c r="F68" i="5" s="1"/>
  <c r="F22" i="13"/>
  <c r="H38" i="5" s="1"/>
  <c r="D22" i="13"/>
  <c r="H21" i="13"/>
  <c r="G24" i="3" s="1"/>
  <c r="F21" i="13"/>
  <c r="E15" i="3" s="1"/>
  <c r="D21" i="13"/>
  <c r="H20" i="13"/>
  <c r="C23" i="3" s="1"/>
  <c r="F20" i="13"/>
  <c r="G14" i="3" s="1"/>
  <c r="D20" i="13"/>
  <c r="H19" i="13"/>
  <c r="E22" i="3" s="1"/>
  <c r="F19" i="13"/>
  <c r="G13" i="3" s="1"/>
  <c r="D19" i="13"/>
  <c r="H18" i="13"/>
  <c r="F18" i="13"/>
  <c r="D18" i="13"/>
  <c r="H17" i="13"/>
  <c r="D67" i="5" s="1"/>
  <c r="F17" i="13"/>
  <c r="F37" i="5" s="1"/>
  <c r="D17" i="13"/>
  <c r="H16" i="13"/>
  <c r="F16" i="13"/>
  <c r="C36" i="5" s="1"/>
  <c r="D16" i="13"/>
  <c r="H15" i="13"/>
  <c r="H55" i="4" s="1"/>
  <c r="F15" i="13"/>
  <c r="D35" i="4" s="1"/>
  <c r="D15" i="13"/>
  <c r="H14" i="13"/>
  <c r="F64" i="5" s="1"/>
  <c r="F14" i="13"/>
  <c r="E34" i="4" s="1"/>
  <c r="D14" i="13"/>
  <c r="H13" i="13"/>
  <c r="F13" i="13"/>
  <c r="I33" i="4" s="1"/>
  <c r="D13" i="13"/>
  <c r="H12" i="13"/>
  <c r="H52" i="4" s="1"/>
  <c r="F12" i="13"/>
  <c r="E32" i="4" s="1"/>
  <c r="D12" i="13"/>
  <c r="H11" i="13"/>
  <c r="H51" i="4" s="1"/>
  <c r="F11" i="13"/>
  <c r="C31" i="4" s="1"/>
  <c r="D11" i="13"/>
  <c r="H10" i="13"/>
  <c r="F10" i="13"/>
  <c r="B30" i="4" s="1"/>
  <c r="D10" i="13"/>
  <c r="H9" i="13"/>
  <c r="F9" i="13"/>
  <c r="F29" i="4" s="1"/>
  <c r="D9" i="13"/>
  <c r="H8" i="13"/>
  <c r="E48" i="4" s="1"/>
  <c r="F8" i="13"/>
  <c r="D8" i="13"/>
  <c r="H7" i="13"/>
  <c r="B47" i="4" s="1"/>
  <c r="F7" i="13"/>
  <c r="C27" i="4" s="1"/>
  <c r="D7" i="13"/>
  <c r="H6" i="13"/>
  <c r="H46" i="4" s="1"/>
  <c r="F6" i="13"/>
  <c r="C26" i="4" s="1"/>
  <c r="D6" i="13"/>
  <c r="H5" i="13"/>
  <c r="C45" i="4" s="1"/>
  <c r="F5" i="13"/>
  <c r="G25" i="4" s="1"/>
  <c r="D5" i="13"/>
  <c r="H4" i="13"/>
  <c r="H44" i="4" s="1"/>
  <c r="F4" i="13"/>
  <c r="D4" i="13"/>
  <c r="H3" i="13"/>
  <c r="C43" i="4" s="1"/>
  <c r="F3" i="13"/>
  <c r="F23" i="4" s="1"/>
  <c r="D3" i="13"/>
  <c r="G11" i="11"/>
  <c r="D24" i="2" s="1"/>
  <c r="C20" i="9"/>
  <c r="D18" i="7"/>
  <c r="B11" i="6"/>
  <c r="G7" i="6"/>
  <c r="E11" i="2" s="1"/>
  <c r="H85" i="5"/>
  <c r="D83" i="5"/>
  <c r="F82" i="5"/>
  <c r="C77" i="5"/>
  <c r="C76" i="5"/>
  <c r="H69" i="5"/>
  <c r="G69" i="5"/>
  <c r="F69" i="5"/>
  <c r="F57" i="5"/>
  <c r="I56" i="5"/>
  <c r="H56" i="5"/>
  <c r="H50" i="5"/>
  <c r="G50" i="5"/>
  <c r="B48" i="5"/>
  <c r="G47" i="5"/>
  <c r="D42" i="5"/>
  <c r="C42" i="5"/>
  <c r="I36" i="5"/>
  <c r="H36" i="5"/>
  <c r="H35" i="5"/>
  <c r="F35" i="5"/>
  <c r="G55" i="4"/>
  <c r="E53" i="4"/>
  <c r="D53" i="4"/>
  <c r="E49" i="4"/>
  <c r="D49" i="4"/>
  <c r="E47" i="4"/>
  <c r="D47" i="4"/>
  <c r="C47" i="4"/>
  <c r="F45" i="4"/>
  <c r="E45" i="4"/>
  <c r="E36" i="4"/>
  <c r="D36" i="4"/>
  <c r="H35" i="4"/>
  <c r="H30" i="4"/>
  <c r="G30" i="4"/>
  <c r="F30" i="4"/>
  <c r="E27" i="4"/>
  <c r="C24" i="3"/>
  <c r="B24" i="3"/>
  <c r="G12" i="3"/>
  <c r="C12" i="3"/>
  <c r="F23" i="2"/>
  <c r="F22" i="2"/>
  <c r="B18" i="2"/>
  <c r="B12" i="2"/>
  <c r="B6" i="2"/>
  <c r="A1" i="12"/>
  <c r="D27" i="4" l="1"/>
  <c r="F27" i="4"/>
  <c r="G35" i="4"/>
  <c r="D44" i="4"/>
  <c r="C52" i="4"/>
  <c r="E33" i="5"/>
  <c r="G35" i="5"/>
  <c r="F47" i="5"/>
  <c r="F55" i="5"/>
  <c r="D76" i="5"/>
  <c r="E82" i="5"/>
  <c r="B18" i="7"/>
  <c r="G50" i="4"/>
  <c r="B50" i="4"/>
  <c r="C21" i="3"/>
  <c r="D21" i="3"/>
  <c r="D72" i="5"/>
  <c r="H72" i="5"/>
  <c r="G72" i="5"/>
  <c r="F72" i="5"/>
  <c r="E72" i="5"/>
  <c r="H80" i="5"/>
  <c r="C80" i="5"/>
  <c r="B80" i="5"/>
  <c r="F53" i="5"/>
  <c r="G53" i="5"/>
  <c r="D53" i="5"/>
  <c r="C53" i="5"/>
  <c r="B15" i="3"/>
  <c r="F33" i="5"/>
  <c r="G28" i="4"/>
  <c r="F28" i="4"/>
  <c r="E28" i="4"/>
  <c r="E63" i="5"/>
  <c r="C53" i="4"/>
  <c r="D63" i="5"/>
  <c r="B53" i="4"/>
  <c r="C63" i="5"/>
  <c r="I53" i="4"/>
  <c r="B63" i="5"/>
  <c r="H75" i="5"/>
  <c r="G75" i="5"/>
  <c r="F75" i="5"/>
  <c r="E75" i="5"/>
  <c r="F33" i="4"/>
  <c r="G45" i="4"/>
  <c r="C50" i="4"/>
  <c r="B40" i="5"/>
  <c r="C45" i="5"/>
  <c r="C48" i="5"/>
  <c r="H53" i="5"/>
  <c r="B72" i="5"/>
  <c r="B25" i="4"/>
  <c r="G33" i="4"/>
  <c r="D50" i="4"/>
  <c r="G53" i="4"/>
  <c r="C40" i="5"/>
  <c r="I53" i="5"/>
  <c r="I72" i="5"/>
  <c r="D80" i="5"/>
  <c r="E25" i="4"/>
  <c r="D28" i="4"/>
  <c r="H33" i="4"/>
  <c r="H36" i="4"/>
  <c r="E50" i="4"/>
  <c r="H53" i="4"/>
  <c r="G40" i="5"/>
  <c r="E45" i="5"/>
  <c r="E48" i="5"/>
  <c r="G63" i="5"/>
  <c r="B75" i="5"/>
  <c r="E80" i="5"/>
  <c r="C21" i="9"/>
  <c r="E21" i="3"/>
  <c r="F25" i="4"/>
  <c r="H28" i="4"/>
  <c r="H50" i="4"/>
  <c r="B36" i="5"/>
  <c r="H40" i="5"/>
  <c r="B56" i="5"/>
  <c r="H63" i="5"/>
  <c r="C75" i="5"/>
  <c r="F80" i="5"/>
  <c r="E21" i="9"/>
  <c r="F21" i="3"/>
  <c r="I28" i="4"/>
  <c r="F47" i="4"/>
  <c r="I50" i="4"/>
  <c r="F50" i="5"/>
  <c r="I63" i="5"/>
  <c r="D75" i="5"/>
  <c r="I80" i="5"/>
  <c r="E7" i="6"/>
  <c r="E9" i="2" s="1"/>
  <c r="D25" i="4"/>
  <c r="I25" i="4"/>
  <c r="H25" i="4"/>
  <c r="C33" i="5"/>
  <c r="I33" i="5"/>
  <c r="E33" i="4"/>
  <c r="H33" i="5"/>
  <c r="D33" i="4"/>
  <c r="G33" i="5"/>
  <c r="G15" i="3"/>
  <c r="F15" i="3"/>
  <c r="I45" i="5"/>
  <c r="G45" i="5"/>
  <c r="B45" i="5"/>
  <c r="B53" i="5"/>
  <c r="B45" i="4"/>
  <c r="I45" i="4"/>
  <c r="H45" i="4"/>
  <c r="F36" i="5"/>
  <c r="C36" i="4"/>
  <c r="E36" i="5"/>
  <c r="B36" i="4"/>
  <c r="D36" i="5"/>
  <c r="I36" i="4"/>
  <c r="C9" i="10"/>
  <c r="F24" i="3"/>
  <c r="E24" i="3"/>
  <c r="D24" i="3"/>
  <c r="B9" i="10"/>
  <c r="F40" i="5"/>
  <c r="E40" i="5"/>
  <c r="D40" i="5"/>
  <c r="H48" i="5"/>
  <c r="G48" i="5"/>
  <c r="F48" i="5"/>
  <c r="C83" i="5"/>
  <c r="B83" i="5"/>
  <c r="I83" i="5"/>
  <c r="H83" i="5"/>
  <c r="F56" i="5"/>
  <c r="E56" i="5"/>
  <c r="D56" i="5"/>
  <c r="F13" i="9"/>
  <c r="B13" i="9"/>
  <c r="C15" i="3"/>
  <c r="B28" i="4"/>
  <c r="F36" i="4"/>
  <c r="F53" i="4"/>
  <c r="E83" i="5"/>
  <c r="D15" i="3"/>
  <c r="C28" i="4"/>
  <c r="G36" i="4"/>
  <c r="D45" i="5"/>
  <c r="D48" i="5"/>
  <c r="F63" i="5"/>
  <c r="F83" i="5"/>
  <c r="G21" i="3"/>
  <c r="D45" i="4"/>
  <c r="D48" i="4"/>
  <c r="D33" i="5"/>
  <c r="G36" i="5"/>
  <c r="G56" i="5"/>
  <c r="I75" i="5"/>
  <c r="E11" i="11"/>
  <c r="D22" i="2" s="1"/>
  <c r="B65" i="5"/>
  <c r="F55" i="4"/>
  <c r="H65" i="5"/>
  <c r="E55" i="4"/>
  <c r="G65" i="5"/>
  <c r="C65" i="5"/>
  <c r="B12" i="3"/>
  <c r="F12" i="3"/>
  <c r="E12" i="3"/>
  <c r="D12" i="3"/>
  <c r="B42" i="5"/>
  <c r="G42" i="5"/>
  <c r="F42" i="5"/>
  <c r="E42" i="5"/>
  <c r="B77" i="5"/>
  <c r="H77" i="5"/>
  <c r="D77" i="5"/>
  <c r="B85" i="5"/>
  <c r="G85" i="5"/>
  <c r="F85" i="5"/>
  <c r="F67" i="5"/>
  <c r="C49" i="5"/>
  <c r="G29" i="4"/>
  <c r="C32" i="4"/>
  <c r="E44" i="4"/>
  <c r="C57" i="4"/>
  <c r="C39" i="5"/>
  <c r="H54" i="5"/>
  <c r="C14" i="3"/>
  <c r="F22" i="3"/>
  <c r="G47" i="4"/>
  <c r="H57" i="4"/>
  <c r="D39" i="5"/>
  <c r="C55" i="5"/>
  <c r="C69" i="5"/>
  <c r="E77" i="5"/>
  <c r="C85" i="5"/>
  <c r="D14" i="3"/>
  <c r="B21" i="3"/>
  <c r="G23" i="3"/>
  <c r="C25" i="4"/>
  <c r="H26" i="4"/>
  <c r="D30" i="4"/>
  <c r="B33" i="4"/>
  <c r="G34" i="4"/>
  <c r="G44" i="4"/>
  <c r="H47" i="4"/>
  <c r="F50" i="4"/>
  <c r="C55" i="4"/>
  <c r="B33" i="5"/>
  <c r="D35" i="5"/>
  <c r="E39" i="5"/>
  <c r="D44" i="5"/>
  <c r="H45" i="5"/>
  <c r="D50" i="5"/>
  <c r="E53" i="5"/>
  <c r="D55" i="5"/>
  <c r="E65" i="5"/>
  <c r="D69" i="5"/>
  <c r="C72" i="5"/>
  <c r="D74" i="5"/>
  <c r="F77" i="5"/>
  <c r="G80" i="5"/>
  <c r="D85" i="5"/>
  <c r="D11" i="6"/>
  <c r="E43" i="4"/>
  <c r="G67" i="5"/>
  <c r="F71" i="5"/>
  <c r="D52" i="4"/>
  <c r="G71" i="5"/>
  <c r="G82" i="5"/>
  <c r="C30" i="4"/>
  <c r="D32" i="4"/>
  <c r="F44" i="4"/>
  <c r="H42" i="5"/>
  <c r="C50" i="5"/>
  <c r="D65" i="5"/>
  <c r="C74" i="5"/>
  <c r="E30" i="4"/>
  <c r="C33" i="4"/>
  <c r="F35" i="4"/>
  <c r="D55" i="4"/>
  <c r="E35" i="5"/>
  <c r="E50" i="5"/>
  <c r="E55" i="5"/>
  <c r="F65" i="5"/>
  <c r="E69" i="5"/>
  <c r="H74" i="5"/>
  <c r="G77" i="5"/>
  <c r="E85" i="5"/>
  <c r="B31" i="4"/>
  <c r="I31" i="4"/>
  <c r="G31" i="4"/>
  <c r="D31" i="4"/>
  <c r="F31" i="4"/>
  <c r="E31" i="4"/>
  <c r="B66" i="5"/>
  <c r="B56" i="4"/>
  <c r="I66" i="5"/>
  <c r="I56" i="4"/>
  <c r="E56" i="4"/>
  <c r="F66" i="5"/>
  <c r="H66" i="5"/>
  <c r="D56" i="4"/>
  <c r="G66" i="5"/>
  <c r="C56" i="4"/>
  <c r="B43" i="5"/>
  <c r="I43" i="5"/>
  <c r="G43" i="5"/>
  <c r="E43" i="5"/>
  <c r="F43" i="5"/>
  <c r="D43" i="5"/>
  <c r="B78" i="5"/>
  <c r="I78" i="5"/>
  <c r="E78" i="5"/>
  <c r="D78" i="5"/>
  <c r="C78" i="5"/>
  <c r="B51" i="5"/>
  <c r="I51" i="5"/>
  <c r="C51" i="5"/>
  <c r="H51" i="5"/>
  <c r="B86" i="5"/>
  <c r="H86" i="5"/>
  <c r="I86" i="5"/>
  <c r="D86" i="5"/>
  <c r="C86" i="5"/>
  <c r="C10" i="7"/>
  <c r="G10" i="7"/>
  <c r="F11" i="9"/>
  <c r="B11" i="9"/>
  <c r="F78" i="5"/>
  <c r="B26" i="4"/>
  <c r="I26" i="4"/>
  <c r="G26" i="4"/>
  <c r="D26" i="4"/>
  <c r="F26" i="4"/>
  <c r="E26" i="4"/>
  <c r="B51" i="4"/>
  <c r="I51" i="4"/>
  <c r="E51" i="4"/>
  <c r="D51" i="4"/>
  <c r="C51" i="4"/>
  <c r="B81" i="5"/>
  <c r="H81" i="5"/>
  <c r="I81" i="5"/>
  <c r="G81" i="5"/>
  <c r="F81" i="5"/>
  <c r="F17" i="7"/>
  <c r="F20" i="7" s="1"/>
  <c r="F16" i="2" s="1"/>
  <c r="B17" i="7"/>
  <c r="D17" i="7"/>
  <c r="C34" i="5"/>
  <c r="D46" i="5"/>
  <c r="G78" i="5"/>
  <c r="C19" i="9"/>
  <c r="B46" i="4"/>
  <c r="I46" i="4"/>
  <c r="E46" i="4"/>
  <c r="D46" i="4"/>
  <c r="C46" i="4"/>
  <c r="B29" i="4"/>
  <c r="I29" i="4"/>
  <c r="C29" i="4"/>
  <c r="H29" i="4"/>
  <c r="B64" i="5"/>
  <c r="B54" i="4"/>
  <c r="I64" i="5"/>
  <c r="I54" i="4"/>
  <c r="E64" i="5"/>
  <c r="F54" i="4"/>
  <c r="D64" i="5"/>
  <c r="H54" i="4"/>
  <c r="C64" i="5"/>
  <c r="G54" i="4"/>
  <c r="B37" i="5"/>
  <c r="B37" i="4"/>
  <c r="I37" i="5"/>
  <c r="I37" i="4"/>
  <c r="E37" i="5"/>
  <c r="G37" i="4"/>
  <c r="C37" i="5"/>
  <c r="D37" i="4"/>
  <c r="D37" i="5"/>
  <c r="F37" i="4"/>
  <c r="E37" i="4"/>
  <c r="B68" i="5"/>
  <c r="I68" i="5"/>
  <c r="E68" i="5"/>
  <c r="D68" i="5"/>
  <c r="C68" i="5"/>
  <c r="B41" i="5"/>
  <c r="I41" i="5"/>
  <c r="C41" i="5"/>
  <c r="H41" i="5"/>
  <c r="B76" i="5"/>
  <c r="I76" i="5"/>
  <c r="H76" i="5"/>
  <c r="G76" i="5"/>
  <c r="F76" i="5"/>
  <c r="B49" i="5"/>
  <c r="I49" i="5"/>
  <c r="G49" i="5"/>
  <c r="E49" i="5"/>
  <c r="F49" i="5"/>
  <c r="D49" i="5"/>
  <c r="B84" i="5"/>
  <c r="I84" i="5"/>
  <c r="H84" i="5"/>
  <c r="G84" i="5"/>
  <c r="E84" i="5"/>
  <c r="D84" i="5"/>
  <c r="F84" i="5"/>
  <c r="B57" i="5"/>
  <c r="I57" i="5"/>
  <c r="C57" i="5"/>
  <c r="H57" i="5"/>
  <c r="G37" i="5"/>
  <c r="D41" i="5"/>
  <c r="F51" i="5"/>
  <c r="G64" i="5"/>
  <c r="G68" i="5"/>
  <c r="G73" i="5"/>
  <c r="E86" i="5"/>
  <c r="E19" i="9"/>
  <c r="B24" i="4"/>
  <c r="I24" i="4"/>
  <c r="E24" i="4"/>
  <c r="C24" i="4"/>
  <c r="D24" i="4"/>
  <c r="B49" i="4"/>
  <c r="I49" i="4"/>
  <c r="C49" i="4"/>
  <c r="H49" i="4"/>
  <c r="F14" i="3"/>
  <c r="E14" i="3"/>
  <c r="B44" i="5"/>
  <c r="I44" i="5"/>
  <c r="G44" i="5"/>
  <c r="H44" i="5"/>
  <c r="F44" i="5"/>
  <c r="C37" i="4"/>
  <c r="F49" i="4"/>
  <c r="E34" i="5"/>
  <c r="H37" i="5"/>
  <c r="E41" i="5"/>
  <c r="H64" i="5"/>
  <c r="H68" i="5"/>
  <c r="F56" i="4"/>
  <c r="C38" i="5"/>
  <c r="E66" i="5"/>
  <c r="G24" i="4"/>
  <c r="D29" i="4"/>
  <c r="F46" i="4"/>
  <c r="F51" i="4"/>
  <c r="E54" i="4"/>
  <c r="G56" i="4"/>
  <c r="G41" i="5"/>
  <c r="H43" i="5"/>
  <c r="D57" i="5"/>
  <c r="C81" i="5"/>
  <c r="C11" i="8"/>
  <c r="B23" i="4"/>
  <c r="I23" i="4"/>
  <c r="C23" i="4"/>
  <c r="H23" i="4"/>
  <c r="B48" i="4"/>
  <c r="I48" i="4"/>
  <c r="F48" i="4"/>
  <c r="H48" i="4"/>
  <c r="G48" i="4"/>
  <c r="D13" i="3"/>
  <c r="C13" i="3"/>
  <c r="F13" i="3"/>
  <c r="B13" i="3"/>
  <c r="E13" i="3"/>
  <c r="B70" i="5"/>
  <c r="I70" i="5"/>
  <c r="G70" i="5"/>
  <c r="F70" i="5"/>
  <c r="H70" i="5"/>
  <c r="D23" i="4"/>
  <c r="H31" i="4"/>
  <c r="D51" i="5"/>
  <c r="B43" i="4"/>
  <c r="I43" i="4"/>
  <c r="F43" i="4"/>
  <c r="H43" i="4"/>
  <c r="G43" i="4"/>
  <c r="B34" i="5"/>
  <c r="B34" i="4"/>
  <c r="I34" i="5"/>
  <c r="I34" i="4"/>
  <c r="C34" i="4"/>
  <c r="G34" i="5"/>
  <c r="F34" i="5"/>
  <c r="H34" i="4"/>
  <c r="H34" i="5"/>
  <c r="D22" i="3"/>
  <c r="C22" i="3"/>
  <c r="G22" i="3"/>
  <c r="B38" i="5"/>
  <c r="I38" i="5"/>
  <c r="G38" i="5"/>
  <c r="E38" i="5"/>
  <c r="F38" i="5"/>
  <c r="D38" i="5"/>
  <c r="B73" i="5"/>
  <c r="I73" i="5"/>
  <c r="E73" i="5"/>
  <c r="C73" i="5"/>
  <c r="D73" i="5"/>
  <c r="B46" i="5"/>
  <c r="I46" i="5"/>
  <c r="C46" i="5"/>
  <c r="H46" i="5"/>
  <c r="B54" i="5"/>
  <c r="I54" i="5"/>
  <c r="G54" i="5"/>
  <c r="E54" i="5"/>
  <c r="F54" i="5"/>
  <c r="D54" i="5"/>
  <c r="G7" i="8"/>
  <c r="G11" i="2" s="1"/>
  <c r="C7" i="8"/>
  <c r="E23" i="4"/>
  <c r="E51" i="5"/>
  <c r="F73" i="5"/>
  <c r="D34" i="5"/>
  <c r="E46" i="5"/>
  <c r="C66" i="5"/>
  <c r="C70" i="5"/>
  <c r="H78" i="5"/>
  <c r="B32" i="4"/>
  <c r="I32" i="4"/>
  <c r="F32" i="4"/>
  <c r="H32" i="4"/>
  <c r="G32" i="4"/>
  <c r="B67" i="5"/>
  <c r="B57" i="4"/>
  <c r="I67" i="5"/>
  <c r="I57" i="4"/>
  <c r="C67" i="5"/>
  <c r="G57" i="4"/>
  <c r="H67" i="5"/>
  <c r="F57" i="4"/>
  <c r="E57" i="4"/>
  <c r="D57" i="4"/>
  <c r="B71" i="5"/>
  <c r="I71" i="5"/>
  <c r="C71" i="5"/>
  <c r="H71" i="5"/>
  <c r="B79" i="5"/>
  <c r="I79" i="5"/>
  <c r="G79" i="5"/>
  <c r="D79" i="5"/>
  <c r="F79" i="5"/>
  <c r="E79" i="5"/>
  <c r="B52" i="5"/>
  <c r="I52" i="5"/>
  <c r="E52" i="5"/>
  <c r="D52" i="5"/>
  <c r="C52" i="5"/>
  <c r="B87" i="5"/>
  <c r="H87" i="5"/>
  <c r="I87" i="5"/>
  <c r="G87" i="5"/>
  <c r="F87" i="5"/>
  <c r="E87" i="5"/>
  <c r="D87" i="5"/>
  <c r="G23" i="4"/>
  <c r="C54" i="4"/>
  <c r="G51" i="5"/>
  <c r="D66" i="5"/>
  <c r="C84" i="5"/>
  <c r="F86" i="5"/>
  <c r="G17" i="3"/>
  <c r="B11" i="2" s="1"/>
  <c r="F24" i="4"/>
  <c r="D34" i="4"/>
  <c r="H37" i="4"/>
  <c r="G49" i="4"/>
  <c r="D54" i="4"/>
  <c r="F41" i="5"/>
  <c r="C43" i="5"/>
  <c r="G46" i="5"/>
  <c r="F52" i="5"/>
  <c r="E70" i="5"/>
  <c r="H79" i="5"/>
  <c r="G86" i="5"/>
  <c r="B14" i="3"/>
  <c r="B22" i="3"/>
  <c r="H24" i="4"/>
  <c r="E29" i="4"/>
  <c r="F34" i="4"/>
  <c r="D43" i="4"/>
  <c r="G46" i="4"/>
  <c r="C48" i="4"/>
  <c r="G51" i="4"/>
  <c r="H56" i="4"/>
  <c r="C44" i="5"/>
  <c r="H52" i="5"/>
  <c r="E57" i="5"/>
  <c r="E67" i="5"/>
  <c r="E71" i="5"/>
  <c r="D81" i="5"/>
  <c r="E11" i="8"/>
  <c r="G15" i="2" s="1"/>
  <c r="B27" i="4"/>
  <c r="I27" i="4"/>
  <c r="B52" i="4"/>
  <c r="I52" i="4"/>
  <c r="B39" i="5"/>
  <c r="I39" i="5"/>
  <c r="B47" i="5"/>
  <c r="I47" i="5"/>
  <c r="B23" i="3"/>
  <c r="G27" i="4"/>
  <c r="C47" i="5"/>
  <c r="H27" i="4"/>
  <c r="F52" i="4"/>
  <c r="H39" i="5"/>
  <c r="D47" i="5"/>
  <c r="B44" i="4"/>
  <c r="I44" i="4"/>
  <c r="B35" i="5"/>
  <c r="B35" i="4"/>
  <c r="I35" i="5"/>
  <c r="I35" i="4"/>
  <c r="F23" i="3"/>
  <c r="E23" i="3"/>
  <c r="B74" i="5"/>
  <c r="I74" i="5"/>
  <c r="B82" i="5"/>
  <c r="H82" i="5"/>
  <c r="I82" i="5"/>
  <c r="B55" i="5"/>
  <c r="I55" i="5"/>
  <c r="C35" i="4"/>
  <c r="E52" i="4"/>
  <c r="G39" i="5"/>
  <c r="G55" i="5"/>
  <c r="E74" i="5"/>
  <c r="E20" i="9"/>
  <c r="D23" i="3"/>
  <c r="E35" i="4"/>
  <c r="C44" i="4"/>
  <c r="G52" i="4"/>
  <c r="C35" i="5"/>
  <c r="E47" i="5"/>
  <c r="G74" i="5"/>
  <c r="D82" i="5"/>
  <c r="I30" i="4"/>
  <c r="I47" i="4"/>
  <c r="I55" i="4"/>
  <c r="I42" i="5"/>
  <c r="I50" i="5"/>
  <c r="I65" i="5"/>
  <c r="I69" i="5"/>
  <c r="I77" i="5"/>
  <c r="I85" i="5"/>
  <c r="B55" i="4"/>
  <c r="F7" i="11"/>
  <c r="C23" i="2" s="1"/>
  <c r="D7" i="11"/>
  <c r="B7" i="11"/>
  <c r="B6" i="10"/>
  <c r="G12" i="9"/>
  <c r="E12" i="9"/>
  <c r="C12" i="9"/>
  <c r="F7" i="8"/>
  <c r="G10" i="2" s="1"/>
  <c r="D7" i="8"/>
  <c r="B7" i="8"/>
  <c r="F10" i="7"/>
  <c r="D10" i="7"/>
  <c r="B10" i="7"/>
  <c r="C8" i="14"/>
  <c r="B7" i="6"/>
  <c r="D7" i="6"/>
  <c r="F7" i="6"/>
  <c r="E10" i="2" s="1"/>
  <c r="E10" i="7"/>
  <c r="E13" i="7" s="1"/>
  <c r="F9" i="2" s="1"/>
  <c r="C11" i="7"/>
  <c r="G11" i="7"/>
  <c r="E7" i="8"/>
  <c r="G9" i="2" s="1"/>
  <c r="D11" i="9"/>
  <c r="B12" i="9"/>
  <c r="F12" i="9"/>
  <c r="D13" i="9"/>
  <c r="G23" i="9"/>
  <c r="H17" i="2" s="1"/>
  <c r="C6" i="10"/>
  <c r="C7" i="11"/>
  <c r="G7" i="11"/>
  <c r="C24" i="2" s="1"/>
  <c r="G17" i="7"/>
  <c r="E17" i="7"/>
  <c r="C17" i="7"/>
  <c r="F11" i="7"/>
  <c r="D11" i="7"/>
  <c r="B11" i="7"/>
  <c r="F11" i="11"/>
  <c r="D23" i="2" s="1"/>
  <c r="D11" i="11"/>
  <c r="B11" i="11"/>
  <c r="G11" i="9"/>
  <c r="E11" i="9"/>
  <c r="C11" i="9"/>
  <c r="F20" i="9"/>
  <c r="D20" i="9"/>
  <c r="B20" i="9"/>
  <c r="G13" i="9"/>
  <c r="E13" i="9"/>
  <c r="C13" i="9"/>
  <c r="F11" i="8"/>
  <c r="G16" i="2" s="1"/>
  <c r="D11" i="8"/>
  <c r="B11" i="8"/>
  <c r="F21" i="9"/>
  <c r="D21" i="9"/>
  <c r="B21" i="9"/>
  <c r="F19" i="9"/>
  <c r="D19" i="9"/>
  <c r="B19" i="9"/>
  <c r="G18" i="7"/>
  <c r="E18" i="7"/>
  <c r="C18" i="7"/>
  <c r="G11" i="6"/>
  <c r="E17" i="2" s="1"/>
  <c r="E11" i="6"/>
  <c r="E15" i="2" s="1"/>
  <c r="C11" i="6"/>
  <c r="H8" i="14"/>
  <c r="B5" i="14"/>
  <c r="F23" i="9" l="1"/>
  <c r="H16" i="2" s="1"/>
  <c r="H89" i="5"/>
  <c r="D17" i="2" s="1"/>
  <c r="E17" i="3"/>
  <c r="B9" i="2" s="1"/>
  <c r="I89" i="5"/>
  <c r="D18" i="2" s="1"/>
  <c r="F59" i="5"/>
  <c r="D9" i="2" s="1"/>
  <c r="G26" i="3"/>
  <c r="B17" i="2" s="1"/>
  <c r="E26" i="3"/>
  <c r="B15" i="2" s="1"/>
  <c r="F26" i="3"/>
  <c r="B16" i="2" s="1"/>
  <c r="B18" i="1"/>
  <c r="C18" i="1" s="1"/>
  <c r="D9" i="10"/>
  <c r="I23" i="2" s="1"/>
  <c r="I22" i="2"/>
  <c r="H59" i="5"/>
  <c r="D11" i="2" s="1"/>
  <c r="I59" i="5"/>
  <c r="D12" i="2" s="1"/>
  <c r="G39" i="4"/>
  <c r="C10" i="2" s="1"/>
  <c r="F39" i="4"/>
  <c r="C9" i="2" s="1"/>
  <c r="F17" i="3"/>
  <c r="B10" i="2" s="1"/>
  <c r="G89" i="5"/>
  <c r="D16" i="2" s="1"/>
  <c r="B19" i="1"/>
  <c r="C19" i="1" s="1"/>
  <c r="B11" i="1"/>
  <c r="C11" i="1" s="1"/>
  <c r="F89" i="5"/>
  <c r="D15" i="2" s="1"/>
  <c r="G59" i="5"/>
  <c r="D10" i="2" s="1"/>
  <c r="F59" i="4"/>
  <c r="C15" i="2" s="1"/>
  <c r="E23" i="9"/>
  <c r="H15" i="2" s="1"/>
  <c r="B10" i="1"/>
  <c r="C10" i="1" s="1"/>
  <c r="F15" i="9"/>
  <c r="H10" i="2" s="1"/>
  <c r="B17" i="1"/>
  <c r="C17" i="1" s="1"/>
  <c r="H39" i="4"/>
  <c r="C11" i="2" s="1"/>
  <c r="G13" i="7"/>
  <c r="F11" i="2" s="1"/>
  <c r="G59" i="4"/>
  <c r="C16" i="2" s="1"/>
  <c r="I59" i="4"/>
  <c r="C18" i="2" s="1"/>
  <c r="H59" i="4"/>
  <c r="C17" i="2" s="1"/>
  <c r="I39" i="4"/>
  <c r="C12" i="2" s="1"/>
  <c r="E3" i="11"/>
  <c r="B22" i="2" s="1"/>
  <c r="B3" i="10"/>
  <c r="E5" i="9"/>
  <c r="G4" i="9"/>
  <c r="C4" i="9"/>
  <c r="E3" i="9"/>
  <c r="G3" i="8"/>
  <c r="G5" i="2" s="1"/>
  <c r="C3" i="8"/>
  <c r="F4" i="7"/>
  <c r="B4" i="7"/>
  <c r="D3" i="7"/>
  <c r="F3" i="6"/>
  <c r="E4" i="2" s="1"/>
  <c r="D3" i="6"/>
  <c r="B3" i="6"/>
  <c r="H27" i="5"/>
  <c r="F27" i="5"/>
  <c r="D27" i="5"/>
  <c r="B27" i="5"/>
  <c r="H26" i="5"/>
  <c r="F26" i="5"/>
  <c r="D26" i="5"/>
  <c r="B26" i="5"/>
  <c r="H25" i="5"/>
  <c r="F25" i="5"/>
  <c r="D25" i="5"/>
  <c r="B25" i="5"/>
  <c r="H24" i="5"/>
  <c r="F24" i="5"/>
  <c r="D24" i="5"/>
  <c r="B24" i="5"/>
  <c r="H23" i="5"/>
  <c r="F23" i="5"/>
  <c r="D23" i="5"/>
  <c r="B23" i="5"/>
  <c r="H22" i="5"/>
  <c r="F22" i="5"/>
  <c r="D22" i="5"/>
  <c r="B22" i="5"/>
  <c r="H21" i="5"/>
  <c r="F21" i="5"/>
  <c r="D21" i="5"/>
  <c r="B21" i="5"/>
  <c r="H20" i="5"/>
  <c r="F20" i="5"/>
  <c r="D20" i="5"/>
  <c r="B20" i="5"/>
  <c r="H19" i="5"/>
  <c r="F19" i="5"/>
  <c r="D19" i="5"/>
  <c r="B19" i="5"/>
  <c r="H18" i="5"/>
  <c r="F18" i="5"/>
  <c r="D18" i="5"/>
  <c r="B18" i="5"/>
  <c r="H17" i="5"/>
  <c r="F17" i="5"/>
  <c r="D17" i="5"/>
  <c r="B17" i="5"/>
  <c r="H16" i="5"/>
  <c r="F16" i="5"/>
  <c r="D16" i="5"/>
  <c r="B16" i="5"/>
  <c r="H15" i="5"/>
  <c r="F15" i="5"/>
  <c r="D15" i="5"/>
  <c r="B15" i="5"/>
  <c r="H14" i="5"/>
  <c r="F14" i="5"/>
  <c r="D14" i="5"/>
  <c r="B14" i="5"/>
  <c r="H13" i="5"/>
  <c r="F13" i="5"/>
  <c r="D13" i="5"/>
  <c r="B13" i="5"/>
  <c r="H12" i="5"/>
  <c r="F12" i="5"/>
  <c r="D12" i="5"/>
  <c r="B12" i="5"/>
  <c r="H11" i="5"/>
  <c r="F11" i="5"/>
  <c r="D11" i="5"/>
  <c r="B11" i="5"/>
  <c r="H10" i="5"/>
  <c r="F10" i="5"/>
  <c r="D10" i="5"/>
  <c r="B10" i="5"/>
  <c r="H9" i="5"/>
  <c r="F9" i="5"/>
  <c r="D9" i="5"/>
  <c r="B9" i="5"/>
  <c r="H8" i="5"/>
  <c r="F8" i="5"/>
  <c r="D8" i="5"/>
  <c r="B8" i="5"/>
  <c r="H7" i="5"/>
  <c r="F7" i="5"/>
  <c r="D7" i="5"/>
  <c r="B7" i="5"/>
  <c r="H6" i="5"/>
  <c r="F6" i="5"/>
  <c r="D6" i="5"/>
  <c r="B6" i="5"/>
  <c r="H5" i="5"/>
  <c r="F5" i="5"/>
  <c r="D5" i="5"/>
  <c r="B5" i="5"/>
  <c r="H4" i="5"/>
  <c r="F4" i="5"/>
  <c r="D4" i="5"/>
  <c r="B4" i="5"/>
  <c r="H3" i="5"/>
  <c r="F3" i="5"/>
  <c r="D3" i="5"/>
  <c r="B3" i="5"/>
  <c r="G3" i="11"/>
  <c r="B24" i="2" s="1"/>
  <c r="C3" i="11"/>
  <c r="G5" i="9"/>
  <c r="C5" i="9"/>
  <c r="E4" i="9"/>
  <c r="G3" i="9"/>
  <c r="C3" i="9"/>
  <c r="E3" i="8"/>
  <c r="G3" i="2" s="1"/>
  <c r="D4" i="7"/>
  <c r="F3" i="7"/>
  <c r="B3" i="7"/>
  <c r="G3" i="6"/>
  <c r="E5" i="2" s="1"/>
  <c r="E3" i="6"/>
  <c r="E3" i="2" s="1"/>
  <c r="C3" i="6"/>
  <c r="I27" i="5"/>
  <c r="G27" i="5"/>
  <c r="E27" i="5"/>
  <c r="C27" i="5"/>
  <c r="I26" i="5"/>
  <c r="G26" i="5"/>
  <c r="E26" i="5"/>
  <c r="C26" i="5"/>
  <c r="I25" i="5"/>
  <c r="G25" i="5"/>
  <c r="E25" i="5"/>
  <c r="C25" i="5"/>
  <c r="I24" i="5"/>
  <c r="G24" i="5"/>
  <c r="E24" i="5"/>
  <c r="C24" i="5"/>
  <c r="I23" i="5"/>
  <c r="G23" i="5"/>
  <c r="E23" i="5"/>
  <c r="C23" i="5"/>
  <c r="I22" i="5"/>
  <c r="G22" i="5"/>
  <c r="E22" i="5"/>
  <c r="C22" i="5"/>
  <c r="I21" i="5"/>
  <c r="G21" i="5"/>
  <c r="E21" i="5"/>
  <c r="C21" i="5"/>
  <c r="I20" i="5"/>
  <c r="G20" i="5"/>
  <c r="E20" i="5"/>
  <c r="C20" i="5"/>
  <c r="I19" i="5"/>
  <c r="G19" i="5"/>
  <c r="E19" i="5"/>
  <c r="C19" i="5"/>
  <c r="I18" i="5"/>
  <c r="G18" i="5"/>
  <c r="E18" i="5"/>
  <c r="C18" i="5"/>
  <c r="I17" i="5"/>
  <c r="G17" i="5"/>
  <c r="E17" i="5"/>
  <c r="C17" i="5"/>
  <c r="I16" i="5"/>
  <c r="G16" i="5"/>
  <c r="E16" i="5"/>
  <c r="C16" i="5"/>
  <c r="I15" i="5"/>
  <c r="G15" i="5"/>
  <c r="E15" i="5"/>
  <c r="C15" i="5"/>
  <c r="I14" i="5"/>
  <c r="G14" i="5"/>
  <c r="E14" i="5"/>
  <c r="C14" i="5"/>
  <c r="I13" i="5"/>
  <c r="E13" i="5"/>
  <c r="I12" i="5"/>
  <c r="E12" i="5"/>
  <c r="I11" i="5"/>
  <c r="E11" i="5"/>
  <c r="I10" i="5"/>
  <c r="E10" i="5"/>
  <c r="I9" i="5"/>
  <c r="E9" i="5"/>
  <c r="I8" i="5"/>
  <c r="E8" i="5"/>
  <c r="I7" i="5"/>
  <c r="E7" i="5"/>
  <c r="I6" i="5"/>
  <c r="E6" i="5"/>
  <c r="I5" i="5"/>
  <c r="E5" i="5"/>
  <c r="I4" i="5"/>
  <c r="E4" i="5"/>
  <c r="I3" i="5"/>
  <c r="E3" i="5"/>
  <c r="I17" i="4"/>
  <c r="G17" i="4"/>
  <c r="E17" i="4"/>
  <c r="C17" i="4"/>
  <c r="I16" i="4"/>
  <c r="G16" i="4"/>
  <c r="E16" i="4"/>
  <c r="C16" i="4"/>
  <c r="I15" i="4"/>
  <c r="G15" i="4"/>
  <c r="E15" i="4"/>
  <c r="C15" i="4"/>
  <c r="I14" i="4"/>
  <c r="G14" i="4"/>
  <c r="E14" i="4"/>
  <c r="C14" i="4"/>
  <c r="I13" i="4"/>
  <c r="G13" i="4"/>
  <c r="E13" i="4"/>
  <c r="C13" i="4"/>
  <c r="I12" i="4"/>
  <c r="G12" i="4"/>
  <c r="E12" i="4"/>
  <c r="C12" i="4"/>
  <c r="I11" i="4"/>
  <c r="G11" i="4"/>
  <c r="E11" i="4"/>
  <c r="C11" i="4"/>
  <c r="I10" i="4"/>
  <c r="G10" i="4"/>
  <c r="E10" i="4"/>
  <c r="C10" i="4"/>
  <c r="I9" i="4"/>
  <c r="G9" i="4"/>
  <c r="E9" i="4"/>
  <c r="C9" i="4"/>
  <c r="I8" i="4"/>
  <c r="G8" i="4"/>
  <c r="E8" i="4"/>
  <c r="C8" i="4"/>
  <c r="I7" i="4"/>
  <c r="G7" i="4"/>
  <c r="E7" i="4"/>
  <c r="C7" i="4"/>
  <c r="I6" i="4"/>
  <c r="G6" i="4"/>
  <c r="E6" i="4"/>
  <c r="C6" i="4"/>
  <c r="I5" i="4"/>
  <c r="G5" i="4"/>
  <c r="E5" i="4"/>
  <c r="C5" i="4"/>
  <c r="I4" i="4"/>
  <c r="G4" i="4"/>
  <c r="E4" i="4"/>
  <c r="C4" i="4"/>
  <c r="I3" i="4"/>
  <c r="G3" i="4"/>
  <c r="E3" i="4"/>
  <c r="C3" i="4"/>
  <c r="F6" i="3"/>
  <c r="D6" i="3"/>
  <c r="B6" i="3"/>
  <c r="F5" i="3"/>
  <c r="D5" i="3"/>
  <c r="B5" i="3"/>
  <c r="F4" i="3"/>
  <c r="D4" i="3"/>
  <c r="B4" i="3"/>
  <c r="F3" i="3"/>
  <c r="D3" i="3"/>
  <c r="B3" i="3"/>
  <c r="G13" i="5"/>
  <c r="C13" i="5"/>
  <c r="G12" i="5"/>
  <c r="C12" i="5"/>
  <c r="G11" i="5"/>
  <c r="C11" i="5"/>
  <c r="G10" i="5"/>
  <c r="C10" i="5"/>
  <c r="G9" i="5"/>
  <c r="C9" i="5"/>
  <c r="G8" i="5"/>
  <c r="C8" i="5"/>
  <c r="G7" i="5"/>
  <c r="C7" i="5"/>
  <c r="G6" i="5"/>
  <c r="C6" i="5"/>
  <c r="G5" i="5"/>
  <c r="C5" i="5"/>
  <c r="G4" i="5"/>
  <c r="C4" i="5"/>
  <c r="G3" i="5"/>
  <c r="C3" i="5"/>
  <c r="H17" i="4"/>
  <c r="F17" i="4"/>
  <c r="D17" i="4"/>
  <c r="B17" i="4"/>
  <c r="H16" i="4"/>
  <c r="F16" i="4"/>
  <c r="D16" i="4"/>
  <c r="B16" i="4"/>
  <c r="H15" i="4"/>
  <c r="F15" i="4"/>
  <c r="D15" i="4"/>
  <c r="B15" i="4"/>
  <c r="H14" i="4"/>
  <c r="F14" i="4"/>
  <c r="D14" i="4"/>
  <c r="B14" i="4"/>
  <c r="H13" i="4"/>
  <c r="F13" i="4"/>
  <c r="D13" i="4"/>
  <c r="B13" i="4"/>
  <c r="H12" i="4"/>
  <c r="F12" i="4"/>
  <c r="D12" i="4"/>
  <c r="B12" i="4"/>
  <c r="H11" i="4"/>
  <c r="F11" i="4"/>
  <c r="D11" i="4"/>
  <c r="B11" i="4"/>
  <c r="H10" i="4"/>
  <c r="F10" i="4"/>
  <c r="D10" i="4"/>
  <c r="B10" i="4"/>
  <c r="H9" i="4"/>
  <c r="F9" i="4"/>
  <c r="D9" i="4"/>
  <c r="B9" i="4"/>
  <c r="H8" i="4"/>
  <c r="F8" i="4"/>
  <c r="D8" i="4"/>
  <c r="B8" i="4"/>
  <c r="H7" i="4"/>
  <c r="F7" i="4"/>
  <c r="D7" i="4"/>
  <c r="B7" i="4"/>
  <c r="H6" i="4"/>
  <c r="F6" i="4"/>
  <c r="D6" i="4"/>
  <c r="B6" i="4"/>
  <c r="H5" i="4"/>
  <c r="F5" i="4"/>
  <c r="D5" i="4"/>
  <c r="B5" i="4"/>
  <c r="H4" i="4"/>
  <c r="F4" i="4"/>
  <c r="D4" i="4"/>
  <c r="B4" i="4"/>
  <c r="H3" i="4"/>
  <c r="F3" i="4"/>
  <c r="D3" i="4"/>
  <c r="B3" i="4"/>
  <c r="G6" i="3"/>
  <c r="E6" i="3"/>
  <c r="C6" i="3"/>
  <c r="G5" i="3"/>
  <c r="E5" i="3"/>
  <c r="C5" i="3"/>
  <c r="G4" i="3"/>
  <c r="E4" i="3"/>
  <c r="C4" i="3"/>
  <c r="G3" i="3"/>
  <c r="E3" i="3"/>
  <c r="C3" i="3"/>
  <c r="C4" i="7"/>
  <c r="G4" i="7"/>
  <c r="D3" i="9"/>
  <c r="B5" i="9"/>
  <c r="F5" i="9"/>
  <c r="D3" i="8"/>
  <c r="B4" i="9"/>
  <c r="F4" i="9"/>
  <c r="E15" i="9"/>
  <c r="H9" i="2" s="1"/>
  <c r="D3" i="11"/>
  <c r="E20" i="7"/>
  <c r="F15" i="2" s="1"/>
  <c r="C3" i="7"/>
  <c r="G3" i="7"/>
  <c r="D6" i="10"/>
  <c r="H23" i="2" s="1"/>
  <c r="H22" i="2"/>
  <c r="B13" i="1"/>
  <c r="C13" i="1" s="1"/>
  <c r="E4" i="7"/>
  <c r="B3" i="9"/>
  <c r="F3" i="9"/>
  <c r="D5" i="9"/>
  <c r="B8" i="14"/>
  <c r="B3" i="8"/>
  <c r="F3" i="8"/>
  <c r="G4" i="2" s="1"/>
  <c r="D4" i="9"/>
  <c r="G15" i="9"/>
  <c r="H11" i="2" s="1"/>
  <c r="B3" i="11"/>
  <c r="F3" i="11"/>
  <c r="B23" i="2" s="1"/>
  <c r="B20" i="1"/>
  <c r="C20" i="1" s="1"/>
  <c r="G20" i="7"/>
  <c r="F17" i="2" s="1"/>
  <c r="E3" i="7"/>
  <c r="C3" i="10"/>
  <c r="F13" i="7"/>
  <c r="F10" i="2" s="1"/>
  <c r="B12" i="1" l="1"/>
  <c r="C12" i="1" s="1"/>
  <c r="C21" i="1"/>
  <c r="D21" i="1" s="1"/>
  <c r="C14" i="1"/>
  <c r="D14" i="1" s="1"/>
  <c r="I19" i="4"/>
  <c r="C6" i="2" s="1"/>
  <c r="F19" i="4"/>
  <c r="C3" i="2" s="1"/>
  <c r="H19" i="4"/>
  <c r="C5" i="2" s="1"/>
  <c r="I29" i="5"/>
  <c r="D6" i="2" s="1"/>
  <c r="H29" i="5"/>
  <c r="D5" i="2" s="1"/>
  <c r="F6" i="7"/>
  <c r="F4" i="2" s="1"/>
  <c r="F8" i="3"/>
  <c r="B4" i="2" s="1"/>
  <c r="E6" i="7"/>
  <c r="F3" i="2" s="1"/>
  <c r="E8" i="3"/>
  <c r="B3" i="2" s="1"/>
  <c r="G29" i="5"/>
  <c r="D4" i="2" s="1"/>
  <c r="F7" i="9"/>
  <c r="H4" i="2" s="1"/>
  <c r="G19" i="4"/>
  <c r="C4" i="2" s="1"/>
  <c r="G7" i="9"/>
  <c r="H5" i="2" s="1"/>
  <c r="F29" i="5"/>
  <c r="D3" i="2" s="1"/>
  <c r="G6" i="7"/>
  <c r="F5" i="2" s="1"/>
  <c r="B3" i="1"/>
  <c r="C3" i="1" s="1"/>
  <c r="D3" i="10"/>
  <c r="G23" i="2" s="1"/>
  <c r="G22" i="2"/>
  <c r="B5" i="1"/>
  <c r="C5" i="1" s="1"/>
  <c r="B14" i="1"/>
  <c r="B21" i="1"/>
  <c r="G8" i="3"/>
  <c r="B5" i="2" s="1"/>
  <c r="B6" i="1"/>
  <c r="C6" i="1" s="1"/>
  <c r="B4" i="1"/>
  <c r="C4" i="1" s="1"/>
  <c r="E7" i="9"/>
  <c r="H3" i="2" s="1"/>
  <c r="C7" i="1" l="1"/>
  <c r="D7" i="1" s="1"/>
  <c r="B7" i="1"/>
</calcChain>
</file>

<file path=xl/sharedStrings.xml><?xml version="1.0" encoding="utf-8"?>
<sst xmlns="http://schemas.openxmlformats.org/spreadsheetml/2006/main" count="741" uniqueCount="128">
  <si>
    <t>0-13</t>
  </si>
  <si>
    <t>Sum in %</t>
  </si>
  <si>
    <t>absolute frequency</t>
  </si>
  <si>
    <t>C</t>
  </si>
  <si>
    <t>D</t>
  </si>
  <si>
    <t>E</t>
  </si>
  <si>
    <t>F</t>
  </si>
  <si>
    <t>Sum</t>
  </si>
  <si>
    <t>14-39</t>
  </si>
  <si>
    <t>40-64</t>
  </si>
  <si>
    <t>CYP2C9</t>
  </si>
  <si>
    <t>Glimepiride</t>
  </si>
  <si>
    <t>Phenytoin</t>
  </si>
  <si>
    <t>*1/*1</t>
  </si>
  <si>
    <t>AA</t>
  </si>
  <si>
    <t>A</t>
  </si>
  <si>
    <t>EM</t>
  </si>
  <si>
    <t>*2/*2</t>
  </si>
  <si>
    <t>PM</t>
  </si>
  <si>
    <t>*1/*3</t>
  </si>
  <si>
    <t>*2/*3</t>
  </si>
  <si>
    <t>*3/*3</t>
  </si>
  <si>
    <t>CYP2C19</t>
  </si>
  <si>
    <t>Clopidogrel</t>
  </si>
  <si>
    <t>Sertraline</t>
  </si>
  <si>
    <t>IM</t>
  </si>
  <si>
    <t>UM</t>
  </si>
  <si>
    <t>none</t>
  </si>
  <si>
    <t>CYP2D6</t>
  </si>
  <si>
    <t>Amitriptyline</t>
  </si>
  <si>
    <t>Clomipramine</t>
  </si>
  <si>
    <t>Doxepin</t>
  </si>
  <si>
    <t>Imipramine</t>
  </si>
  <si>
    <t>Aripiprazole</t>
  </si>
  <si>
    <t>Haloperidol</t>
  </si>
  <si>
    <t>Metoprolol</t>
  </si>
  <si>
    <t>Nortriptyline</t>
  </si>
  <si>
    <t>Paroxetine</t>
  </si>
  <si>
    <t>Propafenone</t>
  </si>
  <si>
    <t>Risperidone</t>
  </si>
  <si>
    <t>B</t>
  </si>
  <si>
    <t>CYP3A5</t>
  </si>
  <si>
    <t>Tacrolimus</t>
  </si>
  <si>
    <t>DPYD</t>
  </si>
  <si>
    <t>Capecitabine</t>
  </si>
  <si>
    <t>Fluorouracil</t>
  </si>
  <si>
    <t>UGT1A1</t>
  </si>
  <si>
    <t>Irinotecan</t>
  </si>
  <si>
    <t xml:space="preserve"> *1/*28</t>
  </si>
  <si>
    <t>*28/*28</t>
  </si>
  <si>
    <t>TPMT</t>
  </si>
  <si>
    <t>Azathioprine</t>
  </si>
  <si>
    <t>Mercaptopurine</t>
  </si>
  <si>
    <t>Thioguanine</t>
  </si>
  <si>
    <t>Medicaid</t>
  </si>
  <si>
    <t xml:space="preserve">EM </t>
  </si>
  <si>
    <t>SCLO1B1</t>
  </si>
  <si>
    <t>VKORC1</t>
  </si>
  <si>
    <t>None</t>
  </si>
  <si>
    <t>Intermediate Function(%)</t>
  </si>
  <si>
    <t>Low Function(%)</t>
  </si>
  <si>
    <t>EM(%)</t>
  </si>
  <si>
    <t>IM(%)</t>
  </si>
  <si>
    <t>PM(%)</t>
  </si>
  <si>
    <t>glimepiride</t>
  </si>
  <si>
    <t>Tolbutamide</t>
  </si>
  <si>
    <t>Warfarin</t>
  </si>
  <si>
    <t>UM(%)</t>
  </si>
  <si>
    <t>Citalopram</t>
  </si>
  <si>
    <t>clopidogrel</t>
  </si>
  <si>
    <t>Escitalopram</t>
  </si>
  <si>
    <t>Esomeprazole</t>
  </si>
  <si>
    <t>lansoprazole</t>
  </si>
  <si>
    <t>Omeprazole</t>
  </si>
  <si>
    <t>pantoprazole</t>
  </si>
  <si>
    <t>rabeprazole</t>
  </si>
  <si>
    <t>voriconazole</t>
  </si>
  <si>
    <t>Trimipramine</t>
  </si>
  <si>
    <t>aripiprazole</t>
  </si>
  <si>
    <t>carvedilol</t>
  </si>
  <si>
    <t>Clozapine</t>
  </si>
  <si>
    <t>Codeine</t>
  </si>
  <si>
    <t>Desipramine</t>
  </si>
  <si>
    <t>duloxetine</t>
  </si>
  <si>
    <t>Flecainide</t>
  </si>
  <si>
    <t>Mirtazapine</t>
  </si>
  <si>
    <t>olanzapine</t>
  </si>
  <si>
    <t>Oxycodone</t>
  </si>
  <si>
    <t>Tamoxifen</t>
  </si>
  <si>
    <t>tomoxetine</t>
  </si>
  <si>
    <t>Tramadol</t>
  </si>
  <si>
    <t>venlafaxine</t>
  </si>
  <si>
    <t>capecitabine</t>
  </si>
  <si>
    <t>irinotecan</t>
  </si>
  <si>
    <t>6-Mercaptopurine</t>
  </si>
  <si>
    <t>medication use in %</t>
  </si>
  <si>
    <t>-1639G&gt;A(rs9923231)</t>
  </si>
  <si>
    <t>*1/undefined</t>
  </si>
  <si>
    <t>None(%)</t>
  </si>
  <si>
    <t>Intermediate Function</t>
  </si>
  <si>
    <t>Low Function</t>
  </si>
  <si>
    <t>Simvastatin</t>
  </si>
  <si>
    <t>Caucasian/White</t>
  </si>
  <si>
    <t>African American/Black/African</t>
  </si>
  <si>
    <t>Asian</t>
  </si>
  <si>
    <t>MDCD 0-13</t>
  </si>
  <si>
    <t>MDCD 14-39</t>
  </si>
  <si>
    <t>MDCD 40-64</t>
  </si>
  <si>
    <t>PGx medications</t>
  </si>
  <si>
    <t>percent</t>
  </si>
  <si>
    <t>CYP2C19,CYP2D6</t>
  </si>
  <si>
    <t>CYP2C9,VKORC1</t>
  </si>
  <si>
    <t>SLCO1B1</t>
  </si>
  <si>
    <t>Age 0-13 (%)</t>
  </si>
  <si>
    <t>Age 14-39(%)</t>
  </si>
  <si>
    <t>Age 40-64(%)</t>
  </si>
  <si>
    <t>Age 0-13</t>
  </si>
  <si>
    <t>Age 14-39</t>
  </si>
  <si>
    <t>Age 40-64</t>
  </si>
  <si>
    <t>Black or African American</t>
  </si>
  <si>
    <t>White</t>
  </si>
  <si>
    <t>Assignment of diplotypes / phenotypes to DPWG clinical significance classes C – F</t>
  </si>
  <si>
    <t>Gene</t>
  </si>
  <si>
    <t>distinct person count</t>
  </si>
  <si>
    <t>n</t>
  </si>
  <si>
    <t>CPIC level A:</t>
  </si>
  <si>
    <t>Number of expected drug-phenotype co-occurrences of highest priority (level A) according to CPIC in the Medicaid insurance population, broken down by age and clinical significance</t>
  </si>
  <si>
    <t>Number of expected drug-phenotype co-occurrences of highest priority according to DPWG guidelines in the Medicaid insurance population, broken down by age and clinical significance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</si>
</sst>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%"/>
    <numFmt numFmtId="165" formatCode="0.0000000%"/>
    <numFmt numFmtId="166" formatCode="0.00000%"/>
  </numFmts>
  <fonts count="12" x14ac:knownFonts="1">
    <font>
      <sz val="11"/>
      <color rgb="FF000000"/>
      <name val="Calibri"/>
    </font>
    <font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sz val="11"/>
      <color rgb="FF222222"/>
      <name val="Arial"/>
      <family val="2"/>
    </font>
    <font>
      <b/>
      <sz val="11"/>
      <color rgb="FF222222"/>
      <name val="Arial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  <fill>
      <patternFill patternType="solid">
        <fgColor rgb="FFF9CB9C"/>
        <bgColor rgb="FFF9CB9C"/>
      </patternFill>
    </fill>
    <fill>
      <patternFill patternType="solid">
        <fgColor rgb="FFDD7E6B"/>
        <bgColor rgb="FFDD7E6B"/>
      </patternFill>
    </fill>
    <fill>
      <patternFill patternType="solid">
        <fgColor rgb="FFFFE599"/>
        <bgColor rgb="FFFFE599"/>
      </patternFill>
    </fill>
    <fill>
      <patternFill patternType="solid">
        <fgColor rgb="FFEA9999"/>
        <bgColor rgb="FFEA9999"/>
      </patternFill>
    </fill>
    <fill>
      <patternFill patternType="solid">
        <fgColor rgb="FF6D9EEB"/>
        <bgColor rgb="FF6D9EEB"/>
      </patternFill>
    </fill>
    <fill>
      <patternFill patternType="solid">
        <fgColor rgb="FFFFC000"/>
        <bgColor rgb="FFFFC000"/>
      </patternFill>
    </fill>
    <fill>
      <patternFill patternType="solid">
        <fgColor rgb="FFFFFF00"/>
        <bgColor rgb="FFFFFF00"/>
      </patternFill>
    </fill>
    <fill>
      <patternFill patternType="solid">
        <fgColor rgb="FFC27BA0"/>
        <bgColor rgb="FFC27BA0"/>
      </patternFill>
    </fill>
    <fill>
      <patternFill patternType="solid">
        <fgColor rgb="FF5B9BD5"/>
        <bgColor rgb="FF5B9BD5"/>
      </patternFill>
    </fill>
    <fill>
      <patternFill patternType="solid">
        <fgColor theme="0"/>
        <bgColor rgb="FFFF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0AD47"/>
      </left>
      <right/>
      <top/>
      <bottom style="thin">
        <color rgb="FF70AD47"/>
      </bottom>
      <diagonal/>
    </border>
    <border>
      <left style="thin">
        <color rgb="FF70AD47"/>
      </left>
      <right/>
      <top style="thin">
        <color rgb="FF70AD47"/>
      </top>
      <bottom style="thin">
        <color rgb="FF70AD47"/>
      </bottom>
      <diagonal/>
    </border>
    <border>
      <left style="thin">
        <color rgb="FF70AD47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 applyFont="1" applyAlignment="1"/>
    <xf numFmtId="0" fontId="1" fillId="2" borderId="0" xfId="0" applyFont="1" applyFill="1" applyAlignment="1"/>
    <xf numFmtId="0" fontId="1" fillId="3" borderId="1" xfId="0" applyFont="1" applyFill="1" applyBorder="1" applyAlignment="1"/>
    <xf numFmtId="0" fontId="1" fillId="0" borderId="2" xfId="0" applyFont="1" applyBorder="1" applyAlignment="1"/>
    <xf numFmtId="0" fontId="1" fillId="0" borderId="0" xfId="0" applyFont="1" applyAlignment="1"/>
    <xf numFmtId="0" fontId="1" fillId="3" borderId="0" xfId="0" applyFont="1" applyFill="1" applyAlignme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3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right"/>
    </xf>
    <xf numFmtId="10" fontId="1" fillId="0" borderId="3" xfId="0" applyNumberFormat="1" applyFont="1" applyBorder="1" applyAlignment="1">
      <alignment horizontal="right"/>
    </xf>
    <xf numFmtId="0" fontId="1" fillId="0" borderId="4" xfId="0" applyFont="1" applyBorder="1" applyAlignment="1"/>
    <xf numFmtId="0" fontId="1" fillId="0" borderId="0" xfId="0" applyFont="1" applyAlignment="1"/>
    <xf numFmtId="0" fontId="3" fillId="0" borderId="0" xfId="0" applyFont="1" applyAlignment="1"/>
    <xf numFmtId="0" fontId="4" fillId="4" borderId="0" xfId="0" applyFont="1" applyFill="1" applyAlignment="1"/>
    <xf numFmtId="0" fontId="2" fillId="2" borderId="0" xfId="0" applyFont="1" applyFill="1" applyAlignment="1"/>
    <xf numFmtId="0" fontId="2" fillId="4" borderId="0" xfId="0" applyFont="1" applyFill="1" applyAlignment="1"/>
    <xf numFmtId="0" fontId="2" fillId="5" borderId="0" xfId="0" applyFont="1" applyFill="1" applyAlignment="1"/>
    <xf numFmtId="0" fontId="2" fillId="6" borderId="0" xfId="0" applyFont="1" applyFill="1" applyAlignment="1"/>
    <xf numFmtId="0" fontId="2" fillId="7" borderId="0" xfId="0" applyFont="1" applyFill="1" applyAlignment="1"/>
    <xf numFmtId="0" fontId="2" fillId="8" borderId="0" xfId="0" applyFont="1" applyFill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4" fillId="0" borderId="0" xfId="0" applyFont="1" applyAlignment="1"/>
    <xf numFmtId="0" fontId="2" fillId="0" borderId="0" xfId="0" applyFont="1"/>
    <xf numFmtId="0" fontId="5" fillId="3" borderId="0" xfId="0" applyFont="1" applyFill="1" applyAlignment="1"/>
    <xf numFmtId="0" fontId="5" fillId="4" borderId="0" xfId="0" applyFont="1" applyFill="1" applyAlignment="1"/>
    <xf numFmtId="0" fontId="2" fillId="0" borderId="0" xfId="0" applyFont="1" applyAlignment="1"/>
    <xf numFmtId="0" fontId="2" fillId="9" borderId="0" xfId="0" applyFont="1" applyFill="1" applyAlignment="1"/>
    <xf numFmtId="0" fontId="2" fillId="10" borderId="0" xfId="0" applyFont="1" applyFill="1" applyAlignment="1"/>
    <xf numFmtId="0" fontId="2" fillId="11" borderId="0" xfId="0" applyFont="1" applyFill="1" applyAlignment="1"/>
    <xf numFmtId="0" fontId="2" fillId="12" borderId="0" xfId="0" applyFont="1" applyFill="1" applyAlignment="1"/>
    <xf numFmtId="0" fontId="2" fillId="4" borderId="0" xfId="0" applyFont="1" applyFill="1" applyAlignment="1"/>
    <xf numFmtId="0" fontId="6" fillId="4" borderId="0" xfId="0" applyFont="1" applyFill="1" applyAlignment="1"/>
    <xf numFmtId="0" fontId="2" fillId="3" borderId="0" xfId="0" applyFont="1" applyFill="1" applyAlignment="1"/>
    <xf numFmtId="0" fontId="2" fillId="10" borderId="0" xfId="0" applyFont="1" applyFill="1" applyAlignment="1"/>
    <xf numFmtId="3" fontId="2" fillId="0" borderId="0" xfId="0" applyNumberFormat="1" applyFont="1"/>
    <xf numFmtId="0" fontId="5" fillId="4" borderId="0" xfId="0" applyFont="1" applyFill="1" applyAlignment="1"/>
    <xf numFmtId="0" fontId="3" fillId="9" borderId="0" xfId="0" applyFont="1" applyFill="1" applyAlignment="1"/>
    <xf numFmtId="0" fontId="3" fillId="11" borderId="0" xfId="0" applyFont="1" applyFill="1" applyAlignment="1"/>
    <xf numFmtId="0" fontId="7" fillId="0" borderId="5" xfId="0" applyFont="1" applyBorder="1" applyAlignment="1"/>
    <xf numFmtId="0" fontId="3" fillId="12" borderId="0" xfId="0" applyFont="1" applyFill="1" applyAlignment="1"/>
    <xf numFmtId="0" fontId="7" fillId="0" borderId="6" xfId="0" applyFont="1" applyBorder="1" applyAlignment="1"/>
    <xf numFmtId="0" fontId="7" fillId="0" borderId="0" xfId="0" applyFont="1" applyAlignment="1"/>
    <xf numFmtId="0" fontId="7" fillId="0" borderId="7" xfId="0" applyFont="1" applyBorder="1" applyAlignment="1"/>
    <xf numFmtId="0" fontId="8" fillId="0" borderId="0" xfId="0" applyFont="1"/>
    <xf numFmtId="3" fontId="3" fillId="0" borderId="0" xfId="0" applyNumberFormat="1" applyFont="1"/>
    <xf numFmtId="0" fontId="2" fillId="13" borderId="0" xfId="0" applyFont="1" applyFill="1" applyAlignment="1"/>
    <xf numFmtId="0" fontId="9" fillId="10" borderId="0" xfId="0" applyFont="1" applyFill="1" applyAlignment="1">
      <alignment horizontal="left"/>
    </xf>
    <xf numFmtId="0" fontId="2" fillId="11" borderId="0" xfId="0" applyFont="1" applyFill="1" applyAlignment="1"/>
    <xf numFmtId="0" fontId="2" fillId="0" borderId="0" xfId="0" applyFont="1" applyAlignment="1"/>
    <xf numFmtId="0" fontId="2" fillId="4" borderId="0" xfId="0" applyFont="1" applyFill="1" applyAlignment="1">
      <alignment horizontal="left"/>
    </xf>
    <xf numFmtId="0" fontId="2" fillId="13" borderId="0" xfId="0" applyFont="1" applyFill="1" applyAlignment="1">
      <alignment horizontal="right"/>
    </xf>
    <xf numFmtId="0" fontId="2" fillId="12" borderId="0" xfId="0" applyFont="1" applyFill="1" applyAlignment="1"/>
    <xf numFmtId="0" fontId="2" fillId="4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0" fontId="2" fillId="10" borderId="0" xfId="0" applyFont="1" applyFill="1" applyAlignment="1">
      <alignment horizontal="right"/>
    </xf>
    <xf numFmtId="0" fontId="2" fillId="11" borderId="0" xfId="0" applyFont="1" applyFill="1" applyAlignment="1">
      <alignment horizontal="right"/>
    </xf>
    <xf numFmtId="0" fontId="2" fillId="4" borderId="0" xfId="0" applyFont="1" applyFill="1" applyAlignment="1">
      <alignment horizontal="right"/>
    </xf>
    <xf numFmtId="3" fontId="3" fillId="0" borderId="0" xfId="0" applyNumberFormat="1" applyFont="1" applyAlignment="1"/>
    <xf numFmtId="166" fontId="0" fillId="0" borderId="0" xfId="0" applyNumberFormat="1" applyFont="1" applyAlignment="1">
      <alignment horizontal="right"/>
    </xf>
    <xf numFmtId="165" fontId="3" fillId="0" borderId="0" xfId="0" applyNumberFormat="1" applyFont="1"/>
    <xf numFmtId="0" fontId="0" fillId="0" borderId="0" xfId="0" applyFont="1"/>
    <xf numFmtId="0" fontId="0" fillId="0" borderId="0" xfId="0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9" fontId="3" fillId="0" borderId="0" xfId="0" applyNumberFormat="1" applyFont="1" applyAlignment="1"/>
    <xf numFmtId="0" fontId="7" fillId="0" borderId="0" xfId="0" applyFont="1" applyAlignment="1"/>
    <xf numFmtId="0" fontId="3" fillId="14" borderId="0" xfId="0" applyFont="1" applyFill="1"/>
    <xf numFmtId="0" fontId="1" fillId="0" borderId="0" xfId="0" applyFont="1" applyAlignment="1"/>
    <xf numFmtId="0" fontId="0" fillId="0" borderId="0" xfId="0" applyFont="1" applyAlignment="1"/>
    <xf numFmtId="0" fontId="7" fillId="15" borderId="0" xfId="0" applyFont="1" applyFill="1" applyAlignment="1">
      <alignment vertical="center"/>
    </xf>
    <xf numFmtId="0" fontId="0" fillId="15" borderId="0" xfId="0" applyFont="1" applyFill="1" applyAlignment="1"/>
    <xf numFmtId="0" fontId="0" fillId="0" borderId="0" xfId="0" applyFont="1" applyFill="1" applyAlignment="1"/>
    <xf numFmtId="0" fontId="8" fillId="0" borderId="0" xfId="0" applyFont="1" applyAlignment="1"/>
    <xf numFmtId="0" fontId="8" fillId="0" borderId="8" xfId="0" applyFont="1" applyBorder="1" applyAlignment="1"/>
    <xf numFmtId="165" fontId="8" fillId="0" borderId="8" xfId="0" applyNumberFormat="1" applyFont="1" applyBorder="1" applyAlignment="1"/>
    <xf numFmtId="0" fontId="7" fillId="0" borderId="8" xfId="0" applyFont="1" applyBorder="1" applyAlignment="1"/>
    <xf numFmtId="0" fontId="1" fillId="0" borderId="8" xfId="0" applyFont="1" applyBorder="1" applyAlignment="1"/>
    <xf numFmtId="3" fontId="1" fillId="0" borderId="8" xfId="0" applyNumberFormat="1" applyFont="1" applyBorder="1" applyAlignment="1">
      <alignment horizontal="right"/>
    </xf>
    <xf numFmtId="165" fontId="0" fillId="0" borderId="8" xfId="0" applyNumberFormat="1" applyFont="1" applyBorder="1" applyAlignment="1">
      <alignment horizontal="right"/>
    </xf>
    <xf numFmtId="166" fontId="0" fillId="0" borderId="8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0" fillId="0" borderId="8" xfId="0" applyBorder="1"/>
    <xf numFmtId="0" fontId="7" fillId="0" borderId="0" xfId="0" applyFont="1" applyBorder="1" applyAlignment="1"/>
    <xf numFmtId="0" fontId="8" fillId="0" borderId="0" xfId="0" applyFont="1" applyBorder="1" applyAlignment="1"/>
    <xf numFmtId="166" fontId="0" fillId="0" borderId="0" xfId="0" applyNumberFormat="1" applyFont="1" applyBorder="1" applyAlignment="1">
      <alignment horizontal="right"/>
    </xf>
    <xf numFmtId="0" fontId="1" fillId="3" borderId="0" xfId="0" applyFont="1" applyFill="1" applyBorder="1" applyAlignment="1"/>
    <xf numFmtId="164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3" borderId="10" xfId="0" applyFont="1" applyFill="1" applyBorder="1" applyAlignment="1"/>
    <xf numFmtId="164" fontId="1" fillId="0" borderId="10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10" fontId="1" fillId="0" borderId="9" xfId="0" applyNumberFormat="1" applyFont="1" applyBorder="1" applyAlignment="1">
      <alignment horizontal="right"/>
    </xf>
    <xf numFmtId="0" fontId="1" fillId="0" borderId="0" xfId="0" applyFont="1" applyFill="1" applyBorder="1" applyAlignment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wrapText="1"/>
    </xf>
    <xf numFmtId="10" fontId="3" fillId="0" borderId="0" xfId="0" applyNumberFormat="1" applyFont="1" applyFill="1"/>
    <xf numFmtId="0" fontId="10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0" fillId="16" borderId="8" xfId="0" applyFont="1" applyFill="1" applyBorder="1" applyAlignment="1">
      <alignment wrapText="1"/>
    </xf>
    <xf numFmtId="0" fontId="8" fillId="0" borderId="8" xfId="0" applyFont="1" applyBorder="1" applyAlignment="1"/>
    <xf numFmtId="0" fontId="7" fillId="0" borderId="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251460</xdr:colOff>
      <xdr:row>1</xdr:row>
      <xdr:rowOff>175260</xdr:rowOff>
    </xdr:from>
    <xdr:to>
      <xdr:col>10</xdr:col>
      <xdr:colOff>571500</xdr:colOff>
      <xdr:row>23</xdr:row>
      <xdr:rowOff>175260</xdr:rowOff>
    </xdr:to>
    <xdr:sp macro="" textlink="">
      <xdr:nvSpPr>
        <xdr:cNvPr id="2" name="TextBox 1"/>
        <xdr:cNvSpPr txBox="1"/>
      </xdr:nvSpPr>
      <xdr:spPr>
        <a:xfrm>
          <a:off x="4396740" y="365760"/>
          <a:ext cx="6537960" cy="4023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Excel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file contains the calculations that were used for estimating the number of drug-phenotype co-occurrences of highest priority according to the DPWG guidelines (DPWG clinical significance classes C – F, see table on the right) for the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Medicaid insurance population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sheet c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ontains the assignments of diplotypes to the clinical significance classification by the DPWG for each phenotype-drug substance pair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overall statistics on high risk drug-phenotype co-occurrences for the respective dataset, per age group.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Second sheet ("Overview drugs, phenotypes"):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Contains the estimated number of patients in the respective dataset that are EMs, IMs, PMs or UMs per age group and gene.</a:t>
          </a:r>
        </a:p>
        <a:p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3-11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Contain the estimations on drug-phenotype co-occurrences for each gene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age group. These calculations use data provided in sheet 10-12.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10 ("phenotypes"):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Contains the color-coded 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assignments of diplotypes to the drug-metabolizing phenotype classification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for each gene as presented in S3 - Acculumation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phenotypes.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11 ("medications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most frequent incid"):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Contains data on incident drug prescriptions (see S2 - Detailed claims data statistics) for further calculations.</a:t>
          </a:r>
        </a:p>
        <a:p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Sheet 12 ("population distribution in Medicaid"):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Contains data on ethnic distribution for further calculations.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DE" sz="1100"/>
        </a:p>
      </xdr:txBody>
    </xdr:sp>
    <xdr:clientData/>
  </xdr:twoCellAnchor>
  <xdr:twoCellAnchor editAs="oneCell">
    <xdr:from>
      <xdr:col>11</xdr:col>
      <xdr:colOff>0</xdr:colOff>
      <xdr:row>2</xdr:row>
      <xdr:rowOff>0</xdr:rowOff>
    </xdr:from>
    <xdr:to>
      <xdr:col>16</xdr:col>
      <xdr:colOff>610664</xdr:colOff>
      <xdr:row>28</xdr:row>
      <xdr:rowOff>137160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99520" y="381000"/>
          <a:ext cx="5792264" cy="508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9"/>
  <sheetViews>
    <sheetView tabSelected="1" workbookViewId="0"/>
  </sheetViews>
  <sheetFormatPr defaultColWidth="15.109375" defaultRowHeight="15" customHeight="1" x14ac:dyDescent="0.3"/>
  <sheetData>
    <row r="1" spans="1:5" s="74" customFormat="1" ht="15" customHeight="1" x14ac:dyDescent="0.3">
      <c r="A1" s="73" t="s">
        <v>127</v>
      </c>
    </row>
    <row r="2" spans="1:5" ht="14.4" x14ac:dyDescent="0.3">
      <c r="A2" s="1" t="s">
        <v>0</v>
      </c>
      <c r="B2" s="2" t="s">
        <v>1</v>
      </c>
      <c r="C2" s="2" t="s">
        <v>2</v>
      </c>
      <c r="D2" s="3"/>
      <c r="E2" s="4"/>
    </row>
    <row r="3" spans="1:5" ht="14.4" x14ac:dyDescent="0.3">
      <c r="A3" s="5" t="s">
        <v>3</v>
      </c>
      <c r="B3" s="6">
        <f>CYP2C19!D11+CYP2D6!D27+CYP2D6!C27+CYP2D6!E26+CYP2D6!C23+CYP2D6!E23+CYP2D6!D22+CYP2D6!E21+CYP2D6!C18+CYP2D6!D18+CYP2D6!E18+CYP2D6!D16+CYP2D6!D15+CYP2D6!E15+CYP2D6!C3+CYP2D6!E3+CYP2D6!D8+CYP2D6!C4+CYP2D6!D4+CYP2D6!E4+CYP2D6!D6</f>
        <v>2.2221394356142002E-3</v>
      </c>
      <c r="C3" s="7">
        <f>INT(B3*'population distribution in medi'!E8)</f>
        <v>9225</v>
      </c>
      <c r="D3" s="8"/>
      <c r="E3" s="4"/>
    </row>
    <row r="4" spans="1:5" ht="14.4" x14ac:dyDescent="0.3">
      <c r="A4" s="5" t="s">
        <v>4</v>
      </c>
      <c r="B4" s="6">
        <f>TPMT!C5+CYP2D6!D23+CYP2D6!E22+CYP2D6!E16+CYP2C9!D3+CYP2C9!D5+CYP3A5!C3</f>
        <v>5.2210465052325431E-4</v>
      </c>
      <c r="C4" s="7">
        <f>INT(B4*'population distribution in medi'!E8)</f>
        <v>2167</v>
      </c>
      <c r="D4" s="9"/>
    </row>
    <row r="5" spans="1:5" ht="14.4" x14ac:dyDescent="0.3">
      <c r="A5" s="5" t="s">
        <v>5</v>
      </c>
      <c r="B5" s="6">
        <f>TPMT!C3+TPMT!C4+CYP2D6!C24+CYP2D6!D24+UGT1A1!D3</f>
        <v>3.5869728856683664E-5</v>
      </c>
      <c r="C5" s="7">
        <f>INT(B5*'population distribution in medi'!E8)</f>
        <v>148</v>
      </c>
      <c r="D5" s="9"/>
    </row>
    <row r="6" spans="1:5" ht="14.4" x14ac:dyDescent="0.3">
      <c r="A6" s="5" t="s">
        <v>6</v>
      </c>
      <c r="B6" s="6">
        <f>CYP2C19!C4+CYP2C19!D4+CYP2D6!D5+DPYD!C3+DPYD!D3+DPYD!C4+DPYD!D4+UGT1A1!C3+TPMT!D3+TPMT!D4+TPMT!D5</f>
        <v>3.7850683043640744E-5</v>
      </c>
      <c r="C6" s="7">
        <f>INT(B6*'population distribution in medi'!E8)</f>
        <v>157</v>
      </c>
      <c r="D6" s="9"/>
    </row>
    <row r="7" spans="1:5" ht="14.4" x14ac:dyDescent="0.3">
      <c r="A7" s="5" t="s">
        <v>7</v>
      </c>
      <c r="B7" s="6">
        <f>SUM(B3:B6)</f>
        <v>2.817964498037779E-3</v>
      </c>
      <c r="C7" s="10">
        <f>SUM(C3:C6)</f>
        <v>11697</v>
      </c>
      <c r="D7" s="11">
        <f>C7/'population distribution in medi'!E8</f>
        <v>2.8175317583546788E-3</v>
      </c>
    </row>
    <row r="8" spans="1:5" ht="14.4" x14ac:dyDescent="0.3">
      <c r="A8" s="12"/>
      <c r="B8" s="13"/>
      <c r="C8" s="4"/>
      <c r="D8" s="9"/>
    </row>
    <row r="9" spans="1:5" ht="14.4" x14ac:dyDescent="0.3">
      <c r="A9" s="1" t="s">
        <v>8</v>
      </c>
      <c r="B9" s="5" t="s">
        <v>1</v>
      </c>
      <c r="C9" s="5" t="s">
        <v>2</v>
      </c>
      <c r="D9" s="9"/>
    </row>
    <row r="10" spans="1:5" ht="14.4" x14ac:dyDescent="0.3">
      <c r="A10" s="5" t="s">
        <v>3</v>
      </c>
      <c r="B10" s="6">
        <f>CYP2C19!D31+CYP2D6!C33+CYP2D6!E33+CYP2D6!C34+CYP2D6!D34+CYP2D6!E34+CYP2D6!D36+CYP2D6!D38+CYP2D6!D45+CYP2D6!E45+CYP2D6!D46+CYP2D6!C48+CYP2D6!D48+CYP2D6!E48+CYP2D6!E51+CYP2D6!D52+CYP2D6!C53+CYP2D6!E53+CYP2D6!E56+CYP2D6!C57+CYP2D6!D57</f>
        <v>1.3105850118630679E-2</v>
      </c>
      <c r="C10" s="7">
        <f>INT(B10*'population distribution in medi'!$F$8)</f>
        <v>39739</v>
      </c>
      <c r="D10" s="9"/>
    </row>
    <row r="11" spans="1:5" ht="14.4" x14ac:dyDescent="0.3">
      <c r="A11" s="5" t="s">
        <v>4</v>
      </c>
      <c r="B11" s="6">
        <f>CYP2C9!D12+CYP2C9!D14+CYP2D6!E46+CYP2D6!E52+CYP2D6!D53+CYP3A5!C7+TPMT!D13</f>
        <v>1.5593850891903946E-3</v>
      </c>
      <c r="C11" s="7">
        <f>INT(B11*'population distribution in medi'!$F$8)</f>
        <v>4728</v>
      </c>
      <c r="D11" s="9"/>
    </row>
    <row r="12" spans="1:5" ht="14.4" x14ac:dyDescent="0.3">
      <c r="A12" s="5" t="s">
        <v>5</v>
      </c>
      <c r="B12" s="6">
        <f>CYP2D6!C54+CYP2D6!D54+UGT1A1!D7+TPMT!D3+TPMT!D4</f>
        <v>3.5962983306223967E-5</v>
      </c>
      <c r="C12" s="7">
        <f>INT(B12*'population distribution in medi'!$F$8)</f>
        <v>109</v>
      </c>
      <c r="D12" s="9"/>
    </row>
    <row r="13" spans="1:5" ht="14.4" x14ac:dyDescent="0.3">
      <c r="A13" s="5" t="s">
        <v>6</v>
      </c>
      <c r="B13" s="6">
        <f>CYP2C19!C24+CYP2C19!D24+CYP2D6!D35+DPYD!C10+DPYD!D10+DPYD!C11+DPYD!D11+UGT1A1!C7+TPMT!D11+TPMT!D12+TPMT!D13</f>
        <v>4.491118536147823E-4</v>
      </c>
      <c r="C13" s="7">
        <f>INT(B13*'population distribution in medi'!$F$8)</f>
        <v>1361</v>
      </c>
      <c r="D13" s="9"/>
    </row>
    <row r="14" spans="1:5" ht="14.4" x14ac:dyDescent="0.3">
      <c r="A14" s="5" t="s">
        <v>7</v>
      </c>
      <c r="B14" s="6">
        <f>SUM(B10:B13)</f>
        <v>1.5150310044742078E-2</v>
      </c>
      <c r="C14" s="10">
        <f>SUM(C10:C13)</f>
        <v>45937</v>
      </c>
      <c r="D14" s="11">
        <f>C14/'population distribution in medi'!F8</f>
        <v>1.5149771238025573E-2</v>
      </c>
    </row>
    <row r="15" spans="1:5" ht="14.4" x14ac:dyDescent="0.3">
      <c r="A15" s="12"/>
      <c r="B15" s="13"/>
      <c r="C15" s="4"/>
      <c r="D15" s="9"/>
    </row>
    <row r="16" spans="1:5" ht="14.4" x14ac:dyDescent="0.3">
      <c r="A16" s="1" t="s">
        <v>9</v>
      </c>
      <c r="B16" s="5" t="s">
        <v>1</v>
      </c>
      <c r="C16" s="5" t="s">
        <v>2</v>
      </c>
      <c r="D16" s="9"/>
    </row>
    <row r="17" spans="1:37" ht="14.4" x14ac:dyDescent="0.3">
      <c r="A17" s="5" t="s">
        <v>3</v>
      </c>
      <c r="B17" s="6">
        <f>CYP2C19!D51+CYP2D6!C63+CYP2D6!E63+CYP2D6!C64+CYP2D6!D64+CYP2D6!E64+CYP2D6!D66+CYP2D6!D68+CYP2D6!D75+CYP2D6!E75+CYP2D6!D76+CYP2D6!C78+CYP2D6!D78+CYP2D6!E78+CYP2D6!E81+CYP2D6!D82+CYP2D6!C83+CYP2D6!E83+CYP2D6!E86+CYP2D6!C87+CYP2D6!D87</f>
        <v>2.4479011868729191E-2</v>
      </c>
      <c r="C17" s="7">
        <f>INT(B17*'population distribution in medi'!$G$8)</f>
        <v>27680</v>
      </c>
      <c r="D17" s="9"/>
    </row>
    <row r="18" spans="1:37" ht="14.4" x14ac:dyDescent="0.3">
      <c r="A18" s="5" t="s">
        <v>4</v>
      </c>
      <c r="B18" s="6">
        <f>CYP2C9!D21+CYP2C9!D23+CYP2D6!E76+CYP2D6!E82+CYP2D6!D83+TPMT!C21</f>
        <v>5.9600362398949218E-3</v>
      </c>
      <c r="C18" s="7">
        <f>INT(B18*'population distribution in medi'!$G$8)</f>
        <v>6739</v>
      </c>
      <c r="D18" s="9"/>
    </row>
    <row r="19" spans="1:37" ht="14.4" x14ac:dyDescent="0.3">
      <c r="A19" s="5" t="s">
        <v>5</v>
      </c>
      <c r="B19" s="6">
        <f>CYP2D6!C84+CYP2D6!D84+UGT1A1!D11+TPMT!C19+TPMT!C20</f>
        <v>6.69559414669479E-4</v>
      </c>
      <c r="C19" s="7">
        <f>INT(B19*'population distribution in medi'!$G$8)</f>
        <v>757</v>
      </c>
      <c r="D19" s="9"/>
    </row>
    <row r="20" spans="1:37" ht="14.4" x14ac:dyDescent="0.3">
      <c r="A20" s="89" t="s">
        <v>6</v>
      </c>
      <c r="B20" s="90">
        <f>CYP2C19!C44+CYP2C19!D44+CYP2D6!D65+DPYD!C17+DPYD!D17+DPYD!C18+DPYD!D18+UGT1A1!C11+TPMT!D19+TPMT!D20+TPMT!D21</f>
        <v>1.2155390580862065E-2</v>
      </c>
      <c r="C20" s="91">
        <f>INT(B20*'population distribution in medi'!$G$8)</f>
        <v>13745</v>
      </c>
      <c r="D20" s="9"/>
    </row>
    <row r="21" spans="1:37" ht="14.4" x14ac:dyDescent="0.3">
      <c r="A21" s="92" t="s">
        <v>7</v>
      </c>
      <c r="B21" s="93">
        <f>SUM(B17:B20)</f>
        <v>4.3263998104155654E-2</v>
      </c>
      <c r="C21" s="94">
        <f>SUM(C16:C19)</f>
        <v>35176</v>
      </c>
      <c r="D21" s="95">
        <f>C21/'population distribution in medi'!G8</f>
        <v>3.1107263284214585E-2</v>
      </c>
    </row>
    <row r="22" spans="1:37" s="75" customFormat="1" ht="14.4" x14ac:dyDescent="0.3">
      <c r="A22" s="96"/>
      <c r="B22" s="97"/>
      <c r="C22" s="98"/>
      <c r="D22" s="99"/>
    </row>
    <row r="23" spans="1:37" s="75" customFormat="1" ht="14.4" x14ac:dyDescent="0.3">
      <c r="A23" s="96"/>
      <c r="B23" s="97"/>
      <c r="C23" s="98"/>
      <c r="D23" s="99"/>
    </row>
    <row r="24" spans="1:37" s="75" customFormat="1" ht="14.4" x14ac:dyDescent="0.3">
      <c r="A24" s="96"/>
      <c r="B24" s="97"/>
      <c r="C24" s="98"/>
      <c r="D24" s="99"/>
    </row>
    <row r="25" spans="1:37" s="75" customFormat="1" ht="14.4" x14ac:dyDescent="0.3">
      <c r="A25" s="96"/>
      <c r="B25" s="97"/>
      <c r="C25" s="98"/>
      <c r="D25" s="99"/>
    </row>
    <row r="26" spans="1:37" s="73" customFormat="1" ht="14.4" x14ac:dyDescent="0.3">
      <c r="A26" s="73" t="s">
        <v>126</v>
      </c>
    </row>
    <row r="27" spans="1:37" s="75" customFormat="1" ht="15" customHeight="1" x14ac:dyDescent="0.3">
      <c r="A27" s="102"/>
      <c r="B27" s="105" t="s">
        <v>0</v>
      </c>
      <c r="C27" s="105" t="s">
        <v>8</v>
      </c>
      <c r="D27" s="105" t="s">
        <v>9</v>
      </c>
    </row>
    <row r="28" spans="1:37" s="75" customFormat="1" ht="14.4" x14ac:dyDescent="0.3">
      <c r="A28" s="103" t="s">
        <v>125</v>
      </c>
      <c r="B28" s="102" t="str">
        <f>CONCATENATE(INT(SUM(CYP2C9!D5+CYP2C19!C4+CYP2C19!D4+CYP2D6!C3+CYP2D6!E3+CYP2D6!C18+CYP2D6!D18+CYP2D6!E18+CYP2D6!E21+CYP3A5!C3+DPYD!C3+DPYD!D3+DPYD!C4+DPYD!D4+UGT1A1!C3+UGT1A1!D3+TPMT!C3+TPMT!D3+TPMT!C5+TPMT!D5)*'population distribution in medi'!E8)," (",ROUND(SUM(CYP2C9!D5+CYP2C19!C4+CYP2C19!D4+CYP2D6!C3+CYP2D6!E3+CYP2D6!C18+CYP2D6!D18+CYP2D6!E18+CYP2D6!E21+CYP3A5!C3+DPYD!C3+DPYD!D3+DPYD!C4+DPYD!D4+UGT1A1!C3+UGT1A1!D3+TPMT!C3+TPMT!D3+TPMT!C5+TPMT!D5)*100,1),"%)")</f>
        <v>1919 (0%)</v>
      </c>
      <c r="C28" s="102" t="str">
        <f>CONCATENATE(INT(SUM(CYP2C9!D14+CYP2C19!C24+CYP2C19!D24+CYP2D6!C33+CYP2D6!E33+CYP2D6!C48+CYP2D6!D48+CYP2D6!E48+CYP2D6!E51+CYP3A5!C7+DPYD!C10+DPYD!D10+DPYD!C11+DPYD!D11+UGT1A1!C7+UGT1A1!D7+TPMT!C11+TPMT!D11+TPMT!C13+TPMT!D13)*'population distribution in medi'!F8)," (",ROUND(SUM(CYP2C9!D14+CYP2C19!C24+CYP2C19!D24+CYP2D6!C33+CYP2D6!E33+CYP2D6!C48+CYP2D6!D48+CYP2D6!E48+CYP2D6!E51+CYP3A5!C7+DPYD!C10+DPYD!D10+DPYD!C11+DPYD!D11+UGT1A1!C7+UGT1A1!D7+TPMT!C11+TPMT!D11+TPMT!C13+TPMT!D13)*100,1),"%)")</f>
        <v>12149 (0,4%)</v>
      </c>
      <c r="D28" s="102" t="str">
        <f>CONCATENATE(INT(SUM(CYP2C9!D23+CYP2C19!C24+CYP2C19!D24+CYP2D6!C63+CYP2D6!E63+CYP2D6!C78+CYP2D6!D78+CYP2D6!E78+CYP2D6!E81+CYP3A5!C11+DPYD!C17+DPYD!D17+DPYD!C18+DPYD!D18+UGT1A1!C11+UGT1A1!D11+TPMT!C19+TPMT!D19+TPMT!C21+TPMT!D21)*'population distribution in medi'!G8)," (",ROUND(SUM(CYP2C9!D23+CYP2C19!C24+CYP2C19!D24+CYP2D6!C63+CYP2D6!E63+CYP2D6!C78+CYP2D6!D78+CYP2D6!E78+CYP2D6!E81+CYP3A5!C11+DPYD!C17+DPYD!D17+DPYD!C18+DPYD!D18+UGT1A1!C11+UGT1A1!D11+TPMT!C19+TPMT!D19+TPMT!C21+TPMT!D21)*100,1),"%)")</f>
        <v>11252 (1%)</v>
      </c>
      <c r="E28" s="101"/>
    </row>
    <row r="29" spans="1:37" s="75" customFormat="1" ht="14.4" x14ac:dyDescent="0.3">
      <c r="A29" s="104"/>
      <c r="B29" s="100"/>
      <c r="C29" s="100"/>
      <c r="D29" s="100"/>
      <c r="E29" s="101"/>
    </row>
    <row r="30" spans="1:37" ht="14.4" x14ac:dyDescent="0.3">
      <c r="D30" s="14"/>
    </row>
    <row r="31" spans="1:37" s="74" customFormat="1" ht="15" customHeight="1" x14ac:dyDescent="0.3">
      <c r="A31" s="73" t="s">
        <v>121</v>
      </c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</row>
    <row r="32" spans="1:37" ht="14.4" x14ac:dyDescent="0.3">
      <c r="A32" s="15" t="s">
        <v>10</v>
      </c>
      <c r="B32" s="16" t="s">
        <v>11</v>
      </c>
      <c r="C32" s="16" t="s">
        <v>12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4.4" x14ac:dyDescent="0.3">
      <c r="A33" s="17" t="s">
        <v>13</v>
      </c>
      <c r="B33" s="17" t="s">
        <v>14</v>
      </c>
      <c r="C33" s="17" t="s">
        <v>15</v>
      </c>
      <c r="D33" s="17" t="s">
        <v>16</v>
      </c>
      <c r="E33" s="17"/>
      <c r="F33" s="17"/>
      <c r="G33" s="17"/>
      <c r="H33" s="17"/>
      <c r="I33" s="17"/>
      <c r="J33" s="17"/>
      <c r="K33" s="17"/>
      <c r="L33" s="17"/>
      <c r="M33" s="17"/>
    </row>
    <row r="34" spans="1:13" ht="14.4" x14ac:dyDescent="0.3">
      <c r="A34" s="17" t="s">
        <v>17</v>
      </c>
      <c r="B34" s="17" t="s">
        <v>14</v>
      </c>
      <c r="C34" s="17" t="s">
        <v>15</v>
      </c>
      <c r="D34" s="17" t="s">
        <v>18</v>
      </c>
      <c r="E34" s="17"/>
      <c r="F34" s="17"/>
      <c r="G34" s="17"/>
      <c r="H34" s="17"/>
      <c r="I34" s="17"/>
      <c r="J34" s="17"/>
      <c r="K34" s="17"/>
      <c r="L34" s="17"/>
      <c r="M34" s="17"/>
    </row>
    <row r="35" spans="1:13" ht="14.4" x14ac:dyDescent="0.3">
      <c r="A35" s="17" t="s">
        <v>19</v>
      </c>
      <c r="B35" s="17" t="s">
        <v>14</v>
      </c>
      <c r="C35" s="18" t="s">
        <v>4</v>
      </c>
      <c r="D35" s="17" t="s">
        <v>18</v>
      </c>
      <c r="E35" s="17"/>
      <c r="F35" s="17"/>
      <c r="G35" s="17"/>
      <c r="H35" s="17"/>
      <c r="I35" s="17"/>
      <c r="J35" s="17"/>
      <c r="K35" s="17"/>
      <c r="L35" s="17"/>
      <c r="M35" s="17"/>
    </row>
    <row r="36" spans="1:13" ht="14.4" x14ac:dyDescent="0.3">
      <c r="A36" s="17" t="s">
        <v>20</v>
      </c>
      <c r="B36" s="18" t="s">
        <v>4</v>
      </c>
      <c r="C36" s="17" t="s">
        <v>15</v>
      </c>
      <c r="D36" s="17" t="s">
        <v>18</v>
      </c>
      <c r="E36" s="17"/>
      <c r="F36" s="17"/>
      <c r="G36" s="17"/>
      <c r="H36" s="17"/>
      <c r="I36" s="17"/>
      <c r="J36" s="17"/>
      <c r="K36" s="17"/>
      <c r="L36" s="17"/>
      <c r="M36" s="17"/>
    </row>
    <row r="37" spans="1:13" ht="14.4" x14ac:dyDescent="0.3">
      <c r="A37" s="17" t="s">
        <v>21</v>
      </c>
      <c r="B37" s="18" t="s">
        <v>4</v>
      </c>
      <c r="C37" s="18" t="s">
        <v>4</v>
      </c>
      <c r="D37" s="17" t="s">
        <v>18</v>
      </c>
      <c r="E37" s="17"/>
      <c r="F37" s="17"/>
      <c r="G37" s="17"/>
      <c r="H37" s="17"/>
      <c r="I37" s="17"/>
      <c r="J37" s="17"/>
      <c r="K37" s="17"/>
      <c r="L37" s="17"/>
      <c r="M37" s="17"/>
    </row>
    <row r="38" spans="1:13" ht="14.4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</row>
    <row r="39" spans="1:13" ht="14.4" x14ac:dyDescent="0.3">
      <c r="A39" s="15" t="s">
        <v>22</v>
      </c>
      <c r="B39" s="16" t="s">
        <v>23</v>
      </c>
      <c r="C39" s="16" t="s">
        <v>24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</row>
    <row r="40" spans="1:13" ht="14.4" x14ac:dyDescent="0.3">
      <c r="A40" s="17" t="s">
        <v>25</v>
      </c>
      <c r="B40" s="19" t="s">
        <v>6</v>
      </c>
      <c r="C40" s="17" t="s">
        <v>15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</row>
    <row r="41" spans="1:13" ht="14.4" x14ac:dyDescent="0.3">
      <c r="A41" s="17" t="s">
        <v>18</v>
      </c>
      <c r="B41" s="19" t="s">
        <v>6</v>
      </c>
      <c r="C41" s="20" t="s">
        <v>3</v>
      </c>
      <c r="D41" s="17"/>
      <c r="E41" s="17"/>
      <c r="F41" s="17"/>
      <c r="G41" s="17"/>
      <c r="H41" s="17"/>
      <c r="I41" s="17"/>
      <c r="J41" s="17"/>
      <c r="K41" s="17"/>
      <c r="L41" s="17"/>
      <c r="M41" s="17"/>
    </row>
    <row r="42" spans="1:13" ht="14.4" x14ac:dyDescent="0.3">
      <c r="A42" s="17" t="s">
        <v>26</v>
      </c>
      <c r="B42" s="17" t="s">
        <v>15</v>
      </c>
      <c r="C42" s="17" t="s">
        <v>27</v>
      </c>
      <c r="D42" s="17"/>
      <c r="E42" s="17"/>
      <c r="F42" s="17"/>
      <c r="G42" s="17"/>
      <c r="H42" s="17"/>
      <c r="I42" s="17"/>
      <c r="J42" s="17"/>
      <c r="K42" s="17"/>
      <c r="L42" s="17"/>
      <c r="M42" s="17"/>
    </row>
    <row r="43" spans="1:13" ht="14.4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</row>
    <row r="44" spans="1:13" ht="14.4" x14ac:dyDescent="0.3">
      <c r="A44" s="15" t="s">
        <v>28</v>
      </c>
      <c r="B44" s="16" t="s">
        <v>29</v>
      </c>
      <c r="C44" s="16" t="s">
        <v>30</v>
      </c>
      <c r="D44" s="16" t="s">
        <v>31</v>
      </c>
      <c r="E44" s="16" t="s">
        <v>32</v>
      </c>
      <c r="F44" s="16" t="s">
        <v>33</v>
      </c>
      <c r="G44" s="16" t="s">
        <v>81</v>
      </c>
      <c r="H44" s="16" t="s">
        <v>34</v>
      </c>
      <c r="I44" s="16" t="s">
        <v>35</v>
      </c>
      <c r="J44" s="16" t="s">
        <v>36</v>
      </c>
      <c r="K44" s="16" t="s">
        <v>37</v>
      </c>
      <c r="L44" s="16" t="s">
        <v>38</v>
      </c>
      <c r="M44" s="16" t="s">
        <v>39</v>
      </c>
    </row>
    <row r="45" spans="1:13" ht="14.4" x14ac:dyDescent="0.3">
      <c r="A45" s="17" t="s">
        <v>25</v>
      </c>
      <c r="B45" s="20" t="s">
        <v>3</v>
      </c>
      <c r="C45" s="20" t="s">
        <v>3</v>
      </c>
      <c r="D45" s="17" t="s">
        <v>15</v>
      </c>
      <c r="E45" s="17" t="s">
        <v>15</v>
      </c>
      <c r="F45" s="17" t="s">
        <v>15</v>
      </c>
      <c r="G45" s="17" t="s">
        <v>15</v>
      </c>
      <c r="H45" s="17" t="s">
        <v>15</v>
      </c>
      <c r="I45" s="17" t="s">
        <v>40</v>
      </c>
      <c r="J45" s="20" t="s">
        <v>3</v>
      </c>
      <c r="K45" s="17" t="s">
        <v>15</v>
      </c>
      <c r="L45" s="17" t="s">
        <v>15</v>
      </c>
      <c r="M45" s="20" t="s">
        <v>3</v>
      </c>
    </row>
    <row r="46" spans="1:13" ht="14.4" x14ac:dyDescent="0.3">
      <c r="A46" s="17" t="s">
        <v>18</v>
      </c>
      <c r="B46" s="17" t="s">
        <v>15</v>
      </c>
      <c r="C46" s="20" t="s">
        <v>3</v>
      </c>
      <c r="D46" s="19" t="s">
        <v>6</v>
      </c>
      <c r="E46" s="20" t="s">
        <v>3</v>
      </c>
      <c r="F46" s="20" t="s">
        <v>3</v>
      </c>
      <c r="G46" s="17" t="s">
        <v>40</v>
      </c>
      <c r="H46" s="20" t="s">
        <v>3</v>
      </c>
      <c r="I46" s="20" t="s">
        <v>3</v>
      </c>
      <c r="J46" s="20" t="s">
        <v>3</v>
      </c>
      <c r="K46" s="17" t="s">
        <v>15</v>
      </c>
      <c r="L46" s="20" t="s">
        <v>3</v>
      </c>
      <c r="M46" s="18" t="s">
        <v>4</v>
      </c>
    </row>
    <row r="47" spans="1:13" ht="14.4" x14ac:dyDescent="0.3">
      <c r="A47" s="17" t="s">
        <v>26</v>
      </c>
      <c r="B47" s="20" t="s">
        <v>3</v>
      </c>
      <c r="C47" s="20" t="s">
        <v>3</v>
      </c>
      <c r="D47" s="17" t="s">
        <v>15</v>
      </c>
      <c r="E47" s="17" t="s">
        <v>15</v>
      </c>
      <c r="F47" s="17" t="s">
        <v>27</v>
      </c>
      <c r="G47" s="19" t="s">
        <v>6</v>
      </c>
      <c r="H47" s="20" t="s">
        <v>3</v>
      </c>
      <c r="I47" s="18" t="s">
        <v>4</v>
      </c>
      <c r="J47" s="20" t="s">
        <v>3</v>
      </c>
      <c r="K47" s="20" t="s">
        <v>3</v>
      </c>
      <c r="L47" s="18" t="s">
        <v>4</v>
      </c>
      <c r="M47" s="20" t="s">
        <v>3</v>
      </c>
    </row>
    <row r="48" spans="1:13" ht="14.4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</row>
    <row r="49" spans="1:13" ht="14.4" x14ac:dyDescent="0.3">
      <c r="A49" s="15" t="s">
        <v>41</v>
      </c>
      <c r="B49" s="16" t="s">
        <v>42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</row>
    <row r="50" spans="1:13" ht="14.4" x14ac:dyDescent="0.3">
      <c r="A50" s="17" t="s">
        <v>13</v>
      </c>
      <c r="B50" s="17" t="s">
        <v>40</v>
      </c>
      <c r="C50" s="17" t="s">
        <v>16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</row>
    <row r="51" spans="1:13" ht="14.4" x14ac:dyDescent="0.3">
      <c r="A51" s="17" t="s">
        <v>19</v>
      </c>
      <c r="B51" s="18" t="s">
        <v>4</v>
      </c>
      <c r="C51" s="17" t="s">
        <v>25</v>
      </c>
      <c r="D51" s="17"/>
      <c r="E51" s="17"/>
      <c r="F51" s="17"/>
      <c r="G51" s="17"/>
      <c r="H51" s="17"/>
      <c r="I51" s="17"/>
      <c r="J51" s="17"/>
      <c r="K51" s="17"/>
      <c r="L51" s="17"/>
      <c r="M51" s="17"/>
    </row>
    <row r="52" spans="1:13" ht="14.4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</row>
    <row r="53" spans="1:13" ht="14.4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</row>
    <row r="54" spans="1:13" ht="14.4" x14ac:dyDescent="0.3">
      <c r="A54" s="15" t="s">
        <v>43</v>
      </c>
      <c r="B54" s="16" t="s">
        <v>44</v>
      </c>
      <c r="C54" s="16" t="s">
        <v>45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</row>
    <row r="55" spans="1:13" ht="14.4" x14ac:dyDescent="0.3">
      <c r="A55" s="17" t="s">
        <v>25</v>
      </c>
      <c r="B55" s="19" t="s">
        <v>6</v>
      </c>
      <c r="C55" s="19" t="s">
        <v>6</v>
      </c>
      <c r="D55" s="17"/>
      <c r="E55" s="17"/>
      <c r="F55" s="17"/>
      <c r="G55" s="17"/>
      <c r="H55" s="17"/>
      <c r="I55" s="17"/>
      <c r="J55" s="17"/>
      <c r="K55" s="17"/>
      <c r="L55" s="17"/>
      <c r="M55" s="17"/>
    </row>
    <row r="56" spans="1:13" ht="14.4" x14ac:dyDescent="0.3">
      <c r="A56" s="17" t="s">
        <v>18</v>
      </c>
      <c r="B56" s="19" t="s">
        <v>6</v>
      </c>
      <c r="C56" s="19" t="s">
        <v>6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4.4" x14ac:dyDescent="0.3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</row>
    <row r="58" spans="1:13" ht="14.4" x14ac:dyDescent="0.3">
      <c r="A58" s="15" t="s">
        <v>46</v>
      </c>
      <c r="B58" s="16" t="s">
        <v>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</row>
    <row r="59" spans="1:13" ht="14.4" x14ac:dyDescent="0.3">
      <c r="A59" s="17" t="s">
        <v>48</v>
      </c>
      <c r="B59" s="19" t="s">
        <v>6</v>
      </c>
      <c r="C59" s="17" t="s">
        <v>25</v>
      </c>
      <c r="D59" s="17"/>
      <c r="E59" s="17"/>
      <c r="F59" s="17"/>
      <c r="G59" s="17"/>
      <c r="H59" s="17"/>
      <c r="I59" s="17"/>
      <c r="J59" s="17"/>
      <c r="K59" s="17"/>
      <c r="L59" s="17"/>
      <c r="M59" s="17"/>
    </row>
    <row r="60" spans="1:13" ht="14.4" x14ac:dyDescent="0.3">
      <c r="A60" s="17" t="s">
        <v>49</v>
      </c>
      <c r="B60" s="21" t="s">
        <v>5</v>
      </c>
      <c r="C60" s="17" t="s">
        <v>18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</row>
    <row r="61" spans="1:13" ht="14.4" x14ac:dyDescent="0.3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</row>
    <row r="62" spans="1:13" ht="14.4" x14ac:dyDescent="0.3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</row>
    <row r="63" spans="1:13" ht="14.4" x14ac:dyDescent="0.3">
      <c r="A63" s="15" t="s">
        <v>50</v>
      </c>
      <c r="B63" s="16" t="s">
        <v>51</v>
      </c>
      <c r="C63" s="16" t="s">
        <v>52</v>
      </c>
      <c r="D63" s="16" t="s">
        <v>53</v>
      </c>
      <c r="E63" s="17"/>
      <c r="F63" s="17"/>
      <c r="G63" s="17"/>
      <c r="H63" s="17"/>
      <c r="I63" s="17"/>
      <c r="J63" s="17"/>
      <c r="K63" s="17"/>
      <c r="L63" s="17"/>
      <c r="M63" s="17"/>
    </row>
    <row r="64" spans="1:13" ht="14.4" x14ac:dyDescent="0.3">
      <c r="A64" s="17" t="s">
        <v>25</v>
      </c>
      <c r="B64" s="21" t="s">
        <v>5</v>
      </c>
      <c r="C64" s="21" t="s">
        <v>5</v>
      </c>
      <c r="D64" s="18" t="s">
        <v>4</v>
      </c>
      <c r="E64" s="17"/>
      <c r="F64" s="17"/>
      <c r="G64" s="17"/>
      <c r="H64" s="17"/>
      <c r="I64" s="17"/>
      <c r="J64" s="17"/>
      <c r="K64" s="17"/>
      <c r="L64" s="17"/>
      <c r="M64" s="17"/>
    </row>
    <row r="65" spans="1:13" ht="14.4" x14ac:dyDescent="0.3">
      <c r="A65" s="17" t="s">
        <v>18</v>
      </c>
      <c r="B65" s="19" t="s">
        <v>6</v>
      </c>
      <c r="C65" s="19" t="s">
        <v>6</v>
      </c>
      <c r="D65" s="19" t="s">
        <v>6</v>
      </c>
      <c r="E65" s="17"/>
      <c r="F65" s="17"/>
      <c r="G65" s="17"/>
      <c r="H65" s="17"/>
      <c r="I65" s="17"/>
      <c r="J65" s="17"/>
      <c r="K65" s="17"/>
      <c r="L65" s="17"/>
      <c r="M65" s="17"/>
    </row>
    <row r="66" spans="1:13" ht="14.4" x14ac:dyDescent="0.3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</row>
    <row r="67" spans="1:13" ht="14.4" x14ac:dyDescent="0.3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</row>
    <row r="68" spans="1:13" ht="14.4" x14ac:dyDescent="0.3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</row>
    <row r="69" spans="1:13" ht="14.4" x14ac:dyDescent="0.3">
      <c r="A69" s="23"/>
      <c r="B69" s="24"/>
      <c r="C69" s="24"/>
      <c r="D69" s="24"/>
      <c r="E69" s="24"/>
      <c r="F69" s="22"/>
      <c r="G69" s="22"/>
      <c r="H69" s="22"/>
      <c r="I69" s="22"/>
      <c r="J69" s="22"/>
      <c r="K69" s="22"/>
      <c r="L69" s="22"/>
      <c r="M69" s="22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ColWidth="15.109375" defaultRowHeight="15" customHeight="1" x14ac:dyDescent="0.3"/>
  <cols>
    <col min="3" max="3" width="16.88671875" customWidth="1"/>
  </cols>
  <sheetData>
    <row r="1" spans="1:5" ht="15" customHeight="1" x14ac:dyDescent="0.3">
      <c r="A1" s="39" t="s">
        <v>57</v>
      </c>
    </row>
    <row r="2" spans="1:5" ht="15" customHeight="1" x14ac:dyDescent="0.3">
      <c r="A2" s="14" t="s">
        <v>0</v>
      </c>
      <c r="B2" s="14" t="s">
        <v>95</v>
      </c>
      <c r="C2" s="14" t="s">
        <v>96</v>
      </c>
      <c r="D2" s="14" t="s">
        <v>97</v>
      </c>
    </row>
    <row r="3" spans="1:5" ht="15" customHeight="1" x14ac:dyDescent="0.3">
      <c r="A3" s="47" t="s">
        <v>66</v>
      </c>
      <c r="B3">
        <f>'medications most frequent incid'!$D21*'population distribution in medi'!$B$6*phenotypes!$B$41+'medications most frequent incid'!$D21*'population distribution in medi'!$B$4*phenotypes!$B$42+'medications most frequent incid'!$D21*'population distribution in medi'!$B$5*phenotypes!$B$43</f>
        <v>1.8188978766343902E-5</v>
      </c>
      <c r="C3">
        <f>INT('medications most frequent incid'!$D21*'population distribution in medi'!$B$6*phenotypes!$B$41*'population distribution in medi'!$E$8+'medications most frequent incid'!$D21*'population distribution in medi'!$B$4*phenotypes!$B$42*'population distribution in medi'!$E$8+'medications most frequent incid'!$D21*'population distribution in medi'!$B$5*phenotypes!$B$43*'population distribution in medi'!$E$8)</f>
        <v>75</v>
      </c>
      <c r="D3" s="48">
        <f>'medications most frequent incid'!C21-C3</f>
        <v>284</v>
      </c>
      <c r="E3" s="14"/>
    </row>
    <row r="4" spans="1:5" ht="15" customHeight="1" x14ac:dyDescent="0.3">
      <c r="E4" s="14"/>
    </row>
    <row r="5" spans="1:5" ht="15" customHeight="1" x14ac:dyDescent="0.3">
      <c r="A5" s="14" t="s">
        <v>8</v>
      </c>
      <c r="B5" s="14" t="s">
        <v>95</v>
      </c>
      <c r="C5" s="14" t="s">
        <v>96</v>
      </c>
      <c r="E5" s="14"/>
    </row>
    <row r="6" spans="1:5" ht="15" customHeight="1" x14ac:dyDescent="0.3">
      <c r="A6" s="47" t="s">
        <v>66</v>
      </c>
      <c r="B6">
        <f>'medications most frequent incid'!$F21*'population distribution in medi'!$C$6*phenotypes!$B$41+'medications most frequent incid'!$F21*'population distribution in medi'!$C$4*phenotypes!$B$42+'medications most frequent incid'!$F21*'population distribution in medi'!$C$5*phenotypes!$B$43</f>
        <v>7.138590902764782E-4</v>
      </c>
      <c r="C6">
        <f>INT('medications most frequent incid'!$F21*'population distribution in medi'!$C$6*phenotypes!$B$41*'population distribution in medi'!$F$8+'medications most frequent incid'!$F21*'population distribution in medi'!$C$4*phenotypes!$B$42*'population distribution in medi'!$F$8+'medications most frequent incid'!$F21*'population distribution in medi'!$C$5*phenotypes!$B$43*'population distribution in medi'!$F$8)</f>
        <v>2164</v>
      </c>
      <c r="D6" s="48">
        <f>'medications most frequent incid'!E21-C6</f>
        <v>7797</v>
      </c>
      <c r="E6" s="14"/>
    </row>
    <row r="7" spans="1:5" ht="15" customHeight="1" x14ac:dyDescent="0.3">
      <c r="E7" s="14"/>
    </row>
    <row r="8" spans="1:5" ht="15" customHeight="1" x14ac:dyDescent="0.3">
      <c r="A8" s="14" t="s">
        <v>9</v>
      </c>
      <c r="B8" s="14" t="s">
        <v>95</v>
      </c>
      <c r="C8" s="14" t="s">
        <v>96</v>
      </c>
      <c r="E8" s="14"/>
    </row>
    <row r="9" spans="1:5" ht="15" customHeight="1" x14ac:dyDescent="0.3">
      <c r="A9" s="47" t="s">
        <v>66</v>
      </c>
      <c r="B9">
        <f>'medications most frequent incid'!$H21*'population distribution in medi'!$D$6*phenotypes!$B$41+'medications most frequent incid'!$H21*'population distribution in medi'!$D$4*phenotypes!$B$42+'medications most frequent incid'!$H21*'population distribution in medi'!$D$5*phenotypes!$B$43</f>
        <v>6.3331493752817568E-3</v>
      </c>
      <c r="C9">
        <f>INT('medications most frequent incid'!$H21*'population distribution in medi'!$D$6*phenotypes!$B$41*'population distribution in medi'!$G$8+'medications most frequent incid'!$H21*'population distribution in medi'!$D$4*phenotypes!$B$42*'population distribution in medi'!$G$8+'medications most frequent incid'!$H21*'population distribution in medi'!$D$5*phenotypes!$B$43*'population distribution in medi'!$G$8)</f>
        <v>7161</v>
      </c>
      <c r="D9" s="48">
        <f>'medications most frequent incid'!G21-C9</f>
        <v>23144</v>
      </c>
      <c r="E9" s="1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D13" sqref="D13"/>
    </sheetView>
  </sheetViews>
  <sheetFormatPr defaultColWidth="15.109375" defaultRowHeight="15" customHeight="1" x14ac:dyDescent="0.3"/>
  <sheetData>
    <row r="1" spans="1:7" ht="15" customHeight="1" x14ac:dyDescent="0.3">
      <c r="A1" s="39" t="s">
        <v>112</v>
      </c>
    </row>
    <row r="2" spans="1:7" ht="15" customHeight="1" x14ac:dyDescent="0.3">
      <c r="A2" s="14" t="s">
        <v>0</v>
      </c>
      <c r="B2" s="40" t="s">
        <v>98</v>
      </c>
      <c r="C2" s="37" t="s">
        <v>59</v>
      </c>
      <c r="D2" s="41" t="s">
        <v>60</v>
      </c>
      <c r="E2" s="49" t="s">
        <v>58</v>
      </c>
      <c r="F2" s="50" t="s">
        <v>99</v>
      </c>
      <c r="G2" s="51" t="s">
        <v>100</v>
      </c>
    </row>
    <row r="3" spans="1:7" ht="15" customHeight="1" x14ac:dyDescent="0.3">
      <c r="A3" s="47" t="s">
        <v>101</v>
      </c>
      <c r="B3">
        <f>'medications most frequent incid'!$D45*'population distribution in medi'!$B$6*phenotypes!$B$24+'medications most frequent incid'!$D45*'population distribution in medi'!$B$4*phenotypes!$B$30+'medications most frequent incid'!$D45*'population distribution in medi'!$B$5*phenotypes!$B$36</f>
        <v>1.027946802437308E-4</v>
      </c>
      <c r="C3">
        <f>'medications most frequent incid'!$D45*'population distribution in medi'!$B$6*phenotypes!$B$25+'medications most frequent incid'!$D45*'population distribution in medi'!$B$4*phenotypes!$B$31+'medications most frequent incid'!$D45*'population distribution in medi'!$B$5*phenotypes!$B$37</f>
        <v>2.504764290762824E-5</v>
      </c>
      <c r="D3">
        <f>'medications most frequent incid'!$D45*'population distribution in medi'!$B$6*phenotypes!$B$26+'medications most frequent incid'!$D45*'population distribution in medi'!$B$4*phenotypes!$B$32+'medications most frequent incid'!$D45*'population distribution in medi'!$B$5*phenotypes!$B$38</f>
        <v>1.9900798368577461E-6</v>
      </c>
      <c r="E3">
        <f>INT('medications most frequent incid'!$D45*'population distribution in medi'!$B$6*phenotypes!$B$24*'population distribution in medi'!$E$8+'medications most frequent incid'!$D45*'population distribution in medi'!$B$4*phenotypes!$B$30*'population distribution in medi'!$E$8+'medications most frequent incid'!$D45*'population distribution in medi'!$B$5*phenotypes!$B$36*'population distribution in medi'!$E$8)</f>
        <v>426</v>
      </c>
      <c r="F3">
        <f>INT('medications most frequent incid'!$D45*'population distribution in medi'!$B$6*phenotypes!$B$25*'population distribution in medi'!$E$8+'medications most frequent incid'!$D45*'population distribution in medi'!$B$4*phenotypes!$B$31*'population distribution in medi'!$E$8+'medications most frequent incid'!$D45*'population distribution in medi'!$B$5*phenotypes!$B$37*'population distribution in medi'!$E$8)</f>
        <v>103</v>
      </c>
      <c r="G3">
        <f>INT('medications most frequent incid'!$D45*'population distribution in medi'!$B$6*phenotypes!$B$26*'population distribution in medi'!$E$8+'medications most frequent incid'!$D45*'population distribution in medi'!$B$4*phenotypes!$B$32*'population distribution in medi'!$E$8+'medications most frequent incid'!$D45*'population distribution in medi'!$B$5*phenotypes!$B$38*'population distribution in medi'!$E$8)</f>
        <v>8</v>
      </c>
    </row>
    <row r="6" spans="1:7" ht="15" customHeight="1" x14ac:dyDescent="0.3">
      <c r="A6" s="14" t="s">
        <v>8</v>
      </c>
      <c r="B6" s="40" t="s">
        <v>98</v>
      </c>
      <c r="C6" s="37" t="s">
        <v>59</v>
      </c>
      <c r="D6" s="41" t="s">
        <v>60</v>
      </c>
      <c r="E6" s="49" t="s">
        <v>58</v>
      </c>
      <c r="F6" s="50" t="s">
        <v>99</v>
      </c>
      <c r="G6" s="51" t="s">
        <v>100</v>
      </c>
    </row>
    <row r="7" spans="1:7" ht="15" customHeight="1" x14ac:dyDescent="0.3">
      <c r="A7" s="47" t="s">
        <v>101</v>
      </c>
      <c r="B7">
        <f>'medications most frequent incid'!$F45*'population distribution in medi'!$C$6*phenotypes!$B$24+'medications most frequent incid'!$F45*'population distribution in medi'!$C$4*phenotypes!$B$30+'medications most frequent incid'!$F45*'population distribution in medi'!$C$5*phenotypes!$B$36</f>
        <v>6.4713592192647239E-3</v>
      </c>
      <c r="C7">
        <f>'medications most frequent incid'!$F45*'population distribution in medi'!$C$6*phenotypes!$B$25+'medications most frequent incid'!$F45*'population distribution in medi'!$C$4*phenotypes!$B$31+'medications most frequent incid'!$F45*'population distribution in medi'!$C$5*phenotypes!$B$37</f>
        <v>1.5344808182293E-3</v>
      </c>
      <c r="D7">
        <f>'medications most frequent incid'!$F45*'population distribution in medi'!$C$6*phenotypes!$B$26+'medications most frequent incid'!$F45*'population distribution in medi'!$C$4*phenotypes!$B$32+'medications most frequent incid'!$F45*'population distribution in medi'!$C$5*phenotypes!$B$38</f>
        <v>1.2062692979134814E-4</v>
      </c>
      <c r="E7">
        <f>INT('medications most frequent incid'!$F45*'population distribution in medi'!$C$6*phenotypes!$B$24*'population distribution in medi'!$F$8+'medications most frequent incid'!$F45*'population distribution in medi'!$C$4*phenotypes!$B$30*'population distribution in medi'!$F$8+'medications most frequent incid'!$F45*'population distribution in medi'!$C$5*phenotypes!$B$36*'population distribution in medi'!$F$8)</f>
        <v>19622</v>
      </c>
      <c r="F7">
        <f>INT('medications most frequent incid'!$F45*'population distribution in medi'!$C$6*phenotypes!$B$25*'population distribution in medi'!$F$8+'medications most frequent incid'!$F45*'population distribution in medi'!$C$4*phenotypes!$B$31*'population distribution in medi'!$F$8+'medications most frequent incid'!$F45*'population distribution in medi'!$C$5*phenotypes!$B$37*'population distribution in medi'!$F$8)</f>
        <v>4652</v>
      </c>
      <c r="G7">
        <f>INT('medications most frequent incid'!$F45*'population distribution in medi'!$C$6*phenotypes!$B$26*'population distribution in medi'!$F$8+'medications most frequent incid'!$F45*'population distribution in medi'!$C$4*phenotypes!$B$32*'population distribution in medi'!$F$8+'medications most frequent incid'!$F45*'population distribution in medi'!$C$5*phenotypes!$B$38*'population distribution in medi'!$F$8)</f>
        <v>365</v>
      </c>
    </row>
    <row r="10" spans="1:7" ht="15" customHeight="1" x14ac:dyDescent="0.3">
      <c r="A10" s="14" t="s">
        <v>9</v>
      </c>
      <c r="B10" s="40" t="s">
        <v>98</v>
      </c>
      <c r="C10" s="37" t="s">
        <v>59</v>
      </c>
      <c r="D10" s="41" t="s">
        <v>60</v>
      </c>
      <c r="E10" s="49" t="s">
        <v>58</v>
      </c>
      <c r="F10" s="50" t="s">
        <v>99</v>
      </c>
      <c r="G10" s="51" t="s">
        <v>100</v>
      </c>
    </row>
    <row r="11" spans="1:7" ht="15" customHeight="1" x14ac:dyDescent="0.3">
      <c r="A11" s="47" t="s">
        <v>101</v>
      </c>
      <c r="B11">
        <f>'medications most frequent incid'!$H45*'population distribution in medi'!$D$6*phenotypes!$B$24+'medications most frequent incid'!$H45*'population distribution in medi'!$D$4*phenotypes!$B$30+'medications most frequent incid'!$H45*'population distribution in medi'!$D$5*phenotypes!$B$36</f>
        <v>7.619870842453573E-2</v>
      </c>
      <c r="C11">
        <f>'medications most frequent incid'!$H45*'population distribution in medi'!$D$6*phenotypes!$B$25+'medications most frequent incid'!$H45*'population distribution in medi'!$D$4*phenotypes!$B$31+'medications most frequent incid'!$H45*'population distribution in medi'!$D$5*phenotypes!$B$37</f>
        <v>1.8646962560663359E-2</v>
      </c>
      <c r="D11">
        <f>'medications most frequent incid'!$H45*'population distribution in medi'!$D$6*phenotypes!$B$26+'medications most frequent incid'!$H45*'population distribution in medi'!$D$4*phenotypes!$B$32+'medications most frequent incid'!$H45*'population distribution in medi'!$D$5*phenotypes!$B$38</f>
        <v>1.4748887615989644E-3</v>
      </c>
      <c r="E11">
        <f>INT('medications most frequent incid'!$H45*'population distribution in medi'!$D$6*phenotypes!$B$24*'population distribution in medi'!$G$8+'medications most frequent incid'!$H45*'population distribution in medi'!$D$4*phenotypes!$B$30*'population distribution in medi'!$G$8+'medications most frequent incid'!$H45*'population distribution in medi'!$D$5*phenotypes!$B$36*'population distribution in medi'!$G$8)</f>
        <v>86165</v>
      </c>
      <c r="F11">
        <f>INT('medications most frequent incid'!$H45*'population distribution in medi'!$D$6*phenotypes!$B$25*'population distribution in medi'!$G$8+'medications most frequent incid'!$H45*'population distribution in medi'!$D$4*phenotypes!$B$31*'population distribution in medi'!$G$8+'medications most frequent incid'!$H45*'population distribution in medi'!$D$5*phenotypes!$B$37*'population distribution in medi'!$G$8)</f>
        <v>21085</v>
      </c>
      <c r="G11">
        <f>INT('medications most frequent incid'!$H45*'population distribution in medi'!$D$6*phenotypes!$B$26*'population distribution in medi'!$G$8+'medications most frequent incid'!$H45*'population distribution in medi'!$D$4*phenotypes!$B$32*'population distribution in medi'!$G$8+'medications most frequent incid'!$H45*'population distribution in medi'!$D$5*phenotypes!$B$38*'population distribution in medi'!$G$8)</f>
        <v>1667</v>
      </c>
    </row>
    <row r="12" spans="1:7" ht="15" customHeight="1" x14ac:dyDescent="0.3">
      <c r="A12" s="4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D25" sqref="D25"/>
    </sheetView>
  </sheetViews>
  <sheetFormatPr defaultColWidth="15.109375" defaultRowHeight="15" customHeight="1" x14ac:dyDescent="0.3"/>
  <cols>
    <col min="1" max="1" width="25.6640625" customWidth="1"/>
  </cols>
  <sheetData>
    <row r="1" spans="1:8" ht="15" customHeight="1" x14ac:dyDescent="0.3">
      <c r="A1" t="str">
        <f ca="1">IFERROR(__xludf.DUMMYFUNCTION("IMPORTRANGE(""1BRNM26gwSk4uiEYSe6VM2f14rhlG0iFiTxaGhQCEu5o"",""Overview!A1:H40"")"),"")</f>
        <v/>
      </c>
    </row>
    <row r="2" spans="1:8" ht="15" customHeight="1" x14ac:dyDescent="0.3">
      <c r="A2" s="52" t="s">
        <v>102</v>
      </c>
      <c r="B2" s="53" t="s">
        <v>10</v>
      </c>
      <c r="C2" s="53" t="s">
        <v>22</v>
      </c>
      <c r="D2" s="53" t="s">
        <v>28</v>
      </c>
      <c r="E2" s="53" t="s">
        <v>41</v>
      </c>
      <c r="F2" s="53" t="s">
        <v>43</v>
      </c>
      <c r="G2" s="53" t="s">
        <v>46</v>
      </c>
      <c r="H2" s="53" t="s">
        <v>50</v>
      </c>
    </row>
    <row r="3" spans="1:8" ht="15" customHeight="1" x14ac:dyDescent="0.3">
      <c r="A3" s="49" t="s">
        <v>16</v>
      </c>
      <c r="B3" s="54">
        <v>0.64000000000000012</v>
      </c>
      <c r="C3" s="54">
        <v>0.390625</v>
      </c>
      <c r="D3" s="54">
        <v>0.84249395999999965</v>
      </c>
      <c r="E3" s="54">
        <v>0.20520899999999997</v>
      </c>
      <c r="F3" s="54">
        <v>0.97843750559999976</v>
      </c>
      <c r="G3" s="54">
        <v>0.4664890000000001</v>
      </c>
      <c r="H3" s="54">
        <v>0.91744597155599994</v>
      </c>
    </row>
    <row r="4" spans="1:8" ht="15" customHeight="1" x14ac:dyDescent="0.3">
      <c r="A4" s="31" t="s">
        <v>25</v>
      </c>
      <c r="B4" s="31">
        <v>0.20800000000000002</v>
      </c>
      <c r="C4" s="31">
        <v>0.26879999999999998</v>
      </c>
      <c r="D4" s="31">
        <v>6.1564800000000017E-2</v>
      </c>
      <c r="E4" s="31">
        <v>0.49558199999999997</v>
      </c>
      <c r="F4" s="31">
        <v>2.1444988800000009E-2</v>
      </c>
      <c r="G4" s="31">
        <v>0.43302200000000002</v>
      </c>
      <c r="H4" s="31">
        <v>8.0776056887999992E-2</v>
      </c>
    </row>
    <row r="5" spans="1:8" ht="15" customHeight="1" x14ac:dyDescent="0.3">
      <c r="A5" s="51" t="s">
        <v>18</v>
      </c>
      <c r="B5" s="51">
        <v>0.15200000000000002</v>
      </c>
      <c r="C5" s="51">
        <v>2.5600000000000001E-2</v>
      </c>
      <c r="D5" s="51">
        <v>5.4382240000000005E-2</v>
      </c>
      <c r="E5" s="51">
        <v>0.299209</v>
      </c>
      <c r="F5" s="51">
        <v>1.1750559999999997E-4</v>
      </c>
      <c r="G5" s="51">
        <v>0.10048899999999999</v>
      </c>
      <c r="H5" s="51">
        <v>1.7779715560000003E-3</v>
      </c>
    </row>
    <row r="6" spans="1:8" ht="15" customHeight="1" x14ac:dyDescent="0.3">
      <c r="A6" s="55" t="s">
        <v>26</v>
      </c>
      <c r="B6" s="22"/>
      <c r="C6" s="55">
        <v>0.314975</v>
      </c>
      <c r="D6" s="55">
        <v>4.1559000000000013E-2</v>
      </c>
      <c r="E6" s="22"/>
      <c r="F6" s="22"/>
      <c r="G6" s="22"/>
      <c r="H6" s="22"/>
    </row>
    <row r="7" spans="1:8" ht="15" customHeight="1" x14ac:dyDescent="0.3">
      <c r="A7" s="22" t="s">
        <v>7</v>
      </c>
      <c r="B7" s="22">
        <v>1</v>
      </c>
      <c r="C7" s="22">
        <v>0.99999999999999989</v>
      </c>
      <c r="D7" s="22">
        <v>0.99999999999999967</v>
      </c>
      <c r="E7" s="22">
        <v>1</v>
      </c>
      <c r="F7" s="22">
        <v>0.99999999999999978</v>
      </c>
      <c r="G7" s="22">
        <v>1.0000000000000002</v>
      </c>
      <c r="H7" s="22">
        <v>1</v>
      </c>
    </row>
    <row r="8" spans="1:8" s="72" customFormat="1" ht="15" customHeight="1" x14ac:dyDescent="0.3">
      <c r="A8" s="52"/>
      <c r="B8" s="52"/>
      <c r="C8" s="52"/>
      <c r="D8" s="52"/>
      <c r="E8" s="52"/>
      <c r="F8" s="52"/>
      <c r="G8" s="52"/>
      <c r="H8" s="52"/>
    </row>
    <row r="9" spans="1:8" ht="15" customHeight="1" x14ac:dyDescent="0.3">
      <c r="A9" s="52" t="s">
        <v>103</v>
      </c>
      <c r="B9" s="56"/>
      <c r="C9" s="22"/>
      <c r="D9" s="22"/>
      <c r="E9" s="22"/>
      <c r="F9" s="22"/>
      <c r="G9" s="22"/>
      <c r="H9" s="22"/>
    </row>
    <row r="10" spans="1:8" ht="15" customHeight="1" x14ac:dyDescent="0.3">
      <c r="A10" s="49" t="s">
        <v>16</v>
      </c>
      <c r="B10" s="54">
        <v>0.90249999999999997</v>
      </c>
      <c r="C10" s="54">
        <v>0.38192399999999987</v>
      </c>
      <c r="D10" s="54">
        <v>0.81609500000000001</v>
      </c>
      <c r="E10" s="54">
        <v>6.084E-3</v>
      </c>
      <c r="F10" s="54">
        <v>0.91776400000000002</v>
      </c>
      <c r="G10" s="54">
        <v>0.32832899999999993</v>
      </c>
      <c r="H10" s="54">
        <v>0.89818836198399998</v>
      </c>
    </row>
    <row r="11" spans="1:8" ht="15" customHeight="1" x14ac:dyDescent="0.3">
      <c r="A11" s="31" t="s">
        <v>25</v>
      </c>
      <c r="B11" s="31">
        <v>5.6999999999999995E-2</v>
      </c>
      <c r="C11" s="31">
        <v>0.30531199999999997</v>
      </c>
      <c r="D11" s="31">
        <v>0.12028000000000004</v>
      </c>
      <c r="E11" s="31">
        <v>0.14383199999999999</v>
      </c>
      <c r="F11" s="31">
        <v>8.0471999999999988E-2</v>
      </c>
      <c r="G11" s="31">
        <v>0.48934199999999989</v>
      </c>
      <c r="H11" s="31">
        <v>9.9079276032000008E-2</v>
      </c>
    </row>
    <row r="12" spans="1:8" ht="15" customHeight="1" x14ac:dyDescent="0.3">
      <c r="A12" s="51" t="s">
        <v>18</v>
      </c>
      <c r="B12" s="51">
        <v>4.0500000000000001E-2</v>
      </c>
      <c r="C12" s="51">
        <v>3.5343999999999993E-2</v>
      </c>
      <c r="D12" s="51">
        <v>2.4025000000000019E-2</v>
      </c>
      <c r="E12" s="51">
        <v>0.85008399999999995</v>
      </c>
      <c r="F12" s="51">
        <v>1.7640000000000002E-3</v>
      </c>
      <c r="G12" s="51">
        <v>0.18232900000000002</v>
      </c>
      <c r="H12" s="51">
        <v>2.7323619840000004E-3</v>
      </c>
    </row>
    <row r="13" spans="1:8" ht="15" customHeight="1" x14ac:dyDescent="0.3">
      <c r="A13" s="55" t="s">
        <v>26</v>
      </c>
      <c r="B13" s="22"/>
      <c r="C13" s="55">
        <v>0.27742</v>
      </c>
      <c r="D13" s="55">
        <v>3.9600000000000003E-2</v>
      </c>
      <c r="E13" s="22"/>
      <c r="F13" s="22"/>
      <c r="G13" s="22"/>
      <c r="H13" s="22"/>
    </row>
    <row r="14" spans="1:8" ht="15" customHeight="1" x14ac:dyDescent="0.3">
      <c r="A14" t="s">
        <v>7</v>
      </c>
      <c r="B14">
        <v>1</v>
      </c>
      <c r="C14">
        <v>0.99999999999999989</v>
      </c>
      <c r="D14">
        <v>1.0000000000000002</v>
      </c>
      <c r="E14">
        <v>1</v>
      </c>
      <c r="F14">
        <v>1</v>
      </c>
      <c r="G14">
        <v>0.99999999999999978</v>
      </c>
      <c r="H14">
        <v>0.99999999999999989</v>
      </c>
    </row>
    <row r="15" spans="1:8" s="72" customFormat="1" ht="15" customHeight="1" x14ac:dyDescent="0.3"/>
    <row r="16" spans="1:8" ht="15" customHeight="1" x14ac:dyDescent="0.3">
      <c r="A16" t="s">
        <v>104</v>
      </c>
    </row>
    <row r="17" spans="1:8" ht="15" customHeight="1" x14ac:dyDescent="0.3">
      <c r="A17" s="49" t="s">
        <v>16</v>
      </c>
      <c r="B17" s="54">
        <v>0.92159999999999997</v>
      </c>
      <c r="C17" s="54">
        <v>0.36929928999999989</v>
      </c>
      <c r="D17" s="54">
        <v>0.90742091999999985</v>
      </c>
      <c r="E17" s="54">
        <v>6.6048999999999997E-2</v>
      </c>
      <c r="F17" s="54">
        <v>0.95844099999999999</v>
      </c>
      <c r="G17" s="54">
        <v>0.72590399999999999</v>
      </c>
      <c r="H17" s="54">
        <v>0.96861420912399998</v>
      </c>
    </row>
    <row r="18" spans="1:8" ht="15" customHeight="1" x14ac:dyDescent="0.3">
      <c r="A18" s="31" t="s">
        <v>25</v>
      </c>
      <c r="B18" s="31">
        <v>0</v>
      </c>
      <c r="C18" s="31">
        <v>0.46939661999999993</v>
      </c>
      <c r="D18" s="31">
        <v>7.2196039999999989E-2</v>
      </c>
      <c r="E18" s="31">
        <v>0.38190200000000002</v>
      </c>
      <c r="F18" s="31">
        <v>4.1118000000000002E-2</v>
      </c>
      <c r="G18" s="31">
        <v>0.25219199999999997</v>
      </c>
      <c r="H18" s="31">
        <v>3.1135581751999999E-2</v>
      </c>
    </row>
    <row r="19" spans="1:8" ht="15" customHeight="1" x14ac:dyDescent="0.3">
      <c r="A19" s="51" t="s">
        <v>18</v>
      </c>
      <c r="B19" s="51">
        <v>7.8399999999999997E-2</v>
      </c>
      <c r="C19" s="51">
        <v>0.14160169000000009</v>
      </c>
      <c r="D19" s="51">
        <v>6.4320400000000026E-3</v>
      </c>
      <c r="E19" s="51">
        <v>0.55204900000000001</v>
      </c>
      <c r="F19" s="51">
        <v>4.4099999999999999E-4</v>
      </c>
      <c r="G19" s="51">
        <v>2.1903999999999996E-2</v>
      </c>
      <c r="H19" s="51">
        <v>2.5020912399999998E-4</v>
      </c>
    </row>
    <row r="20" spans="1:8" ht="15" customHeight="1" x14ac:dyDescent="0.3">
      <c r="A20" s="55" t="s">
        <v>26</v>
      </c>
      <c r="B20" s="22"/>
      <c r="C20" s="55">
        <v>1.9702399999999998E-2</v>
      </c>
      <c r="D20" s="55">
        <v>1.3950999999999996E-2</v>
      </c>
      <c r="E20" s="22">
        <v>0</v>
      </c>
      <c r="F20" s="22"/>
      <c r="G20" s="22">
        <v>0</v>
      </c>
      <c r="H20" s="22"/>
    </row>
    <row r="21" spans="1:8" ht="15" customHeight="1" x14ac:dyDescent="0.3">
      <c r="A21" s="22" t="s">
        <v>7</v>
      </c>
      <c r="B21" s="22">
        <v>1</v>
      </c>
      <c r="C21">
        <v>0.99999999999999989</v>
      </c>
      <c r="D21">
        <v>0.99999999999999989</v>
      </c>
      <c r="E21">
        <v>1</v>
      </c>
      <c r="F21">
        <v>1</v>
      </c>
      <c r="G21">
        <v>1</v>
      </c>
      <c r="H21">
        <v>1</v>
      </c>
    </row>
    <row r="22" spans="1:8" ht="15" customHeight="1" x14ac:dyDescent="0.3">
      <c r="A22" s="52"/>
      <c r="B22" s="22"/>
    </row>
    <row r="23" spans="1:8" ht="15" customHeight="1" x14ac:dyDescent="0.3">
      <c r="A23" s="52" t="s">
        <v>102</v>
      </c>
      <c r="B23" s="52" t="s">
        <v>112</v>
      </c>
    </row>
    <row r="24" spans="1:8" ht="15" customHeight="1" x14ac:dyDescent="0.3">
      <c r="A24" s="49" t="s">
        <v>58</v>
      </c>
      <c r="B24" s="57">
        <v>0.72249999999999992</v>
      </c>
    </row>
    <row r="25" spans="1:8" ht="14.4" x14ac:dyDescent="0.3">
      <c r="A25" s="31" t="s">
        <v>99</v>
      </c>
      <c r="B25" s="58">
        <v>0.255</v>
      </c>
    </row>
    <row r="26" spans="1:8" ht="14.4" x14ac:dyDescent="0.3">
      <c r="A26" s="51" t="s">
        <v>100</v>
      </c>
      <c r="B26" s="59">
        <v>2.2500000000000003E-2</v>
      </c>
    </row>
    <row r="27" spans="1:8" ht="14.4" x14ac:dyDescent="0.3">
      <c r="A27" s="52" t="s">
        <v>7</v>
      </c>
      <c r="B27" s="52">
        <v>0.99999999999999989</v>
      </c>
    </row>
    <row r="28" spans="1:8" s="72" customFormat="1" ht="14.4" x14ac:dyDescent="0.3">
      <c r="A28" s="52"/>
      <c r="B28" s="52"/>
    </row>
    <row r="29" spans="1:8" ht="14.4" x14ac:dyDescent="0.3">
      <c r="A29" s="52" t="s">
        <v>103</v>
      </c>
      <c r="B29" s="60"/>
    </row>
    <row r="30" spans="1:8" ht="14.4" x14ac:dyDescent="0.3">
      <c r="A30" s="49" t="s">
        <v>58</v>
      </c>
      <c r="B30" s="57">
        <v>0.94090000000000007</v>
      </c>
    </row>
    <row r="31" spans="1:8" ht="14.4" x14ac:dyDescent="0.3">
      <c r="A31" s="31" t="s">
        <v>99</v>
      </c>
      <c r="B31" s="58">
        <v>5.8200000000000002E-2</v>
      </c>
    </row>
    <row r="32" spans="1:8" ht="14.4" x14ac:dyDescent="0.3">
      <c r="A32" s="51" t="s">
        <v>100</v>
      </c>
      <c r="B32" s="59">
        <v>8.9999999999999998E-4</v>
      </c>
    </row>
    <row r="33" spans="1:2" ht="14.4" x14ac:dyDescent="0.3">
      <c r="A33" s="52" t="s">
        <v>7</v>
      </c>
      <c r="B33" s="52">
        <v>1</v>
      </c>
    </row>
    <row r="34" spans="1:2" s="72" customFormat="1" ht="14.4" x14ac:dyDescent="0.3">
      <c r="A34" s="52"/>
      <c r="B34" s="52"/>
    </row>
    <row r="35" spans="1:2" ht="14.4" x14ac:dyDescent="0.3">
      <c r="A35" s="52" t="s">
        <v>104</v>
      </c>
      <c r="B35" s="52"/>
    </row>
    <row r="36" spans="1:2" ht="14.4" x14ac:dyDescent="0.3">
      <c r="A36" s="49" t="s">
        <v>58</v>
      </c>
      <c r="B36" s="57">
        <v>0.75690000000000002</v>
      </c>
    </row>
    <row r="37" spans="1:2" ht="14.4" x14ac:dyDescent="0.3">
      <c r="A37" s="31" t="s">
        <v>99</v>
      </c>
      <c r="B37" s="58">
        <v>0.22620000000000001</v>
      </c>
    </row>
    <row r="38" spans="1:2" ht="14.4" x14ac:dyDescent="0.3">
      <c r="A38" s="51" t="s">
        <v>100</v>
      </c>
      <c r="B38" s="59">
        <v>1.6900000000000002E-2</v>
      </c>
    </row>
    <row r="39" spans="1:2" ht="14.4" x14ac:dyDescent="0.3">
      <c r="A39" s="52" t="s">
        <v>7</v>
      </c>
      <c r="B39" s="52">
        <v>1</v>
      </c>
    </row>
    <row r="40" spans="1:2" ht="14.4" x14ac:dyDescent="0.3">
      <c r="A40" s="52"/>
      <c r="B40" s="52" t="s">
        <v>57</v>
      </c>
    </row>
    <row r="41" spans="1:2" ht="14.4" x14ac:dyDescent="0.3">
      <c r="A41" s="52" t="s">
        <v>102</v>
      </c>
      <c r="B41" s="52">
        <v>0.15210000000000001</v>
      </c>
    </row>
    <row r="42" spans="1:2" ht="14.4" x14ac:dyDescent="0.3">
      <c r="A42" s="52" t="s">
        <v>103</v>
      </c>
      <c r="B42" s="52">
        <v>1.21E-2</v>
      </c>
    </row>
    <row r="43" spans="1:2" ht="14.4" x14ac:dyDescent="0.3">
      <c r="A43" s="52" t="s">
        <v>104</v>
      </c>
      <c r="B43" s="52">
        <v>0.82810000000000006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4"/>
  <sheetViews>
    <sheetView topLeftCell="F1" workbookViewId="0">
      <selection activeCell="J3" sqref="J3:J5"/>
    </sheetView>
  </sheetViews>
  <sheetFormatPr defaultColWidth="15.109375" defaultRowHeight="15" customHeight="1" x14ac:dyDescent="0.3"/>
  <cols>
    <col min="9" max="9" width="15.109375" style="72"/>
  </cols>
  <sheetData>
    <row r="1" spans="1:17" ht="15" customHeight="1" x14ac:dyDescent="0.3">
      <c r="A1" s="77"/>
      <c r="B1" s="77"/>
      <c r="C1" s="106" t="s">
        <v>105</v>
      </c>
      <c r="D1" s="107"/>
      <c r="E1" s="106" t="s">
        <v>106</v>
      </c>
      <c r="F1" s="107"/>
      <c r="G1" s="106" t="s">
        <v>107</v>
      </c>
      <c r="H1" s="107"/>
      <c r="I1" s="86"/>
      <c r="J1" s="4"/>
      <c r="K1" s="4"/>
    </row>
    <row r="2" spans="1:17" ht="15" customHeight="1" x14ac:dyDescent="0.3">
      <c r="A2" s="77" t="s">
        <v>108</v>
      </c>
      <c r="B2" s="77" t="s">
        <v>122</v>
      </c>
      <c r="C2" s="77" t="s">
        <v>123</v>
      </c>
      <c r="D2" s="78" t="s">
        <v>109</v>
      </c>
      <c r="E2" s="77" t="s">
        <v>123</v>
      </c>
      <c r="F2" s="77" t="s">
        <v>109</v>
      </c>
      <c r="G2" s="77" t="s">
        <v>123</v>
      </c>
      <c r="H2" s="77" t="s">
        <v>109</v>
      </c>
      <c r="I2" s="87"/>
      <c r="J2" s="4"/>
      <c r="K2" s="76" t="s">
        <v>124</v>
      </c>
    </row>
    <row r="3" spans="1:17" ht="15" customHeight="1" x14ac:dyDescent="0.3">
      <c r="A3" s="79" t="s">
        <v>68</v>
      </c>
      <c r="B3" s="80" t="s">
        <v>22</v>
      </c>
      <c r="C3" s="81">
        <v>13496</v>
      </c>
      <c r="D3" s="82">
        <f t="shared" ref="D3:D49" si="0">C3/$K$3</f>
        <v>3.2508684800166493E-3</v>
      </c>
      <c r="E3" s="81">
        <v>146548</v>
      </c>
      <c r="F3" s="83">
        <f t="shared" ref="F3:F49" si="1">E3/$K$4</f>
        <v>4.8330728506218772E-2</v>
      </c>
      <c r="G3" s="81">
        <v>86872</v>
      </c>
      <c r="H3" s="83">
        <f t="shared" ref="H3:H49" si="2">G3/$K$5</f>
        <v>7.6823691608661857E-2</v>
      </c>
      <c r="I3" s="88"/>
      <c r="J3" s="76" t="s">
        <v>0</v>
      </c>
      <c r="K3" s="71">
        <v>4151506</v>
      </c>
    </row>
    <row r="4" spans="1:17" ht="15" customHeight="1" x14ac:dyDescent="0.3">
      <c r="A4" s="79" t="s">
        <v>69</v>
      </c>
      <c r="B4" s="80" t="s">
        <v>22</v>
      </c>
      <c r="C4" s="81">
        <v>108</v>
      </c>
      <c r="D4" s="82">
        <f t="shared" si="0"/>
        <v>2.6014655886321734E-5</v>
      </c>
      <c r="E4" s="81">
        <v>2429</v>
      </c>
      <c r="F4" s="83">
        <f t="shared" si="1"/>
        <v>8.0107090879169552E-4</v>
      </c>
      <c r="G4" s="81">
        <v>34083</v>
      </c>
      <c r="H4" s="83">
        <f t="shared" si="2"/>
        <v>3.0140688381734299E-2</v>
      </c>
      <c r="I4" s="88"/>
      <c r="J4" s="76" t="s">
        <v>8</v>
      </c>
      <c r="K4" s="71">
        <v>3032191</v>
      </c>
    </row>
    <row r="5" spans="1:17" ht="15" customHeight="1" x14ac:dyDescent="0.3">
      <c r="A5" s="79" t="s">
        <v>70</v>
      </c>
      <c r="B5" s="80" t="s">
        <v>22</v>
      </c>
      <c r="C5" s="81">
        <v>5874</v>
      </c>
      <c r="D5" s="82">
        <f t="shared" si="0"/>
        <v>1.4149082284838322E-3</v>
      </c>
      <c r="E5" s="81">
        <v>47866</v>
      </c>
      <c r="F5" s="83">
        <f t="shared" si="1"/>
        <v>1.5785944882759695E-2</v>
      </c>
      <c r="G5" s="81">
        <v>28385</v>
      </c>
      <c r="H5" s="83">
        <f t="shared" si="2"/>
        <v>2.5101764507687939E-2</v>
      </c>
      <c r="I5" s="88"/>
      <c r="J5" s="76" t="s">
        <v>9</v>
      </c>
      <c r="K5" s="71">
        <v>1130797</v>
      </c>
      <c r="L5" s="61"/>
      <c r="M5" s="62"/>
      <c r="N5" s="61"/>
      <c r="O5" s="62"/>
      <c r="P5" s="61"/>
      <c r="Q5" s="62"/>
    </row>
    <row r="6" spans="1:17" ht="15" customHeight="1" x14ac:dyDescent="0.3">
      <c r="A6" s="79" t="s">
        <v>71</v>
      </c>
      <c r="B6" s="80" t="s">
        <v>22</v>
      </c>
      <c r="C6" s="81">
        <v>5783</v>
      </c>
      <c r="D6" s="82">
        <f t="shared" si="0"/>
        <v>1.3929884721351721E-3</v>
      </c>
      <c r="E6" s="81">
        <v>29714</v>
      </c>
      <c r="F6" s="83">
        <f t="shared" si="1"/>
        <v>9.7995146084135197E-3</v>
      </c>
      <c r="G6" s="81">
        <v>43129</v>
      </c>
      <c r="H6" s="83">
        <f t="shared" si="2"/>
        <v>3.8140355872893189E-2</v>
      </c>
      <c r="I6" s="88"/>
      <c r="J6" s="4"/>
      <c r="K6" s="4"/>
    </row>
    <row r="7" spans="1:17" ht="15" customHeight="1" x14ac:dyDescent="0.3">
      <c r="A7" s="79" t="s">
        <v>72</v>
      </c>
      <c r="B7" s="80" t="s">
        <v>22</v>
      </c>
      <c r="C7" s="81">
        <v>56840</v>
      </c>
      <c r="D7" s="82">
        <f t="shared" si="0"/>
        <v>1.3691417042393772E-2</v>
      </c>
      <c r="E7" s="81">
        <v>18309</v>
      </c>
      <c r="F7" s="83">
        <f t="shared" si="1"/>
        <v>6.038208015260252E-3</v>
      </c>
      <c r="G7" s="81">
        <v>15369</v>
      </c>
      <c r="H7" s="83">
        <f t="shared" si="2"/>
        <v>1.3591298880347224E-2</v>
      </c>
      <c r="I7" s="88"/>
      <c r="J7" s="4"/>
      <c r="K7" s="4"/>
    </row>
    <row r="8" spans="1:17" ht="15" customHeight="1" x14ac:dyDescent="0.3">
      <c r="A8" s="79" t="s">
        <v>73</v>
      </c>
      <c r="B8" s="80" t="s">
        <v>22</v>
      </c>
      <c r="C8" s="81">
        <v>40921</v>
      </c>
      <c r="D8" s="82">
        <f t="shared" si="0"/>
        <v>9.8569049400386265E-3</v>
      </c>
      <c r="E8" s="81">
        <v>138566</v>
      </c>
      <c r="F8" s="83">
        <f t="shared" si="1"/>
        <v>4.5698308582803653E-2</v>
      </c>
      <c r="G8" s="81">
        <v>124462</v>
      </c>
      <c r="H8" s="83">
        <f t="shared" si="2"/>
        <v>0.11006573239936081</v>
      </c>
      <c r="I8" s="88"/>
      <c r="J8" s="4"/>
      <c r="K8" s="4"/>
    </row>
    <row r="9" spans="1:17" ht="15" customHeight="1" x14ac:dyDescent="0.3">
      <c r="A9" s="79" t="s">
        <v>74</v>
      </c>
      <c r="B9" s="80" t="s">
        <v>22</v>
      </c>
      <c r="C9" s="81">
        <v>1422</v>
      </c>
      <c r="D9" s="82">
        <f t="shared" si="0"/>
        <v>3.4252630250323617E-4</v>
      </c>
      <c r="E9" s="81">
        <v>28264</v>
      </c>
      <c r="F9" s="83">
        <f t="shared" si="1"/>
        <v>9.3213125426465544E-3</v>
      </c>
      <c r="G9" s="81">
        <v>34947</v>
      </c>
      <c r="H9" s="83">
        <f t="shared" si="2"/>
        <v>3.0904751250666565E-2</v>
      </c>
      <c r="I9" s="88"/>
      <c r="J9" s="4"/>
      <c r="K9" s="4"/>
    </row>
    <row r="10" spans="1:17" ht="15" customHeight="1" x14ac:dyDescent="0.3">
      <c r="A10" s="79" t="s">
        <v>75</v>
      </c>
      <c r="B10" s="80" t="s">
        <v>22</v>
      </c>
      <c r="C10" s="81">
        <v>70</v>
      </c>
      <c r="D10" s="82">
        <f t="shared" si="0"/>
        <v>1.6861351037430755E-5</v>
      </c>
      <c r="E10" s="81">
        <v>1160</v>
      </c>
      <c r="F10" s="83">
        <f t="shared" si="1"/>
        <v>3.8256165261357219E-4</v>
      </c>
      <c r="G10" s="81">
        <v>1819</v>
      </c>
      <c r="H10" s="83">
        <f t="shared" si="2"/>
        <v>1.6085999520692043E-3</v>
      </c>
      <c r="I10" s="88"/>
      <c r="J10" s="4"/>
      <c r="K10" s="4"/>
    </row>
    <row r="11" spans="1:17" ht="15" customHeight="1" x14ac:dyDescent="0.3">
      <c r="A11" s="79" t="s">
        <v>24</v>
      </c>
      <c r="B11" s="80" t="s">
        <v>22</v>
      </c>
      <c r="C11" s="81">
        <v>24716</v>
      </c>
      <c r="D11" s="82">
        <f t="shared" si="0"/>
        <v>5.9535021748734077E-3</v>
      </c>
      <c r="E11" s="81">
        <v>129636</v>
      </c>
      <c r="F11" s="83">
        <f t="shared" si="1"/>
        <v>4.2753243446735381E-2</v>
      </c>
      <c r="G11" s="81">
        <v>50623</v>
      </c>
      <c r="H11" s="83">
        <f t="shared" si="2"/>
        <v>4.4767540062451525E-2</v>
      </c>
      <c r="I11" s="88"/>
      <c r="J11" s="4"/>
      <c r="K11" s="4"/>
    </row>
    <row r="12" spans="1:17" ht="15" customHeight="1" x14ac:dyDescent="0.3">
      <c r="A12" s="79" t="s">
        <v>76</v>
      </c>
      <c r="B12" s="80" t="s">
        <v>22</v>
      </c>
      <c r="C12" s="81">
        <v>302</v>
      </c>
      <c r="D12" s="82">
        <f t="shared" si="0"/>
        <v>7.2744685904344112E-5</v>
      </c>
      <c r="E12" s="81">
        <v>339</v>
      </c>
      <c r="F12" s="83">
        <f t="shared" si="1"/>
        <v>1.1180034503103531E-4</v>
      </c>
      <c r="G12" s="81">
        <v>348</v>
      </c>
      <c r="H12" s="83">
        <f t="shared" si="2"/>
        <v>3.0774754443105171E-4</v>
      </c>
      <c r="I12" s="88"/>
      <c r="J12" s="4"/>
      <c r="K12" s="4"/>
    </row>
    <row r="13" spans="1:17" ht="15" customHeight="1" x14ac:dyDescent="0.3">
      <c r="A13" s="79" t="s">
        <v>29</v>
      </c>
      <c r="B13" s="80" t="s">
        <v>110</v>
      </c>
      <c r="C13" s="81">
        <v>8480</v>
      </c>
      <c r="D13" s="82">
        <f t="shared" si="0"/>
        <v>2.0426322399630398E-3</v>
      </c>
      <c r="E13" s="81">
        <v>53468</v>
      </c>
      <c r="F13" s="83">
        <f t="shared" si="1"/>
        <v>1.7633453829260754E-2</v>
      </c>
      <c r="G13" s="81">
        <v>45445</v>
      </c>
      <c r="H13" s="83">
        <f t="shared" si="2"/>
        <v>4.0188468841003293E-2</v>
      </c>
      <c r="I13" s="88"/>
      <c r="J13" s="4"/>
      <c r="K13" s="4"/>
    </row>
    <row r="14" spans="1:17" ht="15" customHeight="1" x14ac:dyDescent="0.3">
      <c r="A14" s="79" t="s">
        <v>30</v>
      </c>
      <c r="B14" s="80" t="s">
        <v>110</v>
      </c>
      <c r="C14" s="81">
        <v>172</v>
      </c>
      <c r="D14" s="82">
        <f t="shared" si="0"/>
        <v>4.1430748263401281E-5</v>
      </c>
      <c r="E14" s="81">
        <v>1293</v>
      </c>
      <c r="F14" s="83">
        <f t="shared" si="1"/>
        <v>4.264243248528869E-4</v>
      </c>
      <c r="G14" s="81">
        <v>756</v>
      </c>
      <c r="H14" s="83">
        <f t="shared" si="2"/>
        <v>6.6855501031573312E-4</v>
      </c>
      <c r="I14" s="88"/>
      <c r="J14" s="4"/>
      <c r="K14" s="4"/>
    </row>
    <row r="15" spans="1:17" ht="15" customHeight="1" x14ac:dyDescent="0.3">
      <c r="A15" s="79" t="s">
        <v>31</v>
      </c>
      <c r="B15" s="80" t="s">
        <v>110</v>
      </c>
      <c r="C15" s="81">
        <v>1187</v>
      </c>
      <c r="D15" s="82">
        <f t="shared" si="0"/>
        <v>2.859203383061472E-4</v>
      </c>
      <c r="E15" s="81">
        <v>9876</v>
      </c>
      <c r="F15" s="83">
        <f t="shared" si="1"/>
        <v>3.2570507596652058E-3</v>
      </c>
      <c r="G15" s="81">
        <v>10159</v>
      </c>
      <c r="H15" s="83">
        <f t="shared" si="2"/>
        <v>8.9839290341237193E-3</v>
      </c>
      <c r="I15" s="88"/>
      <c r="J15" s="4"/>
      <c r="K15" s="4"/>
    </row>
    <row r="16" spans="1:17" ht="15" customHeight="1" x14ac:dyDescent="0.3">
      <c r="A16" s="79" t="s">
        <v>32</v>
      </c>
      <c r="B16" s="80" t="s">
        <v>110</v>
      </c>
      <c r="C16" s="81">
        <v>8430</v>
      </c>
      <c r="D16" s="82">
        <f t="shared" si="0"/>
        <v>2.0305884177934464E-3</v>
      </c>
      <c r="E16" s="81">
        <v>4078</v>
      </c>
      <c r="F16" s="83">
        <f t="shared" si="1"/>
        <v>1.3449020856535752E-3</v>
      </c>
      <c r="G16" s="81">
        <v>2208</v>
      </c>
      <c r="H16" s="83">
        <f t="shared" si="2"/>
        <v>1.9526051094935696E-3</v>
      </c>
      <c r="I16" s="88"/>
      <c r="J16" s="4"/>
      <c r="K16" s="4"/>
    </row>
    <row r="17" spans="1:11" ht="15" customHeight="1" x14ac:dyDescent="0.3">
      <c r="A17" s="79" t="s">
        <v>77</v>
      </c>
      <c r="B17" s="80" t="s">
        <v>110</v>
      </c>
      <c r="C17" s="81">
        <v>1</v>
      </c>
      <c r="D17" s="82">
        <f t="shared" si="0"/>
        <v>2.4087644339186792E-7</v>
      </c>
      <c r="E17" s="81">
        <v>48</v>
      </c>
      <c r="F17" s="83">
        <f t="shared" si="1"/>
        <v>1.5830137349527123E-5</v>
      </c>
      <c r="G17" s="81">
        <v>33</v>
      </c>
      <c r="H17" s="83">
        <f t="shared" si="2"/>
        <v>2.9182956799496284E-5</v>
      </c>
      <c r="I17" s="88"/>
      <c r="J17" s="4"/>
      <c r="K17" s="4"/>
    </row>
    <row r="18" spans="1:11" ht="15" customHeight="1" x14ac:dyDescent="0.3">
      <c r="A18" s="79" t="s">
        <v>64</v>
      </c>
      <c r="B18" s="80" t="s">
        <v>10</v>
      </c>
      <c r="C18" s="81">
        <v>55</v>
      </c>
      <c r="D18" s="82">
        <f t="shared" si="0"/>
        <v>1.3248204386552736E-5</v>
      </c>
      <c r="E18" s="81">
        <v>3387</v>
      </c>
      <c r="F18" s="83">
        <f t="shared" si="1"/>
        <v>1.1170140667260077E-3</v>
      </c>
      <c r="G18" s="81">
        <v>15300</v>
      </c>
      <c r="H18" s="83">
        <f t="shared" si="2"/>
        <v>1.353027997067555E-2</v>
      </c>
      <c r="I18" s="88"/>
      <c r="J18" s="4"/>
      <c r="K18" s="4"/>
    </row>
    <row r="19" spans="1:11" ht="15" customHeight="1" x14ac:dyDescent="0.3">
      <c r="A19" s="79" t="s">
        <v>65</v>
      </c>
      <c r="B19" s="80" t="s">
        <v>10</v>
      </c>
      <c r="C19" s="84">
        <v>0</v>
      </c>
      <c r="D19" s="82">
        <f t="shared" si="0"/>
        <v>0</v>
      </c>
      <c r="E19" s="81">
        <v>0</v>
      </c>
      <c r="F19" s="83">
        <f t="shared" si="1"/>
        <v>0</v>
      </c>
      <c r="G19" s="81">
        <v>1</v>
      </c>
      <c r="H19" s="83">
        <f t="shared" si="2"/>
        <v>8.8433202422716012E-7</v>
      </c>
      <c r="I19" s="88"/>
      <c r="J19" s="4"/>
      <c r="K19" s="4"/>
    </row>
    <row r="20" spans="1:11" ht="15" customHeight="1" x14ac:dyDescent="0.3">
      <c r="A20" s="79" t="s">
        <v>12</v>
      </c>
      <c r="B20" s="80" t="s">
        <v>10</v>
      </c>
      <c r="C20" s="81">
        <v>892</v>
      </c>
      <c r="D20" s="82">
        <f t="shared" si="0"/>
        <v>2.1486178750554618E-4</v>
      </c>
      <c r="E20" s="81">
        <v>7112</v>
      </c>
      <c r="F20" s="83">
        <f t="shared" si="1"/>
        <v>2.3454986839549358E-3</v>
      </c>
      <c r="G20" s="81">
        <v>10496</v>
      </c>
      <c r="H20" s="83">
        <f t="shared" si="2"/>
        <v>9.2819489262882734E-3</v>
      </c>
      <c r="I20" s="88"/>
      <c r="J20" s="4"/>
      <c r="K20" s="4"/>
    </row>
    <row r="21" spans="1:11" ht="15" customHeight="1" x14ac:dyDescent="0.3">
      <c r="A21" s="79" t="s">
        <v>66</v>
      </c>
      <c r="B21" s="80" t="s">
        <v>111</v>
      </c>
      <c r="C21" s="81">
        <v>359</v>
      </c>
      <c r="D21" s="82">
        <f t="shared" si="0"/>
        <v>8.6474643177680575E-5</v>
      </c>
      <c r="E21" s="81">
        <v>9961</v>
      </c>
      <c r="F21" s="83">
        <f t="shared" si="1"/>
        <v>3.2850832945549935E-3</v>
      </c>
      <c r="G21" s="81">
        <v>30305</v>
      </c>
      <c r="H21" s="83">
        <f t="shared" si="2"/>
        <v>2.6799681994204089E-2</v>
      </c>
      <c r="I21" s="88"/>
      <c r="J21" s="4"/>
      <c r="K21" s="4"/>
    </row>
    <row r="22" spans="1:11" ht="15" customHeight="1" x14ac:dyDescent="0.3">
      <c r="A22" s="79" t="s">
        <v>78</v>
      </c>
      <c r="B22" s="80" t="s">
        <v>28</v>
      </c>
      <c r="C22" s="81">
        <v>22576</v>
      </c>
      <c r="D22" s="82">
        <f t="shared" si="0"/>
        <v>5.4380265860148099E-3</v>
      </c>
      <c r="E22" s="81">
        <v>57638</v>
      </c>
      <c r="F22" s="83">
        <f t="shared" si="1"/>
        <v>1.9008697011500923E-2</v>
      </c>
      <c r="G22" s="81">
        <v>29372</v>
      </c>
      <c r="H22" s="83">
        <f t="shared" si="2"/>
        <v>2.5974600215600146E-2</v>
      </c>
      <c r="I22" s="88"/>
      <c r="J22" s="4"/>
      <c r="K22" s="4"/>
    </row>
    <row r="23" spans="1:11" ht="15" customHeight="1" x14ac:dyDescent="0.3">
      <c r="A23" s="79" t="s">
        <v>79</v>
      </c>
      <c r="B23" s="80" t="s">
        <v>28</v>
      </c>
      <c r="C23" s="81">
        <v>342</v>
      </c>
      <c r="D23" s="82">
        <f t="shared" si="0"/>
        <v>8.2379743640018831E-5</v>
      </c>
      <c r="E23" s="81">
        <v>8487</v>
      </c>
      <c r="F23" s="83">
        <f t="shared" si="1"/>
        <v>2.7989661601132646E-3</v>
      </c>
      <c r="G23" s="81">
        <v>42868</v>
      </c>
      <c r="H23" s="83">
        <f t="shared" si="2"/>
        <v>3.7909545214569899E-2</v>
      </c>
      <c r="I23" s="88"/>
      <c r="J23" s="4"/>
      <c r="K23" s="4"/>
    </row>
    <row r="24" spans="1:11" ht="15" customHeight="1" x14ac:dyDescent="0.3">
      <c r="A24" s="79" t="s">
        <v>80</v>
      </c>
      <c r="B24" s="80" t="s">
        <v>28</v>
      </c>
      <c r="C24" s="81">
        <v>100</v>
      </c>
      <c r="D24" s="82">
        <f t="shared" si="0"/>
        <v>2.4087644339186792E-5</v>
      </c>
      <c r="E24" s="81">
        <v>1826</v>
      </c>
      <c r="F24" s="83">
        <f t="shared" si="1"/>
        <v>6.0220480833826097E-4</v>
      </c>
      <c r="G24" s="81">
        <v>1450</v>
      </c>
      <c r="H24" s="83">
        <f t="shared" si="2"/>
        <v>1.2822814351293821E-3</v>
      </c>
      <c r="I24" s="88"/>
      <c r="J24" s="4"/>
      <c r="K24" s="4"/>
    </row>
    <row r="25" spans="1:11" ht="14.4" x14ac:dyDescent="0.3">
      <c r="A25" s="79" t="s">
        <v>81</v>
      </c>
      <c r="B25" s="80" t="s">
        <v>28</v>
      </c>
      <c r="C25" s="81">
        <v>364276</v>
      </c>
      <c r="D25" s="82">
        <f t="shared" si="0"/>
        <v>8.774550729301607E-2</v>
      </c>
      <c r="E25" s="81">
        <v>321055</v>
      </c>
      <c r="F25" s="83">
        <f t="shared" si="1"/>
        <v>0.10588218222400897</v>
      </c>
      <c r="G25" s="81">
        <v>81594</v>
      </c>
      <c r="H25" s="83">
        <f t="shared" si="2"/>
        <v>7.2156187184790901E-2</v>
      </c>
      <c r="I25" s="88"/>
      <c r="J25" s="4"/>
      <c r="K25" s="4"/>
    </row>
    <row r="26" spans="1:11" ht="14.4" x14ac:dyDescent="0.3">
      <c r="A26" s="79" t="s">
        <v>82</v>
      </c>
      <c r="B26" s="80" t="s">
        <v>28</v>
      </c>
      <c r="C26" s="81">
        <v>81</v>
      </c>
      <c r="D26" s="82">
        <f t="shared" si="0"/>
        <v>1.9510991914741301E-5</v>
      </c>
      <c r="E26" s="81">
        <v>788</v>
      </c>
      <c r="F26" s="83">
        <f t="shared" si="1"/>
        <v>2.5987808815473694E-4</v>
      </c>
      <c r="G26" s="81">
        <v>856</v>
      </c>
      <c r="H26" s="83">
        <f t="shared" si="2"/>
        <v>7.5698821273844903E-4</v>
      </c>
      <c r="I26" s="88"/>
      <c r="J26" s="4"/>
      <c r="K26" s="4"/>
    </row>
    <row r="27" spans="1:11" ht="14.4" x14ac:dyDescent="0.3">
      <c r="A27" s="79" t="s">
        <v>83</v>
      </c>
      <c r="B27" s="80" t="s">
        <v>28</v>
      </c>
      <c r="C27" s="81">
        <v>299</v>
      </c>
      <c r="D27" s="82">
        <f t="shared" si="0"/>
        <v>7.2022056574168509E-5</v>
      </c>
      <c r="E27" s="81">
        <v>34026</v>
      </c>
      <c r="F27" s="83">
        <f t="shared" si="1"/>
        <v>1.122158861364604E-2</v>
      </c>
      <c r="G27" s="81">
        <v>44323</v>
      </c>
      <c r="H27" s="83">
        <f t="shared" si="2"/>
        <v>3.9196248309820415E-2</v>
      </c>
      <c r="I27" s="88"/>
      <c r="J27" s="4"/>
      <c r="K27" s="4"/>
    </row>
    <row r="28" spans="1:11" ht="14.4" x14ac:dyDescent="0.3">
      <c r="A28" s="79" t="s">
        <v>84</v>
      </c>
      <c r="B28" s="80" t="s">
        <v>28</v>
      </c>
      <c r="C28" s="81">
        <v>88</v>
      </c>
      <c r="D28" s="82">
        <f t="shared" si="0"/>
        <v>2.1197127018484378E-5</v>
      </c>
      <c r="E28" s="81">
        <v>317</v>
      </c>
      <c r="F28" s="83">
        <f t="shared" si="1"/>
        <v>1.0454486541250204E-4</v>
      </c>
      <c r="G28" s="81">
        <v>638</v>
      </c>
      <c r="H28" s="83">
        <f t="shared" si="2"/>
        <v>5.6420383145692815E-4</v>
      </c>
      <c r="I28" s="88"/>
      <c r="J28" s="4"/>
      <c r="K28" s="4"/>
    </row>
    <row r="29" spans="1:11" ht="14.4" x14ac:dyDescent="0.3">
      <c r="A29" s="79" t="s">
        <v>34</v>
      </c>
      <c r="B29" s="80" t="s">
        <v>28</v>
      </c>
      <c r="C29" s="81">
        <v>785</v>
      </c>
      <c r="D29" s="82">
        <f t="shared" si="0"/>
        <v>1.8908800806261632E-4</v>
      </c>
      <c r="E29" s="81">
        <v>10938</v>
      </c>
      <c r="F29" s="83">
        <f t="shared" si="1"/>
        <v>3.6072925485234933E-3</v>
      </c>
      <c r="G29" s="81">
        <v>10866</v>
      </c>
      <c r="H29" s="83">
        <f t="shared" si="2"/>
        <v>9.6091517752523222E-3</v>
      </c>
      <c r="I29" s="88"/>
      <c r="J29" s="4"/>
      <c r="K29" s="4"/>
    </row>
    <row r="30" spans="1:11" ht="14.4" x14ac:dyDescent="0.3">
      <c r="A30" s="79" t="s">
        <v>35</v>
      </c>
      <c r="B30" s="80" t="s">
        <v>28</v>
      </c>
      <c r="C30" s="81">
        <v>422</v>
      </c>
      <c r="D30" s="82">
        <f t="shared" si="0"/>
        <v>1.0164985911136826E-4</v>
      </c>
      <c r="E30" s="81">
        <v>28076</v>
      </c>
      <c r="F30" s="83">
        <f t="shared" si="1"/>
        <v>9.2593111713609073E-3</v>
      </c>
      <c r="G30" s="81">
        <v>82709</v>
      </c>
      <c r="H30" s="83">
        <f t="shared" si="2"/>
        <v>7.3142217391804182E-2</v>
      </c>
      <c r="I30" s="88"/>
      <c r="J30" s="4"/>
      <c r="K30" s="4"/>
    </row>
    <row r="31" spans="1:11" ht="14.4" x14ac:dyDescent="0.3">
      <c r="A31" s="79" t="s">
        <v>85</v>
      </c>
      <c r="B31" s="80" t="s">
        <v>28</v>
      </c>
      <c r="C31" s="81">
        <v>11854</v>
      </c>
      <c r="D31" s="82">
        <f t="shared" si="0"/>
        <v>2.8553493599672024E-3</v>
      </c>
      <c r="E31" s="81">
        <v>30755</v>
      </c>
      <c r="F31" s="83">
        <f t="shared" si="1"/>
        <v>1.0142830712181389E-2</v>
      </c>
      <c r="G31" s="81">
        <v>28381</v>
      </c>
      <c r="H31" s="83">
        <f t="shared" si="2"/>
        <v>2.509822717959103E-2</v>
      </c>
      <c r="I31" s="88"/>
      <c r="J31" s="4"/>
      <c r="K31" s="4"/>
    </row>
    <row r="32" spans="1:11" ht="14.4" x14ac:dyDescent="0.3">
      <c r="A32" s="79" t="s">
        <v>36</v>
      </c>
      <c r="B32" s="80" t="s">
        <v>28</v>
      </c>
      <c r="C32" s="81">
        <v>1306</v>
      </c>
      <c r="D32" s="82">
        <f t="shared" si="0"/>
        <v>3.145846350697795E-4</v>
      </c>
      <c r="E32" s="81">
        <v>12346</v>
      </c>
      <c r="F32" s="83">
        <f t="shared" si="1"/>
        <v>4.0716432441096221E-3</v>
      </c>
      <c r="G32" s="81">
        <v>11259</v>
      </c>
      <c r="H32" s="83">
        <f t="shared" si="2"/>
        <v>9.9566942607735957E-3</v>
      </c>
      <c r="I32" s="88"/>
      <c r="J32" s="4"/>
      <c r="K32" s="4"/>
    </row>
    <row r="33" spans="1:11" ht="14.4" x14ac:dyDescent="0.3">
      <c r="A33" s="79" t="s">
        <v>86</v>
      </c>
      <c r="B33" s="80" t="s">
        <v>28</v>
      </c>
      <c r="C33" s="81">
        <v>3368</v>
      </c>
      <c r="D33" s="82">
        <f t="shared" si="0"/>
        <v>8.1127186134381118E-4</v>
      </c>
      <c r="E33" s="81">
        <v>19055</v>
      </c>
      <c r="F33" s="83">
        <f t="shared" si="1"/>
        <v>6.2842347332341527E-3</v>
      </c>
      <c r="G33" s="81">
        <v>13181</v>
      </c>
      <c r="H33" s="83">
        <f t="shared" si="2"/>
        <v>1.1656380411338197E-2</v>
      </c>
      <c r="I33" s="88"/>
      <c r="J33" s="4"/>
      <c r="K33" s="4"/>
    </row>
    <row r="34" spans="1:11" ht="14.4" x14ac:dyDescent="0.3">
      <c r="A34" s="79" t="s">
        <v>87</v>
      </c>
      <c r="B34" s="80" t="s">
        <v>28</v>
      </c>
      <c r="C34" s="81">
        <v>27698</v>
      </c>
      <c r="D34" s="82">
        <f t="shared" si="0"/>
        <v>6.6717957290679574E-3</v>
      </c>
      <c r="E34" s="81">
        <v>455217</v>
      </c>
      <c r="F34" s="83">
        <f t="shared" si="1"/>
        <v>0.15012807570499351</v>
      </c>
      <c r="G34" s="81">
        <v>180585</v>
      </c>
      <c r="H34" s="83">
        <f t="shared" si="2"/>
        <v>0.1596970985950617</v>
      </c>
      <c r="I34" s="88"/>
      <c r="J34" s="4"/>
      <c r="K34" s="4"/>
    </row>
    <row r="35" spans="1:11" ht="14.4" x14ac:dyDescent="0.3">
      <c r="A35" s="79" t="s">
        <v>37</v>
      </c>
      <c r="B35" s="80" t="s">
        <v>28</v>
      </c>
      <c r="C35" s="81">
        <v>2193</v>
      </c>
      <c r="D35" s="82">
        <f t="shared" si="0"/>
        <v>5.2824204035836634E-4</v>
      </c>
      <c r="E35" s="81">
        <v>41089</v>
      </c>
      <c r="F35" s="83">
        <f t="shared" si="1"/>
        <v>1.3550927365723333E-2</v>
      </c>
      <c r="G35" s="81">
        <v>26827</v>
      </c>
      <c r="H35" s="83">
        <f t="shared" si="2"/>
        <v>2.3723975213942025E-2</v>
      </c>
      <c r="I35" s="88"/>
      <c r="J35" s="4"/>
      <c r="K35" s="4"/>
    </row>
    <row r="36" spans="1:11" ht="14.4" x14ac:dyDescent="0.3">
      <c r="A36" s="79" t="s">
        <v>38</v>
      </c>
      <c r="B36" s="80" t="s">
        <v>28</v>
      </c>
      <c r="C36" s="81">
        <v>29</v>
      </c>
      <c r="D36" s="82">
        <f t="shared" si="0"/>
        <v>6.9854168583641691E-6</v>
      </c>
      <c r="E36" s="81">
        <v>108</v>
      </c>
      <c r="F36" s="83">
        <f t="shared" si="1"/>
        <v>3.5617809036436031E-5</v>
      </c>
      <c r="G36" s="81">
        <v>447</v>
      </c>
      <c r="H36" s="83">
        <f t="shared" si="2"/>
        <v>3.9529641482954057E-4</v>
      </c>
      <c r="I36" s="88"/>
      <c r="J36" s="4"/>
      <c r="K36" s="4"/>
    </row>
    <row r="37" spans="1:11" ht="14.4" x14ac:dyDescent="0.3">
      <c r="A37" s="79" t="s">
        <v>39</v>
      </c>
      <c r="B37" s="80" t="s">
        <v>28</v>
      </c>
      <c r="C37" s="81">
        <v>45092</v>
      </c>
      <c r="D37" s="82">
        <f t="shared" si="0"/>
        <v>1.0861600585426108E-2</v>
      </c>
      <c r="E37" s="81">
        <v>54565</v>
      </c>
      <c r="F37" s="83">
        <f t="shared" si="1"/>
        <v>1.7995238426603073E-2</v>
      </c>
      <c r="G37" s="81">
        <v>27055</v>
      </c>
      <c r="H37" s="83">
        <f t="shared" si="2"/>
        <v>2.3925602915465818E-2</v>
      </c>
      <c r="I37" s="88"/>
      <c r="J37" s="4"/>
      <c r="K37" s="4"/>
    </row>
    <row r="38" spans="1:11" ht="14.4" x14ac:dyDescent="0.3">
      <c r="A38" s="79" t="s">
        <v>88</v>
      </c>
      <c r="B38" s="80" t="s">
        <v>28</v>
      </c>
      <c r="C38" s="81">
        <v>37</v>
      </c>
      <c r="D38" s="82">
        <f t="shared" si="0"/>
        <v>8.9124284054991133E-6</v>
      </c>
      <c r="E38" s="81">
        <v>671</v>
      </c>
      <c r="F38" s="83">
        <f t="shared" si="1"/>
        <v>2.2129212836526459E-4</v>
      </c>
      <c r="G38" s="81">
        <v>3481</v>
      </c>
      <c r="H38" s="83">
        <f t="shared" si="2"/>
        <v>3.0783597763347444E-3</v>
      </c>
      <c r="I38" s="88"/>
      <c r="J38" s="4"/>
      <c r="K38" s="4"/>
    </row>
    <row r="39" spans="1:11" ht="14.4" x14ac:dyDescent="0.3">
      <c r="A39" s="79" t="s">
        <v>89</v>
      </c>
      <c r="B39" s="80" t="s">
        <v>28</v>
      </c>
      <c r="C39" s="81">
        <v>25394</v>
      </c>
      <c r="D39" s="82">
        <f t="shared" si="0"/>
        <v>6.1168164034930937E-3</v>
      </c>
      <c r="E39" s="81">
        <v>14279</v>
      </c>
      <c r="F39" s="83">
        <f t="shared" si="1"/>
        <v>4.7091360669562045E-3</v>
      </c>
      <c r="G39" s="81">
        <v>1360</v>
      </c>
      <c r="H39" s="83">
        <f t="shared" si="2"/>
        <v>1.2026915529489378E-3</v>
      </c>
      <c r="I39" s="88"/>
      <c r="J39" s="4"/>
      <c r="K39" s="4"/>
    </row>
    <row r="40" spans="1:11" ht="14.4" x14ac:dyDescent="0.3">
      <c r="A40" s="79" t="s">
        <v>90</v>
      </c>
      <c r="B40" s="80" t="s">
        <v>28</v>
      </c>
      <c r="C40" s="81">
        <v>4354</v>
      </c>
      <c r="D40" s="82">
        <f t="shared" si="0"/>
        <v>1.048776034528193E-3</v>
      </c>
      <c r="E40" s="81">
        <v>250193</v>
      </c>
      <c r="F40" s="83">
        <f t="shared" si="1"/>
        <v>8.2512282372713325E-2</v>
      </c>
      <c r="G40" s="81">
        <v>157948</v>
      </c>
      <c r="H40" s="83">
        <f t="shared" si="2"/>
        <v>0.13967847456263149</v>
      </c>
      <c r="I40" s="88"/>
      <c r="J40" s="4"/>
      <c r="K40" s="4"/>
    </row>
    <row r="41" spans="1:11" ht="14.4" x14ac:dyDescent="0.3">
      <c r="A41" s="79" t="s">
        <v>91</v>
      </c>
      <c r="B41" s="80" t="s">
        <v>28</v>
      </c>
      <c r="C41" s="81">
        <v>643</v>
      </c>
      <c r="D41" s="82">
        <f t="shared" si="0"/>
        <v>1.5488355310097106E-4</v>
      </c>
      <c r="E41" s="81">
        <v>33202</v>
      </c>
      <c r="F41" s="83">
        <f t="shared" si="1"/>
        <v>1.0949837922479158E-2</v>
      </c>
      <c r="G41" s="81">
        <v>27612</v>
      </c>
      <c r="H41" s="83">
        <f t="shared" si="2"/>
        <v>2.4418175852960345E-2</v>
      </c>
      <c r="I41" s="88"/>
      <c r="J41" s="4"/>
      <c r="K41" s="4"/>
    </row>
    <row r="42" spans="1:11" ht="14.4" x14ac:dyDescent="0.3">
      <c r="A42" s="79" t="s">
        <v>42</v>
      </c>
      <c r="B42" s="80" t="s">
        <v>41</v>
      </c>
      <c r="C42" s="81">
        <v>742</v>
      </c>
      <c r="D42" s="82">
        <f t="shared" si="0"/>
        <v>1.78730320996766E-4</v>
      </c>
      <c r="E42" s="81">
        <v>1543</v>
      </c>
      <c r="F42" s="83">
        <f t="shared" si="1"/>
        <v>5.08872956881674E-4</v>
      </c>
      <c r="G42" s="81">
        <v>1918</v>
      </c>
      <c r="H42" s="83">
        <f t="shared" si="2"/>
        <v>1.6961488224676931E-3</v>
      </c>
      <c r="I42" s="88"/>
      <c r="J42" s="4"/>
      <c r="K42" s="4"/>
    </row>
    <row r="43" spans="1:11" ht="14.4" x14ac:dyDescent="0.3">
      <c r="A43" s="79" t="s">
        <v>92</v>
      </c>
      <c r="B43" s="80" t="s">
        <v>43</v>
      </c>
      <c r="C43" s="81">
        <v>3</v>
      </c>
      <c r="D43" s="82">
        <f t="shared" si="0"/>
        <v>7.2262933017560376E-7</v>
      </c>
      <c r="E43" s="81">
        <v>221</v>
      </c>
      <c r="F43" s="83">
        <f t="shared" si="1"/>
        <v>7.2884590713447804E-5</v>
      </c>
      <c r="G43" s="81">
        <v>2038</v>
      </c>
      <c r="H43" s="83">
        <f t="shared" si="2"/>
        <v>1.8022686653749523E-3</v>
      </c>
      <c r="I43" s="88"/>
      <c r="J43" s="4"/>
      <c r="K43" s="4"/>
    </row>
    <row r="44" spans="1:11" ht="14.4" x14ac:dyDescent="0.3">
      <c r="A44" s="79" t="s">
        <v>45</v>
      </c>
      <c r="B44" s="85" t="s">
        <v>43</v>
      </c>
      <c r="C44" s="81">
        <v>7</v>
      </c>
      <c r="D44" s="82">
        <f t="shared" si="0"/>
        <v>1.6861351037430753E-6</v>
      </c>
      <c r="E44" s="81">
        <v>141</v>
      </c>
      <c r="F44" s="83">
        <f t="shared" si="1"/>
        <v>4.6501028464235927E-5</v>
      </c>
      <c r="G44" s="81">
        <v>1277</v>
      </c>
      <c r="H44" s="83">
        <f t="shared" si="2"/>
        <v>1.1292919949380835E-3</v>
      </c>
      <c r="I44" s="88"/>
      <c r="J44" s="4"/>
      <c r="K44" s="4"/>
    </row>
    <row r="45" spans="1:11" ht="14.4" x14ac:dyDescent="0.3">
      <c r="A45" s="79" t="s">
        <v>101</v>
      </c>
      <c r="B45" s="80" t="s">
        <v>112</v>
      </c>
      <c r="C45" s="81">
        <v>539</v>
      </c>
      <c r="D45" s="82">
        <f t="shared" si="0"/>
        <v>1.298324029882168E-4</v>
      </c>
      <c r="E45" s="81">
        <v>24641</v>
      </c>
      <c r="F45" s="83">
        <f t="shared" si="1"/>
        <v>8.1264669672853722E-3</v>
      </c>
      <c r="G45" s="81">
        <v>108919</v>
      </c>
      <c r="H45" s="83">
        <f t="shared" si="2"/>
        <v>9.6320559746798054E-2</v>
      </c>
      <c r="I45" s="88"/>
      <c r="J45" s="4"/>
      <c r="K45" s="4"/>
    </row>
    <row r="46" spans="1:11" ht="14.4" x14ac:dyDescent="0.3">
      <c r="A46" s="79" t="s">
        <v>94</v>
      </c>
      <c r="B46" s="85" t="s">
        <v>50</v>
      </c>
      <c r="C46" s="81">
        <v>1058</v>
      </c>
      <c r="D46" s="82">
        <f t="shared" si="0"/>
        <v>2.5484727710859626E-4</v>
      </c>
      <c r="E46" s="81">
        <v>910</v>
      </c>
      <c r="F46" s="83">
        <f t="shared" si="1"/>
        <v>3.0011302058478509E-4</v>
      </c>
      <c r="G46" s="81">
        <v>225</v>
      </c>
      <c r="H46" s="83">
        <f t="shared" si="2"/>
        <v>1.9897470545111103E-4</v>
      </c>
      <c r="I46" s="88"/>
      <c r="J46" s="4"/>
      <c r="K46" s="4"/>
    </row>
    <row r="47" spans="1:11" ht="14.4" x14ac:dyDescent="0.3">
      <c r="A47" s="79" t="s">
        <v>51</v>
      </c>
      <c r="B47" s="85" t="s">
        <v>50</v>
      </c>
      <c r="C47" s="81">
        <v>352</v>
      </c>
      <c r="D47" s="82">
        <f t="shared" si="0"/>
        <v>8.4788508073937511E-5</v>
      </c>
      <c r="E47" s="81">
        <v>2052</v>
      </c>
      <c r="F47" s="83">
        <f t="shared" si="1"/>
        <v>6.7673837169228456E-4</v>
      </c>
      <c r="G47" s="81">
        <v>1715</v>
      </c>
      <c r="H47" s="83">
        <f t="shared" si="2"/>
        <v>1.5166294215495796E-3</v>
      </c>
      <c r="I47" s="88"/>
      <c r="J47" s="4"/>
      <c r="K47" s="4"/>
    </row>
    <row r="48" spans="1:11" ht="14.4" x14ac:dyDescent="0.3">
      <c r="A48" s="79" t="s">
        <v>53</v>
      </c>
      <c r="B48" s="80" t="s">
        <v>50</v>
      </c>
      <c r="C48" s="81">
        <v>477</v>
      </c>
      <c r="D48" s="82">
        <f t="shared" si="0"/>
        <v>1.14898063497921E-4</v>
      </c>
      <c r="E48" s="81">
        <v>120</v>
      </c>
      <c r="F48" s="83">
        <f t="shared" si="1"/>
        <v>3.957534337381781E-5</v>
      </c>
      <c r="G48" s="81">
        <v>9</v>
      </c>
      <c r="H48" s="83">
        <f t="shared" si="2"/>
        <v>7.958988218044441E-6</v>
      </c>
      <c r="I48" s="88"/>
      <c r="J48" s="4"/>
      <c r="K48" s="4"/>
    </row>
    <row r="49" spans="1:11" ht="14.4" x14ac:dyDescent="0.3">
      <c r="A49" s="79" t="s">
        <v>93</v>
      </c>
      <c r="B49" s="80" t="s">
        <v>46</v>
      </c>
      <c r="C49" s="81">
        <v>164</v>
      </c>
      <c r="D49" s="82">
        <f t="shared" si="0"/>
        <v>3.9503736716266338E-5</v>
      </c>
      <c r="E49" s="81">
        <v>242</v>
      </c>
      <c r="F49" s="83">
        <f t="shared" si="1"/>
        <v>7.9810275803865921E-5</v>
      </c>
      <c r="G49" s="81">
        <v>1829</v>
      </c>
      <c r="H49" s="83">
        <f t="shared" si="2"/>
        <v>1.617443272311476E-3</v>
      </c>
      <c r="I49" s="88"/>
      <c r="J49" s="4"/>
      <c r="K49" s="4"/>
    </row>
    <row r="50" spans="1:11" ht="14.4" x14ac:dyDescent="0.3">
      <c r="D50" s="63"/>
    </row>
    <row r="51" spans="1:11" ht="14.4" x14ac:dyDescent="0.3">
      <c r="D51" s="63"/>
    </row>
    <row r="52" spans="1:11" ht="14.4" x14ac:dyDescent="0.3">
      <c r="D52" s="63"/>
    </row>
    <row r="53" spans="1:11" ht="14.4" x14ac:dyDescent="0.3">
      <c r="D53" s="63"/>
    </row>
    <row r="54" spans="1:11" ht="14.4" x14ac:dyDescent="0.3">
      <c r="D54" s="63"/>
    </row>
    <row r="55" spans="1:11" ht="14.4" x14ac:dyDescent="0.3">
      <c r="D55" s="63"/>
    </row>
    <row r="56" spans="1:11" ht="14.4" x14ac:dyDescent="0.3">
      <c r="D56" s="63"/>
    </row>
    <row r="57" spans="1:11" ht="14.4" x14ac:dyDescent="0.3">
      <c r="D57" s="63"/>
    </row>
    <row r="58" spans="1:11" ht="14.4" x14ac:dyDescent="0.3">
      <c r="D58" s="63"/>
    </row>
    <row r="59" spans="1:11" ht="14.4" x14ac:dyDescent="0.3">
      <c r="D59" s="63"/>
    </row>
    <row r="60" spans="1:11" ht="14.4" x14ac:dyDescent="0.3">
      <c r="D60" s="63"/>
    </row>
    <row r="61" spans="1:11" ht="14.4" x14ac:dyDescent="0.3">
      <c r="D61" s="63"/>
    </row>
    <row r="62" spans="1:11" ht="14.4" x14ac:dyDescent="0.3">
      <c r="D62" s="63"/>
    </row>
    <row r="63" spans="1:11" ht="14.4" x14ac:dyDescent="0.3">
      <c r="D63" s="63"/>
    </row>
    <row r="64" spans="1:11" ht="14.4" x14ac:dyDescent="0.3">
      <c r="D64" s="63"/>
    </row>
    <row r="65" spans="4:4" ht="14.4" x14ac:dyDescent="0.3">
      <c r="D65" s="63"/>
    </row>
    <row r="66" spans="4:4" ht="14.4" x14ac:dyDescent="0.3">
      <c r="D66" s="63"/>
    </row>
    <row r="67" spans="4:4" ht="14.4" x14ac:dyDescent="0.3">
      <c r="D67" s="63"/>
    </row>
    <row r="68" spans="4:4" ht="14.4" x14ac:dyDescent="0.3">
      <c r="D68" s="63"/>
    </row>
    <row r="69" spans="4:4" ht="14.4" x14ac:dyDescent="0.3">
      <c r="D69" s="63"/>
    </row>
    <row r="70" spans="4:4" ht="14.4" x14ac:dyDescent="0.3">
      <c r="D70" s="63"/>
    </row>
    <row r="71" spans="4:4" ht="14.4" x14ac:dyDescent="0.3">
      <c r="D71" s="63"/>
    </row>
    <row r="72" spans="4:4" ht="14.4" x14ac:dyDescent="0.3">
      <c r="D72" s="63"/>
    </row>
    <row r="73" spans="4:4" ht="14.4" x14ac:dyDescent="0.3">
      <c r="D73" s="63"/>
    </row>
    <row r="74" spans="4:4" ht="14.4" x14ac:dyDescent="0.3">
      <c r="D74" s="63"/>
    </row>
    <row r="75" spans="4:4" ht="14.4" x14ac:dyDescent="0.3">
      <c r="D75" s="63"/>
    </row>
    <row r="76" spans="4:4" ht="14.4" x14ac:dyDescent="0.3">
      <c r="D76" s="63"/>
    </row>
    <row r="77" spans="4:4" ht="14.4" x14ac:dyDescent="0.3">
      <c r="D77" s="63"/>
    </row>
    <row r="78" spans="4:4" ht="14.4" x14ac:dyDescent="0.3">
      <c r="D78" s="63"/>
    </row>
    <row r="79" spans="4:4" ht="14.4" x14ac:dyDescent="0.3">
      <c r="D79" s="63"/>
    </row>
    <row r="80" spans="4:4" ht="14.4" x14ac:dyDescent="0.3">
      <c r="D80" s="63"/>
    </row>
    <row r="81" spans="4:4" ht="14.4" x14ac:dyDescent="0.3">
      <c r="D81" s="63"/>
    </row>
    <row r="82" spans="4:4" ht="14.4" x14ac:dyDescent="0.3">
      <c r="D82" s="63"/>
    </row>
    <row r="83" spans="4:4" ht="14.4" x14ac:dyDescent="0.3">
      <c r="D83" s="63"/>
    </row>
    <row r="84" spans="4:4" ht="14.4" x14ac:dyDescent="0.3">
      <c r="D84" s="63"/>
    </row>
    <row r="85" spans="4:4" ht="14.4" x14ac:dyDescent="0.3">
      <c r="D85" s="63"/>
    </row>
    <row r="86" spans="4:4" ht="14.4" x14ac:dyDescent="0.3">
      <c r="D86" s="63"/>
    </row>
    <row r="87" spans="4:4" ht="14.4" x14ac:dyDescent="0.3">
      <c r="D87" s="63"/>
    </row>
    <row r="88" spans="4:4" ht="14.4" x14ac:dyDescent="0.3">
      <c r="D88" s="63"/>
    </row>
    <row r="89" spans="4:4" ht="14.4" x14ac:dyDescent="0.3">
      <c r="D89" s="63"/>
    </row>
    <row r="90" spans="4:4" ht="14.4" x14ac:dyDescent="0.3">
      <c r="D90" s="63"/>
    </row>
    <row r="91" spans="4:4" ht="14.4" x14ac:dyDescent="0.3">
      <c r="D91" s="63"/>
    </row>
    <row r="92" spans="4:4" ht="14.4" x14ac:dyDescent="0.3">
      <c r="D92" s="63"/>
    </row>
    <row r="93" spans="4:4" ht="14.4" x14ac:dyDescent="0.3">
      <c r="D93" s="63"/>
    </row>
    <row r="94" spans="4:4" ht="14.4" x14ac:dyDescent="0.3">
      <c r="D94" s="63"/>
    </row>
    <row r="95" spans="4:4" ht="14.4" x14ac:dyDescent="0.3">
      <c r="D95" s="63"/>
    </row>
    <row r="96" spans="4:4" ht="14.4" x14ac:dyDescent="0.3">
      <c r="D96" s="63"/>
    </row>
    <row r="97" spans="4:4" ht="14.4" x14ac:dyDescent="0.3">
      <c r="D97" s="63"/>
    </row>
    <row r="98" spans="4:4" ht="14.4" x14ac:dyDescent="0.3">
      <c r="D98" s="63"/>
    </row>
    <row r="99" spans="4:4" ht="14.4" x14ac:dyDescent="0.3">
      <c r="D99" s="63"/>
    </row>
    <row r="100" spans="4:4" ht="14.4" x14ac:dyDescent="0.3">
      <c r="D100" s="63"/>
    </row>
    <row r="101" spans="4:4" ht="14.4" x14ac:dyDescent="0.3">
      <c r="D101" s="63"/>
    </row>
    <row r="102" spans="4:4" ht="14.4" x14ac:dyDescent="0.3">
      <c r="D102" s="63"/>
    </row>
    <row r="103" spans="4:4" ht="14.4" x14ac:dyDescent="0.3">
      <c r="D103" s="63"/>
    </row>
    <row r="104" spans="4:4" ht="14.4" x14ac:dyDescent="0.3">
      <c r="D104" s="63"/>
    </row>
    <row r="105" spans="4:4" ht="14.4" x14ac:dyDescent="0.3">
      <c r="D105" s="63"/>
    </row>
    <row r="106" spans="4:4" ht="14.4" x14ac:dyDescent="0.3">
      <c r="D106" s="63"/>
    </row>
    <row r="107" spans="4:4" ht="14.4" x14ac:dyDescent="0.3">
      <c r="D107" s="63"/>
    </row>
    <row r="108" spans="4:4" ht="14.4" x14ac:dyDescent="0.3">
      <c r="D108" s="63"/>
    </row>
    <row r="109" spans="4:4" ht="14.4" x14ac:dyDescent="0.3">
      <c r="D109" s="63"/>
    </row>
    <row r="110" spans="4:4" ht="14.4" x14ac:dyDescent="0.3">
      <c r="D110" s="63"/>
    </row>
    <row r="111" spans="4:4" ht="14.4" x14ac:dyDescent="0.3">
      <c r="D111" s="63"/>
    </row>
    <row r="112" spans="4:4" ht="14.4" x14ac:dyDescent="0.3">
      <c r="D112" s="63"/>
    </row>
    <row r="113" spans="4:4" ht="14.4" x14ac:dyDescent="0.3">
      <c r="D113" s="63"/>
    </row>
    <row r="114" spans="4:4" ht="14.4" x14ac:dyDescent="0.3">
      <c r="D114" s="63"/>
    </row>
    <row r="115" spans="4:4" ht="14.4" x14ac:dyDescent="0.3">
      <c r="D115" s="63"/>
    </row>
    <row r="116" spans="4:4" ht="14.4" x14ac:dyDescent="0.3">
      <c r="D116" s="63"/>
    </row>
    <row r="117" spans="4:4" ht="14.4" x14ac:dyDescent="0.3">
      <c r="D117" s="63"/>
    </row>
    <row r="118" spans="4:4" ht="14.4" x14ac:dyDescent="0.3">
      <c r="D118" s="63"/>
    </row>
    <row r="119" spans="4:4" ht="14.4" x14ac:dyDescent="0.3">
      <c r="D119" s="63"/>
    </row>
    <row r="120" spans="4:4" ht="14.4" x14ac:dyDescent="0.3">
      <c r="D120" s="63"/>
    </row>
    <row r="121" spans="4:4" ht="14.4" x14ac:dyDescent="0.3">
      <c r="D121" s="63"/>
    </row>
    <row r="122" spans="4:4" ht="14.4" x14ac:dyDescent="0.3">
      <c r="D122" s="63"/>
    </row>
    <row r="123" spans="4:4" ht="14.4" x14ac:dyDescent="0.3">
      <c r="D123" s="63"/>
    </row>
    <row r="124" spans="4:4" ht="14.4" x14ac:dyDescent="0.3">
      <c r="D124" s="63"/>
    </row>
    <row r="125" spans="4:4" ht="14.4" x14ac:dyDescent="0.3">
      <c r="D125" s="63"/>
    </row>
    <row r="126" spans="4:4" ht="14.4" x14ac:dyDescent="0.3">
      <c r="D126" s="63"/>
    </row>
    <row r="127" spans="4:4" ht="14.4" x14ac:dyDescent="0.3">
      <c r="D127" s="63"/>
    </row>
    <row r="128" spans="4:4" ht="14.4" x14ac:dyDescent="0.3">
      <c r="D128" s="63"/>
    </row>
    <row r="129" spans="4:4" ht="14.4" x14ac:dyDescent="0.3">
      <c r="D129" s="63"/>
    </row>
    <row r="130" spans="4:4" ht="14.4" x14ac:dyDescent="0.3">
      <c r="D130" s="63"/>
    </row>
    <row r="131" spans="4:4" ht="14.4" x14ac:dyDescent="0.3">
      <c r="D131" s="63"/>
    </row>
    <row r="132" spans="4:4" ht="14.4" x14ac:dyDescent="0.3">
      <c r="D132" s="63"/>
    </row>
    <row r="133" spans="4:4" ht="14.4" x14ac:dyDescent="0.3">
      <c r="D133" s="63"/>
    </row>
    <row r="134" spans="4:4" ht="14.4" x14ac:dyDescent="0.3">
      <c r="D134" s="63"/>
    </row>
    <row r="135" spans="4:4" ht="14.4" x14ac:dyDescent="0.3">
      <c r="D135" s="63"/>
    </row>
    <row r="136" spans="4:4" ht="14.4" x14ac:dyDescent="0.3">
      <c r="D136" s="63"/>
    </row>
    <row r="137" spans="4:4" ht="14.4" x14ac:dyDescent="0.3">
      <c r="D137" s="63"/>
    </row>
    <row r="138" spans="4:4" ht="14.4" x14ac:dyDescent="0.3">
      <c r="D138" s="63"/>
    </row>
    <row r="139" spans="4:4" ht="14.4" x14ac:dyDescent="0.3">
      <c r="D139" s="63"/>
    </row>
    <row r="140" spans="4:4" ht="14.4" x14ac:dyDescent="0.3">
      <c r="D140" s="63"/>
    </row>
    <row r="141" spans="4:4" ht="14.4" x14ac:dyDescent="0.3">
      <c r="D141" s="63"/>
    </row>
    <row r="142" spans="4:4" ht="14.4" x14ac:dyDescent="0.3">
      <c r="D142" s="63"/>
    </row>
    <row r="143" spans="4:4" ht="14.4" x14ac:dyDescent="0.3">
      <c r="D143" s="63"/>
    </row>
    <row r="144" spans="4:4" ht="14.4" x14ac:dyDescent="0.3">
      <c r="D144" s="63"/>
    </row>
    <row r="145" spans="4:4" ht="14.4" x14ac:dyDescent="0.3">
      <c r="D145" s="63"/>
    </row>
    <row r="146" spans="4:4" ht="14.4" x14ac:dyDescent="0.3">
      <c r="D146" s="63"/>
    </row>
    <row r="147" spans="4:4" ht="14.4" x14ac:dyDescent="0.3">
      <c r="D147" s="63"/>
    </row>
    <row r="148" spans="4:4" ht="14.4" x14ac:dyDescent="0.3">
      <c r="D148" s="63"/>
    </row>
    <row r="149" spans="4:4" ht="14.4" x14ac:dyDescent="0.3">
      <c r="D149" s="63"/>
    </row>
    <row r="150" spans="4:4" ht="14.4" x14ac:dyDescent="0.3">
      <c r="D150" s="63"/>
    </row>
    <row r="151" spans="4:4" ht="14.4" x14ac:dyDescent="0.3">
      <c r="D151" s="63"/>
    </row>
    <row r="152" spans="4:4" ht="14.4" x14ac:dyDescent="0.3">
      <c r="D152" s="63"/>
    </row>
    <row r="153" spans="4:4" ht="14.4" x14ac:dyDescent="0.3">
      <c r="D153" s="63"/>
    </row>
    <row r="154" spans="4:4" ht="14.4" x14ac:dyDescent="0.3">
      <c r="D154" s="63"/>
    </row>
    <row r="155" spans="4:4" ht="14.4" x14ac:dyDescent="0.3">
      <c r="D155" s="63"/>
    </row>
    <row r="156" spans="4:4" ht="14.4" x14ac:dyDescent="0.3">
      <c r="D156" s="63"/>
    </row>
    <row r="157" spans="4:4" ht="14.4" x14ac:dyDescent="0.3">
      <c r="D157" s="63"/>
    </row>
    <row r="158" spans="4:4" ht="14.4" x14ac:dyDescent="0.3">
      <c r="D158" s="63"/>
    </row>
    <row r="159" spans="4:4" ht="14.4" x14ac:dyDescent="0.3">
      <c r="D159" s="63"/>
    </row>
    <row r="160" spans="4:4" ht="14.4" x14ac:dyDescent="0.3">
      <c r="D160" s="63"/>
    </row>
    <row r="161" spans="4:4" ht="14.4" x14ac:dyDescent="0.3">
      <c r="D161" s="63"/>
    </row>
    <row r="162" spans="4:4" ht="14.4" x14ac:dyDescent="0.3">
      <c r="D162" s="63"/>
    </row>
    <row r="163" spans="4:4" ht="14.4" x14ac:dyDescent="0.3">
      <c r="D163" s="63"/>
    </row>
    <row r="164" spans="4:4" ht="14.4" x14ac:dyDescent="0.3">
      <c r="D164" s="63"/>
    </row>
    <row r="165" spans="4:4" ht="14.4" x14ac:dyDescent="0.3">
      <c r="D165" s="63"/>
    </row>
    <row r="166" spans="4:4" ht="14.4" x14ac:dyDescent="0.3">
      <c r="D166" s="63"/>
    </row>
    <row r="167" spans="4:4" ht="14.4" x14ac:dyDescent="0.3">
      <c r="D167" s="63"/>
    </row>
    <row r="168" spans="4:4" ht="14.4" x14ac:dyDescent="0.3">
      <c r="D168" s="63"/>
    </row>
    <row r="169" spans="4:4" ht="14.4" x14ac:dyDescent="0.3">
      <c r="D169" s="63"/>
    </row>
    <row r="170" spans="4:4" ht="14.4" x14ac:dyDescent="0.3">
      <c r="D170" s="63"/>
    </row>
    <row r="171" spans="4:4" ht="14.4" x14ac:dyDescent="0.3">
      <c r="D171" s="63"/>
    </row>
    <row r="172" spans="4:4" ht="14.4" x14ac:dyDescent="0.3">
      <c r="D172" s="63"/>
    </row>
    <row r="173" spans="4:4" ht="14.4" x14ac:dyDescent="0.3">
      <c r="D173" s="63"/>
    </row>
    <row r="174" spans="4:4" ht="14.4" x14ac:dyDescent="0.3">
      <c r="D174" s="63"/>
    </row>
    <row r="175" spans="4:4" ht="14.4" x14ac:dyDescent="0.3">
      <c r="D175" s="63"/>
    </row>
    <row r="176" spans="4:4" ht="14.4" x14ac:dyDescent="0.3">
      <c r="D176" s="63"/>
    </row>
    <row r="177" spans="4:4" ht="14.4" x14ac:dyDescent="0.3">
      <c r="D177" s="63"/>
    </row>
    <row r="178" spans="4:4" ht="14.4" x14ac:dyDescent="0.3">
      <c r="D178" s="63"/>
    </row>
    <row r="179" spans="4:4" ht="14.4" x14ac:dyDescent="0.3">
      <c r="D179" s="63"/>
    </row>
    <row r="180" spans="4:4" ht="14.4" x14ac:dyDescent="0.3">
      <c r="D180" s="63"/>
    </row>
    <row r="181" spans="4:4" ht="14.4" x14ac:dyDescent="0.3">
      <c r="D181" s="63"/>
    </row>
    <row r="182" spans="4:4" ht="14.4" x14ac:dyDescent="0.3">
      <c r="D182" s="63"/>
    </row>
    <row r="183" spans="4:4" ht="14.4" x14ac:dyDescent="0.3">
      <c r="D183" s="63"/>
    </row>
    <row r="184" spans="4:4" ht="14.4" x14ac:dyDescent="0.3">
      <c r="D184" s="63"/>
    </row>
    <row r="185" spans="4:4" ht="14.4" x14ac:dyDescent="0.3">
      <c r="D185" s="63"/>
    </row>
    <row r="186" spans="4:4" ht="14.4" x14ac:dyDescent="0.3">
      <c r="D186" s="63"/>
    </row>
    <row r="187" spans="4:4" ht="14.4" x14ac:dyDescent="0.3">
      <c r="D187" s="63"/>
    </row>
    <row r="188" spans="4:4" ht="14.4" x14ac:dyDescent="0.3">
      <c r="D188" s="63"/>
    </row>
    <row r="189" spans="4:4" ht="14.4" x14ac:dyDescent="0.3">
      <c r="D189" s="63"/>
    </row>
    <row r="190" spans="4:4" ht="14.4" x14ac:dyDescent="0.3">
      <c r="D190" s="63"/>
    </row>
    <row r="191" spans="4:4" ht="14.4" x14ac:dyDescent="0.3">
      <c r="D191" s="63"/>
    </row>
    <row r="192" spans="4:4" ht="14.4" x14ac:dyDescent="0.3">
      <c r="D192" s="63"/>
    </row>
    <row r="193" spans="4:4" ht="14.4" x14ac:dyDescent="0.3">
      <c r="D193" s="63"/>
    </row>
    <row r="194" spans="4:4" ht="14.4" x14ac:dyDescent="0.3">
      <c r="D194" s="63"/>
    </row>
    <row r="195" spans="4:4" ht="14.4" x14ac:dyDescent="0.3">
      <c r="D195" s="63"/>
    </row>
    <row r="196" spans="4:4" ht="14.4" x14ac:dyDescent="0.3">
      <c r="D196" s="63"/>
    </row>
    <row r="197" spans="4:4" ht="14.4" x14ac:dyDescent="0.3">
      <c r="D197" s="63"/>
    </row>
    <row r="198" spans="4:4" ht="14.4" x14ac:dyDescent="0.3">
      <c r="D198" s="63"/>
    </row>
    <row r="199" spans="4:4" ht="14.4" x14ac:dyDescent="0.3">
      <c r="D199" s="63"/>
    </row>
    <row r="200" spans="4:4" ht="14.4" x14ac:dyDescent="0.3">
      <c r="D200" s="63"/>
    </row>
    <row r="201" spans="4:4" ht="14.4" x14ac:dyDescent="0.3">
      <c r="D201" s="63"/>
    </row>
    <row r="202" spans="4:4" ht="14.4" x14ac:dyDescent="0.3">
      <c r="D202" s="63"/>
    </row>
    <row r="203" spans="4:4" ht="14.4" x14ac:dyDescent="0.3">
      <c r="D203" s="63"/>
    </row>
    <row r="204" spans="4:4" ht="14.4" x14ac:dyDescent="0.3">
      <c r="D204" s="63"/>
    </row>
    <row r="205" spans="4:4" ht="14.4" x14ac:dyDescent="0.3">
      <c r="D205" s="63"/>
    </row>
    <row r="206" spans="4:4" ht="14.4" x14ac:dyDescent="0.3">
      <c r="D206" s="63"/>
    </row>
    <row r="207" spans="4:4" ht="14.4" x14ac:dyDescent="0.3">
      <c r="D207" s="63"/>
    </row>
    <row r="208" spans="4:4" ht="14.4" x14ac:dyDescent="0.3">
      <c r="D208" s="63"/>
    </row>
    <row r="209" spans="4:4" ht="14.4" x14ac:dyDescent="0.3">
      <c r="D209" s="63"/>
    </row>
    <row r="210" spans="4:4" ht="14.4" x14ac:dyDescent="0.3">
      <c r="D210" s="63"/>
    </row>
    <row r="211" spans="4:4" ht="14.4" x14ac:dyDescent="0.3">
      <c r="D211" s="63"/>
    </row>
    <row r="212" spans="4:4" ht="14.4" x14ac:dyDescent="0.3">
      <c r="D212" s="63"/>
    </row>
    <row r="213" spans="4:4" ht="14.4" x14ac:dyDescent="0.3">
      <c r="D213" s="63"/>
    </row>
    <row r="214" spans="4:4" ht="14.4" x14ac:dyDescent="0.3">
      <c r="D214" s="63"/>
    </row>
    <row r="215" spans="4:4" ht="14.4" x14ac:dyDescent="0.3">
      <c r="D215" s="63"/>
    </row>
    <row r="216" spans="4:4" ht="14.4" x14ac:dyDescent="0.3">
      <c r="D216" s="63"/>
    </row>
    <row r="217" spans="4:4" ht="14.4" x14ac:dyDescent="0.3">
      <c r="D217" s="63"/>
    </row>
    <row r="218" spans="4:4" ht="14.4" x14ac:dyDescent="0.3">
      <c r="D218" s="63"/>
    </row>
    <row r="219" spans="4:4" ht="14.4" x14ac:dyDescent="0.3">
      <c r="D219" s="63"/>
    </row>
    <row r="220" spans="4:4" ht="14.4" x14ac:dyDescent="0.3">
      <c r="D220" s="63"/>
    </row>
    <row r="221" spans="4:4" ht="14.4" x14ac:dyDescent="0.3">
      <c r="D221" s="63"/>
    </row>
    <row r="222" spans="4:4" ht="14.4" x14ac:dyDescent="0.3">
      <c r="D222" s="63"/>
    </row>
    <row r="223" spans="4:4" ht="14.4" x14ac:dyDescent="0.3">
      <c r="D223" s="63"/>
    </row>
    <row r="224" spans="4:4" ht="14.4" x14ac:dyDescent="0.3">
      <c r="D224" s="63"/>
    </row>
    <row r="225" spans="4:4" ht="14.4" x14ac:dyDescent="0.3">
      <c r="D225" s="63"/>
    </row>
    <row r="226" spans="4:4" ht="14.4" x14ac:dyDescent="0.3">
      <c r="D226" s="63"/>
    </row>
    <row r="227" spans="4:4" ht="14.4" x14ac:dyDescent="0.3">
      <c r="D227" s="63"/>
    </row>
    <row r="228" spans="4:4" ht="14.4" x14ac:dyDescent="0.3">
      <c r="D228" s="63"/>
    </row>
    <row r="229" spans="4:4" ht="14.4" x14ac:dyDescent="0.3">
      <c r="D229" s="63"/>
    </row>
    <row r="230" spans="4:4" ht="14.4" x14ac:dyDescent="0.3">
      <c r="D230" s="63"/>
    </row>
    <row r="231" spans="4:4" ht="14.4" x14ac:dyDescent="0.3">
      <c r="D231" s="63"/>
    </row>
    <row r="232" spans="4:4" ht="14.4" x14ac:dyDescent="0.3">
      <c r="D232" s="63"/>
    </row>
    <row r="233" spans="4:4" ht="14.4" x14ac:dyDescent="0.3">
      <c r="D233" s="63"/>
    </row>
    <row r="234" spans="4:4" ht="14.4" x14ac:dyDescent="0.3">
      <c r="D234" s="63"/>
    </row>
    <row r="235" spans="4:4" ht="14.4" x14ac:dyDescent="0.3">
      <c r="D235" s="63"/>
    </row>
    <row r="236" spans="4:4" ht="14.4" x14ac:dyDescent="0.3">
      <c r="D236" s="63"/>
    </row>
    <row r="237" spans="4:4" ht="14.4" x14ac:dyDescent="0.3">
      <c r="D237" s="63"/>
    </row>
    <row r="238" spans="4:4" ht="14.4" x14ac:dyDescent="0.3">
      <c r="D238" s="63"/>
    </row>
    <row r="239" spans="4:4" ht="14.4" x14ac:dyDescent="0.3">
      <c r="D239" s="63"/>
    </row>
    <row r="240" spans="4:4" ht="14.4" x14ac:dyDescent="0.3">
      <c r="D240" s="63"/>
    </row>
    <row r="241" spans="4:4" ht="14.4" x14ac:dyDescent="0.3">
      <c r="D241" s="63"/>
    </row>
    <row r="242" spans="4:4" ht="14.4" x14ac:dyDescent="0.3">
      <c r="D242" s="63"/>
    </row>
    <row r="243" spans="4:4" ht="14.4" x14ac:dyDescent="0.3">
      <c r="D243" s="63"/>
    </row>
    <row r="244" spans="4:4" ht="14.4" x14ac:dyDescent="0.3">
      <c r="D244" s="63"/>
    </row>
    <row r="245" spans="4:4" ht="14.4" x14ac:dyDescent="0.3">
      <c r="D245" s="63"/>
    </row>
    <row r="246" spans="4:4" ht="14.4" x14ac:dyDescent="0.3">
      <c r="D246" s="63"/>
    </row>
    <row r="247" spans="4:4" ht="14.4" x14ac:dyDescent="0.3">
      <c r="D247" s="63"/>
    </row>
    <row r="248" spans="4:4" ht="14.4" x14ac:dyDescent="0.3">
      <c r="D248" s="63"/>
    </row>
    <row r="249" spans="4:4" ht="14.4" x14ac:dyDescent="0.3">
      <c r="D249" s="63"/>
    </row>
    <row r="250" spans="4:4" ht="14.4" x14ac:dyDescent="0.3">
      <c r="D250" s="63"/>
    </row>
    <row r="251" spans="4:4" ht="14.4" x14ac:dyDescent="0.3">
      <c r="D251" s="63"/>
    </row>
    <row r="252" spans="4:4" ht="14.4" x14ac:dyDescent="0.3">
      <c r="D252" s="63"/>
    </row>
    <row r="253" spans="4:4" ht="14.4" x14ac:dyDescent="0.3">
      <c r="D253" s="63"/>
    </row>
    <row r="254" spans="4:4" ht="14.4" x14ac:dyDescent="0.3">
      <c r="D254" s="63"/>
    </row>
    <row r="255" spans="4:4" ht="14.4" x14ac:dyDescent="0.3">
      <c r="D255" s="63"/>
    </row>
    <row r="256" spans="4:4" ht="14.4" x14ac:dyDescent="0.3">
      <c r="D256" s="63"/>
    </row>
    <row r="257" spans="4:4" ht="14.4" x14ac:dyDescent="0.3">
      <c r="D257" s="63"/>
    </row>
    <row r="258" spans="4:4" ht="14.4" x14ac:dyDescent="0.3">
      <c r="D258" s="63"/>
    </row>
    <row r="259" spans="4:4" ht="14.4" x14ac:dyDescent="0.3">
      <c r="D259" s="63"/>
    </row>
    <row r="260" spans="4:4" ht="14.4" x14ac:dyDescent="0.3">
      <c r="D260" s="63"/>
    </row>
    <row r="261" spans="4:4" ht="14.4" x14ac:dyDescent="0.3">
      <c r="D261" s="63"/>
    </row>
    <row r="262" spans="4:4" ht="14.4" x14ac:dyDescent="0.3">
      <c r="D262" s="63"/>
    </row>
    <row r="263" spans="4:4" ht="14.4" x14ac:dyDescent="0.3">
      <c r="D263" s="63"/>
    </row>
    <row r="264" spans="4:4" ht="14.4" x14ac:dyDescent="0.3">
      <c r="D264" s="63"/>
    </row>
    <row r="265" spans="4:4" ht="14.4" x14ac:dyDescent="0.3">
      <c r="D265" s="63"/>
    </row>
    <row r="266" spans="4:4" ht="14.4" x14ac:dyDescent="0.3">
      <c r="D266" s="63"/>
    </row>
    <row r="267" spans="4:4" ht="14.4" x14ac:dyDescent="0.3">
      <c r="D267" s="63"/>
    </row>
    <row r="268" spans="4:4" ht="14.4" x14ac:dyDescent="0.3">
      <c r="D268" s="63"/>
    </row>
    <row r="269" spans="4:4" ht="14.4" x14ac:dyDescent="0.3">
      <c r="D269" s="63"/>
    </row>
    <row r="270" spans="4:4" ht="14.4" x14ac:dyDescent="0.3">
      <c r="D270" s="63"/>
    </row>
    <row r="271" spans="4:4" ht="14.4" x14ac:dyDescent="0.3">
      <c r="D271" s="63"/>
    </row>
    <row r="272" spans="4:4" ht="14.4" x14ac:dyDescent="0.3">
      <c r="D272" s="63"/>
    </row>
    <row r="273" spans="4:4" ht="14.4" x14ac:dyDescent="0.3">
      <c r="D273" s="63"/>
    </row>
    <row r="274" spans="4:4" ht="14.4" x14ac:dyDescent="0.3">
      <c r="D274" s="63"/>
    </row>
    <row r="275" spans="4:4" ht="14.4" x14ac:dyDescent="0.3">
      <c r="D275" s="63"/>
    </row>
    <row r="276" spans="4:4" ht="14.4" x14ac:dyDescent="0.3">
      <c r="D276" s="63"/>
    </row>
    <row r="277" spans="4:4" ht="14.4" x14ac:dyDescent="0.3">
      <c r="D277" s="63"/>
    </row>
    <row r="278" spans="4:4" ht="14.4" x14ac:dyDescent="0.3">
      <c r="D278" s="63"/>
    </row>
    <row r="279" spans="4:4" ht="14.4" x14ac:dyDescent="0.3">
      <c r="D279" s="63"/>
    </row>
    <row r="280" spans="4:4" ht="14.4" x14ac:dyDescent="0.3">
      <c r="D280" s="63"/>
    </row>
    <row r="281" spans="4:4" ht="14.4" x14ac:dyDescent="0.3">
      <c r="D281" s="63"/>
    </row>
    <row r="282" spans="4:4" ht="14.4" x14ac:dyDescent="0.3">
      <c r="D282" s="63"/>
    </row>
    <row r="283" spans="4:4" ht="14.4" x14ac:dyDescent="0.3">
      <c r="D283" s="63"/>
    </row>
    <row r="284" spans="4:4" ht="14.4" x14ac:dyDescent="0.3">
      <c r="D284" s="63"/>
    </row>
    <row r="285" spans="4:4" ht="14.4" x14ac:dyDescent="0.3">
      <c r="D285" s="63"/>
    </row>
    <row r="286" spans="4:4" ht="14.4" x14ac:dyDescent="0.3">
      <c r="D286" s="63"/>
    </row>
    <row r="287" spans="4:4" ht="14.4" x14ac:dyDescent="0.3">
      <c r="D287" s="63"/>
    </row>
    <row r="288" spans="4:4" ht="14.4" x14ac:dyDescent="0.3">
      <c r="D288" s="63"/>
    </row>
    <row r="289" spans="4:4" ht="14.4" x14ac:dyDescent="0.3">
      <c r="D289" s="63"/>
    </row>
    <row r="290" spans="4:4" ht="14.4" x14ac:dyDescent="0.3">
      <c r="D290" s="63"/>
    </row>
    <row r="291" spans="4:4" ht="14.4" x14ac:dyDescent="0.3">
      <c r="D291" s="63"/>
    </row>
    <row r="292" spans="4:4" ht="14.4" x14ac:dyDescent="0.3">
      <c r="D292" s="63"/>
    </row>
    <row r="293" spans="4:4" ht="14.4" x14ac:dyDescent="0.3">
      <c r="D293" s="63"/>
    </row>
    <row r="294" spans="4:4" ht="14.4" x14ac:dyDescent="0.3">
      <c r="D294" s="63"/>
    </row>
    <row r="295" spans="4:4" ht="14.4" x14ac:dyDescent="0.3">
      <c r="D295" s="63"/>
    </row>
    <row r="296" spans="4:4" ht="14.4" x14ac:dyDescent="0.3">
      <c r="D296" s="63"/>
    </row>
    <row r="297" spans="4:4" ht="14.4" x14ac:dyDescent="0.3">
      <c r="D297" s="63"/>
    </row>
    <row r="298" spans="4:4" ht="14.4" x14ac:dyDescent="0.3">
      <c r="D298" s="63"/>
    </row>
    <row r="299" spans="4:4" ht="14.4" x14ac:dyDescent="0.3">
      <c r="D299" s="63"/>
    </row>
    <row r="300" spans="4:4" ht="14.4" x14ac:dyDescent="0.3">
      <c r="D300" s="63"/>
    </row>
    <row r="301" spans="4:4" ht="14.4" x14ac:dyDescent="0.3">
      <c r="D301" s="63"/>
    </row>
    <row r="302" spans="4:4" ht="14.4" x14ac:dyDescent="0.3">
      <c r="D302" s="63"/>
    </row>
    <row r="303" spans="4:4" ht="14.4" x14ac:dyDescent="0.3">
      <c r="D303" s="63"/>
    </row>
    <row r="304" spans="4:4" ht="14.4" x14ac:dyDescent="0.3">
      <c r="D304" s="63"/>
    </row>
    <row r="305" spans="4:4" ht="14.4" x14ac:dyDescent="0.3">
      <c r="D305" s="63"/>
    </row>
    <row r="306" spans="4:4" ht="14.4" x14ac:dyDescent="0.3">
      <c r="D306" s="63"/>
    </row>
    <row r="307" spans="4:4" ht="14.4" x14ac:dyDescent="0.3">
      <c r="D307" s="63"/>
    </row>
    <row r="308" spans="4:4" ht="14.4" x14ac:dyDescent="0.3">
      <c r="D308" s="63"/>
    </row>
    <row r="309" spans="4:4" ht="14.4" x14ac:dyDescent="0.3">
      <c r="D309" s="63"/>
    </row>
    <row r="310" spans="4:4" ht="14.4" x14ac:dyDescent="0.3">
      <c r="D310" s="63"/>
    </row>
    <row r="311" spans="4:4" ht="14.4" x14ac:dyDescent="0.3">
      <c r="D311" s="63"/>
    </row>
    <row r="312" spans="4:4" ht="14.4" x14ac:dyDescent="0.3">
      <c r="D312" s="63"/>
    </row>
    <row r="313" spans="4:4" ht="14.4" x14ac:dyDescent="0.3">
      <c r="D313" s="63"/>
    </row>
    <row r="314" spans="4:4" ht="14.4" x14ac:dyDescent="0.3">
      <c r="D314" s="63"/>
    </row>
    <row r="315" spans="4:4" ht="14.4" x14ac:dyDescent="0.3">
      <c r="D315" s="63"/>
    </row>
    <row r="316" spans="4:4" ht="14.4" x14ac:dyDescent="0.3">
      <c r="D316" s="63"/>
    </row>
    <row r="317" spans="4:4" ht="14.4" x14ac:dyDescent="0.3">
      <c r="D317" s="63"/>
    </row>
    <row r="318" spans="4:4" ht="14.4" x14ac:dyDescent="0.3">
      <c r="D318" s="63"/>
    </row>
    <row r="319" spans="4:4" ht="14.4" x14ac:dyDescent="0.3">
      <c r="D319" s="63"/>
    </row>
    <row r="320" spans="4:4" ht="14.4" x14ac:dyDescent="0.3">
      <c r="D320" s="63"/>
    </row>
    <row r="321" spans="4:4" ht="14.4" x14ac:dyDescent="0.3">
      <c r="D321" s="63"/>
    </row>
    <row r="322" spans="4:4" ht="14.4" x14ac:dyDescent="0.3">
      <c r="D322" s="63"/>
    </row>
    <row r="323" spans="4:4" ht="14.4" x14ac:dyDescent="0.3">
      <c r="D323" s="63"/>
    </row>
    <row r="324" spans="4:4" ht="14.4" x14ac:dyDescent="0.3">
      <c r="D324" s="63"/>
    </row>
    <row r="325" spans="4:4" ht="14.4" x14ac:dyDescent="0.3">
      <c r="D325" s="63"/>
    </row>
    <row r="326" spans="4:4" ht="14.4" x14ac:dyDescent="0.3">
      <c r="D326" s="63"/>
    </row>
    <row r="327" spans="4:4" ht="14.4" x14ac:dyDescent="0.3">
      <c r="D327" s="63"/>
    </row>
    <row r="328" spans="4:4" ht="14.4" x14ac:dyDescent="0.3">
      <c r="D328" s="63"/>
    </row>
    <row r="329" spans="4:4" ht="14.4" x14ac:dyDescent="0.3">
      <c r="D329" s="63"/>
    </row>
    <row r="330" spans="4:4" ht="14.4" x14ac:dyDescent="0.3">
      <c r="D330" s="63"/>
    </row>
    <row r="331" spans="4:4" ht="14.4" x14ac:dyDescent="0.3">
      <c r="D331" s="63"/>
    </row>
    <row r="332" spans="4:4" ht="14.4" x14ac:dyDescent="0.3">
      <c r="D332" s="63"/>
    </row>
    <row r="333" spans="4:4" ht="14.4" x14ac:dyDescent="0.3">
      <c r="D333" s="63"/>
    </row>
    <row r="334" spans="4:4" ht="14.4" x14ac:dyDescent="0.3">
      <c r="D334" s="63"/>
    </row>
    <row r="335" spans="4:4" ht="14.4" x14ac:dyDescent="0.3">
      <c r="D335" s="63"/>
    </row>
    <row r="336" spans="4:4" ht="14.4" x14ac:dyDescent="0.3">
      <c r="D336" s="63"/>
    </row>
    <row r="337" spans="4:4" ht="14.4" x14ac:dyDescent="0.3">
      <c r="D337" s="63"/>
    </row>
    <row r="338" spans="4:4" ht="14.4" x14ac:dyDescent="0.3">
      <c r="D338" s="63"/>
    </row>
    <row r="339" spans="4:4" ht="14.4" x14ac:dyDescent="0.3">
      <c r="D339" s="63"/>
    </row>
    <row r="340" spans="4:4" ht="14.4" x14ac:dyDescent="0.3">
      <c r="D340" s="63"/>
    </row>
    <row r="341" spans="4:4" ht="14.4" x14ac:dyDescent="0.3">
      <c r="D341" s="63"/>
    </row>
    <row r="342" spans="4:4" ht="14.4" x14ac:dyDescent="0.3">
      <c r="D342" s="63"/>
    </row>
    <row r="343" spans="4:4" ht="14.4" x14ac:dyDescent="0.3">
      <c r="D343" s="63"/>
    </row>
    <row r="344" spans="4:4" ht="14.4" x14ac:dyDescent="0.3">
      <c r="D344" s="63"/>
    </row>
    <row r="345" spans="4:4" ht="14.4" x14ac:dyDescent="0.3">
      <c r="D345" s="63"/>
    </row>
    <row r="346" spans="4:4" ht="14.4" x14ac:dyDescent="0.3">
      <c r="D346" s="63"/>
    </row>
    <row r="347" spans="4:4" ht="14.4" x14ac:dyDescent="0.3">
      <c r="D347" s="63"/>
    </row>
    <row r="348" spans="4:4" ht="14.4" x14ac:dyDescent="0.3">
      <c r="D348" s="63"/>
    </row>
    <row r="349" spans="4:4" ht="14.4" x14ac:dyDescent="0.3">
      <c r="D349" s="63"/>
    </row>
    <row r="350" spans="4:4" ht="14.4" x14ac:dyDescent="0.3">
      <c r="D350" s="63"/>
    </row>
    <row r="351" spans="4:4" ht="14.4" x14ac:dyDescent="0.3">
      <c r="D351" s="63"/>
    </row>
    <row r="352" spans="4:4" ht="14.4" x14ac:dyDescent="0.3">
      <c r="D352" s="63"/>
    </row>
    <row r="353" spans="4:4" ht="14.4" x14ac:dyDescent="0.3">
      <c r="D353" s="63"/>
    </row>
    <row r="354" spans="4:4" ht="14.4" x14ac:dyDescent="0.3">
      <c r="D354" s="63"/>
    </row>
    <row r="355" spans="4:4" ht="14.4" x14ac:dyDescent="0.3">
      <c r="D355" s="63"/>
    </row>
    <row r="356" spans="4:4" ht="14.4" x14ac:dyDescent="0.3">
      <c r="D356" s="63"/>
    </row>
    <row r="357" spans="4:4" ht="14.4" x14ac:dyDescent="0.3">
      <c r="D357" s="63"/>
    </row>
    <row r="358" spans="4:4" ht="14.4" x14ac:dyDescent="0.3">
      <c r="D358" s="63"/>
    </row>
    <row r="359" spans="4:4" ht="14.4" x14ac:dyDescent="0.3">
      <c r="D359" s="63"/>
    </row>
    <row r="360" spans="4:4" ht="14.4" x14ac:dyDescent="0.3">
      <c r="D360" s="63"/>
    </row>
    <row r="361" spans="4:4" ht="14.4" x14ac:dyDescent="0.3">
      <c r="D361" s="63"/>
    </row>
    <row r="362" spans="4:4" ht="14.4" x14ac:dyDescent="0.3">
      <c r="D362" s="63"/>
    </row>
    <row r="363" spans="4:4" ht="14.4" x14ac:dyDescent="0.3">
      <c r="D363" s="63"/>
    </row>
    <row r="364" spans="4:4" ht="14.4" x14ac:dyDescent="0.3">
      <c r="D364" s="63"/>
    </row>
    <row r="365" spans="4:4" ht="14.4" x14ac:dyDescent="0.3">
      <c r="D365" s="63"/>
    </row>
    <row r="366" spans="4:4" ht="14.4" x14ac:dyDescent="0.3">
      <c r="D366" s="63"/>
    </row>
    <row r="367" spans="4:4" ht="14.4" x14ac:dyDescent="0.3">
      <c r="D367" s="63"/>
    </row>
    <row r="368" spans="4:4" ht="14.4" x14ac:dyDescent="0.3">
      <c r="D368" s="63"/>
    </row>
    <row r="369" spans="4:4" ht="14.4" x14ac:dyDescent="0.3">
      <c r="D369" s="63"/>
    </row>
    <row r="370" spans="4:4" ht="14.4" x14ac:dyDescent="0.3">
      <c r="D370" s="63"/>
    </row>
    <row r="371" spans="4:4" ht="14.4" x14ac:dyDescent="0.3">
      <c r="D371" s="63"/>
    </row>
    <row r="372" spans="4:4" ht="14.4" x14ac:dyDescent="0.3">
      <c r="D372" s="63"/>
    </row>
    <row r="373" spans="4:4" ht="14.4" x14ac:dyDescent="0.3">
      <c r="D373" s="63"/>
    </row>
    <row r="374" spans="4:4" ht="14.4" x14ac:dyDescent="0.3">
      <c r="D374" s="63"/>
    </row>
    <row r="375" spans="4:4" ht="14.4" x14ac:dyDescent="0.3">
      <c r="D375" s="63"/>
    </row>
    <row r="376" spans="4:4" ht="14.4" x14ac:dyDescent="0.3">
      <c r="D376" s="63"/>
    </row>
    <row r="377" spans="4:4" ht="14.4" x14ac:dyDescent="0.3">
      <c r="D377" s="63"/>
    </row>
    <row r="378" spans="4:4" ht="14.4" x14ac:dyDescent="0.3">
      <c r="D378" s="63"/>
    </row>
    <row r="379" spans="4:4" ht="14.4" x14ac:dyDescent="0.3">
      <c r="D379" s="63"/>
    </row>
    <row r="380" spans="4:4" ht="14.4" x14ac:dyDescent="0.3">
      <c r="D380" s="63"/>
    </row>
    <row r="381" spans="4:4" ht="14.4" x14ac:dyDescent="0.3">
      <c r="D381" s="63"/>
    </row>
    <row r="382" spans="4:4" ht="14.4" x14ac:dyDescent="0.3">
      <c r="D382" s="63"/>
    </row>
    <row r="383" spans="4:4" ht="14.4" x14ac:dyDescent="0.3">
      <c r="D383" s="63"/>
    </row>
    <row r="384" spans="4:4" ht="14.4" x14ac:dyDescent="0.3">
      <c r="D384" s="63"/>
    </row>
    <row r="385" spans="4:4" ht="14.4" x14ac:dyDescent="0.3">
      <c r="D385" s="63"/>
    </row>
    <row r="386" spans="4:4" ht="14.4" x14ac:dyDescent="0.3">
      <c r="D386" s="63"/>
    </row>
    <row r="387" spans="4:4" ht="14.4" x14ac:dyDescent="0.3">
      <c r="D387" s="63"/>
    </row>
    <row r="388" spans="4:4" ht="14.4" x14ac:dyDescent="0.3">
      <c r="D388" s="63"/>
    </row>
    <row r="389" spans="4:4" ht="14.4" x14ac:dyDescent="0.3">
      <c r="D389" s="63"/>
    </row>
    <row r="390" spans="4:4" ht="14.4" x14ac:dyDescent="0.3">
      <c r="D390" s="63"/>
    </row>
    <row r="391" spans="4:4" ht="14.4" x14ac:dyDescent="0.3">
      <c r="D391" s="63"/>
    </row>
    <row r="392" spans="4:4" ht="14.4" x14ac:dyDescent="0.3">
      <c r="D392" s="63"/>
    </row>
    <row r="393" spans="4:4" ht="14.4" x14ac:dyDescent="0.3">
      <c r="D393" s="63"/>
    </row>
    <row r="394" spans="4:4" ht="14.4" x14ac:dyDescent="0.3">
      <c r="D394" s="63"/>
    </row>
    <row r="395" spans="4:4" ht="14.4" x14ac:dyDescent="0.3">
      <c r="D395" s="63"/>
    </row>
    <row r="396" spans="4:4" ht="14.4" x14ac:dyDescent="0.3">
      <c r="D396" s="63"/>
    </row>
    <row r="397" spans="4:4" ht="14.4" x14ac:dyDescent="0.3">
      <c r="D397" s="63"/>
    </row>
    <row r="398" spans="4:4" ht="14.4" x14ac:dyDescent="0.3">
      <c r="D398" s="63"/>
    </row>
    <row r="399" spans="4:4" ht="14.4" x14ac:dyDescent="0.3">
      <c r="D399" s="63"/>
    </row>
    <row r="400" spans="4:4" ht="14.4" x14ac:dyDescent="0.3">
      <c r="D400" s="63"/>
    </row>
    <row r="401" spans="4:4" ht="14.4" x14ac:dyDescent="0.3">
      <c r="D401" s="63"/>
    </row>
    <row r="402" spans="4:4" ht="14.4" x14ac:dyDescent="0.3">
      <c r="D402" s="63"/>
    </row>
    <row r="403" spans="4:4" ht="14.4" x14ac:dyDescent="0.3">
      <c r="D403" s="63"/>
    </row>
    <row r="404" spans="4:4" ht="14.4" x14ac:dyDescent="0.3">
      <c r="D404" s="63"/>
    </row>
    <row r="405" spans="4:4" ht="14.4" x14ac:dyDescent="0.3">
      <c r="D405" s="63"/>
    </row>
    <row r="406" spans="4:4" ht="14.4" x14ac:dyDescent="0.3">
      <c r="D406" s="63"/>
    </row>
    <row r="407" spans="4:4" ht="14.4" x14ac:dyDescent="0.3">
      <c r="D407" s="63"/>
    </row>
    <row r="408" spans="4:4" ht="14.4" x14ac:dyDescent="0.3">
      <c r="D408" s="63"/>
    </row>
    <row r="409" spans="4:4" ht="14.4" x14ac:dyDescent="0.3">
      <c r="D409" s="63"/>
    </row>
    <row r="410" spans="4:4" ht="14.4" x14ac:dyDescent="0.3">
      <c r="D410" s="63"/>
    </row>
    <row r="411" spans="4:4" ht="14.4" x14ac:dyDescent="0.3">
      <c r="D411" s="63"/>
    </row>
    <row r="412" spans="4:4" ht="14.4" x14ac:dyDescent="0.3">
      <c r="D412" s="63"/>
    </row>
    <row r="413" spans="4:4" ht="14.4" x14ac:dyDescent="0.3">
      <c r="D413" s="63"/>
    </row>
    <row r="414" spans="4:4" ht="14.4" x14ac:dyDescent="0.3">
      <c r="D414" s="63"/>
    </row>
    <row r="415" spans="4:4" ht="14.4" x14ac:dyDescent="0.3">
      <c r="D415" s="63"/>
    </row>
    <row r="416" spans="4:4" ht="14.4" x14ac:dyDescent="0.3">
      <c r="D416" s="63"/>
    </row>
    <row r="417" spans="4:4" ht="14.4" x14ac:dyDescent="0.3">
      <c r="D417" s="63"/>
    </row>
    <row r="418" spans="4:4" ht="14.4" x14ac:dyDescent="0.3">
      <c r="D418" s="63"/>
    </row>
    <row r="419" spans="4:4" ht="14.4" x14ac:dyDescent="0.3">
      <c r="D419" s="63"/>
    </row>
    <row r="420" spans="4:4" ht="14.4" x14ac:dyDescent="0.3">
      <c r="D420" s="63"/>
    </row>
    <row r="421" spans="4:4" ht="14.4" x14ac:dyDescent="0.3">
      <c r="D421" s="63"/>
    </row>
    <row r="422" spans="4:4" ht="14.4" x14ac:dyDescent="0.3">
      <c r="D422" s="63"/>
    </row>
    <row r="423" spans="4:4" ht="14.4" x14ac:dyDescent="0.3">
      <c r="D423" s="63"/>
    </row>
    <row r="424" spans="4:4" ht="14.4" x14ac:dyDescent="0.3">
      <c r="D424" s="63"/>
    </row>
    <row r="425" spans="4:4" ht="14.4" x14ac:dyDescent="0.3">
      <c r="D425" s="63"/>
    </row>
    <row r="426" spans="4:4" ht="14.4" x14ac:dyDescent="0.3">
      <c r="D426" s="63"/>
    </row>
    <row r="427" spans="4:4" ht="14.4" x14ac:dyDescent="0.3">
      <c r="D427" s="63"/>
    </row>
    <row r="428" spans="4:4" ht="14.4" x14ac:dyDescent="0.3">
      <c r="D428" s="63"/>
    </row>
    <row r="429" spans="4:4" ht="14.4" x14ac:dyDescent="0.3">
      <c r="D429" s="63"/>
    </row>
    <row r="430" spans="4:4" ht="14.4" x14ac:dyDescent="0.3">
      <c r="D430" s="63"/>
    </row>
    <row r="431" spans="4:4" ht="14.4" x14ac:dyDescent="0.3">
      <c r="D431" s="63"/>
    </row>
    <row r="432" spans="4:4" ht="14.4" x14ac:dyDescent="0.3">
      <c r="D432" s="63"/>
    </row>
    <row r="433" spans="4:4" ht="14.4" x14ac:dyDescent="0.3">
      <c r="D433" s="63"/>
    </row>
    <row r="434" spans="4:4" ht="14.4" x14ac:dyDescent="0.3">
      <c r="D434" s="63"/>
    </row>
    <row r="435" spans="4:4" ht="14.4" x14ac:dyDescent="0.3">
      <c r="D435" s="63"/>
    </row>
    <row r="436" spans="4:4" ht="14.4" x14ac:dyDescent="0.3">
      <c r="D436" s="63"/>
    </row>
    <row r="437" spans="4:4" ht="14.4" x14ac:dyDescent="0.3">
      <c r="D437" s="63"/>
    </row>
    <row r="438" spans="4:4" ht="14.4" x14ac:dyDescent="0.3">
      <c r="D438" s="63"/>
    </row>
    <row r="439" spans="4:4" ht="14.4" x14ac:dyDescent="0.3">
      <c r="D439" s="63"/>
    </row>
    <row r="440" spans="4:4" ht="14.4" x14ac:dyDescent="0.3">
      <c r="D440" s="63"/>
    </row>
    <row r="441" spans="4:4" ht="14.4" x14ac:dyDescent="0.3">
      <c r="D441" s="63"/>
    </row>
    <row r="442" spans="4:4" ht="14.4" x14ac:dyDescent="0.3">
      <c r="D442" s="63"/>
    </row>
    <row r="443" spans="4:4" ht="14.4" x14ac:dyDescent="0.3">
      <c r="D443" s="63"/>
    </row>
    <row r="444" spans="4:4" ht="14.4" x14ac:dyDescent="0.3">
      <c r="D444" s="63"/>
    </row>
    <row r="445" spans="4:4" ht="14.4" x14ac:dyDescent="0.3">
      <c r="D445" s="63"/>
    </row>
    <row r="446" spans="4:4" ht="14.4" x14ac:dyDescent="0.3">
      <c r="D446" s="63"/>
    </row>
    <row r="447" spans="4:4" ht="14.4" x14ac:dyDescent="0.3">
      <c r="D447" s="63"/>
    </row>
    <row r="448" spans="4:4" ht="14.4" x14ac:dyDescent="0.3">
      <c r="D448" s="63"/>
    </row>
    <row r="449" spans="4:4" ht="14.4" x14ac:dyDescent="0.3">
      <c r="D449" s="63"/>
    </row>
    <row r="450" spans="4:4" ht="14.4" x14ac:dyDescent="0.3">
      <c r="D450" s="63"/>
    </row>
    <row r="451" spans="4:4" ht="14.4" x14ac:dyDescent="0.3">
      <c r="D451" s="63"/>
    </row>
    <row r="452" spans="4:4" ht="14.4" x14ac:dyDescent="0.3">
      <c r="D452" s="63"/>
    </row>
    <row r="453" spans="4:4" ht="14.4" x14ac:dyDescent="0.3">
      <c r="D453" s="63"/>
    </row>
    <row r="454" spans="4:4" ht="14.4" x14ac:dyDescent="0.3">
      <c r="D454" s="63"/>
    </row>
    <row r="455" spans="4:4" ht="14.4" x14ac:dyDescent="0.3">
      <c r="D455" s="63"/>
    </row>
    <row r="456" spans="4:4" ht="14.4" x14ac:dyDescent="0.3">
      <c r="D456" s="63"/>
    </row>
    <row r="457" spans="4:4" ht="14.4" x14ac:dyDescent="0.3">
      <c r="D457" s="63"/>
    </row>
    <row r="458" spans="4:4" ht="14.4" x14ac:dyDescent="0.3">
      <c r="D458" s="63"/>
    </row>
    <row r="459" spans="4:4" ht="14.4" x14ac:dyDescent="0.3">
      <c r="D459" s="63"/>
    </row>
    <row r="460" spans="4:4" ht="14.4" x14ac:dyDescent="0.3">
      <c r="D460" s="63"/>
    </row>
    <row r="461" spans="4:4" ht="14.4" x14ac:dyDescent="0.3">
      <c r="D461" s="63"/>
    </row>
    <row r="462" spans="4:4" ht="14.4" x14ac:dyDescent="0.3">
      <c r="D462" s="63"/>
    </row>
    <row r="463" spans="4:4" ht="14.4" x14ac:dyDescent="0.3">
      <c r="D463" s="63"/>
    </row>
    <row r="464" spans="4:4" ht="14.4" x14ac:dyDescent="0.3">
      <c r="D464" s="63"/>
    </row>
    <row r="465" spans="4:4" ht="14.4" x14ac:dyDescent="0.3">
      <c r="D465" s="63"/>
    </row>
    <row r="466" spans="4:4" ht="14.4" x14ac:dyDescent="0.3">
      <c r="D466" s="63"/>
    </row>
    <row r="467" spans="4:4" ht="14.4" x14ac:dyDescent="0.3">
      <c r="D467" s="63"/>
    </row>
    <row r="468" spans="4:4" ht="14.4" x14ac:dyDescent="0.3">
      <c r="D468" s="63"/>
    </row>
    <row r="469" spans="4:4" ht="14.4" x14ac:dyDescent="0.3">
      <c r="D469" s="63"/>
    </row>
    <row r="470" spans="4:4" ht="14.4" x14ac:dyDescent="0.3">
      <c r="D470" s="63"/>
    </row>
    <row r="471" spans="4:4" ht="14.4" x14ac:dyDescent="0.3">
      <c r="D471" s="63"/>
    </row>
    <row r="472" spans="4:4" ht="14.4" x14ac:dyDescent="0.3">
      <c r="D472" s="63"/>
    </row>
    <row r="473" spans="4:4" ht="14.4" x14ac:dyDescent="0.3">
      <c r="D473" s="63"/>
    </row>
    <row r="474" spans="4:4" ht="14.4" x14ac:dyDescent="0.3">
      <c r="D474" s="63"/>
    </row>
    <row r="475" spans="4:4" ht="14.4" x14ac:dyDescent="0.3">
      <c r="D475" s="63"/>
    </row>
    <row r="476" spans="4:4" ht="14.4" x14ac:dyDescent="0.3">
      <c r="D476" s="63"/>
    </row>
    <row r="477" spans="4:4" ht="14.4" x14ac:dyDescent="0.3">
      <c r="D477" s="63"/>
    </row>
    <row r="478" spans="4:4" ht="14.4" x14ac:dyDescent="0.3">
      <c r="D478" s="63"/>
    </row>
    <row r="479" spans="4:4" ht="14.4" x14ac:dyDescent="0.3">
      <c r="D479" s="63"/>
    </row>
    <row r="480" spans="4:4" ht="14.4" x14ac:dyDescent="0.3">
      <c r="D480" s="63"/>
    </row>
    <row r="481" spans="4:4" ht="14.4" x14ac:dyDescent="0.3">
      <c r="D481" s="63"/>
    </row>
    <row r="482" spans="4:4" ht="14.4" x14ac:dyDescent="0.3">
      <c r="D482" s="63"/>
    </row>
    <row r="483" spans="4:4" ht="14.4" x14ac:dyDescent="0.3">
      <c r="D483" s="63"/>
    </row>
    <row r="484" spans="4:4" ht="14.4" x14ac:dyDescent="0.3">
      <c r="D484" s="63"/>
    </row>
    <row r="485" spans="4:4" ht="14.4" x14ac:dyDescent="0.3">
      <c r="D485" s="63"/>
    </row>
    <row r="486" spans="4:4" ht="14.4" x14ac:dyDescent="0.3">
      <c r="D486" s="63"/>
    </row>
    <row r="487" spans="4:4" ht="14.4" x14ac:dyDescent="0.3">
      <c r="D487" s="63"/>
    </row>
    <row r="488" spans="4:4" ht="14.4" x14ac:dyDescent="0.3">
      <c r="D488" s="63"/>
    </row>
    <row r="489" spans="4:4" ht="14.4" x14ac:dyDescent="0.3">
      <c r="D489" s="63"/>
    </row>
    <row r="490" spans="4:4" ht="14.4" x14ac:dyDescent="0.3">
      <c r="D490" s="63"/>
    </row>
    <row r="491" spans="4:4" ht="14.4" x14ac:dyDescent="0.3">
      <c r="D491" s="63"/>
    </row>
    <row r="492" spans="4:4" ht="14.4" x14ac:dyDescent="0.3">
      <c r="D492" s="63"/>
    </row>
    <row r="493" spans="4:4" ht="14.4" x14ac:dyDescent="0.3">
      <c r="D493" s="63"/>
    </row>
    <row r="494" spans="4:4" ht="14.4" x14ac:dyDescent="0.3">
      <c r="D494" s="63"/>
    </row>
    <row r="495" spans="4:4" ht="14.4" x14ac:dyDescent="0.3">
      <c r="D495" s="63"/>
    </row>
    <row r="496" spans="4:4" ht="14.4" x14ac:dyDescent="0.3">
      <c r="D496" s="63"/>
    </row>
    <row r="497" spans="4:4" ht="14.4" x14ac:dyDescent="0.3">
      <c r="D497" s="63"/>
    </row>
    <row r="498" spans="4:4" ht="14.4" x14ac:dyDescent="0.3">
      <c r="D498" s="63"/>
    </row>
    <row r="499" spans="4:4" ht="14.4" x14ac:dyDescent="0.3">
      <c r="D499" s="63"/>
    </row>
    <row r="500" spans="4:4" ht="14.4" x14ac:dyDescent="0.3">
      <c r="D500" s="63"/>
    </row>
    <row r="501" spans="4:4" ht="14.4" x14ac:dyDescent="0.3">
      <c r="D501" s="63"/>
    </row>
    <row r="502" spans="4:4" ht="14.4" x14ac:dyDescent="0.3">
      <c r="D502" s="63"/>
    </row>
    <row r="503" spans="4:4" ht="14.4" x14ac:dyDescent="0.3">
      <c r="D503" s="63"/>
    </row>
    <row r="504" spans="4:4" ht="14.4" x14ac:dyDescent="0.3">
      <c r="D504" s="63"/>
    </row>
    <row r="505" spans="4:4" ht="14.4" x14ac:dyDescent="0.3">
      <c r="D505" s="63"/>
    </row>
    <row r="506" spans="4:4" ht="14.4" x14ac:dyDescent="0.3">
      <c r="D506" s="63"/>
    </row>
    <row r="507" spans="4:4" ht="14.4" x14ac:dyDescent="0.3">
      <c r="D507" s="63"/>
    </row>
    <row r="508" spans="4:4" ht="14.4" x14ac:dyDescent="0.3">
      <c r="D508" s="63"/>
    </row>
    <row r="509" spans="4:4" ht="14.4" x14ac:dyDescent="0.3">
      <c r="D509" s="63"/>
    </row>
    <row r="510" spans="4:4" ht="14.4" x14ac:dyDescent="0.3">
      <c r="D510" s="63"/>
    </row>
    <row r="511" spans="4:4" ht="14.4" x14ac:dyDescent="0.3">
      <c r="D511" s="63"/>
    </row>
    <row r="512" spans="4:4" ht="14.4" x14ac:dyDescent="0.3">
      <c r="D512" s="63"/>
    </row>
    <row r="513" spans="4:4" ht="14.4" x14ac:dyDescent="0.3">
      <c r="D513" s="63"/>
    </row>
    <row r="514" spans="4:4" ht="14.4" x14ac:dyDescent="0.3">
      <c r="D514" s="63"/>
    </row>
    <row r="515" spans="4:4" ht="14.4" x14ac:dyDescent="0.3">
      <c r="D515" s="63"/>
    </row>
    <row r="516" spans="4:4" ht="14.4" x14ac:dyDescent="0.3">
      <c r="D516" s="63"/>
    </row>
    <row r="517" spans="4:4" ht="14.4" x14ac:dyDescent="0.3">
      <c r="D517" s="63"/>
    </row>
    <row r="518" spans="4:4" ht="14.4" x14ac:dyDescent="0.3">
      <c r="D518" s="63"/>
    </row>
    <row r="519" spans="4:4" ht="14.4" x14ac:dyDescent="0.3">
      <c r="D519" s="63"/>
    </row>
    <row r="520" spans="4:4" ht="14.4" x14ac:dyDescent="0.3">
      <c r="D520" s="63"/>
    </row>
    <row r="521" spans="4:4" ht="14.4" x14ac:dyDescent="0.3">
      <c r="D521" s="63"/>
    </row>
    <row r="522" spans="4:4" ht="14.4" x14ac:dyDescent="0.3">
      <c r="D522" s="63"/>
    </row>
    <row r="523" spans="4:4" ht="14.4" x14ac:dyDescent="0.3">
      <c r="D523" s="63"/>
    </row>
    <row r="524" spans="4:4" ht="14.4" x14ac:dyDescent="0.3">
      <c r="D524" s="63"/>
    </row>
    <row r="525" spans="4:4" ht="14.4" x14ac:dyDescent="0.3">
      <c r="D525" s="63"/>
    </row>
    <row r="526" spans="4:4" ht="14.4" x14ac:dyDescent="0.3">
      <c r="D526" s="63"/>
    </row>
    <row r="527" spans="4:4" ht="14.4" x14ac:dyDescent="0.3">
      <c r="D527" s="63"/>
    </row>
    <row r="528" spans="4:4" ht="14.4" x14ac:dyDescent="0.3">
      <c r="D528" s="63"/>
    </row>
    <row r="529" spans="4:4" ht="14.4" x14ac:dyDescent="0.3">
      <c r="D529" s="63"/>
    </row>
    <row r="530" spans="4:4" ht="14.4" x14ac:dyDescent="0.3">
      <c r="D530" s="63"/>
    </row>
    <row r="531" spans="4:4" ht="14.4" x14ac:dyDescent="0.3">
      <c r="D531" s="63"/>
    </row>
    <row r="532" spans="4:4" ht="14.4" x14ac:dyDescent="0.3">
      <c r="D532" s="63"/>
    </row>
    <row r="533" spans="4:4" ht="14.4" x14ac:dyDescent="0.3">
      <c r="D533" s="63"/>
    </row>
    <row r="534" spans="4:4" ht="14.4" x14ac:dyDescent="0.3">
      <c r="D534" s="63"/>
    </row>
    <row r="535" spans="4:4" ht="14.4" x14ac:dyDescent="0.3">
      <c r="D535" s="63"/>
    </row>
    <row r="536" spans="4:4" ht="14.4" x14ac:dyDescent="0.3">
      <c r="D536" s="63"/>
    </row>
    <row r="537" spans="4:4" ht="14.4" x14ac:dyDescent="0.3">
      <c r="D537" s="63"/>
    </row>
    <row r="538" spans="4:4" ht="14.4" x14ac:dyDescent="0.3">
      <c r="D538" s="63"/>
    </row>
    <row r="539" spans="4:4" ht="14.4" x14ac:dyDescent="0.3">
      <c r="D539" s="63"/>
    </row>
    <row r="540" spans="4:4" ht="14.4" x14ac:dyDescent="0.3">
      <c r="D540" s="63"/>
    </row>
    <row r="541" spans="4:4" ht="14.4" x14ac:dyDescent="0.3">
      <c r="D541" s="63"/>
    </row>
    <row r="542" spans="4:4" ht="14.4" x14ac:dyDescent="0.3">
      <c r="D542" s="63"/>
    </row>
    <row r="543" spans="4:4" ht="14.4" x14ac:dyDescent="0.3">
      <c r="D543" s="63"/>
    </row>
    <row r="544" spans="4:4" ht="14.4" x14ac:dyDescent="0.3">
      <c r="D544" s="63"/>
    </row>
    <row r="545" spans="4:4" ht="14.4" x14ac:dyDescent="0.3">
      <c r="D545" s="63"/>
    </row>
    <row r="546" spans="4:4" ht="14.4" x14ac:dyDescent="0.3">
      <c r="D546" s="63"/>
    </row>
    <row r="547" spans="4:4" ht="14.4" x14ac:dyDescent="0.3">
      <c r="D547" s="63"/>
    </row>
    <row r="548" spans="4:4" ht="14.4" x14ac:dyDescent="0.3">
      <c r="D548" s="63"/>
    </row>
    <row r="549" spans="4:4" ht="14.4" x14ac:dyDescent="0.3">
      <c r="D549" s="63"/>
    </row>
    <row r="550" spans="4:4" ht="14.4" x14ac:dyDescent="0.3">
      <c r="D550" s="63"/>
    </row>
    <row r="551" spans="4:4" ht="14.4" x14ac:dyDescent="0.3">
      <c r="D551" s="63"/>
    </row>
    <row r="552" spans="4:4" ht="14.4" x14ac:dyDescent="0.3">
      <c r="D552" s="63"/>
    </row>
    <row r="553" spans="4:4" ht="14.4" x14ac:dyDescent="0.3">
      <c r="D553" s="63"/>
    </row>
    <row r="554" spans="4:4" ht="14.4" x14ac:dyDescent="0.3">
      <c r="D554" s="63"/>
    </row>
    <row r="555" spans="4:4" ht="14.4" x14ac:dyDescent="0.3">
      <c r="D555" s="63"/>
    </row>
    <row r="556" spans="4:4" ht="14.4" x14ac:dyDescent="0.3">
      <c r="D556" s="63"/>
    </row>
    <row r="557" spans="4:4" ht="14.4" x14ac:dyDescent="0.3">
      <c r="D557" s="63"/>
    </row>
    <row r="558" spans="4:4" ht="14.4" x14ac:dyDescent="0.3">
      <c r="D558" s="63"/>
    </row>
    <row r="559" spans="4:4" ht="14.4" x14ac:dyDescent="0.3">
      <c r="D559" s="63"/>
    </row>
    <row r="560" spans="4:4" ht="14.4" x14ac:dyDescent="0.3">
      <c r="D560" s="63"/>
    </row>
    <row r="561" spans="4:4" ht="14.4" x14ac:dyDescent="0.3">
      <c r="D561" s="63"/>
    </row>
    <row r="562" spans="4:4" ht="14.4" x14ac:dyDescent="0.3">
      <c r="D562" s="63"/>
    </row>
    <row r="563" spans="4:4" ht="14.4" x14ac:dyDescent="0.3">
      <c r="D563" s="63"/>
    </row>
    <row r="564" spans="4:4" ht="14.4" x14ac:dyDescent="0.3">
      <c r="D564" s="63"/>
    </row>
    <row r="565" spans="4:4" ht="14.4" x14ac:dyDescent="0.3">
      <c r="D565" s="63"/>
    </row>
    <row r="566" spans="4:4" ht="14.4" x14ac:dyDescent="0.3">
      <c r="D566" s="63"/>
    </row>
    <row r="567" spans="4:4" ht="14.4" x14ac:dyDescent="0.3">
      <c r="D567" s="63"/>
    </row>
    <row r="568" spans="4:4" ht="14.4" x14ac:dyDescent="0.3">
      <c r="D568" s="63"/>
    </row>
    <row r="569" spans="4:4" ht="14.4" x14ac:dyDescent="0.3">
      <c r="D569" s="63"/>
    </row>
    <row r="570" spans="4:4" ht="14.4" x14ac:dyDescent="0.3">
      <c r="D570" s="63"/>
    </row>
    <row r="571" spans="4:4" ht="14.4" x14ac:dyDescent="0.3">
      <c r="D571" s="63"/>
    </row>
    <row r="572" spans="4:4" ht="14.4" x14ac:dyDescent="0.3">
      <c r="D572" s="63"/>
    </row>
    <row r="573" spans="4:4" ht="14.4" x14ac:dyDescent="0.3">
      <c r="D573" s="63"/>
    </row>
    <row r="574" spans="4:4" ht="14.4" x14ac:dyDescent="0.3">
      <c r="D574" s="63"/>
    </row>
    <row r="575" spans="4:4" ht="14.4" x14ac:dyDescent="0.3">
      <c r="D575" s="63"/>
    </row>
    <row r="576" spans="4:4" ht="14.4" x14ac:dyDescent="0.3">
      <c r="D576" s="63"/>
    </row>
    <row r="577" spans="4:4" ht="14.4" x14ac:dyDescent="0.3">
      <c r="D577" s="63"/>
    </row>
    <row r="578" spans="4:4" ht="14.4" x14ac:dyDescent="0.3">
      <c r="D578" s="63"/>
    </row>
    <row r="579" spans="4:4" ht="14.4" x14ac:dyDescent="0.3">
      <c r="D579" s="63"/>
    </row>
    <row r="580" spans="4:4" ht="14.4" x14ac:dyDescent="0.3">
      <c r="D580" s="63"/>
    </row>
    <row r="581" spans="4:4" ht="14.4" x14ac:dyDescent="0.3">
      <c r="D581" s="63"/>
    </row>
    <row r="582" spans="4:4" ht="14.4" x14ac:dyDescent="0.3">
      <c r="D582" s="63"/>
    </row>
    <row r="583" spans="4:4" ht="14.4" x14ac:dyDescent="0.3">
      <c r="D583" s="63"/>
    </row>
    <row r="584" spans="4:4" ht="14.4" x14ac:dyDescent="0.3">
      <c r="D584" s="63"/>
    </row>
    <row r="585" spans="4:4" ht="14.4" x14ac:dyDescent="0.3">
      <c r="D585" s="63"/>
    </row>
    <row r="586" spans="4:4" ht="14.4" x14ac:dyDescent="0.3">
      <c r="D586" s="63"/>
    </row>
    <row r="587" spans="4:4" ht="14.4" x14ac:dyDescent="0.3">
      <c r="D587" s="63"/>
    </row>
    <row r="588" spans="4:4" ht="14.4" x14ac:dyDescent="0.3">
      <c r="D588" s="63"/>
    </row>
    <row r="589" spans="4:4" ht="14.4" x14ac:dyDescent="0.3">
      <c r="D589" s="63"/>
    </row>
    <row r="590" spans="4:4" ht="14.4" x14ac:dyDescent="0.3">
      <c r="D590" s="63"/>
    </row>
    <row r="591" spans="4:4" ht="14.4" x14ac:dyDescent="0.3">
      <c r="D591" s="63"/>
    </row>
    <row r="592" spans="4:4" ht="14.4" x14ac:dyDescent="0.3">
      <c r="D592" s="63"/>
    </row>
    <row r="593" spans="4:4" ht="14.4" x14ac:dyDescent="0.3">
      <c r="D593" s="63"/>
    </row>
    <row r="594" spans="4:4" ht="14.4" x14ac:dyDescent="0.3">
      <c r="D594" s="63"/>
    </row>
    <row r="595" spans="4:4" ht="14.4" x14ac:dyDescent="0.3">
      <c r="D595" s="63"/>
    </row>
    <row r="596" spans="4:4" ht="14.4" x14ac:dyDescent="0.3">
      <c r="D596" s="63"/>
    </row>
    <row r="597" spans="4:4" ht="14.4" x14ac:dyDescent="0.3">
      <c r="D597" s="63"/>
    </row>
    <row r="598" spans="4:4" ht="14.4" x14ac:dyDescent="0.3">
      <c r="D598" s="63"/>
    </row>
    <row r="599" spans="4:4" ht="14.4" x14ac:dyDescent="0.3">
      <c r="D599" s="63"/>
    </row>
    <row r="600" spans="4:4" ht="14.4" x14ac:dyDescent="0.3">
      <c r="D600" s="63"/>
    </row>
    <row r="601" spans="4:4" ht="14.4" x14ac:dyDescent="0.3">
      <c r="D601" s="63"/>
    </row>
    <row r="602" spans="4:4" ht="14.4" x14ac:dyDescent="0.3">
      <c r="D602" s="63"/>
    </row>
    <row r="603" spans="4:4" ht="14.4" x14ac:dyDescent="0.3">
      <c r="D603" s="63"/>
    </row>
    <row r="604" spans="4:4" ht="14.4" x14ac:dyDescent="0.3">
      <c r="D604" s="63"/>
    </row>
    <row r="605" spans="4:4" ht="14.4" x14ac:dyDescent="0.3">
      <c r="D605" s="63"/>
    </row>
    <row r="606" spans="4:4" ht="14.4" x14ac:dyDescent="0.3">
      <c r="D606" s="63"/>
    </row>
    <row r="607" spans="4:4" ht="14.4" x14ac:dyDescent="0.3">
      <c r="D607" s="63"/>
    </row>
    <row r="608" spans="4:4" ht="14.4" x14ac:dyDescent="0.3">
      <c r="D608" s="63"/>
    </row>
    <row r="609" spans="4:4" ht="14.4" x14ac:dyDescent="0.3">
      <c r="D609" s="63"/>
    </row>
    <row r="610" spans="4:4" ht="14.4" x14ac:dyDescent="0.3">
      <c r="D610" s="63"/>
    </row>
    <row r="611" spans="4:4" ht="14.4" x14ac:dyDescent="0.3">
      <c r="D611" s="63"/>
    </row>
    <row r="612" spans="4:4" ht="14.4" x14ac:dyDescent="0.3">
      <c r="D612" s="63"/>
    </row>
    <row r="613" spans="4:4" ht="14.4" x14ac:dyDescent="0.3">
      <c r="D613" s="63"/>
    </row>
    <row r="614" spans="4:4" ht="14.4" x14ac:dyDescent="0.3">
      <c r="D614" s="63"/>
    </row>
    <row r="615" spans="4:4" ht="14.4" x14ac:dyDescent="0.3">
      <c r="D615" s="63"/>
    </row>
    <row r="616" spans="4:4" ht="14.4" x14ac:dyDescent="0.3">
      <c r="D616" s="63"/>
    </row>
    <row r="617" spans="4:4" ht="14.4" x14ac:dyDescent="0.3">
      <c r="D617" s="63"/>
    </row>
    <row r="618" spans="4:4" ht="14.4" x14ac:dyDescent="0.3">
      <c r="D618" s="63"/>
    </row>
    <row r="619" spans="4:4" ht="14.4" x14ac:dyDescent="0.3">
      <c r="D619" s="63"/>
    </row>
    <row r="620" spans="4:4" ht="14.4" x14ac:dyDescent="0.3">
      <c r="D620" s="63"/>
    </row>
    <row r="621" spans="4:4" ht="14.4" x14ac:dyDescent="0.3">
      <c r="D621" s="63"/>
    </row>
    <row r="622" spans="4:4" ht="14.4" x14ac:dyDescent="0.3">
      <c r="D622" s="63"/>
    </row>
    <row r="623" spans="4:4" ht="14.4" x14ac:dyDescent="0.3">
      <c r="D623" s="63"/>
    </row>
    <row r="624" spans="4:4" ht="14.4" x14ac:dyDescent="0.3">
      <c r="D624" s="63"/>
    </row>
    <row r="625" spans="4:4" ht="14.4" x14ac:dyDescent="0.3">
      <c r="D625" s="63"/>
    </row>
    <row r="626" spans="4:4" ht="14.4" x14ac:dyDescent="0.3">
      <c r="D626" s="63"/>
    </row>
    <row r="627" spans="4:4" ht="14.4" x14ac:dyDescent="0.3">
      <c r="D627" s="63"/>
    </row>
    <row r="628" spans="4:4" ht="14.4" x14ac:dyDescent="0.3">
      <c r="D628" s="63"/>
    </row>
    <row r="629" spans="4:4" ht="14.4" x14ac:dyDescent="0.3">
      <c r="D629" s="63"/>
    </row>
    <row r="630" spans="4:4" ht="14.4" x14ac:dyDescent="0.3">
      <c r="D630" s="63"/>
    </row>
    <row r="631" spans="4:4" ht="14.4" x14ac:dyDescent="0.3">
      <c r="D631" s="63"/>
    </row>
    <row r="632" spans="4:4" ht="14.4" x14ac:dyDescent="0.3">
      <c r="D632" s="63"/>
    </row>
    <row r="633" spans="4:4" ht="14.4" x14ac:dyDescent="0.3">
      <c r="D633" s="63"/>
    </row>
    <row r="634" spans="4:4" ht="14.4" x14ac:dyDescent="0.3">
      <c r="D634" s="63"/>
    </row>
    <row r="635" spans="4:4" ht="14.4" x14ac:dyDescent="0.3">
      <c r="D635" s="63"/>
    </row>
    <row r="636" spans="4:4" ht="14.4" x14ac:dyDescent="0.3">
      <c r="D636" s="63"/>
    </row>
    <row r="637" spans="4:4" ht="14.4" x14ac:dyDescent="0.3">
      <c r="D637" s="63"/>
    </row>
    <row r="638" spans="4:4" ht="14.4" x14ac:dyDescent="0.3">
      <c r="D638" s="63"/>
    </row>
    <row r="639" spans="4:4" ht="14.4" x14ac:dyDescent="0.3">
      <c r="D639" s="63"/>
    </row>
    <row r="640" spans="4:4" ht="14.4" x14ac:dyDescent="0.3">
      <c r="D640" s="63"/>
    </row>
    <row r="641" spans="4:4" ht="14.4" x14ac:dyDescent="0.3">
      <c r="D641" s="63"/>
    </row>
    <row r="642" spans="4:4" ht="14.4" x14ac:dyDescent="0.3">
      <c r="D642" s="63"/>
    </row>
    <row r="643" spans="4:4" ht="14.4" x14ac:dyDescent="0.3">
      <c r="D643" s="63"/>
    </row>
    <row r="644" spans="4:4" ht="14.4" x14ac:dyDescent="0.3">
      <c r="D644" s="63"/>
    </row>
    <row r="645" spans="4:4" ht="14.4" x14ac:dyDescent="0.3">
      <c r="D645" s="63"/>
    </row>
    <row r="646" spans="4:4" ht="14.4" x14ac:dyDescent="0.3">
      <c r="D646" s="63"/>
    </row>
    <row r="647" spans="4:4" ht="14.4" x14ac:dyDescent="0.3">
      <c r="D647" s="63"/>
    </row>
    <row r="648" spans="4:4" ht="14.4" x14ac:dyDescent="0.3">
      <c r="D648" s="63"/>
    </row>
    <row r="649" spans="4:4" ht="14.4" x14ac:dyDescent="0.3">
      <c r="D649" s="63"/>
    </row>
    <row r="650" spans="4:4" ht="14.4" x14ac:dyDescent="0.3">
      <c r="D650" s="63"/>
    </row>
    <row r="651" spans="4:4" ht="14.4" x14ac:dyDescent="0.3">
      <c r="D651" s="63"/>
    </row>
    <row r="652" spans="4:4" ht="14.4" x14ac:dyDescent="0.3">
      <c r="D652" s="63"/>
    </row>
    <row r="653" spans="4:4" ht="14.4" x14ac:dyDescent="0.3">
      <c r="D653" s="63"/>
    </row>
    <row r="654" spans="4:4" ht="14.4" x14ac:dyDescent="0.3">
      <c r="D654" s="63"/>
    </row>
    <row r="655" spans="4:4" ht="14.4" x14ac:dyDescent="0.3">
      <c r="D655" s="63"/>
    </row>
    <row r="656" spans="4:4" ht="14.4" x14ac:dyDescent="0.3">
      <c r="D656" s="63"/>
    </row>
    <row r="657" spans="4:4" ht="14.4" x14ac:dyDescent="0.3">
      <c r="D657" s="63"/>
    </row>
    <row r="658" spans="4:4" ht="14.4" x14ac:dyDescent="0.3">
      <c r="D658" s="63"/>
    </row>
    <row r="659" spans="4:4" ht="14.4" x14ac:dyDescent="0.3">
      <c r="D659" s="63"/>
    </row>
    <row r="660" spans="4:4" ht="14.4" x14ac:dyDescent="0.3">
      <c r="D660" s="63"/>
    </row>
    <row r="661" spans="4:4" ht="14.4" x14ac:dyDescent="0.3">
      <c r="D661" s="63"/>
    </row>
    <row r="662" spans="4:4" ht="14.4" x14ac:dyDescent="0.3">
      <c r="D662" s="63"/>
    </row>
    <row r="663" spans="4:4" ht="14.4" x14ac:dyDescent="0.3">
      <c r="D663" s="63"/>
    </row>
    <row r="664" spans="4:4" ht="14.4" x14ac:dyDescent="0.3">
      <c r="D664" s="63"/>
    </row>
    <row r="665" spans="4:4" ht="14.4" x14ac:dyDescent="0.3">
      <c r="D665" s="63"/>
    </row>
    <row r="666" spans="4:4" ht="14.4" x14ac:dyDescent="0.3">
      <c r="D666" s="63"/>
    </row>
    <row r="667" spans="4:4" ht="14.4" x14ac:dyDescent="0.3">
      <c r="D667" s="63"/>
    </row>
    <row r="668" spans="4:4" ht="14.4" x14ac:dyDescent="0.3">
      <c r="D668" s="63"/>
    </row>
    <row r="669" spans="4:4" ht="14.4" x14ac:dyDescent="0.3">
      <c r="D669" s="63"/>
    </row>
    <row r="670" spans="4:4" ht="14.4" x14ac:dyDescent="0.3">
      <c r="D670" s="63"/>
    </row>
    <row r="671" spans="4:4" ht="14.4" x14ac:dyDescent="0.3">
      <c r="D671" s="63"/>
    </row>
    <row r="672" spans="4:4" ht="14.4" x14ac:dyDescent="0.3">
      <c r="D672" s="63"/>
    </row>
    <row r="673" spans="4:4" ht="14.4" x14ac:dyDescent="0.3">
      <c r="D673" s="63"/>
    </row>
    <row r="674" spans="4:4" ht="14.4" x14ac:dyDescent="0.3">
      <c r="D674" s="63"/>
    </row>
    <row r="675" spans="4:4" ht="14.4" x14ac:dyDescent="0.3">
      <c r="D675" s="63"/>
    </row>
    <row r="676" spans="4:4" ht="14.4" x14ac:dyDescent="0.3">
      <c r="D676" s="63"/>
    </row>
    <row r="677" spans="4:4" ht="14.4" x14ac:dyDescent="0.3">
      <c r="D677" s="63"/>
    </row>
    <row r="678" spans="4:4" ht="14.4" x14ac:dyDescent="0.3">
      <c r="D678" s="63"/>
    </row>
    <row r="679" spans="4:4" ht="14.4" x14ac:dyDescent="0.3">
      <c r="D679" s="63"/>
    </row>
    <row r="680" spans="4:4" ht="14.4" x14ac:dyDescent="0.3">
      <c r="D680" s="63"/>
    </row>
    <row r="681" spans="4:4" ht="14.4" x14ac:dyDescent="0.3">
      <c r="D681" s="63"/>
    </row>
    <row r="682" spans="4:4" ht="14.4" x14ac:dyDescent="0.3">
      <c r="D682" s="63"/>
    </row>
    <row r="683" spans="4:4" ht="14.4" x14ac:dyDescent="0.3">
      <c r="D683" s="63"/>
    </row>
    <row r="684" spans="4:4" ht="14.4" x14ac:dyDescent="0.3">
      <c r="D684" s="63"/>
    </row>
    <row r="685" spans="4:4" ht="14.4" x14ac:dyDescent="0.3">
      <c r="D685" s="63"/>
    </row>
    <row r="686" spans="4:4" ht="14.4" x14ac:dyDescent="0.3">
      <c r="D686" s="63"/>
    </row>
    <row r="687" spans="4:4" ht="14.4" x14ac:dyDescent="0.3">
      <c r="D687" s="63"/>
    </row>
    <row r="688" spans="4:4" ht="14.4" x14ac:dyDescent="0.3">
      <c r="D688" s="63"/>
    </row>
    <row r="689" spans="4:4" ht="14.4" x14ac:dyDescent="0.3">
      <c r="D689" s="63"/>
    </row>
    <row r="690" spans="4:4" ht="14.4" x14ac:dyDescent="0.3">
      <c r="D690" s="63"/>
    </row>
    <row r="691" spans="4:4" ht="14.4" x14ac:dyDescent="0.3">
      <c r="D691" s="63"/>
    </row>
    <row r="692" spans="4:4" ht="14.4" x14ac:dyDescent="0.3">
      <c r="D692" s="63"/>
    </row>
    <row r="693" spans="4:4" ht="14.4" x14ac:dyDescent="0.3">
      <c r="D693" s="63"/>
    </row>
    <row r="694" spans="4:4" ht="14.4" x14ac:dyDescent="0.3">
      <c r="D694" s="63"/>
    </row>
    <row r="695" spans="4:4" ht="14.4" x14ac:dyDescent="0.3">
      <c r="D695" s="63"/>
    </row>
    <row r="696" spans="4:4" ht="14.4" x14ac:dyDescent="0.3">
      <c r="D696" s="63"/>
    </row>
    <row r="697" spans="4:4" ht="14.4" x14ac:dyDescent="0.3">
      <c r="D697" s="63"/>
    </row>
    <row r="698" spans="4:4" ht="14.4" x14ac:dyDescent="0.3">
      <c r="D698" s="63"/>
    </row>
    <row r="699" spans="4:4" ht="14.4" x14ac:dyDescent="0.3">
      <c r="D699" s="63"/>
    </row>
    <row r="700" spans="4:4" ht="14.4" x14ac:dyDescent="0.3">
      <c r="D700" s="63"/>
    </row>
    <row r="701" spans="4:4" ht="14.4" x14ac:dyDescent="0.3">
      <c r="D701" s="63"/>
    </row>
    <row r="702" spans="4:4" ht="14.4" x14ac:dyDescent="0.3">
      <c r="D702" s="63"/>
    </row>
    <row r="703" spans="4:4" ht="14.4" x14ac:dyDescent="0.3">
      <c r="D703" s="63"/>
    </row>
    <row r="704" spans="4:4" ht="14.4" x14ac:dyDescent="0.3">
      <c r="D704" s="63"/>
    </row>
    <row r="705" spans="4:4" ht="14.4" x14ac:dyDescent="0.3">
      <c r="D705" s="63"/>
    </row>
    <row r="706" spans="4:4" ht="14.4" x14ac:dyDescent="0.3">
      <c r="D706" s="63"/>
    </row>
    <row r="707" spans="4:4" ht="14.4" x14ac:dyDescent="0.3">
      <c r="D707" s="63"/>
    </row>
    <row r="708" spans="4:4" ht="14.4" x14ac:dyDescent="0.3">
      <c r="D708" s="63"/>
    </row>
    <row r="709" spans="4:4" ht="14.4" x14ac:dyDescent="0.3">
      <c r="D709" s="63"/>
    </row>
    <row r="710" spans="4:4" ht="14.4" x14ac:dyDescent="0.3">
      <c r="D710" s="63"/>
    </row>
    <row r="711" spans="4:4" ht="14.4" x14ac:dyDescent="0.3">
      <c r="D711" s="63"/>
    </row>
    <row r="712" spans="4:4" ht="14.4" x14ac:dyDescent="0.3">
      <c r="D712" s="63"/>
    </row>
    <row r="713" spans="4:4" ht="14.4" x14ac:dyDescent="0.3">
      <c r="D713" s="63"/>
    </row>
    <row r="714" spans="4:4" ht="14.4" x14ac:dyDescent="0.3">
      <c r="D714" s="63"/>
    </row>
    <row r="715" spans="4:4" ht="14.4" x14ac:dyDescent="0.3">
      <c r="D715" s="63"/>
    </row>
    <row r="716" spans="4:4" ht="14.4" x14ac:dyDescent="0.3">
      <c r="D716" s="63"/>
    </row>
    <row r="717" spans="4:4" ht="14.4" x14ac:dyDescent="0.3">
      <c r="D717" s="63"/>
    </row>
    <row r="718" spans="4:4" ht="14.4" x14ac:dyDescent="0.3">
      <c r="D718" s="63"/>
    </row>
    <row r="719" spans="4:4" ht="14.4" x14ac:dyDescent="0.3">
      <c r="D719" s="63"/>
    </row>
    <row r="720" spans="4:4" ht="14.4" x14ac:dyDescent="0.3">
      <c r="D720" s="63"/>
    </row>
    <row r="721" spans="4:4" ht="14.4" x14ac:dyDescent="0.3">
      <c r="D721" s="63"/>
    </row>
    <row r="722" spans="4:4" ht="14.4" x14ac:dyDescent="0.3">
      <c r="D722" s="63"/>
    </row>
    <row r="723" spans="4:4" ht="14.4" x14ac:dyDescent="0.3">
      <c r="D723" s="63"/>
    </row>
    <row r="724" spans="4:4" ht="14.4" x14ac:dyDescent="0.3">
      <c r="D724" s="63"/>
    </row>
    <row r="725" spans="4:4" ht="14.4" x14ac:dyDescent="0.3">
      <c r="D725" s="63"/>
    </row>
    <row r="726" spans="4:4" ht="14.4" x14ac:dyDescent="0.3">
      <c r="D726" s="63"/>
    </row>
    <row r="727" spans="4:4" ht="14.4" x14ac:dyDescent="0.3">
      <c r="D727" s="63"/>
    </row>
    <row r="728" spans="4:4" ht="14.4" x14ac:dyDescent="0.3">
      <c r="D728" s="63"/>
    </row>
    <row r="729" spans="4:4" ht="14.4" x14ac:dyDescent="0.3">
      <c r="D729" s="63"/>
    </row>
    <row r="730" spans="4:4" ht="14.4" x14ac:dyDescent="0.3">
      <c r="D730" s="63"/>
    </row>
    <row r="731" spans="4:4" ht="14.4" x14ac:dyDescent="0.3">
      <c r="D731" s="63"/>
    </row>
    <row r="732" spans="4:4" ht="14.4" x14ac:dyDescent="0.3">
      <c r="D732" s="63"/>
    </row>
    <row r="733" spans="4:4" ht="14.4" x14ac:dyDescent="0.3">
      <c r="D733" s="63"/>
    </row>
    <row r="734" spans="4:4" ht="14.4" x14ac:dyDescent="0.3">
      <c r="D734" s="63"/>
    </row>
    <row r="735" spans="4:4" ht="14.4" x14ac:dyDescent="0.3">
      <c r="D735" s="63"/>
    </row>
    <row r="736" spans="4:4" ht="14.4" x14ac:dyDescent="0.3">
      <c r="D736" s="63"/>
    </row>
    <row r="737" spans="4:4" ht="14.4" x14ac:dyDescent="0.3">
      <c r="D737" s="63"/>
    </row>
    <row r="738" spans="4:4" ht="14.4" x14ac:dyDescent="0.3">
      <c r="D738" s="63"/>
    </row>
    <row r="739" spans="4:4" ht="14.4" x14ac:dyDescent="0.3">
      <c r="D739" s="63"/>
    </row>
    <row r="740" spans="4:4" ht="14.4" x14ac:dyDescent="0.3">
      <c r="D740" s="63"/>
    </row>
    <row r="741" spans="4:4" ht="14.4" x14ac:dyDescent="0.3">
      <c r="D741" s="63"/>
    </row>
    <row r="742" spans="4:4" ht="14.4" x14ac:dyDescent="0.3">
      <c r="D742" s="63"/>
    </row>
    <row r="743" spans="4:4" ht="14.4" x14ac:dyDescent="0.3">
      <c r="D743" s="63"/>
    </row>
    <row r="744" spans="4:4" ht="14.4" x14ac:dyDescent="0.3">
      <c r="D744" s="63"/>
    </row>
    <row r="745" spans="4:4" ht="14.4" x14ac:dyDescent="0.3">
      <c r="D745" s="63"/>
    </row>
    <row r="746" spans="4:4" ht="14.4" x14ac:dyDescent="0.3">
      <c r="D746" s="63"/>
    </row>
    <row r="747" spans="4:4" ht="14.4" x14ac:dyDescent="0.3">
      <c r="D747" s="63"/>
    </row>
    <row r="748" spans="4:4" ht="14.4" x14ac:dyDescent="0.3">
      <c r="D748" s="63"/>
    </row>
    <row r="749" spans="4:4" ht="14.4" x14ac:dyDescent="0.3">
      <c r="D749" s="63"/>
    </row>
    <row r="750" spans="4:4" ht="14.4" x14ac:dyDescent="0.3">
      <c r="D750" s="63"/>
    </row>
    <row r="751" spans="4:4" ht="14.4" x14ac:dyDescent="0.3">
      <c r="D751" s="63"/>
    </row>
    <row r="752" spans="4:4" ht="14.4" x14ac:dyDescent="0.3">
      <c r="D752" s="63"/>
    </row>
    <row r="753" spans="4:4" ht="14.4" x14ac:dyDescent="0.3">
      <c r="D753" s="63"/>
    </row>
    <row r="754" spans="4:4" ht="14.4" x14ac:dyDescent="0.3">
      <c r="D754" s="63"/>
    </row>
    <row r="755" spans="4:4" ht="14.4" x14ac:dyDescent="0.3">
      <c r="D755" s="63"/>
    </row>
    <row r="756" spans="4:4" ht="14.4" x14ac:dyDescent="0.3">
      <c r="D756" s="63"/>
    </row>
    <row r="757" spans="4:4" ht="14.4" x14ac:dyDescent="0.3">
      <c r="D757" s="63"/>
    </row>
    <row r="758" spans="4:4" ht="14.4" x14ac:dyDescent="0.3">
      <c r="D758" s="63"/>
    </row>
    <row r="759" spans="4:4" ht="14.4" x14ac:dyDescent="0.3">
      <c r="D759" s="63"/>
    </row>
    <row r="760" spans="4:4" ht="14.4" x14ac:dyDescent="0.3">
      <c r="D760" s="63"/>
    </row>
    <row r="761" spans="4:4" ht="14.4" x14ac:dyDescent="0.3">
      <c r="D761" s="63"/>
    </row>
    <row r="762" spans="4:4" ht="14.4" x14ac:dyDescent="0.3">
      <c r="D762" s="63"/>
    </row>
    <row r="763" spans="4:4" ht="14.4" x14ac:dyDescent="0.3">
      <c r="D763" s="63"/>
    </row>
    <row r="764" spans="4:4" ht="14.4" x14ac:dyDescent="0.3">
      <c r="D764" s="63"/>
    </row>
    <row r="765" spans="4:4" ht="14.4" x14ac:dyDescent="0.3">
      <c r="D765" s="63"/>
    </row>
    <row r="766" spans="4:4" ht="14.4" x14ac:dyDescent="0.3">
      <c r="D766" s="63"/>
    </row>
    <row r="767" spans="4:4" ht="14.4" x14ac:dyDescent="0.3">
      <c r="D767" s="63"/>
    </row>
    <row r="768" spans="4:4" ht="14.4" x14ac:dyDescent="0.3">
      <c r="D768" s="63"/>
    </row>
    <row r="769" spans="4:4" ht="14.4" x14ac:dyDescent="0.3">
      <c r="D769" s="63"/>
    </row>
    <row r="770" spans="4:4" ht="14.4" x14ac:dyDescent="0.3">
      <c r="D770" s="63"/>
    </row>
    <row r="771" spans="4:4" ht="14.4" x14ac:dyDescent="0.3">
      <c r="D771" s="63"/>
    </row>
    <row r="772" spans="4:4" ht="14.4" x14ac:dyDescent="0.3">
      <c r="D772" s="63"/>
    </row>
    <row r="773" spans="4:4" ht="14.4" x14ac:dyDescent="0.3">
      <c r="D773" s="63"/>
    </row>
    <row r="774" spans="4:4" ht="14.4" x14ac:dyDescent="0.3">
      <c r="D774" s="63"/>
    </row>
    <row r="775" spans="4:4" ht="14.4" x14ac:dyDescent="0.3">
      <c r="D775" s="63"/>
    </row>
    <row r="776" spans="4:4" ht="14.4" x14ac:dyDescent="0.3">
      <c r="D776" s="63"/>
    </row>
    <row r="777" spans="4:4" ht="14.4" x14ac:dyDescent="0.3">
      <c r="D777" s="63"/>
    </row>
    <row r="778" spans="4:4" ht="14.4" x14ac:dyDescent="0.3">
      <c r="D778" s="63"/>
    </row>
    <row r="779" spans="4:4" ht="14.4" x14ac:dyDescent="0.3">
      <c r="D779" s="63"/>
    </row>
    <row r="780" spans="4:4" ht="14.4" x14ac:dyDescent="0.3">
      <c r="D780" s="63"/>
    </row>
    <row r="781" spans="4:4" ht="14.4" x14ac:dyDescent="0.3">
      <c r="D781" s="63"/>
    </row>
    <row r="782" spans="4:4" ht="14.4" x14ac:dyDescent="0.3">
      <c r="D782" s="63"/>
    </row>
    <row r="783" spans="4:4" ht="14.4" x14ac:dyDescent="0.3">
      <c r="D783" s="63"/>
    </row>
    <row r="784" spans="4:4" ht="14.4" x14ac:dyDescent="0.3">
      <c r="D784" s="63"/>
    </row>
    <row r="785" spans="4:4" ht="14.4" x14ac:dyDescent="0.3">
      <c r="D785" s="63"/>
    </row>
    <row r="786" spans="4:4" ht="14.4" x14ac:dyDescent="0.3">
      <c r="D786" s="63"/>
    </row>
    <row r="787" spans="4:4" ht="14.4" x14ac:dyDescent="0.3">
      <c r="D787" s="63"/>
    </row>
    <row r="788" spans="4:4" ht="14.4" x14ac:dyDescent="0.3">
      <c r="D788" s="63"/>
    </row>
    <row r="789" spans="4:4" ht="14.4" x14ac:dyDescent="0.3">
      <c r="D789" s="63"/>
    </row>
    <row r="790" spans="4:4" ht="14.4" x14ac:dyDescent="0.3">
      <c r="D790" s="63"/>
    </row>
    <row r="791" spans="4:4" ht="14.4" x14ac:dyDescent="0.3">
      <c r="D791" s="63"/>
    </row>
    <row r="792" spans="4:4" ht="14.4" x14ac:dyDescent="0.3">
      <c r="D792" s="63"/>
    </row>
    <row r="793" spans="4:4" ht="14.4" x14ac:dyDescent="0.3">
      <c r="D793" s="63"/>
    </row>
    <row r="794" spans="4:4" ht="14.4" x14ac:dyDescent="0.3">
      <c r="D794" s="63"/>
    </row>
    <row r="795" spans="4:4" ht="14.4" x14ac:dyDescent="0.3">
      <c r="D795" s="63"/>
    </row>
    <row r="796" spans="4:4" ht="14.4" x14ac:dyDescent="0.3">
      <c r="D796" s="63"/>
    </row>
    <row r="797" spans="4:4" ht="14.4" x14ac:dyDescent="0.3">
      <c r="D797" s="63"/>
    </row>
    <row r="798" spans="4:4" ht="14.4" x14ac:dyDescent="0.3">
      <c r="D798" s="63"/>
    </row>
    <row r="799" spans="4:4" ht="14.4" x14ac:dyDescent="0.3">
      <c r="D799" s="63"/>
    </row>
    <row r="800" spans="4:4" ht="14.4" x14ac:dyDescent="0.3">
      <c r="D800" s="63"/>
    </row>
    <row r="801" spans="4:4" ht="14.4" x14ac:dyDescent="0.3">
      <c r="D801" s="63"/>
    </row>
    <row r="802" spans="4:4" ht="14.4" x14ac:dyDescent="0.3">
      <c r="D802" s="63"/>
    </row>
    <row r="803" spans="4:4" ht="14.4" x14ac:dyDescent="0.3">
      <c r="D803" s="63"/>
    </row>
    <row r="804" spans="4:4" ht="14.4" x14ac:dyDescent="0.3">
      <c r="D804" s="63"/>
    </row>
    <row r="805" spans="4:4" ht="14.4" x14ac:dyDescent="0.3">
      <c r="D805" s="63"/>
    </row>
    <row r="806" spans="4:4" ht="14.4" x14ac:dyDescent="0.3">
      <c r="D806" s="63"/>
    </row>
    <row r="807" spans="4:4" ht="14.4" x14ac:dyDescent="0.3">
      <c r="D807" s="63"/>
    </row>
    <row r="808" spans="4:4" ht="14.4" x14ac:dyDescent="0.3">
      <c r="D808" s="63"/>
    </row>
    <row r="809" spans="4:4" ht="14.4" x14ac:dyDescent="0.3">
      <c r="D809" s="63"/>
    </row>
    <row r="810" spans="4:4" ht="14.4" x14ac:dyDescent="0.3">
      <c r="D810" s="63"/>
    </row>
    <row r="811" spans="4:4" ht="14.4" x14ac:dyDescent="0.3">
      <c r="D811" s="63"/>
    </row>
    <row r="812" spans="4:4" ht="14.4" x14ac:dyDescent="0.3">
      <c r="D812" s="63"/>
    </row>
    <row r="813" spans="4:4" ht="14.4" x14ac:dyDescent="0.3">
      <c r="D813" s="63"/>
    </row>
    <row r="814" spans="4:4" ht="14.4" x14ac:dyDescent="0.3">
      <c r="D814" s="63"/>
    </row>
    <row r="815" spans="4:4" ht="14.4" x14ac:dyDescent="0.3">
      <c r="D815" s="63"/>
    </row>
    <row r="816" spans="4:4" ht="14.4" x14ac:dyDescent="0.3">
      <c r="D816" s="63"/>
    </row>
    <row r="817" spans="4:4" ht="14.4" x14ac:dyDescent="0.3">
      <c r="D817" s="63"/>
    </row>
    <row r="818" spans="4:4" ht="14.4" x14ac:dyDescent="0.3">
      <c r="D818" s="63"/>
    </row>
    <row r="819" spans="4:4" ht="14.4" x14ac:dyDescent="0.3">
      <c r="D819" s="63"/>
    </row>
    <row r="820" spans="4:4" ht="14.4" x14ac:dyDescent="0.3">
      <c r="D820" s="63"/>
    </row>
    <row r="821" spans="4:4" ht="14.4" x14ac:dyDescent="0.3">
      <c r="D821" s="63"/>
    </row>
    <row r="822" spans="4:4" ht="14.4" x14ac:dyDescent="0.3">
      <c r="D822" s="63"/>
    </row>
    <row r="823" spans="4:4" ht="14.4" x14ac:dyDescent="0.3">
      <c r="D823" s="63"/>
    </row>
    <row r="824" spans="4:4" ht="14.4" x14ac:dyDescent="0.3">
      <c r="D824" s="63"/>
    </row>
    <row r="825" spans="4:4" ht="14.4" x14ac:dyDescent="0.3">
      <c r="D825" s="63"/>
    </row>
    <row r="826" spans="4:4" ht="14.4" x14ac:dyDescent="0.3">
      <c r="D826" s="63"/>
    </row>
    <row r="827" spans="4:4" ht="14.4" x14ac:dyDescent="0.3">
      <c r="D827" s="63"/>
    </row>
    <row r="828" spans="4:4" ht="14.4" x14ac:dyDescent="0.3">
      <c r="D828" s="63"/>
    </row>
    <row r="829" spans="4:4" ht="14.4" x14ac:dyDescent="0.3">
      <c r="D829" s="63"/>
    </row>
    <row r="830" spans="4:4" ht="14.4" x14ac:dyDescent="0.3">
      <c r="D830" s="63"/>
    </row>
    <row r="831" spans="4:4" ht="14.4" x14ac:dyDescent="0.3">
      <c r="D831" s="63"/>
    </row>
    <row r="832" spans="4:4" ht="14.4" x14ac:dyDescent="0.3">
      <c r="D832" s="63"/>
    </row>
    <row r="833" spans="4:4" ht="14.4" x14ac:dyDescent="0.3">
      <c r="D833" s="63"/>
    </row>
    <row r="834" spans="4:4" ht="14.4" x14ac:dyDescent="0.3">
      <c r="D834" s="63"/>
    </row>
    <row r="835" spans="4:4" ht="14.4" x14ac:dyDescent="0.3">
      <c r="D835" s="63"/>
    </row>
    <row r="836" spans="4:4" ht="14.4" x14ac:dyDescent="0.3">
      <c r="D836" s="63"/>
    </row>
    <row r="837" spans="4:4" ht="14.4" x14ac:dyDescent="0.3">
      <c r="D837" s="63"/>
    </row>
    <row r="838" spans="4:4" ht="14.4" x14ac:dyDescent="0.3">
      <c r="D838" s="63"/>
    </row>
    <row r="839" spans="4:4" ht="14.4" x14ac:dyDescent="0.3">
      <c r="D839" s="63"/>
    </row>
    <row r="840" spans="4:4" ht="14.4" x14ac:dyDescent="0.3">
      <c r="D840" s="63"/>
    </row>
    <row r="841" spans="4:4" ht="14.4" x14ac:dyDescent="0.3">
      <c r="D841" s="63"/>
    </row>
    <row r="842" spans="4:4" ht="14.4" x14ac:dyDescent="0.3">
      <c r="D842" s="63"/>
    </row>
    <row r="843" spans="4:4" ht="14.4" x14ac:dyDescent="0.3">
      <c r="D843" s="63"/>
    </row>
    <row r="844" spans="4:4" ht="14.4" x14ac:dyDescent="0.3">
      <c r="D844" s="63"/>
    </row>
    <row r="845" spans="4:4" ht="14.4" x14ac:dyDescent="0.3">
      <c r="D845" s="63"/>
    </row>
    <row r="846" spans="4:4" ht="14.4" x14ac:dyDescent="0.3">
      <c r="D846" s="63"/>
    </row>
    <row r="847" spans="4:4" ht="14.4" x14ac:dyDescent="0.3">
      <c r="D847" s="63"/>
    </row>
    <row r="848" spans="4:4" ht="14.4" x14ac:dyDescent="0.3">
      <c r="D848" s="63"/>
    </row>
    <row r="849" spans="4:4" ht="14.4" x14ac:dyDescent="0.3">
      <c r="D849" s="63"/>
    </row>
    <row r="850" spans="4:4" ht="14.4" x14ac:dyDescent="0.3">
      <c r="D850" s="63"/>
    </row>
    <row r="851" spans="4:4" ht="14.4" x14ac:dyDescent="0.3">
      <c r="D851" s="63"/>
    </row>
    <row r="852" spans="4:4" ht="14.4" x14ac:dyDescent="0.3">
      <c r="D852" s="63"/>
    </row>
    <row r="853" spans="4:4" ht="14.4" x14ac:dyDescent="0.3">
      <c r="D853" s="63"/>
    </row>
    <row r="854" spans="4:4" ht="14.4" x14ac:dyDescent="0.3">
      <c r="D854" s="63"/>
    </row>
    <row r="855" spans="4:4" ht="14.4" x14ac:dyDescent="0.3">
      <c r="D855" s="63"/>
    </row>
    <row r="856" spans="4:4" ht="14.4" x14ac:dyDescent="0.3">
      <c r="D856" s="63"/>
    </row>
    <row r="857" spans="4:4" ht="14.4" x14ac:dyDescent="0.3">
      <c r="D857" s="63"/>
    </row>
    <row r="858" spans="4:4" ht="14.4" x14ac:dyDescent="0.3">
      <c r="D858" s="63"/>
    </row>
    <row r="859" spans="4:4" ht="14.4" x14ac:dyDescent="0.3">
      <c r="D859" s="63"/>
    </row>
    <row r="860" spans="4:4" ht="14.4" x14ac:dyDescent="0.3">
      <c r="D860" s="63"/>
    </row>
    <row r="861" spans="4:4" ht="14.4" x14ac:dyDescent="0.3">
      <c r="D861" s="63"/>
    </row>
    <row r="862" spans="4:4" ht="14.4" x14ac:dyDescent="0.3">
      <c r="D862" s="63"/>
    </row>
    <row r="863" spans="4:4" ht="14.4" x14ac:dyDescent="0.3">
      <c r="D863" s="63"/>
    </row>
    <row r="864" spans="4:4" ht="14.4" x14ac:dyDescent="0.3">
      <c r="D864" s="63"/>
    </row>
    <row r="865" spans="4:4" ht="14.4" x14ac:dyDescent="0.3">
      <c r="D865" s="63"/>
    </row>
    <row r="866" spans="4:4" ht="14.4" x14ac:dyDescent="0.3">
      <c r="D866" s="63"/>
    </row>
    <row r="867" spans="4:4" ht="14.4" x14ac:dyDescent="0.3">
      <c r="D867" s="63"/>
    </row>
    <row r="868" spans="4:4" ht="14.4" x14ac:dyDescent="0.3">
      <c r="D868" s="63"/>
    </row>
    <row r="869" spans="4:4" ht="14.4" x14ac:dyDescent="0.3">
      <c r="D869" s="63"/>
    </row>
    <row r="870" spans="4:4" ht="14.4" x14ac:dyDescent="0.3">
      <c r="D870" s="63"/>
    </row>
    <row r="871" spans="4:4" ht="14.4" x14ac:dyDescent="0.3">
      <c r="D871" s="63"/>
    </row>
    <row r="872" spans="4:4" ht="14.4" x14ac:dyDescent="0.3">
      <c r="D872" s="63"/>
    </row>
    <row r="873" spans="4:4" ht="14.4" x14ac:dyDescent="0.3">
      <c r="D873" s="63"/>
    </row>
    <row r="874" spans="4:4" ht="14.4" x14ac:dyDescent="0.3">
      <c r="D874" s="63"/>
    </row>
    <row r="875" spans="4:4" ht="14.4" x14ac:dyDescent="0.3">
      <c r="D875" s="63"/>
    </row>
    <row r="876" spans="4:4" ht="14.4" x14ac:dyDescent="0.3">
      <c r="D876" s="63"/>
    </row>
    <row r="877" spans="4:4" ht="14.4" x14ac:dyDescent="0.3">
      <c r="D877" s="63"/>
    </row>
    <row r="878" spans="4:4" ht="14.4" x14ac:dyDescent="0.3">
      <c r="D878" s="63"/>
    </row>
    <row r="879" spans="4:4" ht="14.4" x14ac:dyDescent="0.3">
      <c r="D879" s="63"/>
    </row>
    <row r="880" spans="4:4" ht="14.4" x14ac:dyDescent="0.3">
      <c r="D880" s="63"/>
    </row>
    <row r="881" spans="4:4" ht="14.4" x14ac:dyDescent="0.3">
      <c r="D881" s="63"/>
    </row>
    <row r="882" spans="4:4" ht="14.4" x14ac:dyDescent="0.3">
      <c r="D882" s="63"/>
    </row>
    <row r="883" spans="4:4" ht="14.4" x14ac:dyDescent="0.3">
      <c r="D883" s="63"/>
    </row>
    <row r="884" spans="4:4" ht="14.4" x14ac:dyDescent="0.3">
      <c r="D884" s="63"/>
    </row>
    <row r="885" spans="4:4" ht="14.4" x14ac:dyDescent="0.3">
      <c r="D885" s="63"/>
    </row>
    <row r="886" spans="4:4" ht="14.4" x14ac:dyDescent="0.3">
      <c r="D886" s="63"/>
    </row>
    <row r="887" spans="4:4" ht="14.4" x14ac:dyDescent="0.3">
      <c r="D887" s="63"/>
    </row>
    <row r="888" spans="4:4" ht="14.4" x14ac:dyDescent="0.3">
      <c r="D888" s="63"/>
    </row>
    <row r="889" spans="4:4" ht="14.4" x14ac:dyDescent="0.3">
      <c r="D889" s="63"/>
    </row>
    <row r="890" spans="4:4" ht="14.4" x14ac:dyDescent="0.3">
      <c r="D890" s="63"/>
    </row>
    <row r="891" spans="4:4" ht="14.4" x14ac:dyDescent="0.3">
      <c r="D891" s="63"/>
    </row>
    <row r="892" spans="4:4" ht="14.4" x14ac:dyDescent="0.3">
      <c r="D892" s="63"/>
    </row>
    <row r="893" spans="4:4" ht="14.4" x14ac:dyDescent="0.3">
      <c r="D893" s="63"/>
    </row>
    <row r="894" spans="4:4" ht="14.4" x14ac:dyDescent="0.3">
      <c r="D894" s="63"/>
    </row>
    <row r="895" spans="4:4" ht="14.4" x14ac:dyDescent="0.3">
      <c r="D895" s="63"/>
    </row>
    <row r="896" spans="4:4" ht="14.4" x14ac:dyDescent="0.3">
      <c r="D896" s="63"/>
    </row>
    <row r="897" spans="4:4" ht="14.4" x14ac:dyDescent="0.3">
      <c r="D897" s="63"/>
    </row>
    <row r="898" spans="4:4" ht="14.4" x14ac:dyDescent="0.3">
      <c r="D898" s="63"/>
    </row>
    <row r="899" spans="4:4" ht="14.4" x14ac:dyDescent="0.3">
      <c r="D899" s="63"/>
    </row>
    <row r="900" spans="4:4" ht="14.4" x14ac:dyDescent="0.3">
      <c r="D900" s="63"/>
    </row>
    <row r="901" spans="4:4" ht="14.4" x14ac:dyDescent="0.3">
      <c r="D901" s="63"/>
    </row>
    <row r="902" spans="4:4" ht="14.4" x14ac:dyDescent="0.3">
      <c r="D902" s="63"/>
    </row>
    <row r="903" spans="4:4" ht="14.4" x14ac:dyDescent="0.3">
      <c r="D903" s="63"/>
    </row>
    <row r="904" spans="4:4" ht="14.4" x14ac:dyDescent="0.3">
      <c r="D904" s="63"/>
    </row>
    <row r="905" spans="4:4" ht="14.4" x14ac:dyDescent="0.3">
      <c r="D905" s="63"/>
    </row>
    <row r="906" spans="4:4" ht="14.4" x14ac:dyDescent="0.3">
      <c r="D906" s="63"/>
    </row>
    <row r="907" spans="4:4" ht="14.4" x14ac:dyDescent="0.3">
      <c r="D907" s="63"/>
    </row>
    <row r="908" spans="4:4" ht="14.4" x14ac:dyDescent="0.3">
      <c r="D908" s="63"/>
    </row>
    <row r="909" spans="4:4" ht="14.4" x14ac:dyDescent="0.3">
      <c r="D909" s="63"/>
    </row>
    <row r="910" spans="4:4" ht="14.4" x14ac:dyDescent="0.3">
      <c r="D910" s="63"/>
    </row>
    <row r="911" spans="4:4" ht="14.4" x14ac:dyDescent="0.3">
      <c r="D911" s="63"/>
    </row>
    <row r="912" spans="4:4" ht="14.4" x14ac:dyDescent="0.3">
      <c r="D912" s="63"/>
    </row>
    <row r="913" spans="4:4" ht="14.4" x14ac:dyDescent="0.3">
      <c r="D913" s="63"/>
    </row>
    <row r="914" spans="4:4" ht="14.4" x14ac:dyDescent="0.3">
      <c r="D914" s="63"/>
    </row>
    <row r="915" spans="4:4" ht="14.4" x14ac:dyDescent="0.3">
      <c r="D915" s="63"/>
    </row>
    <row r="916" spans="4:4" ht="14.4" x14ac:dyDescent="0.3">
      <c r="D916" s="63"/>
    </row>
    <row r="917" spans="4:4" ht="14.4" x14ac:dyDescent="0.3">
      <c r="D917" s="63"/>
    </row>
    <row r="918" spans="4:4" ht="14.4" x14ac:dyDescent="0.3">
      <c r="D918" s="63"/>
    </row>
    <row r="919" spans="4:4" ht="14.4" x14ac:dyDescent="0.3">
      <c r="D919" s="63"/>
    </row>
    <row r="920" spans="4:4" ht="14.4" x14ac:dyDescent="0.3">
      <c r="D920" s="63"/>
    </row>
    <row r="921" spans="4:4" ht="14.4" x14ac:dyDescent="0.3">
      <c r="D921" s="63"/>
    </row>
    <row r="922" spans="4:4" ht="14.4" x14ac:dyDescent="0.3">
      <c r="D922" s="63"/>
    </row>
    <row r="923" spans="4:4" ht="14.4" x14ac:dyDescent="0.3">
      <c r="D923" s="63"/>
    </row>
    <row r="924" spans="4:4" ht="14.4" x14ac:dyDescent="0.3">
      <c r="D924" s="63"/>
    </row>
    <row r="925" spans="4:4" ht="14.4" x14ac:dyDescent="0.3">
      <c r="D925" s="63"/>
    </row>
    <row r="926" spans="4:4" ht="14.4" x14ac:dyDescent="0.3">
      <c r="D926" s="63"/>
    </row>
    <row r="927" spans="4:4" ht="14.4" x14ac:dyDescent="0.3">
      <c r="D927" s="63"/>
    </row>
    <row r="928" spans="4:4" ht="14.4" x14ac:dyDescent="0.3">
      <c r="D928" s="63"/>
    </row>
    <row r="929" spans="4:4" ht="14.4" x14ac:dyDescent="0.3">
      <c r="D929" s="63"/>
    </row>
    <row r="930" spans="4:4" ht="14.4" x14ac:dyDescent="0.3">
      <c r="D930" s="63"/>
    </row>
    <row r="931" spans="4:4" ht="14.4" x14ac:dyDescent="0.3">
      <c r="D931" s="63"/>
    </row>
    <row r="932" spans="4:4" ht="14.4" x14ac:dyDescent="0.3">
      <c r="D932" s="63"/>
    </row>
    <row r="933" spans="4:4" ht="14.4" x14ac:dyDescent="0.3">
      <c r="D933" s="63"/>
    </row>
    <row r="934" spans="4:4" ht="14.4" x14ac:dyDescent="0.3">
      <c r="D934" s="63"/>
    </row>
    <row r="935" spans="4:4" ht="14.4" x14ac:dyDescent="0.3">
      <c r="D935" s="63"/>
    </row>
    <row r="936" spans="4:4" ht="14.4" x14ac:dyDescent="0.3">
      <c r="D936" s="63"/>
    </row>
    <row r="937" spans="4:4" ht="14.4" x14ac:dyDescent="0.3">
      <c r="D937" s="63"/>
    </row>
    <row r="938" spans="4:4" ht="14.4" x14ac:dyDescent="0.3">
      <c r="D938" s="63"/>
    </row>
    <row r="939" spans="4:4" ht="14.4" x14ac:dyDescent="0.3">
      <c r="D939" s="63"/>
    </row>
    <row r="940" spans="4:4" ht="14.4" x14ac:dyDescent="0.3">
      <c r="D940" s="63"/>
    </row>
    <row r="941" spans="4:4" ht="14.4" x14ac:dyDescent="0.3">
      <c r="D941" s="63"/>
    </row>
    <row r="942" spans="4:4" ht="14.4" x14ac:dyDescent="0.3">
      <c r="D942" s="63"/>
    </row>
    <row r="943" spans="4:4" ht="14.4" x14ac:dyDescent="0.3">
      <c r="D943" s="63"/>
    </row>
    <row r="944" spans="4:4" ht="14.4" x14ac:dyDescent="0.3">
      <c r="D944" s="63"/>
    </row>
    <row r="945" spans="4:4" ht="14.4" x14ac:dyDescent="0.3">
      <c r="D945" s="63"/>
    </row>
    <row r="946" spans="4:4" ht="14.4" x14ac:dyDescent="0.3">
      <c r="D946" s="63"/>
    </row>
    <row r="947" spans="4:4" ht="14.4" x14ac:dyDescent="0.3">
      <c r="D947" s="63"/>
    </row>
    <row r="948" spans="4:4" ht="14.4" x14ac:dyDescent="0.3">
      <c r="D948" s="63"/>
    </row>
    <row r="949" spans="4:4" ht="14.4" x14ac:dyDescent="0.3">
      <c r="D949" s="63"/>
    </row>
    <row r="950" spans="4:4" ht="14.4" x14ac:dyDescent="0.3">
      <c r="D950" s="63"/>
    </row>
    <row r="951" spans="4:4" ht="14.4" x14ac:dyDescent="0.3">
      <c r="D951" s="63"/>
    </row>
    <row r="952" spans="4:4" ht="14.4" x14ac:dyDescent="0.3">
      <c r="D952" s="63"/>
    </row>
    <row r="953" spans="4:4" ht="14.4" x14ac:dyDescent="0.3">
      <c r="D953" s="63"/>
    </row>
    <row r="954" spans="4:4" ht="14.4" x14ac:dyDescent="0.3">
      <c r="D954" s="63"/>
    </row>
    <row r="955" spans="4:4" ht="14.4" x14ac:dyDescent="0.3">
      <c r="D955" s="63"/>
    </row>
    <row r="956" spans="4:4" ht="14.4" x14ac:dyDescent="0.3">
      <c r="D956" s="63"/>
    </row>
    <row r="957" spans="4:4" ht="14.4" x14ac:dyDescent="0.3">
      <c r="D957" s="63"/>
    </row>
    <row r="958" spans="4:4" ht="14.4" x14ac:dyDescent="0.3">
      <c r="D958" s="63"/>
    </row>
    <row r="959" spans="4:4" ht="14.4" x14ac:dyDescent="0.3">
      <c r="D959" s="63"/>
    </row>
    <row r="960" spans="4:4" ht="14.4" x14ac:dyDescent="0.3">
      <c r="D960" s="63"/>
    </row>
    <row r="961" spans="4:4" ht="14.4" x14ac:dyDescent="0.3">
      <c r="D961" s="63"/>
    </row>
    <row r="962" spans="4:4" ht="14.4" x14ac:dyDescent="0.3">
      <c r="D962" s="63"/>
    </row>
    <row r="963" spans="4:4" ht="14.4" x14ac:dyDescent="0.3">
      <c r="D963" s="63"/>
    </row>
    <row r="964" spans="4:4" ht="14.4" x14ac:dyDescent="0.3">
      <c r="D964" s="63"/>
    </row>
    <row r="965" spans="4:4" ht="14.4" x14ac:dyDescent="0.3">
      <c r="D965" s="63"/>
    </row>
    <row r="966" spans="4:4" ht="14.4" x14ac:dyDescent="0.3">
      <c r="D966" s="63"/>
    </row>
    <row r="967" spans="4:4" ht="14.4" x14ac:dyDescent="0.3">
      <c r="D967" s="63"/>
    </row>
    <row r="968" spans="4:4" ht="14.4" x14ac:dyDescent="0.3">
      <c r="D968" s="63"/>
    </row>
    <row r="969" spans="4:4" ht="14.4" x14ac:dyDescent="0.3">
      <c r="D969" s="63"/>
    </row>
    <row r="970" spans="4:4" ht="14.4" x14ac:dyDescent="0.3">
      <c r="D970" s="63"/>
    </row>
    <row r="971" spans="4:4" ht="14.4" x14ac:dyDescent="0.3">
      <c r="D971" s="63"/>
    </row>
    <row r="972" spans="4:4" ht="14.4" x14ac:dyDescent="0.3">
      <c r="D972" s="63"/>
    </row>
    <row r="973" spans="4:4" ht="14.4" x14ac:dyDescent="0.3">
      <c r="D973" s="63"/>
    </row>
    <row r="974" spans="4:4" ht="14.4" x14ac:dyDescent="0.3">
      <c r="D974" s="63"/>
    </row>
    <row r="975" spans="4:4" ht="14.4" x14ac:dyDescent="0.3">
      <c r="D975" s="63"/>
    </row>
    <row r="976" spans="4:4" ht="14.4" x14ac:dyDescent="0.3">
      <c r="D976" s="63"/>
    </row>
    <row r="977" spans="4:4" ht="14.4" x14ac:dyDescent="0.3">
      <c r="D977" s="63"/>
    </row>
    <row r="978" spans="4:4" ht="14.4" x14ac:dyDescent="0.3">
      <c r="D978" s="63"/>
    </row>
    <row r="979" spans="4:4" ht="14.4" x14ac:dyDescent="0.3">
      <c r="D979" s="63"/>
    </row>
    <row r="980" spans="4:4" ht="14.4" x14ac:dyDescent="0.3">
      <c r="D980" s="63"/>
    </row>
    <row r="981" spans="4:4" ht="14.4" x14ac:dyDescent="0.3">
      <c r="D981" s="63"/>
    </row>
    <row r="982" spans="4:4" ht="14.4" x14ac:dyDescent="0.3">
      <c r="D982" s="63"/>
    </row>
    <row r="983" spans="4:4" ht="14.4" x14ac:dyDescent="0.3">
      <c r="D983" s="63"/>
    </row>
    <row r="984" spans="4:4" ht="14.4" x14ac:dyDescent="0.3">
      <c r="D984" s="63"/>
    </row>
    <row r="985" spans="4:4" ht="14.4" x14ac:dyDescent="0.3">
      <c r="D985" s="63"/>
    </row>
    <row r="986" spans="4:4" ht="14.4" x14ac:dyDescent="0.3">
      <c r="D986" s="63"/>
    </row>
    <row r="987" spans="4:4" ht="14.4" x14ac:dyDescent="0.3">
      <c r="D987" s="63"/>
    </row>
    <row r="988" spans="4:4" ht="14.4" x14ac:dyDescent="0.3">
      <c r="D988" s="63"/>
    </row>
    <row r="989" spans="4:4" ht="14.4" x14ac:dyDescent="0.3">
      <c r="D989" s="63"/>
    </row>
    <row r="990" spans="4:4" ht="14.4" x14ac:dyDescent="0.3">
      <c r="D990" s="63"/>
    </row>
    <row r="991" spans="4:4" ht="14.4" x14ac:dyDescent="0.3">
      <c r="D991" s="63"/>
    </row>
    <row r="992" spans="4:4" ht="14.4" x14ac:dyDescent="0.3">
      <c r="D992" s="63"/>
    </row>
    <row r="993" spans="4:4" ht="14.4" x14ac:dyDescent="0.3">
      <c r="D993" s="63"/>
    </row>
    <row r="994" spans="4:4" ht="14.4" x14ac:dyDescent="0.3">
      <c r="D994" s="63"/>
    </row>
  </sheetData>
  <mergeCells count="3">
    <mergeCell ref="C1:D1"/>
    <mergeCell ref="E1:F1"/>
    <mergeCell ref="G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6"/>
  <sheetViews>
    <sheetView workbookViewId="0"/>
  </sheetViews>
  <sheetFormatPr defaultColWidth="15.109375" defaultRowHeight="15" customHeight="1" x14ac:dyDescent="0.3"/>
  <cols>
    <col min="1" max="1" width="25.6640625" customWidth="1"/>
    <col min="2" max="2" width="11.33203125" customWidth="1"/>
    <col min="3" max="4" width="12.109375" customWidth="1"/>
    <col min="5" max="7" width="9.33203125" customWidth="1"/>
  </cols>
  <sheetData>
    <row r="1" spans="1:10" ht="15" customHeight="1" x14ac:dyDescent="0.3">
      <c r="A1" s="64" t="s">
        <v>54</v>
      </c>
      <c r="B1" s="64"/>
      <c r="C1" s="64"/>
      <c r="D1" s="64"/>
      <c r="I1" s="14"/>
    </row>
    <row r="2" spans="1:10" ht="15" customHeight="1" x14ac:dyDescent="0.3">
      <c r="A2" s="64"/>
      <c r="B2" s="64"/>
      <c r="C2" s="64"/>
      <c r="D2" s="64"/>
    </row>
    <row r="3" spans="1:10" ht="15" customHeight="1" x14ac:dyDescent="0.3">
      <c r="A3" s="64"/>
      <c r="B3" s="65" t="s">
        <v>113</v>
      </c>
      <c r="C3" s="65" t="s">
        <v>114</v>
      </c>
      <c r="D3" s="65" t="s">
        <v>115</v>
      </c>
      <c r="E3" s="65" t="s">
        <v>116</v>
      </c>
      <c r="F3" s="65" t="s">
        <v>117</v>
      </c>
      <c r="G3" s="65" t="s">
        <v>118</v>
      </c>
    </row>
    <row r="4" spans="1:10" ht="15" customHeight="1" x14ac:dyDescent="0.3">
      <c r="A4" s="64" t="s">
        <v>119</v>
      </c>
      <c r="B4" s="66">
        <f t="shared" ref="B4:B6" si="0">E4/$E$8</f>
        <v>0.29391695447387045</v>
      </c>
      <c r="C4" s="66">
        <f t="shared" ref="C4:C6" si="1">F4/$F$8</f>
        <v>0.31266335135220702</v>
      </c>
      <c r="D4" s="66">
        <f t="shared" ref="D4:D6" si="2">G4/$G$8</f>
        <v>0.28515551420812046</v>
      </c>
      <c r="E4" s="67">
        <v>1220198</v>
      </c>
      <c r="F4" s="67">
        <v>948055</v>
      </c>
      <c r="G4" s="67">
        <v>322453</v>
      </c>
      <c r="I4" s="14"/>
      <c r="J4" s="64"/>
    </row>
    <row r="5" spans="1:10" ht="15" customHeight="1" x14ac:dyDescent="0.3">
      <c r="A5" s="64" t="s">
        <v>104</v>
      </c>
      <c r="B5" s="66">
        <f t="shared" si="0"/>
        <v>0.14702255037087747</v>
      </c>
      <c r="C5" s="66">
        <f t="shared" si="1"/>
        <v>0.16120719308249382</v>
      </c>
      <c r="D5" s="66">
        <f t="shared" si="2"/>
        <v>0.18363331349481826</v>
      </c>
      <c r="E5" s="67">
        <v>610365</v>
      </c>
      <c r="F5" s="67">
        <v>488811</v>
      </c>
      <c r="G5" s="67">
        <v>207652</v>
      </c>
      <c r="I5" s="14"/>
      <c r="J5" s="68"/>
    </row>
    <row r="6" spans="1:10" ht="15" customHeight="1" x14ac:dyDescent="0.3">
      <c r="A6" s="64" t="s">
        <v>120</v>
      </c>
      <c r="B6" s="66">
        <f t="shared" si="0"/>
        <v>0.55906049515525214</v>
      </c>
      <c r="C6" s="66">
        <f t="shared" si="1"/>
        <v>0.52612945556529911</v>
      </c>
      <c r="D6" s="66">
        <f t="shared" si="2"/>
        <v>0.53121117229706127</v>
      </c>
      <c r="E6" s="67">
        <v>2320943</v>
      </c>
      <c r="F6" s="67">
        <v>1595325</v>
      </c>
      <c r="G6" s="67">
        <v>600692</v>
      </c>
      <c r="I6" s="14"/>
      <c r="J6" s="68"/>
    </row>
    <row r="7" spans="1:10" ht="15" customHeight="1" x14ac:dyDescent="0.3">
      <c r="A7" s="64"/>
      <c r="B7" s="64"/>
      <c r="C7" s="64"/>
      <c r="D7" s="64"/>
      <c r="I7" s="14"/>
      <c r="J7" s="68"/>
    </row>
    <row r="8" spans="1:10" ht="15" customHeight="1" x14ac:dyDescent="0.3">
      <c r="A8" s="14" t="s">
        <v>7</v>
      </c>
      <c r="B8">
        <f t="shared" ref="B8:G8" si="3">SUM(B4:B6)</f>
        <v>1</v>
      </c>
      <c r="C8">
        <f t="shared" si="3"/>
        <v>1</v>
      </c>
      <c r="D8">
        <f t="shared" si="3"/>
        <v>1</v>
      </c>
      <c r="E8">
        <f t="shared" si="3"/>
        <v>4151506</v>
      </c>
      <c r="F8">
        <f t="shared" si="3"/>
        <v>3032191</v>
      </c>
      <c r="G8">
        <f t="shared" si="3"/>
        <v>1130797</v>
      </c>
      <c r="H8">
        <f>SUM(E8:G8)</f>
        <v>8314494</v>
      </c>
    </row>
    <row r="9" spans="1:10" ht="15" customHeight="1" x14ac:dyDescent="0.3">
      <c r="A9" s="64"/>
      <c r="B9" s="64"/>
      <c r="C9" s="64"/>
      <c r="D9" s="64"/>
    </row>
    <row r="10" spans="1:10" ht="15" customHeight="1" x14ac:dyDescent="0.3">
      <c r="A10" s="64"/>
    </row>
    <row r="11" spans="1:10" ht="15" customHeight="1" x14ac:dyDescent="0.3">
      <c r="A11" s="69"/>
    </row>
    <row r="12" spans="1:10" ht="15" customHeight="1" x14ac:dyDescent="0.3">
      <c r="A12" s="64"/>
    </row>
    <row r="13" spans="1:10" ht="15" customHeight="1" x14ac:dyDescent="0.3">
      <c r="A13" s="64"/>
      <c r="B13" s="65"/>
      <c r="C13" s="65"/>
      <c r="D13" s="65"/>
    </row>
    <row r="14" spans="1:10" ht="15" customHeight="1" x14ac:dyDescent="0.3">
      <c r="A14" s="64"/>
      <c r="B14" s="64"/>
      <c r="C14" s="64"/>
      <c r="D14" s="64"/>
      <c r="E14" s="64"/>
      <c r="F14" s="64"/>
      <c r="G14" s="64"/>
    </row>
    <row r="15" spans="1:10" ht="15" customHeight="1" x14ac:dyDescent="0.3">
      <c r="A15" s="64"/>
      <c r="B15" s="64"/>
      <c r="C15" s="64"/>
      <c r="D15" s="64"/>
      <c r="E15" s="64"/>
      <c r="F15" s="64"/>
      <c r="G15" s="64"/>
    </row>
    <row r="16" spans="1:10" ht="15" customHeight="1" x14ac:dyDescent="0.3">
      <c r="A16" s="64"/>
      <c r="B16" s="64"/>
      <c r="C16" s="64"/>
      <c r="D16" s="64"/>
      <c r="E16" s="64"/>
      <c r="F16" s="64"/>
      <c r="G16" s="64"/>
    </row>
    <row r="17" spans="1:7" ht="15" customHeight="1" x14ac:dyDescent="0.3">
      <c r="A17" s="64"/>
      <c r="B17" s="64"/>
      <c r="C17" s="64"/>
      <c r="D17" s="64"/>
    </row>
    <row r="18" spans="1:7" ht="15" customHeight="1" x14ac:dyDescent="0.3">
      <c r="A18" s="14"/>
    </row>
    <row r="19" spans="1:7" ht="15" customHeight="1" x14ac:dyDescent="0.3">
      <c r="A19" s="64"/>
      <c r="B19" s="64"/>
      <c r="C19" s="64"/>
      <c r="D19" s="64"/>
    </row>
    <row r="20" spans="1:7" ht="15" customHeight="1" x14ac:dyDescent="0.3">
      <c r="A20" s="64"/>
      <c r="B20" s="64"/>
      <c r="C20" s="64"/>
      <c r="D20" s="64"/>
    </row>
    <row r="21" spans="1:7" ht="15" customHeight="1" x14ac:dyDescent="0.3">
      <c r="A21" s="64"/>
      <c r="B21" s="64"/>
      <c r="C21" s="64"/>
      <c r="D21" s="65"/>
      <c r="E21" s="14"/>
      <c r="F21" s="14"/>
      <c r="G21" s="14"/>
    </row>
    <row r="22" spans="1:7" ht="15" customHeight="1" x14ac:dyDescent="0.3">
      <c r="A22" s="64"/>
      <c r="B22" s="64"/>
      <c r="C22" s="64"/>
      <c r="D22" s="64"/>
    </row>
    <row r="23" spans="1:7" ht="15" customHeight="1" x14ac:dyDescent="0.3">
      <c r="A23" s="64"/>
      <c r="B23" s="64"/>
      <c r="C23" s="64"/>
      <c r="D23" s="64"/>
    </row>
    <row r="24" spans="1:7" ht="15" customHeight="1" x14ac:dyDescent="0.3">
      <c r="A24" s="64"/>
      <c r="B24" s="64"/>
      <c r="C24" s="64"/>
      <c r="D24" s="64"/>
    </row>
    <row r="25" spans="1:7" ht="14.4" x14ac:dyDescent="0.3">
      <c r="A25" s="64"/>
      <c r="B25" s="64"/>
      <c r="C25" s="64"/>
      <c r="D25" s="65"/>
    </row>
    <row r="26" spans="1:7" ht="14.4" x14ac:dyDescent="0.3">
      <c r="A26" s="64"/>
      <c r="B26" s="64"/>
      <c r="C26" s="64"/>
      <c r="D26" s="65"/>
    </row>
    <row r="27" spans="1:7" ht="14.4" x14ac:dyDescent="0.3">
      <c r="A27" s="64"/>
      <c r="B27" s="64"/>
      <c r="C27" s="64"/>
      <c r="D27" s="64"/>
    </row>
    <row r="28" spans="1:7" ht="14.4" x14ac:dyDescent="0.3">
      <c r="A28" s="64"/>
      <c r="B28" s="64"/>
      <c r="C28" s="64"/>
      <c r="D28" s="65"/>
    </row>
    <row r="29" spans="1:7" ht="14.4" x14ac:dyDescent="0.3">
      <c r="A29" s="64"/>
      <c r="B29" s="64"/>
      <c r="C29" s="64"/>
      <c r="D29" s="64"/>
    </row>
    <row r="30" spans="1:7" ht="14.4" x14ac:dyDescent="0.3">
      <c r="A30" s="64"/>
      <c r="B30" s="64"/>
      <c r="C30" s="64"/>
      <c r="D30" s="64"/>
    </row>
    <row r="31" spans="1:7" ht="14.4" x14ac:dyDescent="0.3">
      <c r="A31" s="64"/>
      <c r="B31" s="64"/>
      <c r="C31" s="64"/>
      <c r="D31" s="64"/>
    </row>
    <row r="32" spans="1:7" ht="14.4" x14ac:dyDescent="0.3">
      <c r="A32" s="64"/>
      <c r="B32" s="64"/>
      <c r="C32" s="64"/>
      <c r="D32" s="64"/>
    </row>
    <row r="33" spans="1:4" ht="14.4" x14ac:dyDescent="0.3">
      <c r="A33" s="64"/>
      <c r="B33" s="64"/>
      <c r="C33" s="64"/>
      <c r="D33" s="64"/>
    </row>
    <row r="34" spans="1:4" ht="14.4" x14ac:dyDescent="0.3">
      <c r="A34" s="64"/>
      <c r="B34" s="64"/>
      <c r="C34" s="64"/>
      <c r="D34" s="64"/>
    </row>
    <row r="35" spans="1:4" ht="14.4" x14ac:dyDescent="0.3">
      <c r="A35" s="64"/>
      <c r="B35" s="64"/>
      <c r="C35" s="64"/>
      <c r="D35" s="64"/>
    </row>
    <row r="36" spans="1:4" ht="14.4" x14ac:dyDescent="0.3">
      <c r="A36" s="64"/>
      <c r="B36" s="64"/>
      <c r="C36" s="64"/>
      <c r="D36" s="64"/>
    </row>
    <row r="37" spans="1:4" ht="14.4" x14ac:dyDescent="0.3">
      <c r="A37" s="64"/>
      <c r="B37" s="64"/>
      <c r="C37" s="64"/>
      <c r="D37" s="64"/>
    </row>
    <row r="38" spans="1:4" ht="14.4" x14ac:dyDescent="0.3">
      <c r="A38" s="64"/>
      <c r="B38" s="64"/>
      <c r="C38" s="64"/>
      <c r="D38" s="64"/>
    </row>
    <row r="39" spans="1:4" ht="14.4" x14ac:dyDescent="0.3">
      <c r="A39" s="64"/>
      <c r="B39" s="64"/>
      <c r="C39" s="64"/>
      <c r="D39" s="64"/>
    </row>
    <row r="40" spans="1:4" ht="14.4" x14ac:dyDescent="0.3">
      <c r="A40" s="64"/>
      <c r="B40" s="64"/>
      <c r="C40" s="64"/>
      <c r="D40" s="64"/>
    </row>
    <row r="41" spans="1:4" ht="14.4" x14ac:dyDescent="0.3">
      <c r="A41" s="64"/>
      <c r="B41" s="64"/>
      <c r="C41" s="64"/>
      <c r="D41" s="64"/>
    </row>
    <row r="42" spans="1:4" ht="14.4" x14ac:dyDescent="0.3">
      <c r="A42" s="64"/>
      <c r="B42" s="64"/>
      <c r="C42" s="64"/>
      <c r="D42" s="64"/>
    </row>
    <row r="43" spans="1:4" ht="14.4" x14ac:dyDescent="0.3">
      <c r="A43" s="64"/>
      <c r="B43" s="64"/>
      <c r="C43" s="64"/>
      <c r="D43" s="64"/>
    </row>
    <row r="44" spans="1:4" ht="14.4" x14ac:dyDescent="0.3">
      <c r="A44" s="64"/>
      <c r="B44" s="64"/>
      <c r="C44" s="64"/>
      <c r="D44" s="64"/>
    </row>
    <row r="45" spans="1:4" ht="14.4" x14ac:dyDescent="0.3">
      <c r="A45" s="64"/>
      <c r="B45" s="64"/>
      <c r="C45" s="64"/>
      <c r="D45" s="64"/>
    </row>
    <row r="46" spans="1:4" ht="14.4" x14ac:dyDescent="0.3">
      <c r="A46" s="64"/>
      <c r="B46" s="64"/>
      <c r="C46" s="64"/>
      <c r="D46" s="64"/>
    </row>
    <row r="47" spans="1:4" ht="14.4" x14ac:dyDescent="0.3">
      <c r="A47" s="64"/>
      <c r="B47" s="64"/>
      <c r="C47" s="64"/>
      <c r="D47" s="64"/>
    </row>
    <row r="48" spans="1:4" ht="14.4" x14ac:dyDescent="0.3">
      <c r="A48" s="64"/>
      <c r="B48" s="64"/>
      <c r="C48" s="64"/>
      <c r="D48" s="64"/>
    </row>
    <row r="49" spans="1:4" ht="14.4" x14ac:dyDescent="0.3">
      <c r="A49" s="64"/>
      <c r="B49" s="64"/>
      <c r="C49" s="64"/>
      <c r="D49" s="64"/>
    </row>
    <row r="50" spans="1:4" ht="14.4" x14ac:dyDescent="0.3">
      <c r="A50" s="64"/>
      <c r="B50" s="64"/>
      <c r="C50" s="64"/>
      <c r="D50" s="64"/>
    </row>
    <row r="51" spans="1:4" ht="14.4" x14ac:dyDescent="0.3">
      <c r="A51" s="64"/>
      <c r="B51" s="64"/>
      <c r="C51" s="64"/>
      <c r="D51" s="64"/>
    </row>
    <row r="52" spans="1:4" ht="14.4" x14ac:dyDescent="0.3">
      <c r="A52" s="64"/>
      <c r="B52" s="64"/>
      <c r="C52" s="64"/>
      <c r="D52" s="64"/>
    </row>
    <row r="53" spans="1:4" ht="14.4" x14ac:dyDescent="0.3">
      <c r="A53" s="64"/>
      <c r="B53" s="64"/>
      <c r="C53" s="64"/>
      <c r="D53" s="64"/>
    </row>
    <row r="54" spans="1:4" ht="14.4" x14ac:dyDescent="0.3">
      <c r="A54" s="64"/>
      <c r="B54" s="64"/>
      <c r="C54" s="64"/>
      <c r="D54" s="64"/>
    </row>
    <row r="55" spans="1:4" ht="14.4" x14ac:dyDescent="0.3">
      <c r="A55" s="64"/>
      <c r="B55" s="64"/>
      <c r="C55" s="64"/>
      <c r="D55" s="64"/>
    </row>
    <row r="56" spans="1:4" ht="14.4" x14ac:dyDescent="0.3">
      <c r="A56" s="64"/>
      <c r="B56" s="64"/>
      <c r="C56" s="64"/>
      <c r="D56" s="64"/>
    </row>
    <row r="57" spans="1:4" ht="14.4" x14ac:dyDescent="0.3">
      <c r="A57" s="64"/>
      <c r="B57" s="64"/>
      <c r="C57" s="64"/>
      <c r="D57" s="64"/>
    </row>
    <row r="58" spans="1:4" ht="14.4" x14ac:dyDescent="0.3">
      <c r="A58" s="64"/>
      <c r="B58" s="64"/>
      <c r="C58" s="64"/>
      <c r="D58" s="64"/>
    </row>
    <row r="59" spans="1:4" ht="14.4" x14ac:dyDescent="0.3">
      <c r="A59" s="64"/>
      <c r="B59" s="64"/>
      <c r="C59" s="64"/>
      <c r="D59" s="64"/>
    </row>
    <row r="60" spans="1:4" ht="14.4" x14ac:dyDescent="0.3">
      <c r="A60" s="64"/>
      <c r="B60" s="64"/>
      <c r="C60" s="64"/>
      <c r="D60" s="64"/>
    </row>
    <row r="61" spans="1:4" ht="14.4" x14ac:dyDescent="0.3">
      <c r="A61" s="64"/>
      <c r="B61" s="64"/>
      <c r="C61" s="64"/>
      <c r="D61" s="64"/>
    </row>
    <row r="62" spans="1:4" ht="14.4" x14ac:dyDescent="0.3">
      <c r="A62" s="64"/>
      <c r="B62" s="64"/>
      <c r="C62" s="64"/>
      <c r="D62" s="64"/>
    </row>
    <row r="63" spans="1:4" ht="14.4" x14ac:dyDescent="0.3">
      <c r="A63" s="64"/>
      <c r="B63" s="64"/>
      <c r="C63" s="64"/>
      <c r="D63" s="64"/>
    </row>
    <row r="64" spans="1:4" ht="14.4" x14ac:dyDescent="0.3">
      <c r="A64" s="64"/>
      <c r="B64" s="64"/>
      <c r="C64" s="64"/>
      <c r="D64" s="64"/>
    </row>
    <row r="65" spans="1:4" ht="14.4" x14ac:dyDescent="0.3">
      <c r="A65" s="64"/>
      <c r="B65" s="64"/>
      <c r="C65" s="64"/>
      <c r="D65" s="64"/>
    </row>
    <row r="66" spans="1:4" ht="14.4" x14ac:dyDescent="0.3">
      <c r="A66" s="64"/>
      <c r="B66" s="64"/>
      <c r="C66" s="64"/>
      <c r="D66" s="64"/>
    </row>
    <row r="67" spans="1:4" ht="14.4" x14ac:dyDescent="0.3">
      <c r="A67" s="64"/>
      <c r="B67" s="64"/>
      <c r="C67" s="64"/>
      <c r="D67" s="64"/>
    </row>
    <row r="68" spans="1:4" ht="14.4" x14ac:dyDescent="0.3">
      <c r="A68" s="64"/>
      <c r="B68" s="64"/>
      <c r="C68" s="64"/>
      <c r="D68" s="64"/>
    </row>
    <row r="69" spans="1:4" ht="14.4" x14ac:dyDescent="0.3">
      <c r="A69" s="64"/>
      <c r="B69" s="64"/>
      <c r="C69" s="64"/>
      <c r="D69" s="64"/>
    </row>
    <row r="70" spans="1:4" ht="14.4" x14ac:dyDescent="0.3">
      <c r="A70" s="64"/>
      <c r="B70" s="64"/>
      <c r="C70" s="64"/>
      <c r="D70" s="64"/>
    </row>
    <row r="71" spans="1:4" ht="14.4" x14ac:dyDescent="0.3">
      <c r="A71" s="64"/>
      <c r="B71" s="64"/>
      <c r="C71" s="64"/>
      <c r="D71" s="64"/>
    </row>
    <row r="72" spans="1:4" ht="14.4" x14ac:dyDescent="0.3">
      <c r="A72" s="64"/>
      <c r="B72" s="64"/>
      <c r="C72" s="64"/>
      <c r="D72" s="64"/>
    </row>
    <row r="73" spans="1:4" ht="14.4" x14ac:dyDescent="0.3">
      <c r="A73" s="64"/>
      <c r="B73" s="64"/>
      <c r="C73" s="64"/>
      <c r="D73" s="64"/>
    </row>
    <row r="74" spans="1:4" ht="14.4" x14ac:dyDescent="0.3">
      <c r="A74" s="64"/>
      <c r="B74" s="64"/>
      <c r="C74" s="64"/>
      <c r="D74" s="64"/>
    </row>
    <row r="75" spans="1:4" ht="14.4" x14ac:dyDescent="0.3">
      <c r="A75" s="64"/>
      <c r="B75" s="64"/>
      <c r="C75" s="64"/>
      <c r="D75" s="64"/>
    </row>
    <row r="76" spans="1:4" ht="14.4" x14ac:dyDescent="0.3">
      <c r="A76" s="64"/>
      <c r="B76" s="64"/>
      <c r="C76" s="64"/>
      <c r="D76" s="64"/>
    </row>
    <row r="77" spans="1:4" ht="14.4" x14ac:dyDescent="0.3">
      <c r="A77" s="64"/>
      <c r="B77" s="64"/>
      <c r="C77" s="64"/>
      <c r="D77" s="64"/>
    </row>
    <row r="78" spans="1:4" ht="14.4" x14ac:dyDescent="0.3">
      <c r="A78" s="64"/>
      <c r="B78" s="64"/>
      <c r="C78" s="64"/>
      <c r="D78" s="64"/>
    </row>
    <row r="79" spans="1:4" ht="14.4" x14ac:dyDescent="0.3">
      <c r="A79" s="64"/>
      <c r="B79" s="64"/>
      <c r="C79" s="64"/>
      <c r="D79" s="64"/>
    </row>
    <row r="80" spans="1:4" ht="14.4" x14ac:dyDescent="0.3">
      <c r="A80" s="64"/>
      <c r="B80" s="64"/>
      <c r="C80" s="64"/>
      <c r="D80" s="64"/>
    </row>
    <row r="81" spans="1:4" ht="14.4" x14ac:dyDescent="0.3">
      <c r="A81" s="64"/>
      <c r="B81" s="64"/>
      <c r="C81" s="64"/>
      <c r="D81" s="64"/>
    </row>
    <row r="82" spans="1:4" ht="14.4" x14ac:dyDescent="0.3">
      <c r="A82" s="64"/>
      <c r="B82" s="64"/>
      <c r="C82" s="64"/>
      <c r="D82" s="64"/>
    </row>
    <row r="83" spans="1:4" ht="14.4" x14ac:dyDescent="0.3">
      <c r="A83" s="64"/>
      <c r="B83" s="64"/>
      <c r="C83" s="64"/>
      <c r="D83" s="64"/>
    </row>
    <row r="84" spans="1:4" ht="14.4" x14ac:dyDescent="0.3">
      <c r="A84" s="64"/>
      <c r="B84" s="64"/>
      <c r="C84" s="64"/>
      <c r="D84" s="64"/>
    </row>
    <row r="85" spans="1:4" ht="14.4" x14ac:dyDescent="0.3">
      <c r="A85" s="64"/>
      <c r="B85" s="64"/>
      <c r="C85" s="64"/>
      <c r="D85" s="64"/>
    </row>
    <row r="86" spans="1:4" ht="14.4" x14ac:dyDescent="0.3">
      <c r="A86" s="64"/>
      <c r="B86" s="64"/>
      <c r="C86" s="64"/>
      <c r="D86" s="64"/>
    </row>
    <row r="87" spans="1:4" ht="14.4" x14ac:dyDescent="0.3">
      <c r="A87" s="64"/>
      <c r="B87" s="64"/>
      <c r="C87" s="64"/>
      <c r="D87" s="64"/>
    </row>
    <row r="88" spans="1:4" ht="14.4" x14ac:dyDescent="0.3">
      <c r="A88" s="64"/>
      <c r="B88" s="64"/>
      <c r="C88" s="64"/>
      <c r="D88" s="64"/>
    </row>
    <row r="89" spans="1:4" ht="14.4" x14ac:dyDescent="0.3">
      <c r="A89" s="64"/>
      <c r="B89" s="64"/>
      <c r="C89" s="64"/>
      <c r="D89" s="64"/>
    </row>
    <row r="90" spans="1:4" ht="14.4" x14ac:dyDescent="0.3">
      <c r="A90" s="64"/>
      <c r="B90" s="64"/>
      <c r="C90" s="64"/>
      <c r="D90" s="64"/>
    </row>
    <row r="91" spans="1:4" ht="14.4" x14ac:dyDescent="0.3">
      <c r="A91" s="64"/>
      <c r="B91" s="64"/>
      <c r="C91" s="64"/>
      <c r="D91" s="64"/>
    </row>
    <row r="92" spans="1:4" ht="14.4" x14ac:dyDescent="0.3">
      <c r="A92" s="64"/>
      <c r="B92" s="64"/>
      <c r="C92" s="64"/>
      <c r="D92" s="64"/>
    </row>
    <row r="93" spans="1:4" ht="14.4" x14ac:dyDescent="0.3">
      <c r="A93" s="64"/>
      <c r="B93" s="64"/>
      <c r="C93" s="64"/>
      <c r="D93" s="64"/>
    </row>
    <row r="94" spans="1:4" ht="14.4" x14ac:dyDescent="0.3">
      <c r="A94" s="64"/>
      <c r="B94" s="64"/>
      <c r="C94" s="64"/>
      <c r="D94" s="64"/>
    </row>
    <row r="95" spans="1:4" ht="14.4" x14ac:dyDescent="0.3">
      <c r="A95" s="64"/>
      <c r="B95" s="64"/>
      <c r="C95" s="64"/>
      <c r="D95" s="64"/>
    </row>
    <row r="96" spans="1:4" ht="14.4" x14ac:dyDescent="0.3">
      <c r="A96" s="64"/>
      <c r="B96" s="64"/>
      <c r="C96" s="64"/>
      <c r="D96" s="64"/>
    </row>
    <row r="97" spans="1:4" ht="14.4" x14ac:dyDescent="0.3">
      <c r="A97" s="64"/>
      <c r="B97" s="64"/>
      <c r="C97" s="64"/>
      <c r="D97" s="64"/>
    </row>
    <row r="98" spans="1:4" ht="14.4" x14ac:dyDescent="0.3">
      <c r="A98" s="64"/>
      <c r="B98" s="64"/>
      <c r="C98" s="64"/>
      <c r="D98" s="64"/>
    </row>
    <row r="99" spans="1:4" ht="14.4" x14ac:dyDescent="0.3">
      <c r="A99" s="64"/>
      <c r="B99" s="64"/>
      <c r="C99" s="64"/>
      <c r="D99" s="64"/>
    </row>
    <row r="100" spans="1:4" ht="14.4" x14ac:dyDescent="0.3">
      <c r="A100" s="64"/>
      <c r="B100" s="64"/>
      <c r="C100" s="64"/>
      <c r="D100" s="64"/>
    </row>
    <row r="101" spans="1:4" ht="14.4" x14ac:dyDescent="0.3">
      <c r="A101" s="64"/>
      <c r="B101" s="64"/>
      <c r="C101" s="64"/>
      <c r="D101" s="64"/>
    </row>
    <row r="102" spans="1:4" ht="14.4" x14ac:dyDescent="0.3">
      <c r="A102" s="64"/>
      <c r="B102" s="64"/>
      <c r="C102" s="64"/>
      <c r="D102" s="64"/>
    </row>
    <row r="103" spans="1:4" ht="14.4" x14ac:dyDescent="0.3">
      <c r="A103" s="64"/>
      <c r="B103" s="64"/>
      <c r="C103" s="64"/>
      <c r="D103" s="64"/>
    </row>
    <row r="104" spans="1:4" ht="14.4" x14ac:dyDescent="0.3">
      <c r="A104" s="64"/>
      <c r="B104" s="64"/>
      <c r="C104" s="64"/>
      <c r="D104" s="64"/>
    </row>
    <row r="105" spans="1:4" ht="14.4" x14ac:dyDescent="0.3">
      <c r="A105" s="64"/>
      <c r="B105" s="64"/>
      <c r="C105" s="64"/>
      <c r="D105" s="64"/>
    </row>
    <row r="106" spans="1:4" ht="14.4" x14ac:dyDescent="0.3">
      <c r="A106" s="64"/>
      <c r="B106" s="64"/>
      <c r="C106" s="64"/>
      <c r="D106" s="64"/>
    </row>
    <row r="107" spans="1:4" ht="14.4" x14ac:dyDescent="0.3">
      <c r="A107" s="64"/>
      <c r="B107" s="64"/>
      <c r="C107" s="64"/>
      <c r="D107" s="64"/>
    </row>
    <row r="108" spans="1:4" ht="14.4" x14ac:dyDescent="0.3">
      <c r="A108" s="64"/>
      <c r="B108" s="64"/>
      <c r="C108" s="64"/>
      <c r="D108" s="64"/>
    </row>
    <row r="109" spans="1:4" ht="14.4" x14ac:dyDescent="0.3">
      <c r="A109" s="64"/>
      <c r="B109" s="64"/>
      <c r="C109" s="64"/>
      <c r="D109" s="64"/>
    </row>
    <row r="110" spans="1:4" ht="14.4" x14ac:dyDescent="0.3">
      <c r="A110" s="64"/>
      <c r="B110" s="64"/>
      <c r="C110" s="64"/>
      <c r="D110" s="64"/>
    </row>
    <row r="111" spans="1:4" ht="14.4" x14ac:dyDescent="0.3">
      <c r="A111" s="64"/>
      <c r="B111" s="64"/>
      <c r="C111" s="64"/>
      <c r="D111" s="64"/>
    </row>
    <row r="112" spans="1:4" ht="14.4" x14ac:dyDescent="0.3">
      <c r="A112" s="64"/>
      <c r="B112" s="64"/>
      <c r="C112" s="64"/>
      <c r="D112" s="64"/>
    </row>
    <row r="113" spans="1:4" ht="14.4" x14ac:dyDescent="0.3">
      <c r="A113" s="64"/>
      <c r="B113" s="64"/>
      <c r="C113" s="64"/>
      <c r="D113" s="64"/>
    </row>
    <row r="114" spans="1:4" ht="14.4" x14ac:dyDescent="0.3">
      <c r="A114" s="64"/>
      <c r="B114" s="64"/>
      <c r="C114" s="64"/>
      <c r="D114" s="64"/>
    </row>
    <row r="115" spans="1:4" ht="14.4" x14ac:dyDescent="0.3">
      <c r="A115" s="64"/>
      <c r="B115" s="64"/>
      <c r="C115" s="64"/>
      <c r="D115" s="64"/>
    </row>
    <row r="116" spans="1:4" ht="14.4" x14ac:dyDescent="0.3">
      <c r="A116" s="64"/>
      <c r="B116" s="64"/>
      <c r="C116" s="64"/>
      <c r="D116" s="64"/>
    </row>
    <row r="117" spans="1:4" ht="14.4" x14ac:dyDescent="0.3">
      <c r="A117" s="64"/>
      <c r="B117" s="64"/>
      <c r="C117" s="64"/>
      <c r="D117" s="64"/>
    </row>
    <row r="118" spans="1:4" ht="14.4" x14ac:dyDescent="0.3">
      <c r="A118" s="64"/>
      <c r="B118" s="64"/>
      <c r="C118" s="64"/>
      <c r="D118" s="64"/>
    </row>
    <row r="119" spans="1:4" ht="14.4" x14ac:dyDescent="0.3">
      <c r="A119" s="64"/>
      <c r="B119" s="64"/>
      <c r="C119" s="64"/>
      <c r="D119" s="64"/>
    </row>
    <row r="120" spans="1:4" ht="14.4" x14ac:dyDescent="0.3">
      <c r="A120" s="64"/>
      <c r="B120" s="64"/>
      <c r="C120" s="64"/>
      <c r="D120" s="64"/>
    </row>
    <row r="121" spans="1:4" ht="14.4" x14ac:dyDescent="0.3">
      <c r="A121" s="64"/>
      <c r="B121" s="64"/>
      <c r="C121" s="64"/>
      <c r="D121" s="64"/>
    </row>
    <row r="122" spans="1:4" ht="14.4" x14ac:dyDescent="0.3">
      <c r="A122" s="64"/>
      <c r="B122" s="64"/>
      <c r="C122" s="64"/>
      <c r="D122" s="64"/>
    </row>
    <row r="123" spans="1:4" ht="14.4" x14ac:dyDescent="0.3">
      <c r="A123" s="64"/>
      <c r="B123" s="64"/>
      <c r="C123" s="64"/>
      <c r="D123" s="64"/>
    </row>
    <row r="124" spans="1:4" ht="14.4" x14ac:dyDescent="0.3">
      <c r="A124" s="64"/>
      <c r="B124" s="64"/>
      <c r="C124" s="64"/>
      <c r="D124" s="64"/>
    </row>
    <row r="125" spans="1:4" ht="14.4" x14ac:dyDescent="0.3">
      <c r="A125" s="64"/>
      <c r="B125" s="64"/>
      <c r="C125" s="64"/>
      <c r="D125" s="64"/>
    </row>
    <row r="126" spans="1:4" ht="14.4" x14ac:dyDescent="0.3">
      <c r="A126" s="64"/>
      <c r="B126" s="64"/>
      <c r="C126" s="64"/>
      <c r="D126" s="64"/>
    </row>
    <row r="127" spans="1:4" ht="14.4" x14ac:dyDescent="0.3">
      <c r="A127" s="64"/>
      <c r="B127" s="64"/>
      <c r="C127" s="64"/>
      <c r="D127" s="64"/>
    </row>
    <row r="128" spans="1:4" ht="14.4" x14ac:dyDescent="0.3">
      <c r="A128" s="64"/>
      <c r="B128" s="64"/>
      <c r="C128" s="64"/>
      <c r="D128" s="64"/>
    </row>
    <row r="129" spans="1:4" ht="14.4" x14ac:dyDescent="0.3">
      <c r="A129" s="64"/>
      <c r="B129" s="64"/>
      <c r="C129" s="64"/>
      <c r="D129" s="64"/>
    </row>
    <row r="130" spans="1:4" ht="14.4" x14ac:dyDescent="0.3">
      <c r="A130" s="64"/>
      <c r="B130" s="64"/>
      <c r="C130" s="64"/>
      <c r="D130" s="64"/>
    </row>
    <row r="131" spans="1:4" ht="14.4" x14ac:dyDescent="0.3">
      <c r="A131" s="64"/>
      <c r="B131" s="64"/>
      <c r="C131" s="64"/>
      <c r="D131" s="64"/>
    </row>
    <row r="132" spans="1:4" ht="14.4" x14ac:dyDescent="0.3">
      <c r="A132" s="64"/>
      <c r="B132" s="64"/>
      <c r="C132" s="64"/>
      <c r="D132" s="64"/>
    </row>
    <row r="133" spans="1:4" ht="14.4" x14ac:dyDescent="0.3">
      <c r="A133" s="64"/>
      <c r="B133" s="64"/>
      <c r="C133" s="64"/>
      <c r="D133" s="64"/>
    </row>
    <row r="134" spans="1:4" ht="14.4" x14ac:dyDescent="0.3">
      <c r="A134" s="64"/>
      <c r="B134" s="64"/>
      <c r="C134" s="64"/>
      <c r="D134" s="64"/>
    </row>
    <row r="135" spans="1:4" ht="14.4" x14ac:dyDescent="0.3">
      <c r="A135" s="64"/>
      <c r="B135" s="64"/>
      <c r="C135" s="64"/>
      <c r="D135" s="64"/>
    </row>
    <row r="136" spans="1:4" ht="14.4" x14ac:dyDescent="0.3">
      <c r="A136" s="64"/>
      <c r="B136" s="64"/>
      <c r="C136" s="64"/>
      <c r="D136" s="64"/>
    </row>
    <row r="137" spans="1:4" ht="14.4" x14ac:dyDescent="0.3">
      <c r="A137" s="64"/>
      <c r="B137" s="64"/>
      <c r="C137" s="64"/>
      <c r="D137" s="64"/>
    </row>
    <row r="138" spans="1:4" ht="14.4" x14ac:dyDescent="0.3">
      <c r="A138" s="64"/>
      <c r="B138" s="64"/>
      <c r="C138" s="64"/>
      <c r="D138" s="64"/>
    </row>
    <row r="139" spans="1:4" ht="14.4" x14ac:dyDescent="0.3">
      <c r="A139" s="64"/>
      <c r="B139" s="64"/>
      <c r="C139" s="64"/>
      <c r="D139" s="64"/>
    </row>
    <row r="140" spans="1:4" ht="14.4" x14ac:dyDescent="0.3">
      <c r="A140" s="64"/>
      <c r="B140" s="64"/>
      <c r="C140" s="64"/>
      <c r="D140" s="64"/>
    </row>
    <row r="141" spans="1:4" ht="14.4" x14ac:dyDescent="0.3">
      <c r="A141" s="64"/>
      <c r="B141" s="64"/>
      <c r="C141" s="64"/>
      <c r="D141" s="64"/>
    </row>
    <row r="142" spans="1:4" ht="14.4" x14ac:dyDescent="0.3">
      <c r="A142" s="64"/>
      <c r="B142" s="64"/>
      <c r="C142" s="64"/>
      <c r="D142" s="64"/>
    </row>
    <row r="143" spans="1:4" ht="14.4" x14ac:dyDescent="0.3">
      <c r="A143" s="64"/>
      <c r="B143" s="64"/>
      <c r="C143" s="64"/>
      <c r="D143" s="64"/>
    </row>
    <row r="144" spans="1:4" ht="14.4" x14ac:dyDescent="0.3">
      <c r="A144" s="64"/>
      <c r="B144" s="64"/>
      <c r="C144" s="64"/>
      <c r="D144" s="64"/>
    </row>
    <row r="145" spans="1:4" ht="14.4" x14ac:dyDescent="0.3">
      <c r="A145" s="64"/>
      <c r="B145" s="64"/>
      <c r="C145" s="64"/>
      <c r="D145" s="64"/>
    </row>
    <row r="146" spans="1:4" ht="14.4" x14ac:dyDescent="0.3">
      <c r="A146" s="64"/>
      <c r="B146" s="64"/>
      <c r="C146" s="64"/>
      <c r="D146" s="64"/>
    </row>
    <row r="147" spans="1:4" ht="14.4" x14ac:dyDescent="0.3">
      <c r="A147" s="64"/>
      <c r="B147" s="64"/>
      <c r="C147" s="64"/>
      <c r="D147" s="64"/>
    </row>
    <row r="148" spans="1:4" ht="14.4" x14ac:dyDescent="0.3">
      <c r="A148" s="64"/>
      <c r="B148" s="64"/>
      <c r="C148" s="64"/>
      <c r="D148" s="64"/>
    </row>
    <row r="149" spans="1:4" ht="14.4" x14ac:dyDescent="0.3">
      <c r="A149" s="64"/>
      <c r="B149" s="64"/>
      <c r="C149" s="64"/>
      <c r="D149" s="64"/>
    </row>
    <row r="150" spans="1:4" ht="14.4" x14ac:dyDescent="0.3">
      <c r="A150" s="64"/>
      <c r="B150" s="64"/>
      <c r="C150" s="64"/>
      <c r="D150" s="64"/>
    </row>
    <row r="151" spans="1:4" ht="14.4" x14ac:dyDescent="0.3">
      <c r="A151" s="64"/>
      <c r="B151" s="64"/>
      <c r="C151" s="64"/>
      <c r="D151" s="64"/>
    </row>
    <row r="152" spans="1:4" ht="14.4" x14ac:dyDescent="0.3">
      <c r="A152" s="64"/>
      <c r="B152" s="64"/>
      <c r="C152" s="64"/>
      <c r="D152" s="64"/>
    </row>
    <row r="153" spans="1:4" ht="14.4" x14ac:dyDescent="0.3">
      <c r="A153" s="64"/>
      <c r="B153" s="64"/>
      <c r="C153" s="64"/>
      <c r="D153" s="64"/>
    </row>
    <row r="154" spans="1:4" ht="14.4" x14ac:dyDescent="0.3">
      <c r="A154" s="64"/>
      <c r="B154" s="64"/>
      <c r="C154" s="64"/>
      <c r="D154" s="64"/>
    </row>
    <row r="155" spans="1:4" ht="14.4" x14ac:dyDescent="0.3">
      <c r="A155" s="64"/>
      <c r="B155" s="64"/>
      <c r="C155" s="64"/>
      <c r="D155" s="64"/>
    </row>
    <row r="156" spans="1:4" ht="14.4" x14ac:dyDescent="0.3">
      <c r="A156" s="64"/>
      <c r="B156" s="64"/>
      <c r="C156" s="64"/>
      <c r="D156" s="64"/>
    </row>
    <row r="157" spans="1:4" ht="14.4" x14ac:dyDescent="0.3">
      <c r="A157" s="64"/>
      <c r="B157" s="64"/>
      <c r="C157" s="64"/>
      <c r="D157" s="64"/>
    </row>
    <row r="158" spans="1:4" ht="14.4" x14ac:dyDescent="0.3">
      <c r="A158" s="64"/>
      <c r="B158" s="64"/>
      <c r="C158" s="64"/>
      <c r="D158" s="64"/>
    </row>
    <row r="159" spans="1:4" ht="14.4" x14ac:dyDescent="0.3">
      <c r="A159" s="64"/>
      <c r="B159" s="64"/>
      <c r="C159" s="64"/>
      <c r="D159" s="64"/>
    </row>
    <row r="160" spans="1:4" ht="14.4" x14ac:dyDescent="0.3">
      <c r="A160" s="64"/>
      <c r="B160" s="64"/>
      <c r="C160" s="64"/>
      <c r="D160" s="64"/>
    </row>
    <row r="161" spans="1:4" ht="14.4" x14ac:dyDescent="0.3">
      <c r="A161" s="64"/>
      <c r="B161" s="64"/>
      <c r="C161" s="64"/>
      <c r="D161" s="64"/>
    </row>
    <row r="162" spans="1:4" ht="14.4" x14ac:dyDescent="0.3">
      <c r="A162" s="64"/>
      <c r="B162" s="64"/>
      <c r="C162" s="64"/>
      <c r="D162" s="64"/>
    </row>
    <row r="163" spans="1:4" ht="14.4" x14ac:dyDescent="0.3">
      <c r="A163" s="64"/>
      <c r="B163" s="64"/>
      <c r="C163" s="64"/>
      <c r="D163" s="64"/>
    </row>
    <row r="164" spans="1:4" ht="14.4" x14ac:dyDescent="0.3">
      <c r="A164" s="64"/>
      <c r="B164" s="64"/>
      <c r="C164" s="64"/>
      <c r="D164" s="64"/>
    </row>
    <row r="165" spans="1:4" ht="14.4" x14ac:dyDescent="0.3">
      <c r="A165" s="64"/>
      <c r="B165" s="64"/>
      <c r="C165" s="64"/>
      <c r="D165" s="64"/>
    </row>
    <row r="166" spans="1:4" ht="14.4" x14ac:dyDescent="0.3">
      <c r="A166" s="64"/>
      <c r="B166" s="64"/>
      <c r="C166" s="64"/>
      <c r="D166" s="64"/>
    </row>
    <row r="167" spans="1:4" ht="14.4" x14ac:dyDescent="0.3">
      <c r="A167" s="64"/>
      <c r="B167" s="64"/>
      <c r="C167" s="64"/>
      <c r="D167" s="64"/>
    </row>
    <row r="168" spans="1:4" ht="14.4" x14ac:dyDescent="0.3">
      <c r="A168" s="64"/>
      <c r="B168" s="64"/>
      <c r="C168" s="64"/>
      <c r="D168" s="64"/>
    </row>
    <row r="169" spans="1:4" ht="14.4" x14ac:dyDescent="0.3">
      <c r="A169" s="64"/>
      <c r="B169" s="64"/>
      <c r="C169" s="64"/>
      <c r="D169" s="64"/>
    </row>
    <row r="170" spans="1:4" ht="14.4" x14ac:dyDescent="0.3">
      <c r="A170" s="64"/>
      <c r="B170" s="64"/>
      <c r="C170" s="64"/>
      <c r="D170" s="64"/>
    </row>
    <row r="171" spans="1:4" ht="14.4" x14ac:dyDescent="0.3">
      <c r="A171" s="64"/>
      <c r="B171" s="64"/>
      <c r="C171" s="64"/>
      <c r="D171" s="64"/>
    </row>
    <row r="172" spans="1:4" ht="14.4" x14ac:dyDescent="0.3">
      <c r="A172" s="64"/>
      <c r="B172" s="64"/>
      <c r="C172" s="64"/>
      <c r="D172" s="64"/>
    </row>
    <row r="173" spans="1:4" ht="14.4" x14ac:dyDescent="0.3">
      <c r="A173" s="64"/>
      <c r="B173" s="64"/>
      <c r="C173" s="64"/>
      <c r="D173" s="64"/>
    </row>
    <row r="174" spans="1:4" ht="14.4" x14ac:dyDescent="0.3">
      <c r="A174" s="64"/>
      <c r="B174" s="64"/>
      <c r="C174" s="64"/>
      <c r="D174" s="64"/>
    </row>
    <row r="175" spans="1:4" ht="14.4" x14ac:dyDescent="0.3">
      <c r="A175" s="64"/>
      <c r="B175" s="64"/>
      <c r="C175" s="64"/>
      <c r="D175" s="64"/>
    </row>
    <row r="176" spans="1:4" ht="14.4" x14ac:dyDescent="0.3">
      <c r="A176" s="64"/>
      <c r="B176" s="64"/>
      <c r="C176" s="64"/>
      <c r="D176" s="64"/>
    </row>
    <row r="177" spans="1:4" ht="14.4" x14ac:dyDescent="0.3">
      <c r="A177" s="64"/>
      <c r="B177" s="64"/>
      <c r="C177" s="64"/>
      <c r="D177" s="64"/>
    </row>
    <row r="178" spans="1:4" ht="14.4" x14ac:dyDescent="0.3">
      <c r="A178" s="64"/>
      <c r="B178" s="64"/>
      <c r="C178" s="64"/>
      <c r="D178" s="64"/>
    </row>
    <row r="179" spans="1:4" ht="14.4" x14ac:dyDescent="0.3">
      <c r="A179" s="64"/>
      <c r="B179" s="64"/>
      <c r="C179" s="64"/>
      <c r="D179" s="64"/>
    </row>
    <row r="180" spans="1:4" ht="14.4" x14ac:dyDescent="0.3">
      <c r="A180" s="64"/>
      <c r="B180" s="64"/>
      <c r="C180" s="64"/>
      <c r="D180" s="64"/>
    </row>
    <row r="181" spans="1:4" ht="14.4" x14ac:dyDescent="0.3">
      <c r="A181" s="64"/>
      <c r="B181" s="64"/>
      <c r="C181" s="64"/>
      <c r="D181" s="64"/>
    </row>
    <row r="182" spans="1:4" ht="14.4" x14ac:dyDescent="0.3">
      <c r="A182" s="64"/>
      <c r="B182" s="64"/>
      <c r="C182" s="64"/>
      <c r="D182" s="64"/>
    </row>
    <row r="183" spans="1:4" ht="14.4" x14ac:dyDescent="0.3">
      <c r="A183" s="64"/>
      <c r="B183" s="64"/>
      <c r="C183" s="64"/>
      <c r="D183" s="64"/>
    </row>
    <row r="184" spans="1:4" ht="14.4" x14ac:dyDescent="0.3">
      <c r="A184" s="64"/>
      <c r="B184" s="64"/>
      <c r="C184" s="64"/>
      <c r="D184" s="64"/>
    </row>
    <row r="185" spans="1:4" ht="14.4" x14ac:dyDescent="0.3">
      <c r="A185" s="64"/>
      <c r="B185" s="64"/>
      <c r="C185" s="64"/>
      <c r="D185" s="64"/>
    </row>
    <row r="186" spans="1:4" ht="14.4" x14ac:dyDescent="0.3">
      <c r="A186" s="64"/>
      <c r="B186" s="64"/>
      <c r="C186" s="64"/>
      <c r="D186" s="64"/>
    </row>
    <row r="187" spans="1:4" ht="14.4" x14ac:dyDescent="0.3">
      <c r="A187" s="64"/>
      <c r="B187" s="64"/>
      <c r="C187" s="64"/>
      <c r="D187" s="64"/>
    </row>
    <row r="188" spans="1:4" ht="14.4" x14ac:dyDescent="0.3">
      <c r="A188" s="64"/>
      <c r="B188" s="64"/>
      <c r="C188" s="64"/>
      <c r="D188" s="64"/>
    </row>
    <row r="189" spans="1:4" ht="14.4" x14ac:dyDescent="0.3">
      <c r="A189" s="64"/>
      <c r="B189" s="64"/>
      <c r="C189" s="64"/>
      <c r="D189" s="64"/>
    </row>
    <row r="190" spans="1:4" ht="14.4" x14ac:dyDescent="0.3">
      <c r="A190" s="64"/>
      <c r="B190" s="64"/>
      <c r="C190" s="64"/>
      <c r="D190" s="64"/>
    </row>
    <row r="191" spans="1:4" ht="14.4" x14ac:dyDescent="0.3">
      <c r="A191" s="64"/>
      <c r="B191" s="64"/>
      <c r="C191" s="64"/>
      <c r="D191" s="64"/>
    </row>
    <row r="192" spans="1:4" ht="14.4" x14ac:dyDescent="0.3">
      <c r="A192" s="64"/>
      <c r="B192" s="64"/>
      <c r="C192" s="64"/>
      <c r="D192" s="64"/>
    </row>
    <row r="193" spans="1:4" ht="14.4" x14ac:dyDescent="0.3">
      <c r="A193" s="64"/>
      <c r="B193" s="64"/>
      <c r="C193" s="64"/>
      <c r="D193" s="64"/>
    </row>
    <row r="194" spans="1:4" ht="14.4" x14ac:dyDescent="0.3">
      <c r="A194" s="64"/>
      <c r="B194" s="64"/>
      <c r="C194" s="64"/>
      <c r="D194" s="64"/>
    </row>
    <row r="195" spans="1:4" ht="14.4" x14ac:dyDescent="0.3">
      <c r="A195" s="64"/>
      <c r="B195" s="64"/>
      <c r="C195" s="64"/>
      <c r="D195" s="64"/>
    </row>
    <row r="196" spans="1:4" ht="14.4" x14ac:dyDescent="0.3">
      <c r="A196" s="64"/>
      <c r="B196" s="64"/>
      <c r="C196" s="64"/>
      <c r="D196" s="64"/>
    </row>
    <row r="197" spans="1:4" ht="14.4" x14ac:dyDescent="0.3">
      <c r="A197" s="64"/>
      <c r="B197" s="64"/>
      <c r="C197" s="64"/>
      <c r="D197" s="64"/>
    </row>
    <row r="198" spans="1:4" ht="14.4" x14ac:dyDescent="0.3">
      <c r="A198" s="64"/>
      <c r="B198" s="64"/>
      <c r="C198" s="64"/>
      <c r="D198" s="64"/>
    </row>
    <row r="199" spans="1:4" ht="14.4" x14ac:dyDescent="0.3">
      <c r="A199" s="64"/>
      <c r="B199" s="64"/>
      <c r="C199" s="64"/>
      <c r="D199" s="64"/>
    </row>
    <row r="200" spans="1:4" ht="14.4" x14ac:dyDescent="0.3">
      <c r="A200" s="64"/>
      <c r="B200" s="64"/>
      <c r="C200" s="64"/>
      <c r="D200" s="64"/>
    </row>
    <row r="201" spans="1:4" ht="14.4" x14ac:dyDescent="0.3">
      <c r="A201" s="64"/>
      <c r="B201" s="64"/>
      <c r="C201" s="64"/>
      <c r="D201" s="64"/>
    </row>
    <row r="202" spans="1:4" ht="14.4" x14ac:dyDescent="0.3">
      <c r="A202" s="64"/>
      <c r="B202" s="64"/>
      <c r="C202" s="64"/>
      <c r="D202" s="64"/>
    </row>
    <row r="203" spans="1:4" ht="14.4" x14ac:dyDescent="0.3">
      <c r="A203" s="64"/>
      <c r="B203" s="64"/>
      <c r="C203" s="64"/>
      <c r="D203" s="64"/>
    </row>
    <row r="204" spans="1:4" ht="14.4" x14ac:dyDescent="0.3">
      <c r="A204" s="64"/>
      <c r="B204" s="64"/>
      <c r="C204" s="64"/>
      <c r="D204" s="64"/>
    </row>
    <row r="205" spans="1:4" ht="14.4" x14ac:dyDescent="0.3">
      <c r="A205" s="64"/>
      <c r="B205" s="64"/>
      <c r="C205" s="64"/>
      <c r="D205" s="64"/>
    </row>
    <row r="206" spans="1:4" ht="14.4" x14ac:dyDescent="0.3">
      <c r="A206" s="64"/>
      <c r="B206" s="64"/>
      <c r="C206" s="64"/>
      <c r="D206" s="64"/>
    </row>
    <row r="207" spans="1:4" ht="14.4" x14ac:dyDescent="0.3">
      <c r="A207" s="64"/>
      <c r="B207" s="64"/>
      <c r="C207" s="64"/>
      <c r="D207" s="64"/>
    </row>
    <row r="208" spans="1:4" ht="14.4" x14ac:dyDescent="0.3">
      <c r="A208" s="64"/>
      <c r="B208" s="64"/>
      <c r="C208" s="64"/>
      <c r="D208" s="64"/>
    </row>
    <row r="209" spans="1:4" ht="14.4" x14ac:dyDescent="0.3">
      <c r="A209" s="64"/>
      <c r="B209" s="64"/>
      <c r="C209" s="64"/>
      <c r="D209" s="64"/>
    </row>
    <row r="210" spans="1:4" ht="14.4" x14ac:dyDescent="0.3">
      <c r="A210" s="64"/>
      <c r="B210" s="64"/>
      <c r="C210" s="64"/>
      <c r="D210" s="64"/>
    </row>
    <row r="211" spans="1:4" ht="14.4" x14ac:dyDescent="0.3">
      <c r="A211" s="64"/>
      <c r="B211" s="64"/>
      <c r="C211" s="64"/>
      <c r="D211" s="64"/>
    </row>
    <row r="212" spans="1:4" ht="14.4" x14ac:dyDescent="0.3">
      <c r="A212" s="64"/>
      <c r="B212" s="64"/>
      <c r="C212" s="64"/>
      <c r="D212" s="64"/>
    </row>
    <row r="213" spans="1:4" ht="14.4" x14ac:dyDescent="0.3">
      <c r="A213" s="64"/>
      <c r="B213" s="64"/>
      <c r="C213" s="64"/>
      <c r="D213" s="64"/>
    </row>
    <row r="214" spans="1:4" ht="14.4" x14ac:dyDescent="0.3">
      <c r="A214" s="64"/>
      <c r="B214" s="64"/>
      <c r="C214" s="64"/>
      <c r="D214" s="64"/>
    </row>
    <row r="215" spans="1:4" ht="14.4" x14ac:dyDescent="0.3">
      <c r="A215" s="64"/>
      <c r="B215" s="64"/>
      <c r="C215" s="64"/>
      <c r="D215" s="64"/>
    </row>
    <row r="216" spans="1:4" ht="14.4" x14ac:dyDescent="0.3">
      <c r="A216" s="64"/>
      <c r="B216" s="64"/>
      <c r="C216" s="64"/>
      <c r="D216" s="64"/>
    </row>
    <row r="217" spans="1:4" ht="14.4" x14ac:dyDescent="0.3">
      <c r="A217" s="64"/>
      <c r="B217" s="64"/>
      <c r="C217" s="64"/>
      <c r="D217" s="64"/>
    </row>
    <row r="218" spans="1:4" ht="14.4" x14ac:dyDescent="0.3">
      <c r="A218" s="64"/>
      <c r="B218" s="64"/>
      <c r="C218" s="64"/>
      <c r="D218" s="64"/>
    </row>
    <row r="219" spans="1:4" ht="14.4" x14ac:dyDescent="0.3">
      <c r="A219" s="64"/>
      <c r="B219" s="64"/>
      <c r="C219" s="64"/>
      <c r="D219" s="64"/>
    </row>
    <row r="220" spans="1:4" ht="14.4" x14ac:dyDescent="0.3">
      <c r="A220" s="64"/>
      <c r="B220" s="64"/>
      <c r="C220" s="64"/>
      <c r="D220" s="64"/>
    </row>
    <row r="221" spans="1:4" ht="14.4" x14ac:dyDescent="0.3">
      <c r="A221" s="64"/>
      <c r="B221" s="64"/>
      <c r="C221" s="64"/>
      <c r="D221" s="64"/>
    </row>
    <row r="222" spans="1:4" ht="14.4" x14ac:dyDescent="0.3">
      <c r="A222" s="64"/>
      <c r="B222" s="64"/>
      <c r="C222" s="64"/>
      <c r="D222" s="64"/>
    </row>
    <row r="223" spans="1:4" ht="14.4" x14ac:dyDescent="0.3">
      <c r="A223" s="64"/>
      <c r="B223" s="64"/>
      <c r="C223" s="64"/>
      <c r="D223" s="64"/>
    </row>
    <row r="224" spans="1:4" ht="14.4" x14ac:dyDescent="0.3">
      <c r="A224" s="64"/>
      <c r="B224" s="64"/>
      <c r="C224" s="64"/>
      <c r="D224" s="64"/>
    </row>
    <row r="225" spans="1:4" ht="14.4" x14ac:dyDescent="0.3">
      <c r="A225" s="64"/>
      <c r="B225" s="64"/>
      <c r="C225" s="64"/>
      <c r="D225" s="64"/>
    </row>
    <row r="226" spans="1:4" ht="14.4" x14ac:dyDescent="0.3">
      <c r="A226" s="64"/>
      <c r="B226" s="64"/>
      <c r="C226" s="64"/>
      <c r="D226" s="64"/>
    </row>
    <row r="227" spans="1:4" ht="14.4" x14ac:dyDescent="0.3">
      <c r="A227" s="64"/>
      <c r="B227" s="64"/>
      <c r="C227" s="64"/>
      <c r="D227" s="64"/>
    </row>
    <row r="228" spans="1:4" ht="14.4" x14ac:dyDescent="0.3">
      <c r="A228" s="64"/>
      <c r="B228" s="64"/>
      <c r="C228" s="64"/>
      <c r="D228" s="64"/>
    </row>
    <row r="229" spans="1:4" ht="14.4" x14ac:dyDescent="0.3">
      <c r="A229" s="64"/>
      <c r="B229" s="64"/>
      <c r="C229" s="64"/>
      <c r="D229" s="64"/>
    </row>
    <row r="230" spans="1:4" ht="14.4" x14ac:dyDescent="0.3">
      <c r="A230" s="64"/>
      <c r="B230" s="64"/>
      <c r="C230" s="64"/>
      <c r="D230" s="64"/>
    </row>
    <row r="231" spans="1:4" ht="14.4" x14ac:dyDescent="0.3">
      <c r="A231" s="64"/>
      <c r="B231" s="64"/>
      <c r="C231" s="64"/>
      <c r="D231" s="64"/>
    </row>
    <row r="232" spans="1:4" ht="14.4" x14ac:dyDescent="0.3">
      <c r="A232" s="64"/>
      <c r="B232" s="64"/>
      <c r="C232" s="64"/>
      <c r="D232" s="64"/>
    </row>
    <row r="233" spans="1:4" ht="14.4" x14ac:dyDescent="0.3">
      <c r="A233" s="64"/>
      <c r="B233" s="64"/>
      <c r="C233" s="64"/>
      <c r="D233" s="64"/>
    </row>
    <row r="234" spans="1:4" ht="14.4" x14ac:dyDescent="0.3">
      <c r="A234" s="64"/>
      <c r="B234" s="64"/>
      <c r="C234" s="64"/>
      <c r="D234" s="64"/>
    </row>
    <row r="235" spans="1:4" ht="14.4" x14ac:dyDescent="0.3">
      <c r="A235" s="64"/>
      <c r="B235" s="64"/>
      <c r="C235" s="64"/>
      <c r="D235" s="64"/>
    </row>
    <row r="236" spans="1:4" ht="14.4" x14ac:dyDescent="0.3">
      <c r="A236" s="64"/>
      <c r="B236" s="64"/>
      <c r="C236" s="64"/>
      <c r="D236" s="64"/>
    </row>
    <row r="237" spans="1:4" ht="14.4" x14ac:dyDescent="0.3">
      <c r="A237" s="64"/>
      <c r="B237" s="64"/>
      <c r="C237" s="64"/>
      <c r="D237" s="64"/>
    </row>
    <row r="238" spans="1:4" ht="14.4" x14ac:dyDescent="0.3">
      <c r="A238" s="64"/>
      <c r="B238" s="64"/>
      <c r="C238" s="64"/>
      <c r="D238" s="64"/>
    </row>
    <row r="239" spans="1:4" ht="14.4" x14ac:dyDescent="0.3">
      <c r="A239" s="64"/>
      <c r="B239" s="64"/>
      <c r="C239" s="64"/>
      <c r="D239" s="64"/>
    </row>
    <row r="240" spans="1:4" ht="14.4" x14ac:dyDescent="0.3">
      <c r="A240" s="64"/>
      <c r="B240" s="64"/>
      <c r="C240" s="64"/>
      <c r="D240" s="64"/>
    </row>
    <row r="241" spans="1:4" ht="14.4" x14ac:dyDescent="0.3">
      <c r="A241" s="64"/>
      <c r="B241" s="64"/>
      <c r="C241" s="64"/>
      <c r="D241" s="64"/>
    </row>
    <row r="242" spans="1:4" ht="14.4" x14ac:dyDescent="0.3">
      <c r="A242" s="64"/>
      <c r="B242" s="64"/>
      <c r="C242" s="64"/>
      <c r="D242" s="64"/>
    </row>
    <row r="243" spans="1:4" ht="14.4" x14ac:dyDescent="0.3">
      <c r="A243" s="64"/>
      <c r="B243" s="64"/>
      <c r="C243" s="64"/>
      <c r="D243" s="64"/>
    </row>
    <row r="244" spans="1:4" ht="14.4" x14ac:dyDescent="0.3">
      <c r="A244" s="64"/>
      <c r="B244" s="64"/>
      <c r="C244" s="64"/>
      <c r="D244" s="64"/>
    </row>
    <row r="245" spans="1:4" ht="14.4" x14ac:dyDescent="0.3">
      <c r="A245" s="64"/>
      <c r="B245" s="64"/>
      <c r="C245" s="64"/>
      <c r="D245" s="64"/>
    </row>
    <row r="246" spans="1:4" ht="14.4" x14ac:dyDescent="0.3">
      <c r="A246" s="64"/>
      <c r="B246" s="64"/>
      <c r="C246" s="64"/>
      <c r="D246" s="64"/>
    </row>
    <row r="247" spans="1:4" ht="14.4" x14ac:dyDescent="0.3">
      <c r="A247" s="64"/>
      <c r="B247" s="64"/>
      <c r="C247" s="64"/>
      <c r="D247" s="64"/>
    </row>
    <row r="248" spans="1:4" ht="14.4" x14ac:dyDescent="0.3">
      <c r="A248" s="64"/>
      <c r="B248" s="64"/>
      <c r="C248" s="64"/>
      <c r="D248" s="64"/>
    </row>
    <row r="249" spans="1:4" ht="14.4" x14ac:dyDescent="0.3">
      <c r="A249" s="64"/>
      <c r="B249" s="64"/>
      <c r="C249" s="64"/>
      <c r="D249" s="64"/>
    </row>
    <row r="250" spans="1:4" ht="14.4" x14ac:dyDescent="0.3">
      <c r="A250" s="64"/>
      <c r="B250" s="64"/>
      <c r="C250" s="64"/>
      <c r="D250" s="64"/>
    </row>
    <row r="251" spans="1:4" ht="14.4" x14ac:dyDescent="0.3">
      <c r="A251" s="64"/>
      <c r="B251" s="64"/>
      <c r="C251" s="64"/>
      <c r="D251" s="64"/>
    </row>
    <row r="252" spans="1:4" ht="14.4" x14ac:dyDescent="0.3">
      <c r="A252" s="64"/>
      <c r="B252" s="64"/>
      <c r="C252" s="64"/>
      <c r="D252" s="64"/>
    </row>
    <row r="253" spans="1:4" ht="14.4" x14ac:dyDescent="0.3">
      <c r="A253" s="64"/>
      <c r="B253" s="64"/>
      <c r="C253" s="64"/>
      <c r="D253" s="64"/>
    </row>
    <row r="254" spans="1:4" ht="14.4" x14ac:dyDescent="0.3">
      <c r="A254" s="64"/>
      <c r="B254" s="64"/>
      <c r="C254" s="64"/>
      <c r="D254" s="64"/>
    </row>
    <row r="255" spans="1:4" ht="14.4" x14ac:dyDescent="0.3">
      <c r="A255" s="64"/>
      <c r="B255" s="64"/>
      <c r="C255" s="64"/>
      <c r="D255" s="64"/>
    </row>
    <row r="256" spans="1:4" ht="14.4" x14ac:dyDescent="0.3">
      <c r="A256" s="64"/>
      <c r="B256" s="64"/>
      <c r="C256" s="64"/>
      <c r="D256" s="64"/>
    </row>
    <row r="257" spans="1:4" ht="14.4" x14ac:dyDescent="0.3">
      <c r="A257" s="64"/>
      <c r="B257" s="64"/>
      <c r="C257" s="64"/>
      <c r="D257" s="64"/>
    </row>
    <row r="258" spans="1:4" ht="14.4" x14ac:dyDescent="0.3">
      <c r="A258" s="64"/>
      <c r="B258" s="64"/>
      <c r="C258" s="64"/>
      <c r="D258" s="64"/>
    </row>
    <row r="259" spans="1:4" ht="14.4" x14ac:dyDescent="0.3">
      <c r="A259" s="64"/>
      <c r="B259" s="64"/>
      <c r="C259" s="64"/>
      <c r="D259" s="64"/>
    </row>
    <row r="260" spans="1:4" ht="14.4" x14ac:dyDescent="0.3">
      <c r="A260" s="64"/>
      <c r="B260" s="64"/>
      <c r="C260" s="64"/>
      <c r="D260" s="64"/>
    </row>
    <row r="261" spans="1:4" ht="14.4" x14ac:dyDescent="0.3">
      <c r="A261" s="64"/>
      <c r="B261" s="64"/>
      <c r="C261" s="64"/>
      <c r="D261" s="64"/>
    </row>
    <row r="262" spans="1:4" ht="14.4" x14ac:dyDescent="0.3">
      <c r="A262" s="64"/>
      <c r="B262" s="64"/>
      <c r="C262" s="64"/>
      <c r="D262" s="64"/>
    </row>
    <row r="263" spans="1:4" ht="14.4" x14ac:dyDescent="0.3">
      <c r="A263" s="64"/>
      <c r="B263" s="64"/>
      <c r="C263" s="64"/>
      <c r="D263" s="64"/>
    </row>
    <row r="264" spans="1:4" ht="14.4" x14ac:dyDescent="0.3">
      <c r="A264" s="64"/>
      <c r="B264" s="64"/>
      <c r="C264" s="64"/>
      <c r="D264" s="64"/>
    </row>
    <row r="265" spans="1:4" ht="14.4" x14ac:dyDescent="0.3">
      <c r="A265" s="64"/>
      <c r="B265" s="64"/>
      <c r="C265" s="64"/>
      <c r="D265" s="64"/>
    </row>
    <row r="266" spans="1:4" ht="14.4" x14ac:dyDescent="0.3">
      <c r="A266" s="64"/>
      <c r="B266" s="64"/>
      <c r="C266" s="64"/>
      <c r="D266" s="64"/>
    </row>
    <row r="267" spans="1:4" ht="14.4" x14ac:dyDescent="0.3">
      <c r="A267" s="64"/>
      <c r="B267" s="64"/>
      <c r="C267" s="64"/>
      <c r="D267" s="64"/>
    </row>
    <row r="268" spans="1:4" ht="14.4" x14ac:dyDescent="0.3">
      <c r="A268" s="64"/>
      <c r="B268" s="64"/>
      <c r="C268" s="64"/>
      <c r="D268" s="64"/>
    </row>
    <row r="269" spans="1:4" ht="14.4" x14ac:dyDescent="0.3">
      <c r="A269" s="64"/>
      <c r="B269" s="64"/>
      <c r="C269" s="64"/>
      <c r="D269" s="64"/>
    </row>
    <row r="270" spans="1:4" ht="14.4" x14ac:dyDescent="0.3">
      <c r="A270" s="64"/>
      <c r="B270" s="64"/>
      <c r="C270" s="64"/>
      <c r="D270" s="64"/>
    </row>
    <row r="271" spans="1:4" ht="14.4" x14ac:dyDescent="0.3">
      <c r="A271" s="64"/>
      <c r="B271" s="64"/>
      <c r="C271" s="64"/>
      <c r="D271" s="64"/>
    </row>
    <row r="272" spans="1:4" ht="14.4" x14ac:dyDescent="0.3">
      <c r="A272" s="64"/>
      <c r="B272" s="64"/>
      <c r="C272" s="64"/>
      <c r="D272" s="64"/>
    </row>
    <row r="273" spans="1:4" ht="14.4" x14ac:dyDescent="0.3">
      <c r="A273" s="64"/>
      <c r="B273" s="64"/>
      <c r="C273" s="64"/>
      <c r="D273" s="64"/>
    </row>
    <row r="274" spans="1:4" ht="14.4" x14ac:dyDescent="0.3">
      <c r="A274" s="64"/>
      <c r="B274" s="64"/>
      <c r="C274" s="64"/>
      <c r="D274" s="64"/>
    </row>
    <row r="275" spans="1:4" ht="14.4" x14ac:dyDescent="0.3">
      <c r="A275" s="64"/>
      <c r="B275" s="64"/>
      <c r="C275" s="64"/>
      <c r="D275" s="64"/>
    </row>
    <row r="276" spans="1:4" ht="14.4" x14ac:dyDescent="0.3">
      <c r="A276" s="64"/>
      <c r="B276" s="64"/>
      <c r="C276" s="64"/>
      <c r="D276" s="64"/>
    </row>
    <row r="277" spans="1:4" ht="14.4" x14ac:dyDescent="0.3">
      <c r="A277" s="64"/>
      <c r="B277" s="64"/>
      <c r="C277" s="64"/>
      <c r="D277" s="64"/>
    </row>
    <row r="278" spans="1:4" ht="14.4" x14ac:dyDescent="0.3">
      <c r="A278" s="64"/>
      <c r="B278" s="64"/>
      <c r="C278" s="64"/>
      <c r="D278" s="64"/>
    </row>
    <row r="279" spans="1:4" ht="14.4" x14ac:dyDescent="0.3">
      <c r="A279" s="64"/>
      <c r="B279" s="64"/>
      <c r="C279" s="64"/>
      <c r="D279" s="64"/>
    </row>
    <row r="280" spans="1:4" ht="14.4" x14ac:dyDescent="0.3">
      <c r="A280" s="64"/>
      <c r="B280" s="64"/>
      <c r="C280" s="64"/>
      <c r="D280" s="64"/>
    </row>
    <row r="281" spans="1:4" ht="14.4" x14ac:dyDescent="0.3">
      <c r="A281" s="64"/>
      <c r="B281" s="64"/>
      <c r="C281" s="64"/>
      <c r="D281" s="64"/>
    </row>
    <row r="282" spans="1:4" ht="14.4" x14ac:dyDescent="0.3">
      <c r="A282" s="64"/>
      <c r="B282" s="64"/>
      <c r="C282" s="64"/>
      <c r="D282" s="64"/>
    </row>
    <row r="283" spans="1:4" ht="14.4" x14ac:dyDescent="0.3">
      <c r="A283" s="64"/>
      <c r="B283" s="64"/>
      <c r="C283" s="64"/>
      <c r="D283" s="64"/>
    </row>
    <row r="284" spans="1:4" ht="14.4" x14ac:dyDescent="0.3">
      <c r="A284" s="64"/>
      <c r="B284" s="64"/>
      <c r="C284" s="64"/>
      <c r="D284" s="64"/>
    </row>
    <row r="285" spans="1:4" ht="14.4" x14ac:dyDescent="0.3">
      <c r="A285" s="64"/>
      <c r="B285" s="64"/>
      <c r="C285" s="64"/>
      <c r="D285" s="64"/>
    </row>
    <row r="286" spans="1:4" ht="14.4" x14ac:dyDescent="0.3">
      <c r="A286" s="64"/>
      <c r="B286" s="64"/>
      <c r="C286" s="64"/>
      <c r="D286" s="64"/>
    </row>
    <row r="287" spans="1:4" ht="14.4" x14ac:dyDescent="0.3">
      <c r="A287" s="64"/>
      <c r="B287" s="64"/>
      <c r="C287" s="64"/>
      <c r="D287" s="64"/>
    </row>
    <row r="288" spans="1:4" ht="14.4" x14ac:dyDescent="0.3">
      <c r="A288" s="64"/>
      <c r="B288" s="64"/>
      <c r="C288" s="64"/>
      <c r="D288" s="64"/>
    </row>
    <row r="289" spans="1:4" ht="14.4" x14ac:dyDescent="0.3">
      <c r="A289" s="64"/>
      <c r="B289" s="64"/>
      <c r="C289" s="64"/>
      <c r="D289" s="64"/>
    </row>
    <row r="290" spans="1:4" ht="14.4" x14ac:dyDescent="0.3">
      <c r="A290" s="64"/>
      <c r="B290" s="64"/>
      <c r="C290" s="64"/>
      <c r="D290" s="64"/>
    </row>
    <row r="291" spans="1:4" ht="14.4" x14ac:dyDescent="0.3">
      <c r="A291" s="64"/>
      <c r="B291" s="64"/>
      <c r="C291" s="64"/>
      <c r="D291" s="64"/>
    </row>
    <row r="292" spans="1:4" ht="14.4" x14ac:dyDescent="0.3">
      <c r="A292" s="64"/>
      <c r="B292" s="64"/>
      <c r="C292" s="64"/>
      <c r="D292" s="64"/>
    </row>
    <row r="293" spans="1:4" ht="14.4" x14ac:dyDescent="0.3">
      <c r="A293" s="64"/>
      <c r="B293" s="64"/>
      <c r="C293" s="64"/>
      <c r="D293" s="64"/>
    </row>
    <row r="294" spans="1:4" ht="14.4" x14ac:dyDescent="0.3">
      <c r="A294" s="64"/>
      <c r="B294" s="64"/>
      <c r="C294" s="64"/>
      <c r="D294" s="64"/>
    </row>
    <row r="295" spans="1:4" ht="14.4" x14ac:dyDescent="0.3">
      <c r="A295" s="64"/>
      <c r="B295" s="64"/>
      <c r="C295" s="64"/>
      <c r="D295" s="64"/>
    </row>
    <row r="296" spans="1:4" ht="14.4" x14ac:dyDescent="0.3">
      <c r="A296" s="64"/>
      <c r="B296" s="64"/>
      <c r="C296" s="64"/>
      <c r="D296" s="64"/>
    </row>
    <row r="297" spans="1:4" ht="14.4" x14ac:dyDescent="0.3">
      <c r="A297" s="64"/>
      <c r="B297" s="64"/>
      <c r="C297" s="64"/>
      <c r="D297" s="64"/>
    </row>
    <row r="298" spans="1:4" ht="14.4" x14ac:dyDescent="0.3">
      <c r="A298" s="64"/>
      <c r="B298" s="64"/>
      <c r="C298" s="64"/>
      <c r="D298" s="64"/>
    </row>
    <row r="299" spans="1:4" ht="14.4" x14ac:dyDescent="0.3">
      <c r="A299" s="64"/>
      <c r="B299" s="64"/>
      <c r="C299" s="64"/>
      <c r="D299" s="64"/>
    </row>
    <row r="300" spans="1:4" ht="14.4" x14ac:dyDescent="0.3">
      <c r="A300" s="64"/>
      <c r="B300" s="64"/>
      <c r="C300" s="64"/>
      <c r="D300" s="64"/>
    </row>
    <row r="301" spans="1:4" ht="14.4" x14ac:dyDescent="0.3">
      <c r="A301" s="64"/>
      <c r="B301" s="64"/>
      <c r="C301" s="64"/>
      <c r="D301" s="64"/>
    </row>
    <row r="302" spans="1:4" ht="14.4" x14ac:dyDescent="0.3">
      <c r="A302" s="64"/>
      <c r="B302" s="64"/>
      <c r="C302" s="64"/>
      <c r="D302" s="64"/>
    </row>
    <row r="303" spans="1:4" ht="14.4" x14ac:dyDescent="0.3">
      <c r="A303" s="64"/>
      <c r="B303" s="64"/>
      <c r="C303" s="64"/>
      <c r="D303" s="64"/>
    </row>
    <row r="304" spans="1:4" ht="14.4" x14ac:dyDescent="0.3">
      <c r="A304" s="64"/>
      <c r="B304" s="64"/>
      <c r="C304" s="64"/>
      <c r="D304" s="64"/>
    </row>
    <row r="305" spans="1:4" ht="14.4" x14ac:dyDescent="0.3">
      <c r="A305" s="64"/>
      <c r="B305" s="64"/>
      <c r="C305" s="64"/>
      <c r="D305" s="64"/>
    </row>
    <row r="306" spans="1:4" ht="14.4" x14ac:dyDescent="0.3">
      <c r="A306" s="64"/>
      <c r="B306" s="64"/>
      <c r="C306" s="64"/>
      <c r="D306" s="64"/>
    </row>
    <row r="307" spans="1:4" ht="14.4" x14ac:dyDescent="0.3">
      <c r="A307" s="64"/>
      <c r="B307" s="64"/>
      <c r="C307" s="64"/>
      <c r="D307" s="64"/>
    </row>
    <row r="308" spans="1:4" ht="14.4" x14ac:dyDescent="0.3">
      <c r="A308" s="64"/>
      <c r="B308" s="64"/>
      <c r="C308" s="64"/>
      <c r="D308" s="64"/>
    </row>
    <row r="309" spans="1:4" ht="14.4" x14ac:dyDescent="0.3">
      <c r="A309" s="64"/>
      <c r="B309" s="64"/>
      <c r="C309" s="64"/>
      <c r="D309" s="64"/>
    </row>
    <row r="310" spans="1:4" ht="14.4" x14ac:dyDescent="0.3">
      <c r="A310" s="64"/>
      <c r="B310" s="64"/>
      <c r="C310" s="64"/>
      <c r="D310" s="64"/>
    </row>
    <row r="311" spans="1:4" ht="14.4" x14ac:dyDescent="0.3">
      <c r="A311" s="64"/>
      <c r="B311" s="64"/>
      <c r="C311" s="64"/>
      <c r="D311" s="64"/>
    </row>
    <row r="312" spans="1:4" ht="14.4" x14ac:dyDescent="0.3">
      <c r="A312" s="64"/>
      <c r="B312" s="64"/>
      <c r="C312" s="64"/>
      <c r="D312" s="64"/>
    </row>
    <row r="313" spans="1:4" ht="14.4" x14ac:dyDescent="0.3">
      <c r="A313" s="64"/>
      <c r="B313" s="64"/>
      <c r="C313" s="64"/>
      <c r="D313" s="64"/>
    </row>
    <row r="314" spans="1:4" ht="14.4" x14ac:dyDescent="0.3">
      <c r="A314" s="64"/>
      <c r="B314" s="64"/>
      <c r="C314" s="64"/>
      <c r="D314" s="64"/>
    </row>
    <row r="315" spans="1:4" ht="14.4" x14ac:dyDescent="0.3">
      <c r="A315" s="64"/>
      <c r="B315" s="64"/>
      <c r="C315" s="64"/>
      <c r="D315" s="64"/>
    </row>
    <row r="316" spans="1:4" ht="14.4" x14ac:dyDescent="0.3">
      <c r="A316" s="64"/>
      <c r="B316" s="64"/>
      <c r="C316" s="64"/>
      <c r="D316" s="64"/>
    </row>
    <row r="317" spans="1:4" ht="14.4" x14ac:dyDescent="0.3">
      <c r="A317" s="64"/>
      <c r="B317" s="64"/>
      <c r="C317" s="64"/>
      <c r="D317" s="64"/>
    </row>
    <row r="318" spans="1:4" ht="14.4" x14ac:dyDescent="0.3">
      <c r="A318" s="64"/>
      <c r="B318" s="64"/>
      <c r="C318" s="64"/>
      <c r="D318" s="64"/>
    </row>
    <row r="319" spans="1:4" ht="14.4" x14ac:dyDescent="0.3">
      <c r="A319" s="64"/>
      <c r="B319" s="64"/>
      <c r="C319" s="64"/>
      <c r="D319" s="64"/>
    </row>
    <row r="320" spans="1:4" ht="14.4" x14ac:dyDescent="0.3">
      <c r="A320" s="64"/>
      <c r="B320" s="64"/>
      <c r="C320" s="64"/>
      <c r="D320" s="64"/>
    </row>
    <row r="321" spans="1:4" ht="14.4" x14ac:dyDescent="0.3">
      <c r="A321" s="64"/>
      <c r="B321" s="64"/>
      <c r="C321" s="64"/>
      <c r="D321" s="64"/>
    </row>
    <row r="322" spans="1:4" ht="14.4" x14ac:dyDescent="0.3">
      <c r="A322" s="64"/>
      <c r="B322" s="64"/>
      <c r="C322" s="64"/>
      <c r="D322" s="64"/>
    </row>
    <row r="323" spans="1:4" ht="14.4" x14ac:dyDescent="0.3">
      <c r="A323" s="64"/>
      <c r="B323" s="64"/>
      <c r="C323" s="64"/>
      <c r="D323" s="64"/>
    </row>
    <row r="324" spans="1:4" ht="14.4" x14ac:dyDescent="0.3">
      <c r="A324" s="64"/>
      <c r="B324" s="64"/>
      <c r="C324" s="64"/>
      <c r="D324" s="64"/>
    </row>
    <row r="325" spans="1:4" ht="14.4" x14ac:dyDescent="0.3">
      <c r="A325" s="64"/>
      <c r="B325" s="64"/>
      <c r="C325" s="64"/>
      <c r="D325" s="64"/>
    </row>
    <row r="326" spans="1:4" ht="14.4" x14ac:dyDescent="0.3">
      <c r="A326" s="64"/>
      <c r="B326" s="64"/>
      <c r="C326" s="64"/>
      <c r="D326" s="64"/>
    </row>
    <row r="327" spans="1:4" ht="14.4" x14ac:dyDescent="0.3">
      <c r="A327" s="64"/>
      <c r="B327" s="64"/>
      <c r="C327" s="64"/>
      <c r="D327" s="64"/>
    </row>
    <row r="328" spans="1:4" ht="14.4" x14ac:dyDescent="0.3">
      <c r="A328" s="64"/>
      <c r="B328" s="64"/>
      <c r="C328" s="64"/>
      <c r="D328" s="64"/>
    </row>
    <row r="329" spans="1:4" ht="14.4" x14ac:dyDescent="0.3">
      <c r="A329" s="64"/>
      <c r="B329" s="64"/>
      <c r="C329" s="64"/>
      <c r="D329" s="64"/>
    </row>
    <row r="330" spans="1:4" ht="14.4" x14ac:dyDescent="0.3">
      <c r="A330" s="64"/>
      <c r="B330" s="64"/>
      <c r="C330" s="64"/>
      <c r="D330" s="64"/>
    </row>
    <row r="331" spans="1:4" ht="14.4" x14ac:dyDescent="0.3">
      <c r="A331" s="64"/>
      <c r="B331" s="64"/>
      <c r="C331" s="64"/>
      <c r="D331" s="64"/>
    </row>
    <row r="332" spans="1:4" ht="14.4" x14ac:dyDescent="0.3">
      <c r="A332" s="64"/>
      <c r="B332" s="64"/>
      <c r="C332" s="64"/>
      <c r="D332" s="64"/>
    </row>
    <row r="333" spans="1:4" ht="14.4" x14ac:dyDescent="0.3">
      <c r="A333" s="64"/>
      <c r="B333" s="64"/>
      <c r="C333" s="64"/>
      <c r="D333" s="64"/>
    </row>
    <row r="334" spans="1:4" ht="14.4" x14ac:dyDescent="0.3">
      <c r="A334" s="64"/>
      <c r="B334" s="64"/>
      <c r="C334" s="64"/>
      <c r="D334" s="64"/>
    </row>
    <row r="335" spans="1:4" ht="14.4" x14ac:dyDescent="0.3">
      <c r="A335" s="64"/>
      <c r="B335" s="64"/>
      <c r="C335" s="64"/>
      <c r="D335" s="64"/>
    </row>
    <row r="336" spans="1:4" ht="14.4" x14ac:dyDescent="0.3">
      <c r="A336" s="64"/>
      <c r="B336" s="64"/>
      <c r="C336" s="64"/>
      <c r="D336" s="64"/>
    </row>
    <row r="337" spans="1:4" ht="14.4" x14ac:dyDescent="0.3">
      <c r="A337" s="64"/>
      <c r="B337" s="64"/>
      <c r="C337" s="64"/>
      <c r="D337" s="64"/>
    </row>
    <row r="338" spans="1:4" ht="14.4" x14ac:dyDescent="0.3">
      <c r="A338" s="64"/>
      <c r="B338" s="64"/>
      <c r="C338" s="64"/>
      <c r="D338" s="64"/>
    </row>
    <row r="339" spans="1:4" ht="14.4" x14ac:dyDescent="0.3">
      <c r="A339" s="64"/>
      <c r="B339" s="64"/>
      <c r="C339" s="64"/>
      <c r="D339" s="64"/>
    </row>
    <row r="340" spans="1:4" ht="14.4" x14ac:dyDescent="0.3">
      <c r="A340" s="64"/>
      <c r="B340" s="64"/>
      <c r="C340" s="64"/>
      <c r="D340" s="64"/>
    </row>
    <row r="341" spans="1:4" ht="14.4" x14ac:dyDescent="0.3">
      <c r="A341" s="64"/>
      <c r="B341" s="64"/>
      <c r="C341" s="64"/>
      <c r="D341" s="64"/>
    </row>
    <row r="342" spans="1:4" ht="14.4" x14ac:dyDescent="0.3">
      <c r="A342" s="64"/>
      <c r="B342" s="64"/>
      <c r="C342" s="64"/>
      <c r="D342" s="64"/>
    </row>
    <row r="343" spans="1:4" ht="14.4" x14ac:dyDescent="0.3">
      <c r="A343" s="64"/>
      <c r="B343" s="64"/>
      <c r="C343" s="64"/>
      <c r="D343" s="64"/>
    </row>
    <row r="344" spans="1:4" ht="14.4" x14ac:dyDescent="0.3">
      <c r="A344" s="64"/>
      <c r="B344" s="64"/>
      <c r="C344" s="64"/>
      <c r="D344" s="64"/>
    </row>
    <row r="345" spans="1:4" ht="14.4" x14ac:dyDescent="0.3">
      <c r="A345" s="64"/>
      <c r="B345" s="64"/>
      <c r="C345" s="64"/>
      <c r="D345" s="64"/>
    </row>
    <row r="346" spans="1:4" ht="14.4" x14ac:dyDescent="0.3">
      <c r="A346" s="64"/>
      <c r="B346" s="64"/>
      <c r="C346" s="64"/>
      <c r="D346" s="64"/>
    </row>
    <row r="347" spans="1:4" ht="14.4" x14ac:dyDescent="0.3">
      <c r="A347" s="64"/>
      <c r="B347" s="64"/>
      <c r="C347" s="64"/>
      <c r="D347" s="64"/>
    </row>
    <row r="348" spans="1:4" ht="14.4" x14ac:dyDescent="0.3">
      <c r="A348" s="64"/>
      <c r="B348" s="64"/>
      <c r="C348" s="64"/>
      <c r="D348" s="64"/>
    </row>
    <row r="349" spans="1:4" ht="14.4" x14ac:dyDescent="0.3">
      <c r="A349" s="64"/>
      <c r="B349" s="64"/>
      <c r="C349" s="64"/>
      <c r="D349" s="64"/>
    </row>
    <row r="350" spans="1:4" ht="14.4" x14ac:dyDescent="0.3">
      <c r="A350" s="64"/>
      <c r="B350" s="64"/>
      <c r="C350" s="64"/>
      <c r="D350" s="64"/>
    </row>
    <row r="351" spans="1:4" ht="14.4" x14ac:dyDescent="0.3">
      <c r="A351" s="64"/>
      <c r="B351" s="64"/>
      <c r="C351" s="64"/>
      <c r="D351" s="64"/>
    </row>
    <row r="352" spans="1:4" ht="14.4" x14ac:dyDescent="0.3">
      <c r="A352" s="64"/>
      <c r="B352" s="64"/>
      <c r="C352" s="64"/>
      <c r="D352" s="64"/>
    </row>
    <row r="353" spans="1:4" ht="14.4" x14ac:dyDescent="0.3">
      <c r="A353" s="64"/>
      <c r="B353" s="64"/>
      <c r="C353" s="64"/>
      <c r="D353" s="64"/>
    </row>
    <row r="354" spans="1:4" ht="14.4" x14ac:dyDescent="0.3">
      <c r="A354" s="64"/>
      <c r="B354" s="64"/>
      <c r="C354" s="64"/>
      <c r="D354" s="64"/>
    </row>
    <row r="355" spans="1:4" ht="14.4" x14ac:dyDescent="0.3">
      <c r="A355" s="64"/>
      <c r="B355" s="64"/>
      <c r="C355" s="64"/>
      <c r="D355" s="64"/>
    </row>
    <row r="356" spans="1:4" ht="14.4" x14ac:dyDescent="0.3">
      <c r="A356" s="64"/>
      <c r="B356" s="64"/>
      <c r="C356" s="64"/>
      <c r="D356" s="64"/>
    </row>
    <row r="357" spans="1:4" ht="14.4" x14ac:dyDescent="0.3">
      <c r="A357" s="64"/>
      <c r="B357" s="64"/>
      <c r="C357" s="64"/>
      <c r="D357" s="64"/>
    </row>
    <row r="358" spans="1:4" ht="14.4" x14ac:dyDescent="0.3">
      <c r="A358" s="64"/>
      <c r="B358" s="64"/>
      <c r="C358" s="64"/>
      <c r="D358" s="64"/>
    </row>
    <row r="359" spans="1:4" ht="14.4" x14ac:dyDescent="0.3">
      <c r="A359" s="64"/>
      <c r="B359" s="64"/>
      <c r="C359" s="64"/>
      <c r="D359" s="64"/>
    </row>
    <row r="360" spans="1:4" ht="14.4" x14ac:dyDescent="0.3">
      <c r="A360" s="64"/>
      <c r="B360" s="64"/>
      <c r="C360" s="64"/>
      <c r="D360" s="64"/>
    </row>
    <row r="361" spans="1:4" ht="14.4" x14ac:dyDescent="0.3">
      <c r="A361" s="64"/>
      <c r="B361" s="64"/>
      <c r="C361" s="64"/>
      <c r="D361" s="64"/>
    </row>
    <row r="362" spans="1:4" ht="14.4" x14ac:dyDescent="0.3">
      <c r="A362" s="64"/>
      <c r="B362" s="64"/>
      <c r="C362" s="64"/>
      <c r="D362" s="64"/>
    </row>
    <row r="363" spans="1:4" ht="14.4" x14ac:dyDescent="0.3">
      <c r="A363" s="64"/>
      <c r="B363" s="64"/>
      <c r="C363" s="64"/>
      <c r="D363" s="64"/>
    </row>
    <row r="364" spans="1:4" ht="14.4" x14ac:dyDescent="0.3">
      <c r="A364" s="64"/>
      <c r="B364" s="64"/>
      <c r="C364" s="64"/>
      <c r="D364" s="64"/>
    </row>
    <row r="365" spans="1:4" ht="14.4" x14ac:dyDescent="0.3">
      <c r="A365" s="64"/>
      <c r="B365" s="64"/>
      <c r="C365" s="64"/>
      <c r="D365" s="64"/>
    </row>
    <row r="366" spans="1:4" ht="14.4" x14ac:dyDescent="0.3">
      <c r="A366" s="64"/>
      <c r="B366" s="64"/>
      <c r="C366" s="64"/>
      <c r="D366" s="64"/>
    </row>
    <row r="367" spans="1:4" ht="14.4" x14ac:dyDescent="0.3">
      <c r="A367" s="64"/>
      <c r="B367" s="64"/>
      <c r="C367" s="64"/>
      <c r="D367" s="64"/>
    </row>
    <row r="368" spans="1:4" ht="14.4" x14ac:dyDescent="0.3">
      <c r="A368" s="64"/>
      <c r="B368" s="64"/>
      <c r="C368" s="64"/>
      <c r="D368" s="64"/>
    </row>
    <row r="369" spans="1:4" ht="14.4" x14ac:dyDescent="0.3">
      <c r="A369" s="64"/>
      <c r="B369" s="64"/>
      <c r="C369" s="64"/>
      <c r="D369" s="64"/>
    </row>
    <row r="370" spans="1:4" ht="14.4" x14ac:dyDescent="0.3">
      <c r="A370" s="64"/>
      <c r="B370" s="64"/>
      <c r="C370" s="64"/>
      <c r="D370" s="64"/>
    </row>
    <row r="371" spans="1:4" ht="14.4" x14ac:dyDescent="0.3">
      <c r="A371" s="64"/>
      <c r="B371" s="64"/>
      <c r="C371" s="64"/>
      <c r="D371" s="64"/>
    </row>
    <row r="372" spans="1:4" ht="14.4" x14ac:dyDescent="0.3">
      <c r="A372" s="64"/>
      <c r="B372" s="64"/>
      <c r="C372" s="64"/>
      <c r="D372" s="64"/>
    </row>
    <row r="373" spans="1:4" ht="14.4" x14ac:dyDescent="0.3">
      <c r="A373" s="64"/>
      <c r="B373" s="64"/>
      <c r="C373" s="64"/>
      <c r="D373" s="64"/>
    </row>
    <row r="374" spans="1:4" ht="14.4" x14ac:dyDescent="0.3">
      <c r="A374" s="64"/>
      <c r="B374" s="64"/>
      <c r="C374" s="64"/>
      <c r="D374" s="64"/>
    </row>
    <row r="375" spans="1:4" ht="14.4" x14ac:dyDescent="0.3">
      <c r="A375" s="64"/>
      <c r="B375" s="64"/>
      <c r="C375" s="64"/>
      <c r="D375" s="64"/>
    </row>
    <row r="376" spans="1:4" ht="14.4" x14ac:dyDescent="0.3">
      <c r="A376" s="64"/>
      <c r="B376" s="64"/>
      <c r="C376" s="64"/>
      <c r="D376" s="64"/>
    </row>
    <row r="377" spans="1:4" ht="14.4" x14ac:dyDescent="0.3">
      <c r="A377" s="64"/>
      <c r="B377" s="64"/>
      <c r="C377" s="64"/>
      <c r="D377" s="64"/>
    </row>
    <row r="378" spans="1:4" ht="14.4" x14ac:dyDescent="0.3">
      <c r="A378" s="64"/>
      <c r="B378" s="64"/>
      <c r="C378" s="64"/>
      <c r="D378" s="64"/>
    </row>
    <row r="379" spans="1:4" ht="14.4" x14ac:dyDescent="0.3">
      <c r="A379" s="64"/>
      <c r="B379" s="64"/>
      <c r="C379" s="64"/>
      <c r="D379" s="64"/>
    </row>
    <row r="380" spans="1:4" ht="14.4" x14ac:dyDescent="0.3">
      <c r="A380" s="64"/>
      <c r="B380" s="64"/>
      <c r="C380" s="64"/>
      <c r="D380" s="64"/>
    </row>
    <row r="381" spans="1:4" ht="14.4" x14ac:dyDescent="0.3">
      <c r="A381" s="64"/>
      <c r="B381" s="64"/>
      <c r="C381" s="64"/>
      <c r="D381" s="64"/>
    </row>
    <row r="382" spans="1:4" ht="14.4" x14ac:dyDescent="0.3">
      <c r="A382" s="64"/>
      <c r="B382" s="64"/>
      <c r="C382" s="64"/>
      <c r="D382" s="64"/>
    </row>
    <row r="383" spans="1:4" ht="14.4" x14ac:dyDescent="0.3">
      <c r="A383" s="64"/>
      <c r="B383" s="64"/>
      <c r="C383" s="64"/>
      <c r="D383" s="64"/>
    </row>
    <row r="384" spans="1:4" ht="14.4" x14ac:dyDescent="0.3">
      <c r="A384" s="64"/>
      <c r="B384" s="64"/>
      <c r="C384" s="64"/>
      <c r="D384" s="64"/>
    </row>
    <row r="385" spans="1:4" ht="14.4" x14ac:dyDescent="0.3">
      <c r="A385" s="64"/>
      <c r="B385" s="64"/>
      <c r="C385" s="64"/>
      <c r="D385" s="64"/>
    </row>
    <row r="386" spans="1:4" ht="14.4" x14ac:dyDescent="0.3">
      <c r="A386" s="64"/>
      <c r="B386" s="64"/>
      <c r="C386" s="64"/>
      <c r="D386" s="64"/>
    </row>
    <row r="387" spans="1:4" ht="14.4" x14ac:dyDescent="0.3">
      <c r="A387" s="64"/>
      <c r="B387" s="64"/>
      <c r="C387" s="64"/>
      <c r="D387" s="64"/>
    </row>
    <row r="388" spans="1:4" ht="14.4" x14ac:dyDescent="0.3">
      <c r="A388" s="64"/>
      <c r="B388" s="64"/>
      <c r="C388" s="64"/>
      <c r="D388" s="64"/>
    </row>
    <row r="389" spans="1:4" ht="14.4" x14ac:dyDescent="0.3">
      <c r="A389" s="64"/>
      <c r="B389" s="64"/>
      <c r="C389" s="64"/>
      <c r="D389" s="64"/>
    </row>
    <row r="390" spans="1:4" ht="14.4" x14ac:dyDescent="0.3">
      <c r="A390" s="64"/>
      <c r="B390" s="64"/>
      <c r="C390" s="64"/>
      <c r="D390" s="64"/>
    </row>
    <row r="391" spans="1:4" ht="14.4" x14ac:dyDescent="0.3">
      <c r="A391" s="64"/>
      <c r="B391" s="64"/>
      <c r="C391" s="64"/>
      <c r="D391" s="64"/>
    </row>
    <row r="392" spans="1:4" ht="14.4" x14ac:dyDescent="0.3">
      <c r="A392" s="64"/>
      <c r="B392" s="64"/>
      <c r="C392" s="64"/>
      <c r="D392" s="64"/>
    </row>
    <row r="393" spans="1:4" ht="14.4" x14ac:dyDescent="0.3">
      <c r="A393" s="64"/>
      <c r="B393" s="64"/>
      <c r="C393" s="64"/>
      <c r="D393" s="64"/>
    </row>
    <row r="394" spans="1:4" ht="14.4" x14ac:dyDescent="0.3">
      <c r="A394" s="64"/>
      <c r="B394" s="64"/>
      <c r="C394" s="64"/>
      <c r="D394" s="64"/>
    </row>
    <row r="395" spans="1:4" ht="14.4" x14ac:dyDescent="0.3">
      <c r="A395" s="64"/>
      <c r="B395" s="64"/>
      <c r="C395" s="64"/>
      <c r="D395" s="64"/>
    </row>
    <row r="396" spans="1:4" ht="14.4" x14ac:dyDescent="0.3">
      <c r="A396" s="64"/>
      <c r="B396" s="64"/>
      <c r="C396" s="64"/>
      <c r="D396" s="64"/>
    </row>
    <row r="397" spans="1:4" ht="14.4" x14ac:dyDescent="0.3">
      <c r="A397" s="64"/>
      <c r="B397" s="64"/>
      <c r="C397" s="64"/>
      <c r="D397" s="64"/>
    </row>
    <row r="398" spans="1:4" ht="14.4" x14ac:dyDescent="0.3">
      <c r="A398" s="64"/>
      <c r="B398" s="64"/>
      <c r="C398" s="64"/>
      <c r="D398" s="64"/>
    </row>
    <row r="399" spans="1:4" ht="14.4" x14ac:dyDescent="0.3">
      <c r="A399" s="64"/>
      <c r="B399" s="64"/>
      <c r="C399" s="64"/>
      <c r="D399" s="64"/>
    </row>
    <row r="400" spans="1:4" ht="14.4" x14ac:dyDescent="0.3">
      <c r="A400" s="64"/>
      <c r="B400" s="64"/>
      <c r="C400" s="64"/>
      <c r="D400" s="64"/>
    </row>
    <row r="401" spans="1:4" ht="14.4" x14ac:dyDescent="0.3">
      <c r="A401" s="64"/>
      <c r="B401" s="64"/>
      <c r="C401" s="64"/>
      <c r="D401" s="64"/>
    </row>
    <row r="402" spans="1:4" ht="14.4" x14ac:dyDescent="0.3">
      <c r="A402" s="64"/>
      <c r="B402" s="64"/>
      <c r="C402" s="64"/>
      <c r="D402" s="64"/>
    </row>
    <row r="403" spans="1:4" ht="14.4" x14ac:dyDescent="0.3">
      <c r="A403" s="64"/>
      <c r="B403" s="64"/>
      <c r="C403" s="64"/>
      <c r="D403" s="64"/>
    </row>
    <row r="404" spans="1:4" ht="14.4" x14ac:dyDescent="0.3">
      <c r="A404" s="64"/>
      <c r="B404" s="64"/>
      <c r="C404" s="64"/>
      <c r="D404" s="64"/>
    </row>
    <row r="405" spans="1:4" ht="14.4" x14ac:dyDescent="0.3">
      <c r="A405" s="64"/>
      <c r="B405" s="64"/>
      <c r="C405" s="64"/>
      <c r="D405" s="64"/>
    </row>
    <row r="406" spans="1:4" ht="14.4" x14ac:dyDescent="0.3">
      <c r="A406" s="64"/>
      <c r="B406" s="64"/>
      <c r="C406" s="64"/>
      <c r="D406" s="64"/>
    </row>
    <row r="407" spans="1:4" ht="14.4" x14ac:dyDescent="0.3">
      <c r="A407" s="64"/>
      <c r="B407" s="64"/>
      <c r="C407" s="64"/>
      <c r="D407" s="64"/>
    </row>
    <row r="408" spans="1:4" ht="14.4" x14ac:dyDescent="0.3">
      <c r="A408" s="64"/>
      <c r="B408" s="64"/>
      <c r="C408" s="64"/>
      <c r="D408" s="64"/>
    </row>
    <row r="409" spans="1:4" ht="14.4" x14ac:dyDescent="0.3">
      <c r="A409" s="64"/>
      <c r="B409" s="64"/>
      <c r="C409" s="64"/>
      <c r="D409" s="64"/>
    </row>
    <row r="410" spans="1:4" ht="14.4" x14ac:dyDescent="0.3">
      <c r="A410" s="64"/>
      <c r="B410" s="64"/>
      <c r="C410" s="64"/>
      <c r="D410" s="64"/>
    </row>
    <row r="411" spans="1:4" ht="14.4" x14ac:dyDescent="0.3">
      <c r="A411" s="64"/>
      <c r="B411" s="64"/>
      <c r="C411" s="64"/>
      <c r="D411" s="64"/>
    </row>
    <row r="412" spans="1:4" ht="14.4" x14ac:dyDescent="0.3">
      <c r="A412" s="64"/>
      <c r="B412" s="64"/>
      <c r="C412" s="64"/>
      <c r="D412" s="64"/>
    </row>
    <row r="413" spans="1:4" ht="14.4" x14ac:dyDescent="0.3">
      <c r="A413" s="64"/>
      <c r="B413" s="64"/>
      <c r="C413" s="64"/>
      <c r="D413" s="64"/>
    </row>
    <row r="414" spans="1:4" ht="14.4" x14ac:dyDescent="0.3">
      <c r="A414" s="64"/>
      <c r="B414" s="64"/>
      <c r="C414" s="64"/>
      <c r="D414" s="64"/>
    </row>
    <row r="415" spans="1:4" ht="14.4" x14ac:dyDescent="0.3">
      <c r="A415" s="64"/>
      <c r="B415" s="64"/>
      <c r="C415" s="64"/>
      <c r="D415" s="64"/>
    </row>
    <row r="416" spans="1:4" ht="14.4" x14ac:dyDescent="0.3">
      <c r="A416" s="64"/>
      <c r="B416" s="64"/>
      <c r="C416" s="64"/>
      <c r="D416" s="64"/>
    </row>
    <row r="417" spans="1:4" ht="14.4" x14ac:dyDescent="0.3">
      <c r="A417" s="64"/>
      <c r="B417" s="64"/>
      <c r="C417" s="64"/>
      <c r="D417" s="64"/>
    </row>
    <row r="418" spans="1:4" ht="14.4" x14ac:dyDescent="0.3">
      <c r="A418" s="64"/>
      <c r="B418" s="64"/>
      <c r="C418" s="64"/>
      <c r="D418" s="64"/>
    </row>
    <row r="419" spans="1:4" ht="14.4" x14ac:dyDescent="0.3">
      <c r="A419" s="64"/>
      <c r="B419" s="64"/>
      <c r="C419" s="64"/>
      <c r="D419" s="64"/>
    </row>
    <row r="420" spans="1:4" ht="14.4" x14ac:dyDescent="0.3">
      <c r="A420" s="64"/>
      <c r="B420" s="64"/>
      <c r="C420" s="64"/>
      <c r="D420" s="64"/>
    </row>
    <row r="421" spans="1:4" ht="14.4" x14ac:dyDescent="0.3">
      <c r="A421" s="64"/>
      <c r="B421" s="64"/>
      <c r="C421" s="64"/>
      <c r="D421" s="64"/>
    </row>
    <row r="422" spans="1:4" ht="14.4" x14ac:dyDescent="0.3">
      <c r="A422" s="64"/>
      <c r="B422" s="64"/>
      <c r="C422" s="64"/>
      <c r="D422" s="64"/>
    </row>
    <row r="423" spans="1:4" ht="14.4" x14ac:dyDescent="0.3">
      <c r="A423" s="64"/>
      <c r="B423" s="64"/>
      <c r="C423" s="64"/>
      <c r="D423" s="64"/>
    </row>
    <row r="424" spans="1:4" ht="14.4" x14ac:dyDescent="0.3">
      <c r="A424" s="64"/>
      <c r="B424" s="64"/>
      <c r="C424" s="64"/>
      <c r="D424" s="64"/>
    </row>
    <row r="425" spans="1:4" ht="14.4" x14ac:dyDescent="0.3">
      <c r="A425" s="64"/>
      <c r="B425" s="64"/>
      <c r="C425" s="64"/>
      <c r="D425" s="64"/>
    </row>
    <row r="426" spans="1:4" ht="14.4" x14ac:dyDescent="0.3">
      <c r="A426" s="64"/>
      <c r="B426" s="64"/>
      <c r="C426" s="64"/>
      <c r="D426" s="64"/>
    </row>
    <row r="427" spans="1:4" ht="14.4" x14ac:dyDescent="0.3">
      <c r="A427" s="64"/>
      <c r="B427" s="64"/>
      <c r="C427" s="64"/>
      <c r="D427" s="64"/>
    </row>
    <row r="428" spans="1:4" ht="14.4" x14ac:dyDescent="0.3">
      <c r="A428" s="64"/>
      <c r="B428" s="64"/>
      <c r="C428" s="64"/>
      <c r="D428" s="64"/>
    </row>
    <row r="429" spans="1:4" ht="14.4" x14ac:dyDescent="0.3">
      <c r="A429" s="64"/>
      <c r="B429" s="64"/>
      <c r="C429" s="64"/>
      <c r="D429" s="64"/>
    </row>
    <row r="430" spans="1:4" ht="14.4" x14ac:dyDescent="0.3">
      <c r="A430" s="64"/>
      <c r="B430" s="64"/>
      <c r="C430" s="64"/>
      <c r="D430" s="64"/>
    </row>
    <row r="431" spans="1:4" ht="14.4" x14ac:dyDescent="0.3">
      <c r="A431" s="64"/>
      <c r="B431" s="64"/>
      <c r="C431" s="64"/>
      <c r="D431" s="64"/>
    </row>
    <row r="432" spans="1:4" ht="14.4" x14ac:dyDescent="0.3">
      <c r="A432" s="64"/>
      <c r="B432" s="64"/>
      <c r="C432" s="64"/>
      <c r="D432" s="64"/>
    </row>
    <row r="433" spans="1:4" ht="14.4" x14ac:dyDescent="0.3">
      <c r="A433" s="64"/>
      <c r="B433" s="64"/>
      <c r="C433" s="64"/>
      <c r="D433" s="64"/>
    </row>
    <row r="434" spans="1:4" ht="14.4" x14ac:dyDescent="0.3">
      <c r="A434" s="64"/>
      <c r="B434" s="64"/>
      <c r="C434" s="64"/>
      <c r="D434" s="64"/>
    </row>
    <row r="435" spans="1:4" ht="14.4" x14ac:dyDescent="0.3">
      <c r="A435" s="64"/>
      <c r="B435" s="64"/>
      <c r="C435" s="64"/>
      <c r="D435" s="64"/>
    </row>
    <row r="436" spans="1:4" ht="14.4" x14ac:dyDescent="0.3">
      <c r="A436" s="64"/>
      <c r="B436" s="64"/>
      <c r="C436" s="64"/>
      <c r="D436" s="64"/>
    </row>
    <row r="437" spans="1:4" ht="14.4" x14ac:dyDescent="0.3">
      <c r="A437" s="64"/>
      <c r="B437" s="64"/>
      <c r="C437" s="64"/>
      <c r="D437" s="64"/>
    </row>
    <row r="438" spans="1:4" ht="14.4" x14ac:dyDescent="0.3">
      <c r="A438" s="64"/>
      <c r="B438" s="64"/>
      <c r="C438" s="64"/>
      <c r="D438" s="64"/>
    </row>
    <row r="439" spans="1:4" ht="14.4" x14ac:dyDescent="0.3">
      <c r="A439" s="64"/>
      <c r="B439" s="64"/>
      <c r="C439" s="64"/>
      <c r="D439" s="64"/>
    </row>
    <row r="440" spans="1:4" ht="14.4" x14ac:dyDescent="0.3">
      <c r="A440" s="64"/>
      <c r="B440" s="64"/>
      <c r="C440" s="64"/>
      <c r="D440" s="64"/>
    </row>
    <row r="441" spans="1:4" ht="14.4" x14ac:dyDescent="0.3">
      <c r="A441" s="64"/>
      <c r="B441" s="64"/>
      <c r="C441" s="64"/>
      <c r="D441" s="64"/>
    </row>
    <row r="442" spans="1:4" ht="14.4" x14ac:dyDescent="0.3">
      <c r="A442" s="64"/>
      <c r="B442" s="64"/>
      <c r="C442" s="64"/>
      <c r="D442" s="64"/>
    </row>
    <row r="443" spans="1:4" ht="14.4" x14ac:dyDescent="0.3">
      <c r="A443" s="64"/>
      <c r="B443" s="64"/>
      <c r="C443" s="64"/>
      <c r="D443" s="64"/>
    </row>
    <row r="444" spans="1:4" ht="14.4" x14ac:dyDescent="0.3">
      <c r="A444" s="64"/>
      <c r="B444" s="64"/>
      <c r="C444" s="64"/>
      <c r="D444" s="64"/>
    </row>
    <row r="445" spans="1:4" ht="14.4" x14ac:dyDescent="0.3">
      <c r="A445" s="64"/>
      <c r="B445" s="64"/>
      <c r="C445" s="64"/>
      <c r="D445" s="64"/>
    </row>
    <row r="446" spans="1:4" ht="14.4" x14ac:dyDescent="0.3">
      <c r="A446" s="64"/>
      <c r="B446" s="64"/>
      <c r="C446" s="64"/>
      <c r="D446" s="64"/>
    </row>
    <row r="447" spans="1:4" ht="14.4" x14ac:dyDescent="0.3">
      <c r="A447" s="64"/>
      <c r="B447" s="64"/>
      <c r="C447" s="64"/>
      <c r="D447" s="64"/>
    </row>
    <row r="448" spans="1:4" ht="14.4" x14ac:dyDescent="0.3">
      <c r="A448" s="64"/>
      <c r="B448" s="64"/>
      <c r="C448" s="64"/>
      <c r="D448" s="64"/>
    </row>
    <row r="449" spans="1:4" ht="14.4" x14ac:dyDescent="0.3">
      <c r="A449" s="64"/>
      <c r="B449" s="64"/>
      <c r="C449" s="64"/>
      <c r="D449" s="64"/>
    </row>
    <row r="450" spans="1:4" ht="14.4" x14ac:dyDescent="0.3">
      <c r="A450" s="64"/>
      <c r="B450" s="64"/>
      <c r="C450" s="64"/>
      <c r="D450" s="64"/>
    </row>
    <row r="451" spans="1:4" ht="14.4" x14ac:dyDescent="0.3">
      <c r="A451" s="64"/>
      <c r="B451" s="64"/>
      <c r="C451" s="64"/>
      <c r="D451" s="64"/>
    </row>
    <row r="452" spans="1:4" ht="14.4" x14ac:dyDescent="0.3">
      <c r="A452" s="64"/>
      <c r="B452" s="64"/>
      <c r="C452" s="64"/>
      <c r="D452" s="64"/>
    </row>
    <row r="453" spans="1:4" ht="14.4" x14ac:dyDescent="0.3">
      <c r="A453" s="64"/>
      <c r="B453" s="64"/>
      <c r="C453" s="64"/>
      <c r="D453" s="64"/>
    </row>
    <row r="454" spans="1:4" ht="14.4" x14ac:dyDescent="0.3">
      <c r="A454" s="64"/>
      <c r="B454" s="64"/>
      <c r="C454" s="64"/>
      <c r="D454" s="64"/>
    </row>
    <row r="455" spans="1:4" ht="14.4" x14ac:dyDescent="0.3">
      <c r="A455" s="64"/>
      <c r="B455" s="64"/>
      <c r="C455" s="64"/>
      <c r="D455" s="64"/>
    </row>
    <row r="456" spans="1:4" ht="14.4" x14ac:dyDescent="0.3">
      <c r="A456" s="64"/>
      <c r="B456" s="64"/>
      <c r="C456" s="64"/>
      <c r="D456" s="64"/>
    </row>
    <row r="457" spans="1:4" ht="14.4" x14ac:dyDescent="0.3">
      <c r="A457" s="64"/>
      <c r="B457" s="64"/>
      <c r="C457" s="64"/>
      <c r="D457" s="64"/>
    </row>
    <row r="458" spans="1:4" ht="14.4" x14ac:dyDescent="0.3">
      <c r="A458" s="64"/>
      <c r="B458" s="64"/>
      <c r="C458" s="64"/>
      <c r="D458" s="64"/>
    </row>
    <row r="459" spans="1:4" ht="14.4" x14ac:dyDescent="0.3">
      <c r="A459" s="64"/>
      <c r="B459" s="64"/>
      <c r="C459" s="64"/>
      <c r="D459" s="64"/>
    </row>
    <row r="460" spans="1:4" ht="14.4" x14ac:dyDescent="0.3">
      <c r="A460" s="64"/>
      <c r="B460" s="64"/>
      <c r="C460" s="64"/>
      <c r="D460" s="64"/>
    </row>
    <row r="461" spans="1:4" ht="14.4" x14ac:dyDescent="0.3">
      <c r="A461" s="64"/>
      <c r="B461" s="64"/>
      <c r="C461" s="64"/>
      <c r="D461" s="64"/>
    </row>
    <row r="462" spans="1:4" ht="14.4" x14ac:dyDescent="0.3">
      <c r="A462" s="64"/>
      <c r="B462" s="64"/>
      <c r="C462" s="64"/>
      <c r="D462" s="64"/>
    </row>
    <row r="463" spans="1:4" ht="14.4" x14ac:dyDescent="0.3">
      <c r="A463" s="64"/>
      <c r="B463" s="64"/>
      <c r="C463" s="64"/>
      <c r="D463" s="64"/>
    </row>
    <row r="464" spans="1:4" ht="14.4" x14ac:dyDescent="0.3">
      <c r="A464" s="64"/>
      <c r="B464" s="64"/>
      <c r="C464" s="64"/>
      <c r="D464" s="64"/>
    </row>
    <row r="465" spans="1:4" ht="14.4" x14ac:dyDescent="0.3">
      <c r="A465" s="64"/>
      <c r="B465" s="64"/>
      <c r="C465" s="64"/>
      <c r="D465" s="64"/>
    </row>
    <row r="466" spans="1:4" ht="14.4" x14ac:dyDescent="0.3">
      <c r="A466" s="64"/>
      <c r="B466" s="64"/>
      <c r="C466" s="64"/>
      <c r="D466" s="64"/>
    </row>
    <row r="467" spans="1:4" ht="14.4" x14ac:dyDescent="0.3">
      <c r="A467" s="64"/>
      <c r="B467" s="64"/>
      <c r="C467" s="64"/>
      <c r="D467" s="64"/>
    </row>
    <row r="468" spans="1:4" ht="14.4" x14ac:dyDescent="0.3">
      <c r="A468" s="64"/>
      <c r="B468" s="64"/>
      <c r="C468" s="64"/>
      <c r="D468" s="64"/>
    </row>
    <row r="469" spans="1:4" ht="14.4" x14ac:dyDescent="0.3">
      <c r="A469" s="64"/>
      <c r="B469" s="64"/>
      <c r="C469" s="64"/>
      <c r="D469" s="64"/>
    </row>
    <row r="470" spans="1:4" ht="14.4" x14ac:dyDescent="0.3">
      <c r="A470" s="64"/>
      <c r="B470" s="64"/>
      <c r="C470" s="64"/>
      <c r="D470" s="64"/>
    </row>
    <row r="471" spans="1:4" ht="14.4" x14ac:dyDescent="0.3">
      <c r="A471" s="64"/>
      <c r="B471" s="64"/>
      <c r="C471" s="64"/>
      <c r="D471" s="64"/>
    </row>
    <row r="472" spans="1:4" ht="14.4" x14ac:dyDescent="0.3">
      <c r="A472" s="64"/>
      <c r="B472" s="64"/>
      <c r="C472" s="64"/>
      <c r="D472" s="64"/>
    </row>
    <row r="473" spans="1:4" ht="14.4" x14ac:dyDescent="0.3">
      <c r="A473" s="64"/>
      <c r="B473" s="64"/>
      <c r="C473" s="64"/>
      <c r="D473" s="64"/>
    </row>
    <row r="474" spans="1:4" ht="14.4" x14ac:dyDescent="0.3">
      <c r="A474" s="64"/>
      <c r="B474" s="64"/>
      <c r="C474" s="64"/>
      <c r="D474" s="64"/>
    </row>
    <row r="475" spans="1:4" ht="14.4" x14ac:dyDescent="0.3">
      <c r="A475" s="64"/>
      <c r="B475" s="64"/>
      <c r="C475" s="64"/>
      <c r="D475" s="64"/>
    </row>
    <row r="476" spans="1:4" ht="14.4" x14ac:dyDescent="0.3">
      <c r="A476" s="64"/>
      <c r="B476" s="64"/>
      <c r="C476" s="64"/>
      <c r="D476" s="64"/>
    </row>
    <row r="477" spans="1:4" ht="14.4" x14ac:dyDescent="0.3">
      <c r="A477" s="64"/>
      <c r="B477" s="64"/>
      <c r="C477" s="64"/>
      <c r="D477" s="64"/>
    </row>
    <row r="478" spans="1:4" ht="14.4" x14ac:dyDescent="0.3">
      <c r="A478" s="64"/>
      <c r="B478" s="64"/>
      <c r="C478" s="64"/>
      <c r="D478" s="64"/>
    </row>
    <row r="479" spans="1:4" ht="14.4" x14ac:dyDescent="0.3">
      <c r="A479" s="64"/>
      <c r="B479" s="64"/>
      <c r="C479" s="64"/>
      <c r="D479" s="64"/>
    </row>
    <row r="480" spans="1:4" ht="14.4" x14ac:dyDescent="0.3">
      <c r="A480" s="64"/>
      <c r="B480" s="64"/>
      <c r="C480" s="64"/>
      <c r="D480" s="64"/>
    </row>
    <row r="481" spans="1:4" ht="14.4" x14ac:dyDescent="0.3">
      <c r="A481" s="64"/>
      <c r="B481" s="64"/>
      <c r="C481" s="64"/>
      <c r="D481" s="64"/>
    </row>
    <row r="482" spans="1:4" ht="14.4" x14ac:dyDescent="0.3">
      <c r="A482" s="64"/>
      <c r="B482" s="64"/>
      <c r="C482" s="64"/>
      <c r="D482" s="64"/>
    </row>
    <row r="483" spans="1:4" ht="14.4" x14ac:dyDescent="0.3">
      <c r="A483" s="64"/>
      <c r="B483" s="64"/>
      <c r="C483" s="64"/>
      <c r="D483" s="64"/>
    </row>
    <row r="484" spans="1:4" ht="14.4" x14ac:dyDescent="0.3">
      <c r="A484" s="64"/>
      <c r="B484" s="64"/>
      <c r="C484" s="64"/>
      <c r="D484" s="64"/>
    </row>
    <row r="485" spans="1:4" ht="14.4" x14ac:dyDescent="0.3">
      <c r="A485" s="64"/>
      <c r="B485" s="64"/>
      <c r="C485" s="64"/>
      <c r="D485" s="64"/>
    </row>
    <row r="486" spans="1:4" ht="14.4" x14ac:dyDescent="0.3">
      <c r="A486" s="64"/>
      <c r="B486" s="64"/>
      <c r="C486" s="64"/>
      <c r="D486" s="64"/>
    </row>
    <row r="487" spans="1:4" ht="14.4" x14ac:dyDescent="0.3">
      <c r="A487" s="64"/>
      <c r="B487" s="64"/>
      <c r="C487" s="64"/>
      <c r="D487" s="64"/>
    </row>
    <row r="488" spans="1:4" ht="14.4" x14ac:dyDescent="0.3">
      <c r="A488" s="64"/>
      <c r="B488" s="64"/>
      <c r="C488" s="64"/>
      <c r="D488" s="64"/>
    </row>
    <row r="489" spans="1:4" ht="14.4" x14ac:dyDescent="0.3">
      <c r="A489" s="64"/>
      <c r="B489" s="64"/>
      <c r="C489" s="64"/>
      <c r="D489" s="64"/>
    </row>
    <row r="490" spans="1:4" ht="14.4" x14ac:dyDescent="0.3">
      <c r="A490" s="64"/>
      <c r="B490" s="64"/>
      <c r="C490" s="64"/>
      <c r="D490" s="64"/>
    </row>
    <row r="491" spans="1:4" ht="14.4" x14ac:dyDescent="0.3">
      <c r="A491" s="64"/>
      <c r="B491" s="64"/>
      <c r="C491" s="64"/>
      <c r="D491" s="64"/>
    </row>
    <row r="492" spans="1:4" ht="14.4" x14ac:dyDescent="0.3">
      <c r="A492" s="64"/>
      <c r="B492" s="64"/>
      <c r="C492" s="64"/>
      <c r="D492" s="64"/>
    </row>
    <row r="493" spans="1:4" ht="14.4" x14ac:dyDescent="0.3">
      <c r="A493" s="64"/>
      <c r="B493" s="64"/>
      <c r="C493" s="64"/>
      <c r="D493" s="64"/>
    </row>
    <row r="494" spans="1:4" ht="14.4" x14ac:dyDescent="0.3">
      <c r="A494" s="64"/>
      <c r="B494" s="64"/>
      <c r="C494" s="64"/>
      <c r="D494" s="64"/>
    </row>
    <row r="495" spans="1:4" ht="14.4" x14ac:dyDescent="0.3">
      <c r="A495" s="64"/>
      <c r="B495" s="64"/>
      <c r="C495" s="64"/>
      <c r="D495" s="64"/>
    </row>
    <row r="496" spans="1:4" ht="14.4" x14ac:dyDescent="0.3">
      <c r="A496" s="64"/>
      <c r="B496" s="64"/>
      <c r="C496" s="64"/>
      <c r="D496" s="64"/>
    </row>
    <row r="497" spans="1:4" ht="14.4" x14ac:dyDescent="0.3">
      <c r="A497" s="64"/>
      <c r="B497" s="64"/>
      <c r="C497" s="64"/>
      <c r="D497" s="64"/>
    </row>
    <row r="498" spans="1:4" ht="14.4" x14ac:dyDescent="0.3">
      <c r="A498" s="64"/>
      <c r="B498" s="64"/>
      <c r="C498" s="64"/>
      <c r="D498" s="64"/>
    </row>
    <row r="499" spans="1:4" ht="14.4" x14ac:dyDescent="0.3">
      <c r="A499" s="64"/>
      <c r="B499" s="64"/>
      <c r="C499" s="64"/>
      <c r="D499" s="64"/>
    </row>
    <row r="500" spans="1:4" ht="14.4" x14ac:dyDescent="0.3">
      <c r="A500" s="64"/>
      <c r="B500" s="64"/>
      <c r="C500" s="64"/>
      <c r="D500" s="64"/>
    </row>
    <row r="501" spans="1:4" ht="14.4" x14ac:dyDescent="0.3">
      <c r="A501" s="64"/>
      <c r="B501" s="64"/>
      <c r="C501" s="64"/>
      <c r="D501" s="64"/>
    </row>
    <row r="502" spans="1:4" ht="14.4" x14ac:dyDescent="0.3">
      <c r="A502" s="64"/>
      <c r="B502" s="64"/>
      <c r="C502" s="64"/>
      <c r="D502" s="64"/>
    </row>
    <row r="503" spans="1:4" ht="14.4" x14ac:dyDescent="0.3">
      <c r="A503" s="64"/>
      <c r="B503" s="64"/>
      <c r="C503" s="64"/>
      <c r="D503" s="64"/>
    </row>
    <row r="504" spans="1:4" ht="14.4" x14ac:dyDescent="0.3">
      <c r="A504" s="64"/>
      <c r="B504" s="64"/>
      <c r="C504" s="64"/>
      <c r="D504" s="64"/>
    </row>
    <row r="505" spans="1:4" ht="14.4" x14ac:dyDescent="0.3">
      <c r="A505" s="64"/>
      <c r="B505" s="64"/>
      <c r="C505" s="64"/>
      <c r="D505" s="64"/>
    </row>
    <row r="506" spans="1:4" ht="14.4" x14ac:dyDescent="0.3">
      <c r="A506" s="64"/>
      <c r="B506" s="64"/>
      <c r="C506" s="64"/>
      <c r="D506" s="64"/>
    </row>
    <row r="507" spans="1:4" ht="14.4" x14ac:dyDescent="0.3">
      <c r="A507" s="64"/>
      <c r="B507" s="64"/>
      <c r="C507" s="64"/>
      <c r="D507" s="64"/>
    </row>
    <row r="508" spans="1:4" ht="14.4" x14ac:dyDescent="0.3">
      <c r="A508" s="64"/>
      <c r="B508" s="64"/>
      <c r="C508" s="64"/>
      <c r="D508" s="64"/>
    </row>
    <row r="509" spans="1:4" ht="14.4" x14ac:dyDescent="0.3">
      <c r="A509" s="64"/>
      <c r="B509" s="64"/>
      <c r="C509" s="64"/>
      <c r="D509" s="64"/>
    </row>
    <row r="510" spans="1:4" ht="14.4" x14ac:dyDescent="0.3">
      <c r="A510" s="64"/>
      <c r="B510" s="64"/>
      <c r="C510" s="64"/>
      <c r="D510" s="64"/>
    </row>
    <row r="511" spans="1:4" ht="14.4" x14ac:dyDescent="0.3">
      <c r="A511" s="64"/>
      <c r="B511" s="64"/>
      <c r="C511" s="64"/>
      <c r="D511" s="64"/>
    </row>
    <row r="512" spans="1:4" ht="14.4" x14ac:dyDescent="0.3">
      <c r="A512" s="64"/>
      <c r="B512" s="64"/>
      <c r="C512" s="64"/>
      <c r="D512" s="64"/>
    </row>
    <row r="513" spans="1:4" ht="14.4" x14ac:dyDescent="0.3">
      <c r="A513" s="64"/>
      <c r="B513" s="64"/>
      <c r="C513" s="64"/>
      <c r="D513" s="64"/>
    </row>
    <row r="514" spans="1:4" ht="14.4" x14ac:dyDescent="0.3">
      <c r="A514" s="64"/>
      <c r="B514" s="64"/>
      <c r="C514" s="64"/>
      <c r="D514" s="64"/>
    </row>
    <row r="515" spans="1:4" ht="14.4" x14ac:dyDescent="0.3">
      <c r="A515" s="64"/>
      <c r="B515" s="64"/>
      <c r="C515" s="64"/>
      <c r="D515" s="64"/>
    </row>
    <row r="516" spans="1:4" ht="14.4" x14ac:dyDescent="0.3">
      <c r="A516" s="64"/>
      <c r="B516" s="64"/>
      <c r="C516" s="64"/>
      <c r="D516" s="64"/>
    </row>
    <row r="517" spans="1:4" ht="14.4" x14ac:dyDescent="0.3">
      <c r="A517" s="64"/>
      <c r="B517" s="64"/>
      <c r="C517" s="64"/>
      <c r="D517" s="64"/>
    </row>
    <row r="518" spans="1:4" ht="14.4" x14ac:dyDescent="0.3">
      <c r="A518" s="64"/>
      <c r="B518" s="64"/>
      <c r="C518" s="64"/>
      <c r="D518" s="64"/>
    </row>
    <row r="519" spans="1:4" ht="14.4" x14ac:dyDescent="0.3">
      <c r="A519" s="64"/>
      <c r="B519" s="64"/>
      <c r="C519" s="64"/>
      <c r="D519" s="64"/>
    </row>
    <row r="520" spans="1:4" ht="14.4" x14ac:dyDescent="0.3">
      <c r="A520" s="64"/>
      <c r="B520" s="64"/>
      <c r="C520" s="64"/>
      <c r="D520" s="64"/>
    </row>
    <row r="521" spans="1:4" ht="14.4" x14ac:dyDescent="0.3">
      <c r="A521" s="64"/>
      <c r="B521" s="64"/>
      <c r="C521" s="64"/>
      <c r="D521" s="64"/>
    </row>
    <row r="522" spans="1:4" ht="14.4" x14ac:dyDescent="0.3">
      <c r="A522" s="64"/>
      <c r="B522" s="64"/>
      <c r="C522" s="64"/>
      <c r="D522" s="64"/>
    </row>
    <row r="523" spans="1:4" ht="14.4" x14ac:dyDescent="0.3">
      <c r="A523" s="64"/>
      <c r="B523" s="64"/>
      <c r="C523" s="64"/>
      <c r="D523" s="64"/>
    </row>
    <row r="524" spans="1:4" ht="14.4" x14ac:dyDescent="0.3">
      <c r="A524" s="64"/>
      <c r="B524" s="64"/>
      <c r="C524" s="64"/>
      <c r="D524" s="64"/>
    </row>
    <row r="525" spans="1:4" ht="14.4" x14ac:dyDescent="0.3">
      <c r="A525" s="64"/>
      <c r="B525" s="64"/>
      <c r="C525" s="64"/>
      <c r="D525" s="64"/>
    </row>
    <row r="526" spans="1:4" ht="14.4" x14ac:dyDescent="0.3">
      <c r="A526" s="64"/>
      <c r="B526" s="64"/>
      <c r="C526" s="64"/>
      <c r="D526" s="64"/>
    </row>
    <row r="527" spans="1:4" ht="14.4" x14ac:dyDescent="0.3">
      <c r="A527" s="64"/>
      <c r="B527" s="64"/>
      <c r="C527" s="64"/>
      <c r="D527" s="64"/>
    </row>
    <row r="528" spans="1:4" ht="14.4" x14ac:dyDescent="0.3">
      <c r="A528" s="64"/>
      <c r="B528" s="64"/>
      <c r="C528" s="64"/>
      <c r="D528" s="64"/>
    </row>
    <row r="529" spans="1:4" ht="14.4" x14ac:dyDescent="0.3">
      <c r="A529" s="64"/>
      <c r="B529" s="64"/>
      <c r="C529" s="64"/>
      <c r="D529" s="64"/>
    </row>
    <row r="530" spans="1:4" ht="14.4" x14ac:dyDescent="0.3">
      <c r="A530" s="64"/>
      <c r="B530" s="64"/>
      <c r="C530" s="64"/>
      <c r="D530" s="64"/>
    </row>
    <row r="531" spans="1:4" ht="14.4" x14ac:dyDescent="0.3">
      <c r="A531" s="64"/>
      <c r="B531" s="64"/>
      <c r="C531" s="64"/>
      <c r="D531" s="64"/>
    </row>
    <row r="532" spans="1:4" ht="14.4" x14ac:dyDescent="0.3">
      <c r="A532" s="64"/>
      <c r="B532" s="64"/>
      <c r="C532" s="64"/>
      <c r="D532" s="64"/>
    </row>
    <row r="533" spans="1:4" ht="14.4" x14ac:dyDescent="0.3">
      <c r="A533" s="64"/>
      <c r="B533" s="64"/>
      <c r="C533" s="64"/>
      <c r="D533" s="64"/>
    </row>
    <row r="534" spans="1:4" ht="14.4" x14ac:dyDescent="0.3">
      <c r="A534" s="64"/>
      <c r="B534" s="64"/>
      <c r="C534" s="64"/>
      <c r="D534" s="64"/>
    </row>
    <row r="535" spans="1:4" ht="14.4" x14ac:dyDescent="0.3">
      <c r="A535" s="64"/>
      <c r="B535" s="64"/>
      <c r="C535" s="64"/>
      <c r="D535" s="64"/>
    </row>
    <row r="536" spans="1:4" ht="14.4" x14ac:dyDescent="0.3">
      <c r="A536" s="64"/>
      <c r="B536" s="64"/>
      <c r="C536" s="64"/>
      <c r="D536" s="64"/>
    </row>
    <row r="537" spans="1:4" ht="14.4" x14ac:dyDescent="0.3">
      <c r="A537" s="64"/>
      <c r="B537" s="64"/>
      <c r="C537" s="64"/>
      <c r="D537" s="64"/>
    </row>
    <row r="538" spans="1:4" ht="14.4" x14ac:dyDescent="0.3">
      <c r="A538" s="64"/>
      <c r="B538" s="64"/>
      <c r="C538" s="64"/>
      <c r="D538" s="64"/>
    </row>
    <row r="539" spans="1:4" ht="14.4" x14ac:dyDescent="0.3">
      <c r="A539" s="64"/>
      <c r="B539" s="64"/>
      <c r="C539" s="64"/>
      <c r="D539" s="64"/>
    </row>
    <row r="540" spans="1:4" ht="14.4" x14ac:dyDescent="0.3">
      <c r="A540" s="64"/>
      <c r="B540" s="64"/>
      <c r="C540" s="64"/>
      <c r="D540" s="64"/>
    </row>
    <row r="541" spans="1:4" ht="14.4" x14ac:dyDescent="0.3">
      <c r="A541" s="64"/>
      <c r="B541" s="64"/>
      <c r="C541" s="64"/>
      <c r="D541" s="64"/>
    </row>
    <row r="542" spans="1:4" ht="14.4" x14ac:dyDescent="0.3">
      <c r="A542" s="64"/>
      <c r="B542" s="64"/>
      <c r="C542" s="64"/>
      <c r="D542" s="64"/>
    </row>
    <row r="543" spans="1:4" ht="14.4" x14ac:dyDescent="0.3">
      <c r="A543" s="64"/>
      <c r="B543" s="64"/>
      <c r="C543" s="64"/>
      <c r="D543" s="64"/>
    </row>
    <row r="544" spans="1:4" ht="14.4" x14ac:dyDescent="0.3">
      <c r="A544" s="64"/>
      <c r="B544" s="64"/>
      <c r="C544" s="64"/>
      <c r="D544" s="64"/>
    </row>
    <row r="545" spans="1:4" ht="14.4" x14ac:dyDescent="0.3">
      <c r="A545" s="64"/>
      <c r="B545" s="64"/>
      <c r="C545" s="64"/>
      <c r="D545" s="64"/>
    </row>
    <row r="546" spans="1:4" ht="14.4" x14ac:dyDescent="0.3">
      <c r="A546" s="64"/>
      <c r="B546" s="64"/>
      <c r="C546" s="64"/>
      <c r="D546" s="64"/>
    </row>
    <row r="547" spans="1:4" ht="14.4" x14ac:dyDescent="0.3">
      <c r="A547" s="64"/>
      <c r="B547" s="64"/>
      <c r="C547" s="64"/>
      <c r="D547" s="64"/>
    </row>
    <row r="548" spans="1:4" ht="14.4" x14ac:dyDescent="0.3">
      <c r="A548" s="64"/>
      <c r="B548" s="64"/>
      <c r="C548" s="64"/>
      <c r="D548" s="64"/>
    </row>
    <row r="549" spans="1:4" ht="14.4" x14ac:dyDescent="0.3">
      <c r="A549" s="64"/>
      <c r="B549" s="64"/>
      <c r="C549" s="64"/>
      <c r="D549" s="64"/>
    </row>
    <row r="550" spans="1:4" ht="14.4" x14ac:dyDescent="0.3">
      <c r="A550" s="64"/>
      <c r="B550" s="64"/>
      <c r="C550" s="64"/>
      <c r="D550" s="64"/>
    </row>
    <row r="551" spans="1:4" ht="14.4" x14ac:dyDescent="0.3">
      <c r="A551" s="64"/>
      <c r="B551" s="64"/>
      <c r="C551" s="64"/>
      <c r="D551" s="64"/>
    </row>
    <row r="552" spans="1:4" ht="14.4" x14ac:dyDescent="0.3">
      <c r="A552" s="64"/>
      <c r="B552" s="64"/>
      <c r="C552" s="64"/>
      <c r="D552" s="64"/>
    </row>
    <row r="553" spans="1:4" ht="14.4" x14ac:dyDescent="0.3">
      <c r="A553" s="64"/>
      <c r="B553" s="64"/>
      <c r="C553" s="64"/>
      <c r="D553" s="64"/>
    </row>
    <row r="554" spans="1:4" ht="14.4" x14ac:dyDescent="0.3">
      <c r="A554" s="64"/>
      <c r="B554" s="64"/>
      <c r="C554" s="64"/>
      <c r="D554" s="64"/>
    </row>
    <row r="555" spans="1:4" ht="14.4" x14ac:dyDescent="0.3">
      <c r="A555" s="64"/>
      <c r="B555" s="64"/>
      <c r="C555" s="64"/>
      <c r="D555" s="64"/>
    </row>
    <row r="556" spans="1:4" ht="14.4" x14ac:dyDescent="0.3">
      <c r="A556" s="64"/>
      <c r="B556" s="64"/>
      <c r="C556" s="64"/>
      <c r="D556" s="64"/>
    </row>
    <row r="557" spans="1:4" ht="14.4" x14ac:dyDescent="0.3">
      <c r="A557" s="64"/>
      <c r="B557" s="64"/>
      <c r="C557" s="64"/>
      <c r="D557" s="64"/>
    </row>
    <row r="558" spans="1:4" ht="14.4" x14ac:dyDescent="0.3">
      <c r="A558" s="64"/>
      <c r="B558" s="64"/>
      <c r="C558" s="64"/>
      <c r="D558" s="64"/>
    </row>
    <row r="559" spans="1:4" ht="14.4" x14ac:dyDescent="0.3">
      <c r="A559" s="64"/>
      <c r="B559" s="64"/>
      <c r="C559" s="64"/>
      <c r="D559" s="64"/>
    </row>
    <row r="560" spans="1:4" ht="14.4" x14ac:dyDescent="0.3">
      <c r="A560" s="64"/>
      <c r="B560" s="64"/>
      <c r="C560" s="64"/>
      <c r="D560" s="64"/>
    </row>
    <row r="561" spans="1:4" ht="14.4" x14ac:dyDescent="0.3">
      <c r="A561" s="64"/>
      <c r="B561" s="64"/>
      <c r="C561" s="64"/>
      <c r="D561" s="64"/>
    </row>
    <row r="562" spans="1:4" ht="14.4" x14ac:dyDescent="0.3">
      <c r="A562" s="64"/>
      <c r="B562" s="64"/>
      <c r="C562" s="64"/>
      <c r="D562" s="64"/>
    </row>
    <row r="563" spans="1:4" ht="14.4" x14ac:dyDescent="0.3">
      <c r="A563" s="64"/>
      <c r="B563" s="64"/>
      <c r="C563" s="64"/>
      <c r="D563" s="64"/>
    </row>
    <row r="564" spans="1:4" ht="14.4" x14ac:dyDescent="0.3">
      <c r="A564" s="64"/>
      <c r="B564" s="64"/>
      <c r="C564" s="64"/>
      <c r="D564" s="64"/>
    </row>
    <row r="565" spans="1:4" ht="14.4" x14ac:dyDescent="0.3">
      <c r="A565" s="64"/>
      <c r="B565" s="64"/>
      <c r="C565" s="64"/>
      <c r="D565" s="64"/>
    </row>
    <row r="566" spans="1:4" ht="14.4" x14ac:dyDescent="0.3">
      <c r="A566" s="64"/>
      <c r="B566" s="64"/>
      <c r="C566" s="64"/>
      <c r="D566" s="64"/>
    </row>
    <row r="567" spans="1:4" ht="14.4" x14ac:dyDescent="0.3">
      <c r="A567" s="64"/>
      <c r="B567" s="64"/>
      <c r="C567" s="64"/>
      <c r="D567" s="64"/>
    </row>
    <row r="568" spans="1:4" ht="14.4" x14ac:dyDescent="0.3">
      <c r="A568" s="64"/>
      <c r="B568" s="64"/>
      <c r="C568" s="64"/>
      <c r="D568" s="64"/>
    </row>
    <row r="569" spans="1:4" ht="14.4" x14ac:dyDescent="0.3">
      <c r="A569" s="64"/>
      <c r="B569" s="64"/>
      <c r="C569" s="64"/>
      <c r="D569" s="64"/>
    </row>
    <row r="570" spans="1:4" ht="14.4" x14ac:dyDescent="0.3">
      <c r="A570" s="64"/>
      <c r="B570" s="64"/>
      <c r="C570" s="64"/>
      <c r="D570" s="64"/>
    </row>
    <row r="571" spans="1:4" ht="14.4" x14ac:dyDescent="0.3">
      <c r="A571" s="64"/>
      <c r="B571" s="64"/>
      <c r="C571" s="64"/>
      <c r="D571" s="64"/>
    </row>
    <row r="572" spans="1:4" ht="14.4" x14ac:dyDescent="0.3">
      <c r="A572" s="64"/>
      <c r="B572" s="64"/>
      <c r="C572" s="64"/>
      <c r="D572" s="64"/>
    </row>
    <row r="573" spans="1:4" ht="14.4" x14ac:dyDescent="0.3">
      <c r="A573" s="64"/>
      <c r="B573" s="64"/>
      <c r="C573" s="64"/>
      <c r="D573" s="64"/>
    </row>
    <row r="574" spans="1:4" ht="14.4" x14ac:dyDescent="0.3">
      <c r="A574" s="64"/>
      <c r="B574" s="64"/>
      <c r="C574" s="64"/>
      <c r="D574" s="64"/>
    </row>
    <row r="575" spans="1:4" ht="14.4" x14ac:dyDescent="0.3">
      <c r="A575" s="64"/>
      <c r="B575" s="64"/>
      <c r="C575" s="64"/>
      <c r="D575" s="64"/>
    </row>
    <row r="576" spans="1:4" ht="14.4" x14ac:dyDescent="0.3">
      <c r="A576" s="64"/>
      <c r="B576" s="64"/>
      <c r="C576" s="64"/>
      <c r="D576" s="64"/>
    </row>
    <row r="577" spans="1:4" ht="14.4" x14ac:dyDescent="0.3">
      <c r="A577" s="64"/>
      <c r="B577" s="64"/>
      <c r="C577" s="64"/>
      <c r="D577" s="64"/>
    </row>
    <row r="578" spans="1:4" ht="14.4" x14ac:dyDescent="0.3">
      <c r="A578" s="64"/>
      <c r="B578" s="64"/>
      <c r="C578" s="64"/>
      <c r="D578" s="64"/>
    </row>
    <row r="579" spans="1:4" ht="14.4" x14ac:dyDescent="0.3">
      <c r="A579" s="64"/>
      <c r="B579" s="64"/>
      <c r="C579" s="64"/>
      <c r="D579" s="64"/>
    </row>
    <row r="580" spans="1:4" ht="14.4" x14ac:dyDescent="0.3">
      <c r="A580" s="64"/>
      <c r="B580" s="64"/>
      <c r="C580" s="64"/>
      <c r="D580" s="64"/>
    </row>
    <row r="581" spans="1:4" ht="14.4" x14ac:dyDescent="0.3">
      <c r="A581" s="64"/>
      <c r="B581" s="64"/>
      <c r="C581" s="64"/>
      <c r="D581" s="64"/>
    </row>
    <row r="582" spans="1:4" ht="14.4" x14ac:dyDescent="0.3">
      <c r="A582" s="64"/>
      <c r="B582" s="64"/>
      <c r="C582" s="64"/>
      <c r="D582" s="64"/>
    </row>
    <row r="583" spans="1:4" ht="14.4" x14ac:dyDescent="0.3">
      <c r="A583" s="64"/>
      <c r="B583" s="64"/>
      <c r="C583" s="64"/>
      <c r="D583" s="64"/>
    </row>
    <row r="584" spans="1:4" ht="14.4" x14ac:dyDescent="0.3">
      <c r="A584" s="64"/>
      <c r="B584" s="64"/>
      <c r="C584" s="64"/>
      <c r="D584" s="64"/>
    </row>
    <row r="585" spans="1:4" ht="14.4" x14ac:dyDescent="0.3">
      <c r="A585" s="64"/>
      <c r="B585" s="64"/>
      <c r="C585" s="64"/>
      <c r="D585" s="64"/>
    </row>
    <row r="586" spans="1:4" ht="14.4" x14ac:dyDescent="0.3">
      <c r="A586" s="64"/>
      <c r="B586" s="64"/>
      <c r="C586" s="64"/>
      <c r="D586" s="64"/>
    </row>
    <row r="587" spans="1:4" ht="14.4" x14ac:dyDescent="0.3">
      <c r="A587" s="64"/>
      <c r="B587" s="64"/>
      <c r="C587" s="64"/>
      <c r="D587" s="64"/>
    </row>
    <row r="588" spans="1:4" ht="14.4" x14ac:dyDescent="0.3">
      <c r="A588" s="64"/>
      <c r="B588" s="64"/>
      <c r="C588" s="64"/>
      <c r="D588" s="64"/>
    </row>
    <row r="589" spans="1:4" ht="14.4" x14ac:dyDescent="0.3">
      <c r="A589" s="64"/>
      <c r="B589" s="64"/>
      <c r="C589" s="64"/>
      <c r="D589" s="64"/>
    </row>
    <row r="590" spans="1:4" ht="14.4" x14ac:dyDescent="0.3">
      <c r="A590" s="64"/>
      <c r="B590" s="64"/>
      <c r="C590" s="64"/>
      <c r="D590" s="64"/>
    </row>
    <row r="591" spans="1:4" ht="14.4" x14ac:dyDescent="0.3">
      <c r="A591" s="64"/>
      <c r="B591" s="64"/>
      <c r="C591" s="64"/>
      <c r="D591" s="64"/>
    </row>
    <row r="592" spans="1:4" ht="14.4" x14ac:dyDescent="0.3">
      <c r="A592" s="64"/>
      <c r="B592" s="64"/>
      <c r="C592" s="64"/>
      <c r="D592" s="64"/>
    </row>
    <row r="593" spans="1:4" ht="14.4" x14ac:dyDescent="0.3">
      <c r="A593" s="64"/>
      <c r="B593" s="64"/>
      <c r="C593" s="64"/>
      <c r="D593" s="64"/>
    </row>
    <row r="594" spans="1:4" ht="14.4" x14ac:dyDescent="0.3">
      <c r="A594" s="64"/>
      <c r="B594" s="64"/>
      <c r="C594" s="64"/>
      <c r="D594" s="64"/>
    </row>
    <row r="595" spans="1:4" ht="14.4" x14ac:dyDescent="0.3">
      <c r="A595" s="64"/>
      <c r="B595" s="64"/>
      <c r="C595" s="64"/>
      <c r="D595" s="64"/>
    </row>
    <row r="596" spans="1:4" ht="14.4" x14ac:dyDescent="0.3">
      <c r="A596" s="64"/>
      <c r="B596" s="64"/>
      <c r="C596" s="64"/>
      <c r="D596" s="64"/>
    </row>
    <row r="597" spans="1:4" ht="14.4" x14ac:dyDescent="0.3">
      <c r="A597" s="64"/>
      <c r="B597" s="64"/>
      <c r="C597" s="64"/>
      <c r="D597" s="64"/>
    </row>
    <row r="598" spans="1:4" ht="14.4" x14ac:dyDescent="0.3">
      <c r="A598" s="64"/>
      <c r="B598" s="64"/>
      <c r="C598" s="64"/>
      <c r="D598" s="64"/>
    </row>
    <row r="599" spans="1:4" ht="14.4" x14ac:dyDescent="0.3">
      <c r="A599" s="64"/>
      <c r="B599" s="64"/>
      <c r="C599" s="64"/>
      <c r="D599" s="64"/>
    </row>
    <row r="600" spans="1:4" ht="14.4" x14ac:dyDescent="0.3">
      <c r="A600" s="64"/>
      <c r="B600" s="64"/>
      <c r="C600" s="64"/>
      <c r="D600" s="64"/>
    </row>
    <row r="601" spans="1:4" ht="14.4" x14ac:dyDescent="0.3">
      <c r="A601" s="64"/>
      <c r="B601" s="64"/>
      <c r="C601" s="64"/>
      <c r="D601" s="64"/>
    </row>
    <row r="602" spans="1:4" ht="14.4" x14ac:dyDescent="0.3">
      <c r="A602" s="64"/>
      <c r="B602" s="64"/>
      <c r="C602" s="64"/>
      <c r="D602" s="64"/>
    </row>
    <row r="603" spans="1:4" ht="14.4" x14ac:dyDescent="0.3">
      <c r="A603" s="64"/>
      <c r="B603" s="64"/>
      <c r="C603" s="64"/>
      <c r="D603" s="64"/>
    </row>
    <row r="604" spans="1:4" ht="14.4" x14ac:dyDescent="0.3">
      <c r="A604" s="64"/>
      <c r="B604" s="64"/>
      <c r="C604" s="64"/>
      <c r="D604" s="64"/>
    </row>
    <row r="605" spans="1:4" ht="14.4" x14ac:dyDescent="0.3">
      <c r="A605" s="64"/>
      <c r="B605" s="64"/>
      <c r="C605" s="64"/>
      <c r="D605" s="64"/>
    </row>
    <row r="606" spans="1:4" ht="14.4" x14ac:dyDescent="0.3">
      <c r="A606" s="64"/>
      <c r="B606" s="64"/>
      <c r="C606" s="64"/>
      <c r="D606" s="64"/>
    </row>
    <row r="607" spans="1:4" ht="14.4" x14ac:dyDescent="0.3">
      <c r="A607" s="64"/>
      <c r="B607" s="64"/>
      <c r="C607" s="64"/>
      <c r="D607" s="64"/>
    </row>
    <row r="608" spans="1:4" ht="14.4" x14ac:dyDescent="0.3">
      <c r="A608" s="64"/>
      <c r="B608" s="64"/>
      <c r="C608" s="64"/>
      <c r="D608" s="64"/>
    </row>
    <row r="609" spans="1:4" ht="14.4" x14ac:dyDescent="0.3">
      <c r="A609" s="64"/>
      <c r="B609" s="64"/>
      <c r="C609" s="64"/>
      <c r="D609" s="64"/>
    </row>
    <row r="610" spans="1:4" ht="14.4" x14ac:dyDescent="0.3">
      <c r="A610" s="64"/>
      <c r="B610" s="64"/>
      <c r="C610" s="64"/>
      <c r="D610" s="64"/>
    </row>
    <row r="611" spans="1:4" ht="14.4" x14ac:dyDescent="0.3">
      <c r="A611" s="64"/>
      <c r="B611" s="64"/>
      <c r="C611" s="64"/>
      <c r="D611" s="64"/>
    </row>
    <row r="612" spans="1:4" ht="14.4" x14ac:dyDescent="0.3">
      <c r="A612" s="64"/>
      <c r="B612" s="64"/>
      <c r="C612" s="64"/>
      <c r="D612" s="64"/>
    </row>
    <row r="613" spans="1:4" ht="14.4" x14ac:dyDescent="0.3">
      <c r="A613" s="64"/>
      <c r="B613" s="64"/>
      <c r="C613" s="64"/>
      <c r="D613" s="64"/>
    </row>
    <row r="614" spans="1:4" ht="14.4" x14ac:dyDescent="0.3">
      <c r="A614" s="64"/>
      <c r="B614" s="64"/>
      <c r="C614" s="64"/>
      <c r="D614" s="64"/>
    </row>
    <row r="615" spans="1:4" ht="14.4" x14ac:dyDescent="0.3">
      <c r="A615" s="64"/>
      <c r="B615" s="64"/>
      <c r="C615" s="64"/>
      <c r="D615" s="64"/>
    </row>
    <row r="616" spans="1:4" ht="14.4" x14ac:dyDescent="0.3">
      <c r="A616" s="64"/>
      <c r="B616" s="64"/>
      <c r="C616" s="64"/>
      <c r="D616" s="64"/>
    </row>
    <row r="617" spans="1:4" ht="14.4" x14ac:dyDescent="0.3">
      <c r="A617" s="64"/>
      <c r="B617" s="64"/>
      <c r="C617" s="64"/>
      <c r="D617" s="64"/>
    </row>
    <row r="618" spans="1:4" ht="14.4" x14ac:dyDescent="0.3">
      <c r="A618" s="64"/>
      <c r="B618" s="64"/>
      <c r="C618" s="64"/>
      <c r="D618" s="64"/>
    </row>
    <row r="619" spans="1:4" ht="14.4" x14ac:dyDescent="0.3">
      <c r="A619" s="64"/>
      <c r="B619" s="64"/>
      <c r="C619" s="64"/>
      <c r="D619" s="64"/>
    </row>
    <row r="620" spans="1:4" ht="14.4" x14ac:dyDescent="0.3">
      <c r="A620" s="64"/>
      <c r="B620" s="64"/>
      <c r="C620" s="64"/>
      <c r="D620" s="64"/>
    </row>
    <row r="621" spans="1:4" ht="14.4" x14ac:dyDescent="0.3">
      <c r="A621" s="64"/>
      <c r="B621" s="64"/>
      <c r="C621" s="64"/>
      <c r="D621" s="64"/>
    </row>
    <row r="622" spans="1:4" ht="14.4" x14ac:dyDescent="0.3">
      <c r="A622" s="64"/>
      <c r="B622" s="64"/>
      <c r="C622" s="64"/>
      <c r="D622" s="64"/>
    </row>
    <row r="623" spans="1:4" ht="14.4" x14ac:dyDescent="0.3">
      <c r="A623" s="64"/>
      <c r="B623" s="64"/>
      <c r="C623" s="64"/>
      <c r="D623" s="64"/>
    </row>
    <row r="624" spans="1:4" ht="14.4" x14ac:dyDescent="0.3">
      <c r="A624" s="64"/>
      <c r="B624" s="64"/>
      <c r="C624" s="64"/>
      <c r="D624" s="64"/>
    </row>
    <row r="625" spans="1:4" ht="14.4" x14ac:dyDescent="0.3">
      <c r="A625" s="64"/>
      <c r="B625" s="64"/>
      <c r="C625" s="64"/>
      <c r="D625" s="64"/>
    </row>
    <row r="626" spans="1:4" ht="14.4" x14ac:dyDescent="0.3">
      <c r="A626" s="64"/>
      <c r="B626" s="64"/>
      <c r="C626" s="64"/>
      <c r="D626" s="64"/>
    </row>
    <row r="627" spans="1:4" ht="14.4" x14ac:dyDescent="0.3">
      <c r="A627" s="64"/>
      <c r="B627" s="64"/>
      <c r="C627" s="64"/>
      <c r="D627" s="64"/>
    </row>
    <row r="628" spans="1:4" ht="14.4" x14ac:dyDescent="0.3">
      <c r="A628" s="64"/>
      <c r="B628" s="64"/>
      <c r="C628" s="64"/>
      <c r="D628" s="64"/>
    </row>
    <row r="629" spans="1:4" ht="14.4" x14ac:dyDescent="0.3">
      <c r="A629" s="64"/>
      <c r="B629" s="64"/>
      <c r="C629" s="64"/>
      <c r="D629" s="64"/>
    </row>
    <row r="630" spans="1:4" ht="14.4" x14ac:dyDescent="0.3">
      <c r="A630" s="64"/>
      <c r="B630" s="64"/>
      <c r="C630" s="64"/>
      <c r="D630" s="64"/>
    </row>
    <row r="631" spans="1:4" ht="14.4" x14ac:dyDescent="0.3">
      <c r="A631" s="64"/>
      <c r="B631" s="64"/>
      <c r="C631" s="64"/>
      <c r="D631" s="64"/>
    </row>
    <row r="632" spans="1:4" ht="14.4" x14ac:dyDescent="0.3">
      <c r="A632" s="64"/>
      <c r="B632" s="64"/>
      <c r="C632" s="64"/>
      <c r="D632" s="64"/>
    </row>
    <row r="633" spans="1:4" ht="14.4" x14ac:dyDescent="0.3">
      <c r="A633" s="64"/>
      <c r="B633" s="64"/>
      <c r="C633" s="64"/>
      <c r="D633" s="64"/>
    </row>
    <row r="634" spans="1:4" ht="14.4" x14ac:dyDescent="0.3">
      <c r="A634" s="64"/>
      <c r="B634" s="64"/>
      <c r="C634" s="64"/>
      <c r="D634" s="64"/>
    </row>
    <row r="635" spans="1:4" ht="14.4" x14ac:dyDescent="0.3">
      <c r="A635" s="64"/>
      <c r="B635" s="64"/>
      <c r="C635" s="64"/>
      <c r="D635" s="64"/>
    </row>
    <row r="636" spans="1:4" ht="14.4" x14ac:dyDescent="0.3">
      <c r="A636" s="64"/>
      <c r="B636" s="64"/>
      <c r="C636" s="64"/>
      <c r="D636" s="64"/>
    </row>
    <row r="637" spans="1:4" ht="14.4" x14ac:dyDescent="0.3">
      <c r="A637" s="64"/>
      <c r="B637" s="64"/>
      <c r="C637" s="64"/>
      <c r="D637" s="64"/>
    </row>
    <row r="638" spans="1:4" ht="14.4" x14ac:dyDescent="0.3">
      <c r="A638" s="64"/>
      <c r="B638" s="64"/>
      <c r="C638" s="64"/>
      <c r="D638" s="64"/>
    </row>
    <row r="639" spans="1:4" ht="14.4" x14ac:dyDescent="0.3">
      <c r="A639" s="64"/>
      <c r="B639" s="64"/>
      <c r="C639" s="64"/>
      <c r="D639" s="64"/>
    </row>
    <row r="640" spans="1:4" ht="14.4" x14ac:dyDescent="0.3">
      <c r="A640" s="64"/>
      <c r="B640" s="64"/>
      <c r="C640" s="64"/>
      <c r="D640" s="64"/>
    </row>
    <row r="641" spans="1:4" ht="14.4" x14ac:dyDescent="0.3">
      <c r="A641" s="64"/>
      <c r="B641" s="64"/>
      <c r="C641" s="64"/>
      <c r="D641" s="64"/>
    </row>
    <row r="642" spans="1:4" ht="14.4" x14ac:dyDescent="0.3">
      <c r="A642" s="64"/>
      <c r="B642" s="64"/>
      <c r="C642" s="64"/>
      <c r="D642" s="64"/>
    </row>
    <row r="643" spans="1:4" ht="14.4" x14ac:dyDescent="0.3">
      <c r="A643" s="64"/>
      <c r="B643" s="64"/>
      <c r="C643" s="64"/>
      <c r="D643" s="64"/>
    </row>
    <row r="644" spans="1:4" ht="14.4" x14ac:dyDescent="0.3">
      <c r="A644" s="64"/>
      <c r="B644" s="64"/>
      <c r="C644" s="64"/>
      <c r="D644" s="64"/>
    </row>
    <row r="645" spans="1:4" ht="14.4" x14ac:dyDescent="0.3">
      <c r="A645" s="64"/>
      <c r="B645" s="64"/>
      <c r="C645" s="64"/>
      <c r="D645" s="64"/>
    </row>
    <row r="646" spans="1:4" ht="14.4" x14ac:dyDescent="0.3">
      <c r="A646" s="64"/>
      <c r="B646" s="64"/>
      <c r="C646" s="64"/>
      <c r="D646" s="64"/>
    </row>
    <row r="647" spans="1:4" ht="14.4" x14ac:dyDescent="0.3">
      <c r="A647" s="64"/>
      <c r="B647" s="64"/>
      <c r="C647" s="64"/>
      <c r="D647" s="64"/>
    </row>
    <row r="648" spans="1:4" ht="14.4" x14ac:dyDescent="0.3">
      <c r="A648" s="64"/>
      <c r="B648" s="64"/>
      <c r="C648" s="64"/>
      <c r="D648" s="64"/>
    </row>
    <row r="649" spans="1:4" ht="14.4" x14ac:dyDescent="0.3">
      <c r="A649" s="64"/>
      <c r="B649" s="64"/>
      <c r="C649" s="64"/>
      <c r="D649" s="64"/>
    </row>
    <row r="650" spans="1:4" ht="14.4" x14ac:dyDescent="0.3">
      <c r="A650" s="64"/>
      <c r="B650" s="64"/>
      <c r="C650" s="64"/>
      <c r="D650" s="64"/>
    </row>
    <row r="651" spans="1:4" ht="14.4" x14ac:dyDescent="0.3">
      <c r="A651" s="64"/>
      <c r="B651" s="64"/>
      <c r="C651" s="64"/>
      <c r="D651" s="64"/>
    </row>
    <row r="652" spans="1:4" ht="14.4" x14ac:dyDescent="0.3">
      <c r="A652" s="64"/>
      <c r="B652" s="64"/>
      <c r="C652" s="64"/>
      <c r="D652" s="64"/>
    </row>
    <row r="653" spans="1:4" ht="14.4" x14ac:dyDescent="0.3">
      <c r="A653" s="64"/>
      <c r="B653" s="64"/>
      <c r="C653" s="64"/>
      <c r="D653" s="64"/>
    </row>
    <row r="654" spans="1:4" ht="14.4" x14ac:dyDescent="0.3">
      <c r="A654" s="64"/>
      <c r="B654" s="64"/>
      <c r="C654" s="64"/>
      <c r="D654" s="64"/>
    </row>
    <row r="655" spans="1:4" ht="14.4" x14ac:dyDescent="0.3">
      <c r="A655" s="64"/>
      <c r="B655" s="64"/>
      <c r="C655" s="64"/>
      <c r="D655" s="64"/>
    </row>
    <row r="656" spans="1:4" ht="14.4" x14ac:dyDescent="0.3">
      <c r="A656" s="64"/>
      <c r="B656" s="64"/>
      <c r="C656" s="64"/>
      <c r="D656" s="64"/>
    </row>
    <row r="657" spans="1:4" ht="14.4" x14ac:dyDescent="0.3">
      <c r="A657" s="64"/>
      <c r="B657" s="64"/>
      <c r="C657" s="64"/>
      <c r="D657" s="64"/>
    </row>
    <row r="658" spans="1:4" ht="14.4" x14ac:dyDescent="0.3">
      <c r="A658" s="64"/>
      <c r="B658" s="64"/>
      <c r="C658" s="64"/>
      <c r="D658" s="64"/>
    </row>
    <row r="659" spans="1:4" ht="14.4" x14ac:dyDescent="0.3">
      <c r="A659" s="64"/>
      <c r="B659" s="64"/>
      <c r="C659" s="64"/>
      <c r="D659" s="64"/>
    </row>
    <row r="660" spans="1:4" ht="14.4" x14ac:dyDescent="0.3">
      <c r="A660" s="64"/>
      <c r="B660" s="64"/>
      <c r="C660" s="64"/>
      <c r="D660" s="64"/>
    </row>
    <row r="661" spans="1:4" ht="14.4" x14ac:dyDescent="0.3">
      <c r="A661" s="64"/>
      <c r="B661" s="64"/>
      <c r="C661" s="64"/>
      <c r="D661" s="64"/>
    </row>
    <row r="662" spans="1:4" ht="14.4" x14ac:dyDescent="0.3">
      <c r="A662" s="64"/>
      <c r="B662" s="64"/>
      <c r="C662" s="64"/>
      <c r="D662" s="64"/>
    </row>
    <row r="663" spans="1:4" ht="14.4" x14ac:dyDescent="0.3">
      <c r="A663" s="64"/>
      <c r="B663" s="64"/>
      <c r="C663" s="64"/>
      <c r="D663" s="64"/>
    </row>
    <row r="664" spans="1:4" ht="14.4" x14ac:dyDescent="0.3">
      <c r="A664" s="64"/>
      <c r="B664" s="64"/>
      <c r="C664" s="64"/>
      <c r="D664" s="64"/>
    </row>
    <row r="665" spans="1:4" ht="14.4" x14ac:dyDescent="0.3">
      <c r="A665" s="64"/>
      <c r="B665" s="64"/>
      <c r="C665" s="64"/>
      <c r="D665" s="64"/>
    </row>
    <row r="666" spans="1:4" ht="14.4" x14ac:dyDescent="0.3">
      <c r="A666" s="64"/>
      <c r="B666" s="64"/>
      <c r="C666" s="64"/>
      <c r="D666" s="64"/>
    </row>
    <row r="667" spans="1:4" ht="14.4" x14ac:dyDescent="0.3">
      <c r="A667" s="64"/>
      <c r="B667" s="64"/>
      <c r="C667" s="64"/>
      <c r="D667" s="64"/>
    </row>
    <row r="668" spans="1:4" ht="14.4" x14ac:dyDescent="0.3">
      <c r="A668" s="64"/>
      <c r="B668" s="64"/>
      <c r="C668" s="64"/>
      <c r="D668" s="64"/>
    </row>
    <row r="669" spans="1:4" ht="14.4" x14ac:dyDescent="0.3">
      <c r="A669" s="64"/>
      <c r="B669" s="64"/>
      <c r="C669" s="64"/>
      <c r="D669" s="64"/>
    </row>
    <row r="670" spans="1:4" ht="14.4" x14ac:dyDescent="0.3">
      <c r="A670" s="64"/>
      <c r="B670" s="64"/>
      <c r="C670" s="64"/>
      <c r="D670" s="64"/>
    </row>
    <row r="671" spans="1:4" ht="14.4" x14ac:dyDescent="0.3">
      <c r="A671" s="64"/>
      <c r="B671" s="64"/>
      <c r="C671" s="64"/>
      <c r="D671" s="64"/>
    </row>
    <row r="672" spans="1:4" ht="14.4" x14ac:dyDescent="0.3">
      <c r="A672" s="64"/>
      <c r="B672" s="64"/>
      <c r="C672" s="64"/>
      <c r="D672" s="64"/>
    </row>
    <row r="673" spans="1:4" ht="14.4" x14ac:dyDescent="0.3">
      <c r="A673" s="64"/>
      <c r="B673" s="64"/>
      <c r="C673" s="64"/>
      <c r="D673" s="64"/>
    </row>
    <row r="674" spans="1:4" ht="14.4" x14ac:dyDescent="0.3">
      <c r="A674" s="64"/>
      <c r="B674" s="64"/>
      <c r="C674" s="64"/>
      <c r="D674" s="64"/>
    </row>
    <row r="675" spans="1:4" ht="14.4" x14ac:dyDescent="0.3">
      <c r="A675" s="64"/>
      <c r="B675" s="64"/>
      <c r="C675" s="64"/>
      <c r="D675" s="64"/>
    </row>
    <row r="676" spans="1:4" ht="14.4" x14ac:dyDescent="0.3">
      <c r="A676" s="64"/>
      <c r="B676" s="64"/>
      <c r="C676" s="64"/>
      <c r="D676" s="64"/>
    </row>
    <row r="677" spans="1:4" ht="14.4" x14ac:dyDescent="0.3">
      <c r="A677" s="64"/>
      <c r="B677" s="64"/>
      <c r="C677" s="64"/>
      <c r="D677" s="64"/>
    </row>
    <row r="678" spans="1:4" ht="14.4" x14ac:dyDescent="0.3">
      <c r="A678" s="64"/>
      <c r="B678" s="64"/>
      <c r="C678" s="64"/>
      <c r="D678" s="64"/>
    </row>
    <row r="679" spans="1:4" ht="14.4" x14ac:dyDescent="0.3">
      <c r="A679" s="64"/>
      <c r="B679" s="64"/>
      <c r="C679" s="64"/>
      <c r="D679" s="64"/>
    </row>
    <row r="680" spans="1:4" ht="14.4" x14ac:dyDescent="0.3">
      <c r="A680" s="64"/>
      <c r="B680" s="64"/>
      <c r="C680" s="64"/>
      <c r="D680" s="64"/>
    </row>
    <row r="681" spans="1:4" ht="14.4" x14ac:dyDescent="0.3">
      <c r="A681" s="64"/>
      <c r="B681" s="64"/>
      <c r="C681" s="64"/>
      <c r="D681" s="64"/>
    </row>
    <row r="682" spans="1:4" ht="14.4" x14ac:dyDescent="0.3">
      <c r="A682" s="64"/>
      <c r="B682" s="64"/>
      <c r="C682" s="64"/>
      <c r="D682" s="64"/>
    </row>
    <row r="683" spans="1:4" ht="14.4" x14ac:dyDescent="0.3">
      <c r="A683" s="64"/>
      <c r="B683" s="64"/>
      <c r="C683" s="64"/>
      <c r="D683" s="64"/>
    </row>
    <row r="684" spans="1:4" ht="14.4" x14ac:dyDescent="0.3">
      <c r="A684" s="64"/>
      <c r="B684" s="64"/>
      <c r="C684" s="64"/>
      <c r="D684" s="64"/>
    </row>
    <row r="685" spans="1:4" ht="14.4" x14ac:dyDescent="0.3">
      <c r="A685" s="64"/>
      <c r="B685" s="64"/>
      <c r="C685" s="64"/>
      <c r="D685" s="64"/>
    </row>
    <row r="686" spans="1:4" ht="14.4" x14ac:dyDescent="0.3">
      <c r="A686" s="64"/>
      <c r="B686" s="64"/>
      <c r="C686" s="64"/>
      <c r="D686" s="64"/>
    </row>
    <row r="687" spans="1:4" ht="14.4" x14ac:dyDescent="0.3">
      <c r="A687" s="64"/>
      <c r="B687" s="64"/>
      <c r="C687" s="64"/>
      <c r="D687" s="64"/>
    </row>
    <row r="688" spans="1:4" ht="14.4" x14ac:dyDescent="0.3">
      <c r="A688" s="64"/>
      <c r="B688" s="64"/>
      <c r="C688" s="64"/>
      <c r="D688" s="64"/>
    </row>
    <row r="689" spans="1:4" ht="14.4" x14ac:dyDescent="0.3">
      <c r="A689" s="64"/>
      <c r="B689" s="64"/>
      <c r="C689" s="64"/>
      <c r="D689" s="64"/>
    </row>
    <row r="690" spans="1:4" ht="14.4" x14ac:dyDescent="0.3">
      <c r="A690" s="64"/>
      <c r="B690" s="64"/>
      <c r="C690" s="64"/>
      <c r="D690" s="64"/>
    </row>
    <row r="691" spans="1:4" ht="14.4" x14ac:dyDescent="0.3">
      <c r="A691" s="64"/>
      <c r="B691" s="64"/>
      <c r="C691" s="64"/>
      <c r="D691" s="64"/>
    </row>
    <row r="692" spans="1:4" ht="14.4" x14ac:dyDescent="0.3">
      <c r="A692" s="64"/>
      <c r="B692" s="64"/>
      <c r="C692" s="64"/>
      <c r="D692" s="64"/>
    </row>
    <row r="693" spans="1:4" ht="14.4" x14ac:dyDescent="0.3">
      <c r="A693" s="64"/>
      <c r="B693" s="64"/>
      <c r="C693" s="64"/>
      <c r="D693" s="64"/>
    </row>
    <row r="694" spans="1:4" ht="14.4" x14ac:dyDescent="0.3">
      <c r="A694" s="64"/>
      <c r="B694" s="64"/>
      <c r="C694" s="64"/>
      <c r="D694" s="64"/>
    </row>
    <row r="695" spans="1:4" ht="14.4" x14ac:dyDescent="0.3">
      <c r="A695" s="64"/>
      <c r="B695" s="64"/>
      <c r="C695" s="64"/>
      <c r="D695" s="64"/>
    </row>
    <row r="696" spans="1:4" ht="14.4" x14ac:dyDescent="0.3">
      <c r="A696" s="64"/>
      <c r="B696" s="64"/>
      <c r="C696" s="64"/>
      <c r="D696" s="64"/>
    </row>
    <row r="697" spans="1:4" ht="14.4" x14ac:dyDescent="0.3">
      <c r="A697" s="64"/>
      <c r="B697" s="64"/>
      <c r="C697" s="64"/>
      <c r="D697" s="64"/>
    </row>
    <row r="698" spans="1:4" ht="14.4" x14ac:dyDescent="0.3">
      <c r="A698" s="64"/>
      <c r="B698" s="64"/>
      <c r="C698" s="64"/>
      <c r="D698" s="64"/>
    </row>
    <row r="699" spans="1:4" ht="14.4" x14ac:dyDescent="0.3">
      <c r="A699" s="64"/>
      <c r="B699" s="64"/>
      <c r="C699" s="64"/>
      <c r="D699" s="64"/>
    </row>
    <row r="700" spans="1:4" ht="14.4" x14ac:dyDescent="0.3">
      <c r="A700" s="64"/>
      <c r="B700" s="64"/>
      <c r="C700" s="64"/>
      <c r="D700" s="64"/>
    </row>
    <row r="701" spans="1:4" ht="14.4" x14ac:dyDescent="0.3">
      <c r="A701" s="64"/>
      <c r="B701" s="64"/>
      <c r="C701" s="64"/>
      <c r="D701" s="64"/>
    </row>
    <row r="702" spans="1:4" ht="14.4" x14ac:dyDescent="0.3">
      <c r="A702" s="64"/>
      <c r="B702" s="64"/>
      <c r="C702" s="64"/>
      <c r="D702" s="64"/>
    </row>
    <row r="703" spans="1:4" ht="14.4" x14ac:dyDescent="0.3">
      <c r="A703" s="64"/>
      <c r="B703" s="64"/>
      <c r="C703" s="64"/>
      <c r="D703" s="64"/>
    </row>
    <row r="704" spans="1:4" ht="14.4" x14ac:dyDescent="0.3">
      <c r="A704" s="64"/>
      <c r="B704" s="64"/>
      <c r="C704" s="64"/>
      <c r="D704" s="64"/>
    </row>
    <row r="705" spans="1:4" ht="14.4" x14ac:dyDescent="0.3">
      <c r="A705" s="64"/>
      <c r="B705" s="64"/>
      <c r="C705" s="64"/>
      <c r="D705" s="64"/>
    </row>
    <row r="706" spans="1:4" ht="14.4" x14ac:dyDescent="0.3">
      <c r="A706" s="64"/>
      <c r="B706" s="64"/>
      <c r="C706" s="64"/>
      <c r="D706" s="64"/>
    </row>
    <row r="707" spans="1:4" ht="14.4" x14ac:dyDescent="0.3">
      <c r="A707" s="64"/>
      <c r="B707" s="64"/>
      <c r="C707" s="64"/>
      <c r="D707" s="64"/>
    </row>
    <row r="708" spans="1:4" ht="14.4" x14ac:dyDescent="0.3">
      <c r="A708" s="64"/>
      <c r="B708" s="64"/>
      <c r="C708" s="64"/>
      <c r="D708" s="64"/>
    </row>
    <row r="709" spans="1:4" ht="14.4" x14ac:dyDescent="0.3">
      <c r="A709" s="64"/>
      <c r="B709" s="64"/>
      <c r="C709" s="64"/>
      <c r="D709" s="64"/>
    </row>
    <row r="710" spans="1:4" ht="14.4" x14ac:dyDescent="0.3">
      <c r="A710" s="64"/>
      <c r="B710" s="64"/>
      <c r="C710" s="64"/>
      <c r="D710" s="64"/>
    </row>
    <row r="711" spans="1:4" ht="14.4" x14ac:dyDescent="0.3">
      <c r="A711" s="64"/>
      <c r="B711" s="64"/>
      <c r="C711" s="64"/>
      <c r="D711" s="64"/>
    </row>
    <row r="712" spans="1:4" ht="14.4" x14ac:dyDescent="0.3">
      <c r="A712" s="64"/>
      <c r="B712" s="64"/>
      <c r="C712" s="64"/>
      <c r="D712" s="64"/>
    </row>
    <row r="713" spans="1:4" ht="14.4" x14ac:dyDescent="0.3">
      <c r="A713" s="64"/>
      <c r="B713" s="64"/>
      <c r="C713" s="64"/>
      <c r="D713" s="64"/>
    </row>
    <row r="714" spans="1:4" ht="14.4" x14ac:dyDescent="0.3">
      <c r="A714" s="64"/>
      <c r="B714" s="64"/>
      <c r="C714" s="64"/>
      <c r="D714" s="64"/>
    </row>
    <row r="715" spans="1:4" ht="14.4" x14ac:dyDescent="0.3">
      <c r="A715" s="64"/>
      <c r="B715" s="64"/>
      <c r="C715" s="64"/>
      <c r="D715" s="64"/>
    </row>
    <row r="716" spans="1:4" ht="14.4" x14ac:dyDescent="0.3">
      <c r="A716" s="64"/>
      <c r="B716" s="64"/>
      <c r="C716" s="64"/>
      <c r="D716" s="64"/>
    </row>
    <row r="717" spans="1:4" ht="14.4" x14ac:dyDescent="0.3">
      <c r="A717" s="64"/>
      <c r="B717" s="64"/>
      <c r="C717" s="64"/>
      <c r="D717" s="64"/>
    </row>
    <row r="718" spans="1:4" ht="14.4" x14ac:dyDescent="0.3">
      <c r="A718" s="64"/>
      <c r="B718" s="64"/>
      <c r="C718" s="64"/>
      <c r="D718" s="64"/>
    </row>
    <row r="719" spans="1:4" ht="14.4" x14ac:dyDescent="0.3">
      <c r="A719" s="64"/>
      <c r="B719" s="64"/>
      <c r="C719" s="64"/>
      <c r="D719" s="64"/>
    </row>
    <row r="720" spans="1:4" ht="14.4" x14ac:dyDescent="0.3">
      <c r="A720" s="64"/>
      <c r="B720" s="64"/>
      <c r="C720" s="64"/>
      <c r="D720" s="64"/>
    </row>
    <row r="721" spans="1:4" ht="14.4" x14ac:dyDescent="0.3">
      <c r="A721" s="64"/>
      <c r="B721" s="64"/>
      <c r="C721" s="64"/>
      <c r="D721" s="64"/>
    </row>
    <row r="722" spans="1:4" ht="14.4" x14ac:dyDescent="0.3">
      <c r="A722" s="64"/>
      <c r="B722" s="64"/>
      <c r="C722" s="64"/>
      <c r="D722" s="64"/>
    </row>
    <row r="723" spans="1:4" ht="14.4" x14ac:dyDescent="0.3">
      <c r="A723" s="64"/>
      <c r="B723" s="64"/>
      <c r="C723" s="64"/>
      <c r="D723" s="64"/>
    </row>
    <row r="724" spans="1:4" ht="14.4" x14ac:dyDescent="0.3">
      <c r="A724" s="64"/>
      <c r="B724" s="64"/>
      <c r="C724" s="64"/>
      <c r="D724" s="64"/>
    </row>
    <row r="725" spans="1:4" ht="14.4" x14ac:dyDescent="0.3">
      <c r="A725" s="64"/>
      <c r="B725" s="64"/>
      <c r="C725" s="64"/>
      <c r="D725" s="64"/>
    </row>
    <row r="726" spans="1:4" ht="14.4" x14ac:dyDescent="0.3">
      <c r="A726" s="64"/>
      <c r="B726" s="64"/>
      <c r="C726" s="64"/>
      <c r="D726" s="64"/>
    </row>
    <row r="727" spans="1:4" ht="14.4" x14ac:dyDescent="0.3">
      <c r="A727" s="64"/>
      <c r="B727" s="64"/>
      <c r="C727" s="64"/>
      <c r="D727" s="64"/>
    </row>
    <row r="728" spans="1:4" ht="14.4" x14ac:dyDescent="0.3">
      <c r="A728" s="64"/>
      <c r="B728" s="64"/>
      <c r="C728" s="64"/>
      <c r="D728" s="64"/>
    </row>
    <row r="729" spans="1:4" ht="14.4" x14ac:dyDescent="0.3">
      <c r="A729" s="64"/>
      <c r="B729" s="64"/>
      <c r="C729" s="64"/>
      <c r="D729" s="64"/>
    </row>
    <row r="730" spans="1:4" ht="14.4" x14ac:dyDescent="0.3">
      <c r="A730" s="64"/>
      <c r="B730" s="64"/>
      <c r="C730" s="64"/>
      <c r="D730" s="64"/>
    </row>
    <row r="731" spans="1:4" ht="14.4" x14ac:dyDescent="0.3">
      <c r="A731" s="64"/>
      <c r="B731" s="64"/>
      <c r="C731" s="64"/>
      <c r="D731" s="64"/>
    </row>
    <row r="732" spans="1:4" ht="14.4" x14ac:dyDescent="0.3">
      <c r="A732" s="64"/>
      <c r="B732" s="64"/>
      <c r="C732" s="64"/>
      <c r="D732" s="64"/>
    </row>
    <row r="733" spans="1:4" ht="14.4" x14ac:dyDescent="0.3">
      <c r="A733" s="64"/>
      <c r="B733" s="64"/>
      <c r="C733" s="64"/>
      <c r="D733" s="64"/>
    </row>
    <row r="734" spans="1:4" ht="14.4" x14ac:dyDescent="0.3">
      <c r="A734" s="64"/>
      <c r="B734" s="64"/>
      <c r="C734" s="64"/>
      <c r="D734" s="64"/>
    </row>
    <row r="735" spans="1:4" ht="14.4" x14ac:dyDescent="0.3">
      <c r="A735" s="64"/>
      <c r="B735" s="64"/>
      <c r="C735" s="64"/>
      <c r="D735" s="64"/>
    </row>
    <row r="736" spans="1:4" ht="14.4" x14ac:dyDescent="0.3">
      <c r="A736" s="64"/>
      <c r="B736" s="64"/>
      <c r="C736" s="64"/>
      <c r="D736" s="64"/>
    </row>
    <row r="737" spans="1:4" ht="14.4" x14ac:dyDescent="0.3">
      <c r="A737" s="64"/>
      <c r="B737" s="64"/>
      <c r="C737" s="64"/>
      <c r="D737" s="64"/>
    </row>
    <row r="738" spans="1:4" ht="14.4" x14ac:dyDescent="0.3">
      <c r="A738" s="64"/>
      <c r="B738" s="64"/>
      <c r="C738" s="64"/>
      <c r="D738" s="64"/>
    </row>
    <row r="739" spans="1:4" ht="14.4" x14ac:dyDescent="0.3">
      <c r="A739" s="64"/>
      <c r="B739" s="64"/>
      <c r="C739" s="64"/>
      <c r="D739" s="64"/>
    </row>
    <row r="740" spans="1:4" ht="14.4" x14ac:dyDescent="0.3">
      <c r="A740" s="64"/>
      <c r="B740" s="64"/>
      <c r="C740" s="64"/>
      <c r="D740" s="64"/>
    </row>
    <row r="741" spans="1:4" ht="14.4" x14ac:dyDescent="0.3">
      <c r="A741" s="64"/>
      <c r="B741" s="64"/>
      <c r="C741" s="64"/>
      <c r="D741" s="64"/>
    </row>
    <row r="742" spans="1:4" ht="14.4" x14ac:dyDescent="0.3">
      <c r="A742" s="64"/>
      <c r="B742" s="64"/>
      <c r="C742" s="64"/>
      <c r="D742" s="64"/>
    </row>
    <row r="743" spans="1:4" ht="14.4" x14ac:dyDescent="0.3">
      <c r="A743" s="64"/>
      <c r="B743" s="64"/>
      <c r="C743" s="64"/>
      <c r="D743" s="64"/>
    </row>
    <row r="744" spans="1:4" ht="14.4" x14ac:dyDescent="0.3">
      <c r="A744" s="64"/>
      <c r="B744" s="64"/>
      <c r="C744" s="64"/>
      <c r="D744" s="64"/>
    </row>
    <row r="745" spans="1:4" ht="14.4" x14ac:dyDescent="0.3">
      <c r="A745" s="64"/>
      <c r="B745" s="64"/>
      <c r="C745" s="64"/>
      <c r="D745" s="64"/>
    </row>
    <row r="746" spans="1:4" ht="14.4" x14ac:dyDescent="0.3">
      <c r="A746" s="64"/>
      <c r="B746" s="64"/>
      <c r="C746" s="64"/>
      <c r="D746" s="64"/>
    </row>
    <row r="747" spans="1:4" ht="14.4" x14ac:dyDescent="0.3">
      <c r="A747" s="64"/>
      <c r="B747" s="64"/>
      <c r="C747" s="64"/>
      <c r="D747" s="64"/>
    </row>
    <row r="748" spans="1:4" ht="14.4" x14ac:dyDescent="0.3">
      <c r="A748" s="64"/>
      <c r="B748" s="64"/>
      <c r="C748" s="64"/>
      <c r="D748" s="64"/>
    </row>
    <row r="749" spans="1:4" ht="14.4" x14ac:dyDescent="0.3">
      <c r="A749" s="64"/>
      <c r="B749" s="64"/>
      <c r="C749" s="64"/>
      <c r="D749" s="64"/>
    </row>
    <row r="750" spans="1:4" ht="14.4" x14ac:dyDescent="0.3">
      <c r="A750" s="64"/>
      <c r="B750" s="64"/>
      <c r="C750" s="64"/>
      <c r="D750" s="64"/>
    </row>
    <row r="751" spans="1:4" ht="14.4" x14ac:dyDescent="0.3">
      <c r="A751" s="64"/>
      <c r="B751" s="64"/>
      <c r="C751" s="64"/>
      <c r="D751" s="64"/>
    </row>
    <row r="752" spans="1:4" ht="14.4" x14ac:dyDescent="0.3">
      <c r="A752" s="64"/>
      <c r="B752" s="64"/>
      <c r="C752" s="64"/>
      <c r="D752" s="64"/>
    </row>
    <row r="753" spans="1:4" ht="14.4" x14ac:dyDescent="0.3">
      <c r="A753" s="64"/>
      <c r="B753" s="64"/>
      <c r="C753" s="64"/>
      <c r="D753" s="64"/>
    </row>
    <row r="754" spans="1:4" ht="14.4" x14ac:dyDescent="0.3">
      <c r="A754" s="64"/>
      <c r="B754" s="64"/>
      <c r="C754" s="64"/>
      <c r="D754" s="64"/>
    </row>
    <row r="755" spans="1:4" ht="14.4" x14ac:dyDescent="0.3">
      <c r="A755" s="64"/>
      <c r="B755" s="64"/>
      <c r="C755" s="64"/>
      <c r="D755" s="64"/>
    </row>
    <row r="756" spans="1:4" ht="14.4" x14ac:dyDescent="0.3">
      <c r="A756" s="64"/>
      <c r="B756" s="64"/>
      <c r="C756" s="64"/>
      <c r="D756" s="64"/>
    </row>
    <row r="757" spans="1:4" ht="14.4" x14ac:dyDescent="0.3">
      <c r="A757" s="64"/>
      <c r="B757" s="64"/>
      <c r="C757" s="64"/>
      <c r="D757" s="64"/>
    </row>
    <row r="758" spans="1:4" ht="14.4" x14ac:dyDescent="0.3">
      <c r="A758" s="64"/>
      <c r="B758" s="64"/>
      <c r="C758" s="64"/>
      <c r="D758" s="64"/>
    </row>
    <row r="759" spans="1:4" ht="14.4" x14ac:dyDescent="0.3">
      <c r="A759" s="64"/>
      <c r="B759" s="64"/>
      <c r="C759" s="64"/>
      <c r="D759" s="64"/>
    </row>
    <row r="760" spans="1:4" ht="14.4" x14ac:dyDescent="0.3">
      <c r="A760" s="64"/>
      <c r="B760" s="64"/>
      <c r="C760" s="64"/>
      <c r="D760" s="64"/>
    </row>
    <row r="761" spans="1:4" ht="14.4" x14ac:dyDescent="0.3">
      <c r="A761" s="64"/>
      <c r="B761" s="64"/>
      <c r="C761" s="64"/>
      <c r="D761" s="64"/>
    </row>
    <row r="762" spans="1:4" ht="14.4" x14ac:dyDescent="0.3">
      <c r="A762" s="64"/>
      <c r="B762" s="64"/>
      <c r="C762" s="64"/>
      <c r="D762" s="64"/>
    </row>
    <row r="763" spans="1:4" ht="14.4" x14ac:dyDescent="0.3">
      <c r="A763" s="64"/>
      <c r="B763" s="64"/>
      <c r="C763" s="64"/>
      <c r="D763" s="64"/>
    </row>
    <row r="764" spans="1:4" ht="14.4" x14ac:dyDescent="0.3">
      <c r="A764" s="64"/>
      <c r="B764" s="64"/>
      <c r="C764" s="64"/>
      <c r="D764" s="64"/>
    </row>
    <row r="765" spans="1:4" ht="14.4" x14ac:dyDescent="0.3">
      <c r="A765" s="64"/>
      <c r="B765" s="64"/>
      <c r="C765" s="64"/>
      <c r="D765" s="64"/>
    </row>
    <row r="766" spans="1:4" ht="14.4" x14ac:dyDescent="0.3">
      <c r="A766" s="64"/>
      <c r="B766" s="64"/>
      <c r="C766" s="64"/>
      <c r="D766" s="64"/>
    </row>
    <row r="767" spans="1:4" ht="14.4" x14ac:dyDescent="0.3">
      <c r="A767" s="64"/>
      <c r="B767" s="64"/>
      <c r="C767" s="64"/>
      <c r="D767" s="64"/>
    </row>
    <row r="768" spans="1:4" ht="14.4" x14ac:dyDescent="0.3">
      <c r="A768" s="64"/>
      <c r="B768" s="64"/>
      <c r="C768" s="64"/>
      <c r="D768" s="64"/>
    </row>
    <row r="769" spans="1:4" ht="14.4" x14ac:dyDescent="0.3">
      <c r="A769" s="64"/>
      <c r="B769" s="64"/>
      <c r="C769" s="64"/>
      <c r="D769" s="64"/>
    </row>
    <row r="770" spans="1:4" ht="14.4" x14ac:dyDescent="0.3">
      <c r="A770" s="64"/>
      <c r="B770" s="64"/>
      <c r="C770" s="64"/>
      <c r="D770" s="64"/>
    </row>
    <row r="771" spans="1:4" ht="14.4" x14ac:dyDescent="0.3">
      <c r="A771" s="64"/>
      <c r="B771" s="64"/>
      <c r="C771" s="64"/>
      <c r="D771" s="64"/>
    </row>
    <row r="772" spans="1:4" ht="14.4" x14ac:dyDescent="0.3">
      <c r="A772" s="64"/>
      <c r="B772" s="64"/>
      <c r="C772" s="64"/>
      <c r="D772" s="64"/>
    </row>
    <row r="773" spans="1:4" ht="14.4" x14ac:dyDescent="0.3">
      <c r="A773" s="64"/>
      <c r="B773" s="64"/>
      <c r="C773" s="64"/>
      <c r="D773" s="64"/>
    </row>
    <row r="774" spans="1:4" ht="14.4" x14ac:dyDescent="0.3">
      <c r="A774" s="64"/>
      <c r="B774" s="64"/>
      <c r="C774" s="64"/>
      <c r="D774" s="64"/>
    </row>
    <row r="775" spans="1:4" ht="14.4" x14ac:dyDescent="0.3">
      <c r="A775" s="64"/>
      <c r="B775" s="64"/>
      <c r="C775" s="64"/>
      <c r="D775" s="64"/>
    </row>
    <row r="776" spans="1:4" ht="14.4" x14ac:dyDescent="0.3">
      <c r="A776" s="64"/>
      <c r="B776" s="64"/>
      <c r="C776" s="64"/>
      <c r="D776" s="64"/>
    </row>
    <row r="777" spans="1:4" ht="14.4" x14ac:dyDescent="0.3">
      <c r="A777" s="64"/>
      <c r="B777" s="64"/>
      <c r="C777" s="64"/>
      <c r="D777" s="64"/>
    </row>
    <row r="778" spans="1:4" ht="14.4" x14ac:dyDescent="0.3">
      <c r="A778" s="64"/>
      <c r="B778" s="64"/>
      <c r="C778" s="64"/>
      <c r="D778" s="64"/>
    </row>
    <row r="779" spans="1:4" ht="14.4" x14ac:dyDescent="0.3">
      <c r="A779" s="64"/>
      <c r="B779" s="64"/>
      <c r="C779" s="64"/>
      <c r="D779" s="64"/>
    </row>
    <row r="780" spans="1:4" ht="14.4" x14ac:dyDescent="0.3">
      <c r="A780" s="64"/>
      <c r="B780" s="64"/>
      <c r="C780" s="64"/>
      <c r="D780" s="64"/>
    </row>
    <row r="781" spans="1:4" ht="14.4" x14ac:dyDescent="0.3">
      <c r="A781" s="64"/>
      <c r="B781" s="64"/>
      <c r="C781" s="64"/>
      <c r="D781" s="64"/>
    </row>
    <row r="782" spans="1:4" ht="14.4" x14ac:dyDescent="0.3">
      <c r="A782" s="64"/>
      <c r="B782" s="64"/>
      <c r="C782" s="64"/>
      <c r="D782" s="64"/>
    </row>
    <row r="783" spans="1:4" ht="14.4" x14ac:dyDescent="0.3">
      <c r="A783" s="64"/>
      <c r="B783" s="64"/>
      <c r="C783" s="64"/>
      <c r="D783" s="64"/>
    </row>
    <row r="784" spans="1:4" ht="14.4" x14ac:dyDescent="0.3">
      <c r="A784" s="64"/>
      <c r="B784" s="64"/>
      <c r="C784" s="64"/>
      <c r="D784" s="64"/>
    </row>
    <row r="785" spans="1:4" ht="14.4" x14ac:dyDescent="0.3">
      <c r="A785" s="64"/>
      <c r="B785" s="64"/>
      <c r="C785" s="64"/>
      <c r="D785" s="64"/>
    </row>
    <row r="786" spans="1:4" ht="14.4" x14ac:dyDescent="0.3">
      <c r="A786" s="64"/>
      <c r="B786" s="64"/>
      <c r="C786" s="64"/>
      <c r="D786" s="64"/>
    </row>
    <row r="787" spans="1:4" ht="14.4" x14ac:dyDescent="0.3">
      <c r="A787" s="64"/>
      <c r="B787" s="64"/>
      <c r="C787" s="64"/>
      <c r="D787" s="64"/>
    </row>
    <row r="788" spans="1:4" ht="14.4" x14ac:dyDescent="0.3">
      <c r="A788" s="64"/>
      <c r="B788" s="64"/>
      <c r="C788" s="64"/>
      <c r="D788" s="64"/>
    </row>
    <row r="789" spans="1:4" ht="14.4" x14ac:dyDescent="0.3">
      <c r="A789" s="64"/>
      <c r="B789" s="64"/>
      <c r="C789" s="64"/>
      <c r="D789" s="64"/>
    </row>
    <row r="790" spans="1:4" ht="14.4" x14ac:dyDescent="0.3">
      <c r="A790" s="64"/>
      <c r="B790" s="64"/>
      <c r="C790" s="64"/>
      <c r="D790" s="64"/>
    </row>
    <row r="791" spans="1:4" ht="14.4" x14ac:dyDescent="0.3">
      <c r="A791" s="64"/>
      <c r="B791" s="64"/>
      <c r="C791" s="64"/>
      <c r="D791" s="64"/>
    </row>
    <row r="792" spans="1:4" ht="14.4" x14ac:dyDescent="0.3">
      <c r="A792" s="64"/>
      <c r="B792" s="64"/>
      <c r="C792" s="64"/>
      <c r="D792" s="64"/>
    </row>
    <row r="793" spans="1:4" ht="14.4" x14ac:dyDescent="0.3">
      <c r="A793" s="64"/>
      <c r="B793" s="64"/>
      <c r="C793" s="64"/>
      <c r="D793" s="64"/>
    </row>
    <row r="794" spans="1:4" ht="14.4" x14ac:dyDescent="0.3">
      <c r="A794" s="64"/>
      <c r="B794" s="64"/>
      <c r="C794" s="64"/>
      <c r="D794" s="64"/>
    </row>
    <row r="795" spans="1:4" ht="14.4" x14ac:dyDescent="0.3">
      <c r="A795" s="64"/>
      <c r="B795" s="64"/>
      <c r="C795" s="64"/>
      <c r="D795" s="64"/>
    </row>
    <row r="796" spans="1:4" ht="14.4" x14ac:dyDescent="0.3">
      <c r="A796" s="64"/>
      <c r="B796" s="64"/>
      <c r="C796" s="64"/>
      <c r="D796" s="64"/>
    </row>
    <row r="797" spans="1:4" ht="14.4" x14ac:dyDescent="0.3">
      <c r="A797" s="64"/>
      <c r="B797" s="64"/>
      <c r="C797" s="64"/>
      <c r="D797" s="64"/>
    </row>
    <row r="798" spans="1:4" ht="14.4" x14ac:dyDescent="0.3">
      <c r="A798" s="64"/>
      <c r="B798" s="64"/>
      <c r="C798" s="64"/>
      <c r="D798" s="64"/>
    </row>
    <row r="799" spans="1:4" ht="14.4" x14ac:dyDescent="0.3">
      <c r="A799" s="64"/>
      <c r="B799" s="64"/>
      <c r="C799" s="64"/>
      <c r="D799" s="64"/>
    </row>
    <row r="800" spans="1:4" ht="14.4" x14ac:dyDescent="0.3">
      <c r="A800" s="64"/>
      <c r="B800" s="64"/>
      <c r="C800" s="64"/>
      <c r="D800" s="64"/>
    </row>
    <row r="801" spans="1:4" ht="14.4" x14ac:dyDescent="0.3">
      <c r="A801" s="64"/>
      <c r="B801" s="64"/>
      <c r="C801" s="64"/>
      <c r="D801" s="64"/>
    </row>
    <row r="802" spans="1:4" ht="14.4" x14ac:dyDescent="0.3">
      <c r="A802" s="64"/>
      <c r="B802" s="64"/>
      <c r="C802" s="64"/>
      <c r="D802" s="64"/>
    </row>
    <row r="803" spans="1:4" ht="14.4" x14ac:dyDescent="0.3">
      <c r="A803" s="64"/>
      <c r="B803" s="64"/>
      <c r="C803" s="64"/>
      <c r="D803" s="64"/>
    </row>
    <row r="804" spans="1:4" ht="14.4" x14ac:dyDescent="0.3">
      <c r="A804" s="64"/>
      <c r="B804" s="64"/>
      <c r="C804" s="64"/>
      <c r="D804" s="64"/>
    </row>
    <row r="805" spans="1:4" ht="14.4" x14ac:dyDescent="0.3">
      <c r="A805" s="64"/>
      <c r="B805" s="64"/>
      <c r="C805" s="64"/>
      <c r="D805" s="64"/>
    </row>
    <row r="806" spans="1:4" ht="14.4" x14ac:dyDescent="0.3">
      <c r="A806" s="64"/>
      <c r="B806" s="64"/>
      <c r="C806" s="64"/>
      <c r="D806" s="64"/>
    </row>
    <row r="807" spans="1:4" ht="14.4" x14ac:dyDescent="0.3">
      <c r="A807" s="64"/>
      <c r="B807" s="64"/>
      <c r="C807" s="64"/>
      <c r="D807" s="64"/>
    </row>
    <row r="808" spans="1:4" ht="14.4" x14ac:dyDescent="0.3">
      <c r="A808" s="64"/>
      <c r="B808" s="64"/>
      <c r="C808" s="64"/>
      <c r="D808" s="64"/>
    </row>
    <row r="809" spans="1:4" ht="14.4" x14ac:dyDescent="0.3">
      <c r="A809" s="64"/>
      <c r="B809" s="64"/>
      <c r="C809" s="64"/>
      <c r="D809" s="64"/>
    </row>
    <row r="810" spans="1:4" ht="14.4" x14ac:dyDescent="0.3">
      <c r="A810" s="64"/>
      <c r="B810" s="64"/>
      <c r="C810" s="64"/>
      <c r="D810" s="64"/>
    </row>
    <row r="811" spans="1:4" ht="14.4" x14ac:dyDescent="0.3">
      <c r="A811" s="64"/>
      <c r="B811" s="64"/>
      <c r="C811" s="64"/>
      <c r="D811" s="64"/>
    </row>
    <row r="812" spans="1:4" ht="14.4" x14ac:dyDescent="0.3">
      <c r="A812" s="64"/>
      <c r="B812" s="64"/>
      <c r="C812" s="64"/>
      <c r="D812" s="64"/>
    </row>
    <row r="813" spans="1:4" ht="14.4" x14ac:dyDescent="0.3">
      <c r="A813" s="64"/>
      <c r="B813" s="64"/>
      <c r="C813" s="64"/>
      <c r="D813" s="64"/>
    </row>
    <row r="814" spans="1:4" ht="14.4" x14ac:dyDescent="0.3">
      <c r="A814" s="64"/>
      <c r="B814" s="64"/>
      <c r="C814" s="64"/>
      <c r="D814" s="64"/>
    </row>
    <row r="815" spans="1:4" ht="14.4" x14ac:dyDescent="0.3">
      <c r="A815" s="64"/>
      <c r="B815" s="64"/>
      <c r="C815" s="64"/>
      <c r="D815" s="64"/>
    </row>
    <row r="816" spans="1:4" ht="14.4" x14ac:dyDescent="0.3">
      <c r="A816" s="64"/>
      <c r="B816" s="64"/>
      <c r="C816" s="64"/>
      <c r="D816" s="64"/>
    </row>
    <row r="817" spans="1:4" ht="14.4" x14ac:dyDescent="0.3">
      <c r="A817" s="64"/>
      <c r="B817" s="64"/>
      <c r="C817" s="64"/>
      <c r="D817" s="64"/>
    </row>
    <row r="818" spans="1:4" ht="14.4" x14ac:dyDescent="0.3">
      <c r="A818" s="64"/>
      <c r="B818" s="64"/>
      <c r="C818" s="64"/>
      <c r="D818" s="64"/>
    </row>
    <row r="819" spans="1:4" ht="14.4" x14ac:dyDescent="0.3">
      <c r="A819" s="64"/>
      <c r="B819" s="64"/>
      <c r="C819" s="64"/>
      <c r="D819" s="64"/>
    </row>
    <row r="820" spans="1:4" ht="14.4" x14ac:dyDescent="0.3">
      <c r="A820" s="64"/>
      <c r="B820" s="64"/>
      <c r="C820" s="64"/>
      <c r="D820" s="64"/>
    </row>
    <row r="821" spans="1:4" ht="14.4" x14ac:dyDescent="0.3">
      <c r="A821" s="64"/>
      <c r="B821" s="64"/>
      <c r="C821" s="64"/>
      <c r="D821" s="64"/>
    </row>
    <row r="822" spans="1:4" ht="14.4" x14ac:dyDescent="0.3">
      <c r="A822" s="64"/>
      <c r="B822" s="64"/>
      <c r="C822" s="64"/>
      <c r="D822" s="64"/>
    </row>
    <row r="823" spans="1:4" ht="14.4" x14ac:dyDescent="0.3">
      <c r="A823" s="64"/>
      <c r="B823" s="64"/>
      <c r="C823" s="64"/>
      <c r="D823" s="64"/>
    </row>
    <row r="824" spans="1:4" ht="14.4" x14ac:dyDescent="0.3">
      <c r="A824" s="64"/>
      <c r="B824" s="64"/>
      <c r="C824" s="64"/>
      <c r="D824" s="64"/>
    </row>
    <row r="825" spans="1:4" ht="14.4" x14ac:dyDescent="0.3">
      <c r="A825" s="64"/>
      <c r="B825" s="64"/>
      <c r="C825" s="64"/>
      <c r="D825" s="64"/>
    </row>
    <row r="826" spans="1:4" ht="14.4" x14ac:dyDescent="0.3">
      <c r="A826" s="64"/>
      <c r="B826" s="64"/>
      <c r="C826" s="64"/>
      <c r="D826" s="64"/>
    </row>
    <row r="827" spans="1:4" ht="14.4" x14ac:dyDescent="0.3">
      <c r="A827" s="64"/>
      <c r="B827" s="64"/>
      <c r="C827" s="64"/>
      <c r="D827" s="64"/>
    </row>
    <row r="828" spans="1:4" ht="14.4" x14ac:dyDescent="0.3">
      <c r="A828" s="64"/>
      <c r="B828" s="64"/>
      <c r="C828" s="64"/>
      <c r="D828" s="64"/>
    </row>
    <row r="829" spans="1:4" ht="14.4" x14ac:dyDescent="0.3">
      <c r="A829" s="64"/>
      <c r="B829" s="64"/>
      <c r="C829" s="64"/>
      <c r="D829" s="64"/>
    </row>
    <row r="830" spans="1:4" ht="14.4" x14ac:dyDescent="0.3">
      <c r="A830" s="64"/>
      <c r="B830" s="64"/>
      <c r="C830" s="64"/>
      <c r="D830" s="64"/>
    </row>
    <row r="831" spans="1:4" ht="14.4" x14ac:dyDescent="0.3">
      <c r="A831" s="64"/>
      <c r="B831" s="64"/>
      <c r="C831" s="64"/>
      <c r="D831" s="64"/>
    </row>
    <row r="832" spans="1:4" ht="14.4" x14ac:dyDescent="0.3">
      <c r="A832" s="64"/>
      <c r="B832" s="64"/>
      <c r="C832" s="64"/>
      <c r="D832" s="64"/>
    </row>
    <row r="833" spans="1:4" ht="14.4" x14ac:dyDescent="0.3">
      <c r="A833" s="64"/>
      <c r="B833" s="64"/>
      <c r="C833" s="64"/>
      <c r="D833" s="64"/>
    </row>
    <row r="834" spans="1:4" ht="14.4" x14ac:dyDescent="0.3">
      <c r="A834" s="64"/>
      <c r="B834" s="64"/>
      <c r="C834" s="64"/>
      <c r="D834" s="64"/>
    </row>
    <row r="835" spans="1:4" ht="14.4" x14ac:dyDescent="0.3">
      <c r="A835" s="64"/>
      <c r="B835" s="64"/>
      <c r="C835" s="64"/>
      <c r="D835" s="64"/>
    </row>
    <row r="836" spans="1:4" ht="14.4" x14ac:dyDescent="0.3">
      <c r="A836" s="64"/>
      <c r="B836" s="64"/>
      <c r="C836" s="64"/>
      <c r="D836" s="64"/>
    </row>
    <row r="837" spans="1:4" ht="14.4" x14ac:dyDescent="0.3">
      <c r="A837" s="64"/>
      <c r="B837" s="64"/>
      <c r="C837" s="64"/>
      <c r="D837" s="64"/>
    </row>
    <row r="838" spans="1:4" ht="14.4" x14ac:dyDescent="0.3">
      <c r="A838" s="64"/>
      <c r="B838" s="64"/>
      <c r="C838" s="64"/>
      <c r="D838" s="64"/>
    </row>
    <row r="839" spans="1:4" ht="14.4" x14ac:dyDescent="0.3">
      <c r="A839" s="64"/>
      <c r="B839" s="64"/>
      <c r="C839" s="64"/>
      <c r="D839" s="64"/>
    </row>
    <row r="840" spans="1:4" ht="14.4" x14ac:dyDescent="0.3">
      <c r="A840" s="64"/>
      <c r="B840" s="64"/>
      <c r="C840" s="64"/>
      <c r="D840" s="64"/>
    </row>
    <row r="841" spans="1:4" ht="14.4" x14ac:dyDescent="0.3">
      <c r="A841" s="64"/>
      <c r="B841" s="64"/>
      <c r="C841" s="64"/>
      <c r="D841" s="64"/>
    </row>
    <row r="842" spans="1:4" ht="14.4" x14ac:dyDescent="0.3">
      <c r="A842" s="64"/>
      <c r="B842" s="64"/>
      <c r="C842" s="64"/>
      <c r="D842" s="64"/>
    </row>
    <row r="843" spans="1:4" ht="14.4" x14ac:dyDescent="0.3">
      <c r="A843" s="64"/>
      <c r="B843" s="64"/>
      <c r="C843" s="64"/>
      <c r="D843" s="64"/>
    </row>
    <row r="844" spans="1:4" ht="14.4" x14ac:dyDescent="0.3">
      <c r="A844" s="64"/>
      <c r="B844" s="64"/>
      <c r="C844" s="64"/>
      <c r="D844" s="64"/>
    </row>
    <row r="845" spans="1:4" ht="14.4" x14ac:dyDescent="0.3">
      <c r="A845" s="64"/>
      <c r="B845" s="64"/>
      <c r="C845" s="64"/>
      <c r="D845" s="64"/>
    </row>
    <row r="846" spans="1:4" ht="14.4" x14ac:dyDescent="0.3">
      <c r="A846" s="64"/>
      <c r="B846" s="64"/>
      <c r="C846" s="64"/>
      <c r="D846" s="64"/>
    </row>
    <row r="847" spans="1:4" ht="14.4" x14ac:dyDescent="0.3">
      <c r="A847" s="64"/>
      <c r="B847" s="64"/>
      <c r="C847" s="64"/>
      <c r="D847" s="64"/>
    </row>
    <row r="848" spans="1:4" ht="14.4" x14ac:dyDescent="0.3">
      <c r="A848" s="64"/>
      <c r="B848" s="64"/>
      <c r="C848" s="64"/>
      <c r="D848" s="64"/>
    </row>
    <row r="849" spans="1:4" ht="14.4" x14ac:dyDescent="0.3">
      <c r="A849" s="64"/>
      <c r="B849" s="64"/>
      <c r="C849" s="64"/>
      <c r="D849" s="64"/>
    </row>
    <row r="850" spans="1:4" ht="14.4" x14ac:dyDescent="0.3">
      <c r="A850" s="64"/>
      <c r="B850" s="64"/>
      <c r="C850" s="64"/>
      <c r="D850" s="64"/>
    </row>
    <row r="851" spans="1:4" ht="14.4" x14ac:dyDescent="0.3">
      <c r="A851" s="64"/>
      <c r="B851" s="64"/>
      <c r="C851" s="64"/>
      <c r="D851" s="64"/>
    </row>
    <row r="852" spans="1:4" ht="14.4" x14ac:dyDescent="0.3">
      <c r="A852" s="64"/>
      <c r="B852" s="64"/>
      <c r="C852" s="64"/>
      <c r="D852" s="64"/>
    </row>
    <row r="853" spans="1:4" ht="14.4" x14ac:dyDescent="0.3">
      <c r="A853" s="64"/>
      <c r="B853" s="64"/>
      <c r="C853" s="64"/>
      <c r="D853" s="64"/>
    </row>
    <row r="854" spans="1:4" ht="14.4" x14ac:dyDescent="0.3">
      <c r="A854" s="64"/>
      <c r="B854" s="64"/>
      <c r="C854" s="64"/>
      <c r="D854" s="64"/>
    </row>
    <row r="855" spans="1:4" ht="14.4" x14ac:dyDescent="0.3">
      <c r="A855" s="64"/>
      <c r="B855" s="64"/>
      <c r="C855" s="64"/>
      <c r="D855" s="64"/>
    </row>
    <row r="856" spans="1:4" ht="14.4" x14ac:dyDescent="0.3">
      <c r="A856" s="64"/>
      <c r="B856" s="64"/>
      <c r="C856" s="64"/>
      <c r="D856" s="64"/>
    </row>
    <row r="857" spans="1:4" ht="14.4" x14ac:dyDescent="0.3">
      <c r="A857" s="64"/>
      <c r="B857" s="64"/>
      <c r="C857" s="64"/>
      <c r="D857" s="64"/>
    </row>
    <row r="858" spans="1:4" ht="14.4" x14ac:dyDescent="0.3">
      <c r="A858" s="64"/>
      <c r="B858" s="64"/>
      <c r="C858" s="64"/>
      <c r="D858" s="64"/>
    </row>
    <row r="859" spans="1:4" ht="14.4" x14ac:dyDescent="0.3">
      <c r="A859" s="64"/>
      <c r="B859" s="64"/>
      <c r="C859" s="64"/>
      <c r="D859" s="64"/>
    </row>
    <row r="860" spans="1:4" ht="14.4" x14ac:dyDescent="0.3">
      <c r="A860" s="64"/>
      <c r="B860" s="64"/>
      <c r="C860" s="64"/>
      <c r="D860" s="64"/>
    </row>
    <row r="861" spans="1:4" ht="14.4" x14ac:dyDescent="0.3">
      <c r="A861" s="64"/>
      <c r="B861" s="64"/>
      <c r="C861" s="64"/>
      <c r="D861" s="64"/>
    </row>
    <row r="862" spans="1:4" ht="14.4" x14ac:dyDescent="0.3">
      <c r="A862" s="64"/>
      <c r="B862" s="64"/>
      <c r="C862" s="64"/>
      <c r="D862" s="64"/>
    </row>
    <row r="863" spans="1:4" ht="14.4" x14ac:dyDescent="0.3">
      <c r="A863" s="64"/>
      <c r="B863" s="64"/>
      <c r="C863" s="64"/>
      <c r="D863" s="64"/>
    </row>
    <row r="864" spans="1:4" ht="14.4" x14ac:dyDescent="0.3">
      <c r="A864" s="64"/>
      <c r="B864" s="64"/>
      <c r="C864" s="64"/>
      <c r="D864" s="64"/>
    </row>
    <row r="865" spans="1:4" ht="14.4" x14ac:dyDescent="0.3">
      <c r="A865" s="64"/>
      <c r="B865" s="64"/>
      <c r="C865" s="64"/>
      <c r="D865" s="64"/>
    </row>
    <row r="866" spans="1:4" ht="14.4" x14ac:dyDescent="0.3">
      <c r="A866" s="64"/>
      <c r="B866" s="64"/>
      <c r="C866" s="64"/>
      <c r="D866" s="64"/>
    </row>
    <row r="867" spans="1:4" ht="14.4" x14ac:dyDescent="0.3">
      <c r="A867" s="64"/>
      <c r="B867" s="64"/>
      <c r="C867" s="64"/>
      <c r="D867" s="64"/>
    </row>
    <row r="868" spans="1:4" ht="14.4" x14ac:dyDescent="0.3">
      <c r="A868" s="64"/>
      <c r="B868" s="64"/>
      <c r="C868" s="64"/>
      <c r="D868" s="64"/>
    </row>
    <row r="869" spans="1:4" ht="14.4" x14ac:dyDescent="0.3">
      <c r="A869" s="64"/>
      <c r="B869" s="64"/>
      <c r="C869" s="64"/>
      <c r="D869" s="64"/>
    </row>
    <row r="870" spans="1:4" ht="14.4" x14ac:dyDescent="0.3">
      <c r="A870" s="64"/>
      <c r="B870" s="64"/>
      <c r="C870" s="64"/>
      <c r="D870" s="64"/>
    </row>
    <row r="871" spans="1:4" ht="14.4" x14ac:dyDescent="0.3">
      <c r="A871" s="64"/>
      <c r="B871" s="64"/>
      <c r="C871" s="64"/>
      <c r="D871" s="64"/>
    </row>
    <row r="872" spans="1:4" ht="14.4" x14ac:dyDescent="0.3">
      <c r="A872" s="64"/>
      <c r="B872" s="64"/>
      <c r="C872" s="64"/>
      <c r="D872" s="64"/>
    </row>
    <row r="873" spans="1:4" ht="14.4" x14ac:dyDescent="0.3">
      <c r="A873" s="64"/>
      <c r="B873" s="64"/>
      <c r="C873" s="64"/>
      <c r="D873" s="64"/>
    </row>
    <row r="874" spans="1:4" ht="14.4" x14ac:dyDescent="0.3">
      <c r="A874" s="64"/>
      <c r="B874" s="64"/>
      <c r="C874" s="64"/>
      <c r="D874" s="64"/>
    </row>
    <row r="875" spans="1:4" ht="14.4" x14ac:dyDescent="0.3">
      <c r="A875" s="64"/>
      <c r="B875" s="64"/>
      <c r="C875" s="64"/>
      <c r="D875" s="64"/>
    </row>
    <row r="876" spans="1:4" ht="14.4" x14ac:dyDescent="0.3">
      <c r="A876" s="64"/>
      <c r="B876" s="64"/>
      <c r="C876" s="64"/>
      <c r="D876" s="64"/>
    </row>
    <row r="877" spans="1:4" ht="14.4" x14ac:dyDescent="0.3">
      <c r="A877" s="64"/>
      <c r="B877" s="64"/>
      <c r="C877" s="64"/>
      <c r="D877" s="64"/>
    </row>
    <row r="878" spans="1:4" ht="14.4" x14ac:dyDescent="0.3">
      <c r="A878" s="64"/>
      <c r="B878" s="64"/>
      <c r="C878" s="64"/>
      <c r="D878" s="64"/>
    </row>
    <row r="879" spans="1:4" ht="14.4" x14ac:dyDescent="0.3">
      <c r="A879" s="64"/>
      <c r="B879" s="64"/>
      <c r="C879" s="64"/>
      <c r="D879" s="64"/>
    </row>
    <row r="880" spans="1:4" ht="14.4" x14ac:dyDescent="0.3">
      <c r="A880" s="64"/>
      <c r="B880" s="64"/>
      <c r="C880" s="64"/>
      <c r="D880" s="64"/>
    </row>
    <row r="881" spans="1:4" ht="14.4" x14ac:dyDescent="0.3">
      <c r="A881" s="64"/>
      <c r="B881" s="64"/>
      <c r="C881" s="64"/>
      <c r="D881" s="64"/>
    </row>
    <row r="882" spans="1:4" ht="14.4" x14ac:dyDescent="0.3">
      <c r="A882" s="64"/>
      <c r="B882" s="64"/>
      <c r="C882" s="64"/>
      <c r="D882" s="64"/>
    </row>
    <row r="883" spans="1:4" ht="14.4" x14ac:dyDescent="0.3">
      <c r="A883" s="64"/>
      <c r="B883" s="64"/>
      <c r="C883" s="64"/>
      <c r="D883" s="64"/>
    </row>
    <row r="884" spans="1:4" ht="14.4" x14ac:dyDescent="0.3">
      <c r="A884" s="64"/>
      <c r="B884" s="64"/>
      <c r="C884" s="64"/>
      <c r="D884" s="64"/>
    </row>
    <row r="885" spans="1:4" ht="14.4" x14ac:dyDescent="0.3">
      <c r="A885" s="64"/>
      <c r="B885" s="64"/>
      <c r="C885" s="64"/>
      <c r="D885" s="64"/>
    </row>
    <row r="886" spans="1:4" ht="14.4" x14ac:dyDescent="0.3">
      <c r="A886" s="64"/>
      <c r="B886" s="64"/>
      <c r="C886" s="64"/>
      <c r="D886" s="64"/>
    </row>
    <row r="887" spans="1:4" ht="14.4" x14ac:dyDescent="0.3">
      <c r="A887" s="64"/>
      <c r="B887" s="64"/>
      <c r="C887" s="64"/>
      <c r="D887" s="64"/>
    </row>
    <row r="888" spans="1:4" ht="14.4" x14ac:dyDescent="0.3">
      <c r="A888" s="64"/>
      <c r="B888" s="64"/>
      <c r="C888" s="64"/>
      <c r="D888" s="64"/>
    </row>
    <row r="889" spans="1:4" ht="14.4" x14ac:dyDescent="0.3">
      <c r="A889" s="64"/>
      <c r="B889" s="64"/>
      <c r="C889" s="64"/>
      <c r="D889" s="64"/>
    </row>
    <row r="890" spans="1:4" ht="14.4" x14ac:dyDescent="0.3">
      <c r="A890" s="64"/>
      <c r="B890" s="64"/>
      <c r="C890" s="64"/>
      <c r="D890" s="64"/>
    </row>
    <row r="891" spans="1:4" ht="14.4" x14ac:dyDescent="0.3">
      <c r="A891" s="64"/>
      <c r="B891" s="64"/>
      <c r="C891" s="64"/>
      <c r="D891" s="64"/>
    </row>
    <row r="892" spans="1:4" ht="14.4" x14ac:dyDescent="0.3">
      <c r="A892" s="64"/>
      <c r="B892" s="64"/>
      <c r="C892" s="64"/>
      <c r="D892" s="64"/>
    </row>
    <row r="893" spans="1:4" ht="14.4" x14ac:dyDescent="0.3">
      <c r="A893" s="64"/>
      <c r="B893" s="64"/>
      <c r="C893" s="64"/>
      <c r="D893" s="64"/>
    </row>
    <row r="894" spans="1:4" ht="14.4" x14ac:dyDescent="0.3">
      <c r="A894" s="64"/>
      <c r="B894" s="64"/>
      <c r="C894" s="64"/>
      <c r="D894" s="64"/>
    </row>
    <row r="895" spans="1:4" ht="14.4" x14ac:dyDescent="0.3">
      <c r="A895" s="64"/>
      <c r="B895" s="64"/>
      <c r="C895" s="64"/>
      <c r="D895" s="64"/>
    </row>
    <row r="896" spans="1:4" ht="14.4" x14ac:dyDescent="0.3">
      <c r="A896" s="64"/>
      <c r="B896" s="64"/>
      <c r="C896" s="64"/>
      <c r="D896" s="64"/>
    </row>
    <row r="897" spans="1:4" ht="14.4" x14ac:dyDescent="0.3">
      <c r="A897" s="64"/>
      <c r="B897" s="64"/>
      <c r="C897" s="64"/>
      <c r="D897" s="64"/>
    </row>
    <row r="898" spans="1:4" ht="14.4" x14ac:dyDescent="0.3">
      <c r="A898" s="64"/>
      <c r="B898" s="64"/>
      <c r="C898" s="64"/>
      <c r="D898" s="64"/>
    </row>
    <row r="899" spans="1:4" ht="14.4" x14ac:dyDescent="0.3">
      <c r="A899" s="64"/>
      <c r="B899" s="64"/>
      <c r="C899" s="64"/>
      <c r="D899" s="64"/>
    </row>
    <row r="900" spans="1:4" ht="14.4" x14ac:dyDescent="0.3">
      <c r="A900" s="64"/>
      <c r="B900" s="64"/>
      <c r="C900" s="64"/>
      <c r="D900" s="64"/>
    </row>
    <row r="901" spans="1:4" ht="14.4" x14ac:dyDescent="0.3">
      <c r="A901" s="64"/>
      <c r="B901" s="64"/>
      <c r="C901" s="64"/>
      <c r="D901" s="64"/>
    </row>
    <row r="902" spans="1:4" ht="14.4" x14ac:dyDescent="0.3">
      <c r="A902" s="64"/>
      <c r="B902" s="64"/>
      <c r="C902" s="64"/>
      <c r="D902" s="64"/>
    </row>
    <row r="903" spans="1:4" ht="14.4" x14ac:dyDescent="0.3">
      <c r="A903" s="64"/>
      <c r="B903" s="64"/>
      <c r="C903" s="64"/>
      <c r="D903" s="64"/>
    </row>
    <row r="904" spans="1:4" ht="14.4" x14ac:dyDescent="0.3">
      <c r="A904" s="64"/>
      <c r="B904" s="64"/>
      <c r="C904" s="64"/>
      <c r="D904" s="64"/>
    </row>
    <row r="905" spans="1:4" ht="14.4" x14ac:dyDescent="0.3">
      <c r="A905" s="64"/>
      <c r="B905" s="64"/>
      <c r="C905" s="64"/>
      <c r="D905" s="64"/>
    </row>
    <row r="906" spans="1:4" ht="14.4" x14ac:dyDescent="0.3">
      <c r="A906" s="64"/>
      <c r="B906" s="64"/>
      <c r="C906" s="64"/>
      <c r="D906" s="64"/>
    </row>
    <row r="907" spans="1:4" ht="14.4" x14ac:dyDescent="0.3">
      <c r="A907" s="64"/>
      <c r="B907" s="64"/>
      <c r="C907" s="64"/>
      <c r="D907" s="64"/>
    </row>
    <row r="908" spans="1:4" ht="14.4" x14ac:dyDescent="0.3">
      <c r="A908" s="64"/>
      <c r="B908" s="64"/>
      <c r="C908" s="64"/>
      <c r="D908" s="64"/>
    </row>
    <row r="909" spans="1:4" ht="14.4" x14ac:dyDescent="0.3">
      <c r="A909" s="64"/>
      <c r="B909" s="64"/>
      <c r="C909" s="64"/>
      <c r="D909" s="64"/>
    </row>
    <row r="910" spans="1:4" ht="14.4" x14ac:dyDescent="0.3">
      <c r="A910" s="64"/>
      <c r="B910" s="64"/>
      <c r="C910" s="64"/>
      <c r="D910" s="64"/>
    </row>
    <row r="911" spans="1:4" ht="14.4" x14ac:dyDescent="0.3">
      <c r="A911" s="64"/>
      <c r="B911" s="64"/>
      <c r="C911" s="64"/>
      <c r="D911" s="64"/>
    </row>
    <row r="912" spans="1:4" ht="14.4" x14ac:dyDescent="0.3">
      <c r="A912" s="64"/>
      <c r="B912" s="64"/>
      <c r="C912" s="64"/>
      <c r="D912" s="64"/>
    </row>
    <row r="913" spans="1:4" ht="14.4" x14ac:dyDescent="0.3">
      <c r="A913" s="64"/>
      <c r="B913" s="64"/>
      <c r="C913" s="64"/>
      <c r="D913" s="64"/>
    </row>
    <row r="914" spans="1:4" ht="14.4" x14ac:dyDescent="0.3">
      <c r="A914" s="64"/>
      <c r="B914" s="64"/>
      <c r="C914" s="64"/>
      <c r="D914" s="64"/>
    </row>
    <row r="915" spans="1:4" ht="14.4" x14ac:dyDescent="0.3">
      <c r="A915" s="64"/>
      <c r="B915" s="64"/>
      <c r="C915" s="64"/>
      <c r="D915" s="64"/>
    </row>
    <row r="916" spans="1:4" ht="14.4" x14ac:dyDescent="0.3">
      <c r="A916" s="64"/>
      <c r="B916" s="64"/>
      <c r="C916" s="64"/>
      <c r="D916" s="64"/>
    </row>
    <row r="917" spans="1:4" ht="14.4" x14ac:dyDescent="0.3">
      <c r="A917" s="64"/>
      <c r="B917" s="64"/>
      <c r="C917" s="64"/>
      <c r="D917" s="64"/>
    </row>
    <row r="918" spans="1:4" ht="14.4" x14ac:dyDescent="0.3">
      <c r="A918" s="64"/>
      <c r="B918" s="64"/>
      <c r="C918" s="64"/>
      <c r="D918" s="64"/>
    </row>
    <row r="919" spans="1:4" ht="14.4" x14ac:dyDescent="0.3">
      <c r="A919" s="64"/>
      <c r="B919" s="64"/>
      <c r="C919" s="64"/>
      <c r="D919" s="64"/>
    </row>
    <row r="920" spans="1:4" ht="14.4" x14ac:dyDescent="0.3">
      <c r="A920" s="64"/>
      <c r="B920" s="64"/>
      <c r="C920" s="64"/>
      <c r="D920" s="64"/>
    </row>
    <row r="921" spans="1:4" ht="14.4" x14ac:dyDescent="0.3">
      <c r="A921" s="64"/>
      <c r="B921" s="64"/>
      <c r="C921" s="64"/>
      <c r="D921" s="64"/>
    </row>
    <row r="922" spans="1:4" ht="14.4" x14ac:dyDescent="0.3">
      <c r="A922" s="64"/>
      <c r="B922" s="64"/>
      <c r="C922" s="64"/>
      <c r="D922" s="64"/>
    </row>
    <row r="923" spans="1:4" ht="14.4" x14ac:dyDescent="0.3">
      <c r="A923" s="64"/>
      <c r="B923" s="64"/>
      <c r="C923" s="64"/>
      <c r="D923" s="64"/>
    </row>
    <row r="924" spans="1:4" ht="14.4" x14ac:dyDescent="0.3">
      <c r="A924" s="64"/>
      <c r="B924" s="64"/>
      <c r="C924" s="64"/>
      <c r="D924" s="64"/>
    </row>
    <row r="925" spans="1:4" ht="14.4" x14ac:dyDescent="0.3">
      <c r="A925" s="64"/>
      <c r="B925" s="64"/>
      <c r="C925" s="64"/>
      <c r="D925" s="64"/>
    </row>
    <row r="926" spans="1:4" ht="14.4" x14ac:dyDescent="0.3">
      <c r="A926" s="64"/>
      <c r="B926" s="64"/>
      <c r="C926" s="64"/>
      <c r="D926" s="64"/>
    </row>
    <row r="927" spans="1:4" ht="14.4" x14ac:dyDescent="0.3">
      <c r="A927" s="64"/>
      <c r="B927" s="64"/>
      <c r="C927" s="64"/>
      <c r="D927" s="64"/>
    </row>
    <row r="928" spans="1:4" ht="14.4" x14ac:dyDescent="0.3">
      <c r="A928" s="64"/>
      <c r="B928" s="64"/>
      <c r="C928" s="64"/>
      <c r="D928" s="64"/>
    </row>
    <row r="929" spans="1:4" ht="14.4" x14ac:dyDescent="0.3">
      <c r="A929" s="64"/>
      <c r="B929" s="64"/>
      <c r="C929" s="64"/>
      <c r="D929" s="64"/>
    </row>
    <row r="930" spans="1:4" ht="14.4" x14ac:dyDescent="0.3">
      <c r="A930" s="64"/>
      <c r="B930" s="64"/>
      <c r="C930" s="64"/>
      <c r="D930" s="64"/>
    </row>
    <row r="931" spans="1:4" ht="14.4" x14ac:dyDescent="0.3">
      <c r="A931" s="64"/>
      <c r="B931" s="64"/>
      <c r="C931" s="64"/>
      <c r="D931" s="64"/>
    </row>
    <row r="932" spans="1:4" ht="14.4" x14ac:dyDescent="0.3">
      <c r="A932" s="64"/>
      <c r="B932" s="64"/>
      <c r="C932" s="64"/>
      <c r="D932" s="64"/>
    </row>
    <row r="933" spans="1:4" ht="14.4" x14ac:dyDescent="0.3">
      <c r="A933" s="64"/>
      <c r="B933" s="64"/>
      <c r="C933" s="64"/>
      <c r="D933" s="64"/>
    </row>
    <row r="934" spans="1:4" ht="14.4" x14ac:dyDescent="0.3">
      <c r="A934" s="64"/>
      <c r="B934" s="64"/>
      <c r="C934" s="64"/>
      <c r="D934" s="64"/>
    </row>
    <row r="935" spans="1:4" ht="14.4" x14ac:dyDescent="0.3">
      <c r="A935" s="64"/>
      <c r="B935" s="64"/>
      <c r="C935" s="64"/>
      <c r="D935" s="64"/>
    </row>
    <row r="936" spans="1:4" ht="14.4" x14ac:dyDescent="0.3">
      <c r="A936" s="64"/>
      <c r="B936" s="64"/>
      <c r="C936" s="64"/>
      <c r="D936" s="64"/>
    </row>
    <row r="937" spans="1:4" ht="14.4" x14ac:dyDescent="0.3">
      <c r="A937" s="64"/>
      <c r="B937" s="64"/>
      <c r="C937" s="64"/>
      <c r="D937" s="64"/>
    </row>
    <row r="938" spans="1:4" ht="14.4" x14ac:dyDescent="0.3">
      <c r="A938" s="64"/>
      <c r="B938" s="64"/>
      <c r="C938" s="64"/>
      <c r="D938" s="64"/>
    </row>
    <row r="939" spans="1:4" ht="14.4" x14ac:dyDescent="0.3">
      <c r="A939" s="64"/>
      <c r="B939" s="64"/>
      <c r="C939" s="64"/>
      <c r="D939" s="64"/>
    </row>
    <row r="940" spans="1:4" ht="14.4" x14ac:dyDescent="0.3">
      <c r="A940" s="64"/>
      <c r="B940" s="64"/>
      <c r="C940" s="64"/>
      <c r="D940" s="64"/>
    </row>
    <row r="941" spans="1:4" ht="14.4" x14ac:dyDescent="0.3">
      <c r="A941" s="64"/>
      <c r="B941" s="64"/>
      <c r="C941" s="64"/>
      <c r="D941" s="64"/>
    </row>
    <row r="942" spans="1:4" ht="14.4" x14ac:dyDescent="0.3">
      <c r="A942" s="64"/>
      <c r="B942" s="64"/>
      <c r="C942" s="64"/>
      <c r="D942" s="64"/>
    </row>
    <row r="943" spans="1:4" ht="14.4" x14ac:dyDescent="0.3">
      <c r="A943" s="64"/>
      <c r="B943" s="64"/>
      <c r="C943" s="64"/>
      <c r="D943" s="64"/>
    </row>
    <row r="944" spans="1:4" ht="14.4" x14ac:dyDescent="0.3">
      <c r="A944" s="64"/>
      <c r="B944" s="64"/>
      <c r="C944" s="64"/>
      <c r="D944" s="64"/>
    </row>
    <row r="945" spans="1:4" ht="14.4" x14ac:dyDescent="0.3">
      <c r="A945" s="64"/>
      <c r="B945" s="64"/>
      <c r="C945" s="64"/>
      <c r="D945" s="64"/>
    </row>
    <row r="946" spans="1:4" ht="14.4" x14ac:dyDescent="0.3">
      <c r="A946" s="64"/>
      <c r="B946" s="64"/>
      <c r="C946" s="64"/>
      <c r="D946" s="64"/>
    </row>
    <row r="947" spans="1:4" ht="14.4" x14ac:dyDescent="0.3">
      <c r="A947" s="64"/>
      <c r="B947" s="64"/>
      <c r="C947" s="64"/>
      <c r="D947" s="64"/>
    </row>
    <row r="948" spans="1:4" ht="14.4" x14ac:dyDescent="0.3">
      <c r="A948" s="64"/>
      <c r="B948" s="64"/>
      <c r="C948" s="64"/>
      <c r="D948" s="64"/>
    </row>
    <row r="949" spans="1:4" ht="14.4" x14ac:dyDescent="0.3">
      <c r="A949" s="64"/>
      <c r="B949" s="64"/>
      <c r="C949" s="64"/>
      <c r="D949" s="64"/>
    </row>
    <row r="950" spans="1:4" ht="14.4" x14ac:dyDescent="0.3">
      <c r="A950" s="64"/>
      <c r="B950" s="64"/>
      <c r="C950" s="64"/>
      <c r="D950" s="64"/>
    </row>
    <row r="951" spans="1:4" ht="14.4" x14ac:dyDescent="0.3">
      <c r="A951" s="64"/>
      <c r="B951" s="64"/>
      <c r="C951" s="64"/>
      <c r="D951" s="64"/>
    </row>
    <row r="952" spans="1:4" ht="14.4" x14ac:dyDescent="0.3">
      <c r="A952" s="64"/>
      <c r="B952" s="64"/>
      <c r="C952" s="64"/>
      <c r="D952" s="64"/>
    </row>
    <row r="953" spans="1:4" ht="14.4" x14ac:dyDescent="0.3">
      <c r="A953" s="64"/>
      <c r="B953" s="64"/>
      <c r="C953" s="64"/>
      <c r="D953" s="64"/>
    </row>
    <row r="954" spans="1:4" ht="14.4" x14ac:dyDescent="0.3">
      <c r="A954" s="64"/>
      <c r="B954" s="64"/>
      <c r="C954" s="64"/>
      <c r="D954" s="64"/>
    </row>
    <row r="955" spans="1:4" ht="14.4" x14ac:dyDescent="0.3">
      <c r="A955" s="64"/>
      <c r="B955" s="64"/>
      <c r="C955" s="64"/>
      <c r="D955" s="64"/>
    </row>
    <row r="956" spans="1:4" ht="14.4" x14ac:dyDescent="0.3">
      <c r="A956" s="64"/>
      <c r="B956" s="64"/>
      <c r="C956" s="64"/>
      <c r="D956" s="64"/>
    </row>
    <row r="957" spans="1:4" ht="14.4" x14ac:dyDescent="0.3">
      <c r="A957" s="64"/>
      <c r="B957" s="64"/>
      <c r="C957" s="64"/>
      <c r="D957" s="64"/>
    </row>
    <row r="958" spans="1:4" ht="14.4" x14ac:dyDescent="0.3">
      <c r="A958" s="64"/>
      <c r="B958" s="64"/>
      <c r="C958" s="64"/>
      <c r="D958" s="64"/>
    </row>
    <row r="959" spans="1:4" ht="14.4" x14ac:dyDescent="0.3">
      <c r="A959" s="64"/>
      <c r="B959" s="64"/>
      <c r="C959" s="64"/>
      <c r="D959" s="64"/>
    </row>
    <row r="960" spans="1:4" ht="14.4" x14ac:dyDescent="0.3">
      <c r="A960" s="64"/>
      <c r="B960" s="64"/>
      <c r="C960" s="64"/>
      <c r="D960" s="64"/>
    </row>
    <row r="961" spans="1:4" ht="14.4" x14ac:dyDescent="0.3">
      <c r="A961" s="64"/>
      <c r="B961" s="64"/>
      <c r="C961" s="64"/>
      <c r="D961" s="64"/>
    </row>
    <row r="962" spans="1:4" ht="14.4" x14ac:dyDescent="0.3">
      <c r="A962" s="64"/>
      <c r="B962" s="64"/>
      <c r="C962" s="64"/>
      <c r="D962" s="64"/>
    </row>
    <row r="963" spans="1:4" ht="14.4" x14ac:dyDescent="0.3">
      <c r="A963" s="64"/>
      <c r="B963" s="64"/>
      <c r="C963" s="64"/>
      <c r="D963" s="64"/>
    </row>
    <row r="964" spans="1:4" ht="14.4" x14ac:dyDescent="0.3">
      <c r="A964" s="64"/>
      <c r="B964" s="64"/>
      <c r="C964" s="64"/>
      <c r="D964" s="64"/>
    </row>
    <row r="965" spans="1:4" ht="14.4" x14ac:dyDescent="0.3">
      <c r="A965" s="64"/>
      <c r="B965" s="64"/>
      <c r="C965" s="64"/>
      <c r="D965" s="64"/>
    </row>
    <row r="966" spans="1:4" ht="14.4" x14ac:dyDescent="0.3">
      <c r="A966" s="64"/>
      <c r="B966" s="64"/>
      <c r="C966" s="64"/>
      <c r="D966" s="64"/>
    </row>
    <row r="967" spans="1:4" ht="14.4" x14ac:dyDescent="0.3">
      <c r="A967" s="64"/>
      <c r="B967" s="64"/>
      <c r="C967" s="64"/>
      <c r="D967" s="64"/>
    </row>
    <row r="968" spans="1:4" ht="14.4" x14ac:dyDescent="0.3">
      <c r="A968" s="64"/>
      <c r="B968" s="64"/>
      <c r="C968" s="64"/>
      <c r="D968" s="64"/>
    </row>
    <row r="969" spans="1:4" ht="14.4" x14ac:dyDescent="0.3">
      <c r="A969" s="64"/>
      <c r="B969" s="64"/>
      <c r="C969" s="64"/>
      <c r="D969" s="64"/>
    </row>
    <row r="970" spans="1:4" ht="14.4" x14ac:dyDescent="0.3">
      <c r="A970" s="64"/>
      <c r="B970" s="64"/>
      <c r="C970" s="64"/>
      <c r="D970" s="64"/>
    </row>
    <row r="971" spans="1:4" ht="14.4" x14ac:dyDescent="0.3">
      <c r="A971" s="64"/>
      <c r="B971" s="64"/>
      <c r="C971" s="64"/>
      <c r="D971" s="64"/>
    </row>
    <row r="972" spans="1:4" ht="14.4" x14ac:dyDescent="0.3">
      <c r="A972" s="64"/>
      <c r="B972" s="64"/>
      <c r="C972" s="64"/>
      <c r="D972" s="64"/>
    </row>
    <row r="973" spans="1:4" ht="14.4" x14ac:dyDescent="0.3">
      <c r="A973" s="64"/>
      <c r="B973" s="64"/>
      <c r="C973" s="64"/>
      <c r="D973" s="64"/>
    </row>
    <row r="974" spans="1:4" ht="14.4" x14ac:dyDescent="0.3">
      <c r="A974" s="64"/>
      <c r="B974" s="64"/>
      <c r="C974" s="64"/>
      <c r="D974" s="64"/>
    </row>
    <row r="975" spans="1:4" ht="14.4" x14ac:dyDescent="0.3">
      <c r="A975" s="64"/>
      <c r="B975" s="64"/>
      <c r="C975" s="64"/>
      <c r="D975" s="64"/>
    </row>
    <row r="976" spans="1:4" ht="14.4" x14ac:dyDescent="0.3">
      <c r="A976" s="64"/>
      <c r="B976" s="64"/>
      <c r="C976" s="64"/>
      <c r="D976" s="64"/>
    </row>
    <row r="977" spans="1:4" ht="14.4" x14ac:dyDescent="0.3">
      <c r="A977" s="64"/>
      <c r="B977" s="64"/>
      <c r="C977" s="64"/>
      <c r="D977" s="64"/>
    </row>
    <row r="978" spans="1:4" ht="14.4" x14ac:dyDescent="0.3">
      <c r="A978" s="64"/>
      <c r="B978" s="64"/>
      <c r="C978" s="64"/>
      <c r="D978" s="64"/>
    </row>
    <row r="979" spans="1:4" ht="14.4" x14ac:dyDescent="0.3">
      <c r="A979" s="64"/>
      <c r="B979" s="64"/>
      <c r="C979" s="64"/>
      <c r="D979" s="64"/>
    </row>
    <row r="980" spans="1:4" ht="14.4" x14ac:dyDescent="0.3">
      <c r="A980" s="64"/>
      <c r="B980" s="64"/>
      <c r="C980" s="64"/>
      <c r="D980" s="64"/>
    </row>
    <row r="981" spans="1:4" ht="14.4" x14ac:dyDescent="0.3">
      <c r="A981" s="64"/>
      <c r="B981" s="64"/>
      <c r="C981" s="64"/>
      <c r="D981" s="64"/>
    </row>
    <row r="982" spans="1:4" ht="14.4" x14ac:dyDescent="0.3">
      <c r="A982" s="64"/>
      <c r="B982" s="64"/>
      <c r="C982" s="64"/>
      <c r="D982" s="64"/>
    </row>
    <row r="983" spans="1:4" ht="14.4" x14ac:dyDescent="0.3">
      <c r="A983" s="64"/>
      <c r="B983" s="64"/>
      <c r="C983" s="64"/>
      <c r="D983" s="64"/>
    </row>
    <row r="984" spans="1:4" ht="14.4" x14ac:dyDescent="0.3">
      <c r="A984" s="64"/>
      <c r="B984" s="64"/>
      <c r="C984" s="64"/>
      <c r="D984" s="64"/>
    </row>
    <row r="985" spans="1:4" ht="14.4" x14ac:dyDescent="0.3">
      <c r="A985" s="64"/>
      <c r="B985" s="64"/>
      <c r="C985" s="64"/>
      <c r="D985" s="64"/>
    </row>
    <row r="986" spans="1:4" ht="14.4" x14ac:dyDescent="0.3">
      <c r="A986" s="64"/>
      <c r="B986" s="64"/>
      <c r="C986" s="64"/>
      <c r="D986" s="64"/>
    </row>
    <row r="987" spans="1:4" ht="14.4" x14ac:dyDescent="0.3">
      <c r="A987" s="64"/>
      <c r="B987" s="64"/>
      <c r="C987" s="64"/>
      <c r="D987" s="64"/>
    </row>
    <row r="988" spans="1:4" ht="14.4" x14ac:dyDescent="0.3">
      <c r="A988" s="64"/>
      <c r="B988" s="64"/>
      <c r="C988" s="64"/>
      <c r="D988" s="64"/>
    </row>
    <row r="989" spans="1:4" ht="14.4" x14ac:dyDescent="0.3">
      <c r="A989" s="64"/>
      <c r="B989" s="64"/>
      <c r="C989" s="64"/>
      <c r="D989" s="64"/>
    </row>
    <row r="990" spans="1:4" ht="14.4" x14ac:dyDescent="0.3">
      <c r="A990" s="64"/>
      <c r="B990" s="64"/>
      <c r="C990" s="64"/>
      <c r="D990" s="64"/>
    </row>
    <row r="991" spans="1:4" ht="14.4" x14ac:dyDescent="0.3">
      <c r="A991" s="64"/>
      <c r="B991" s="64"/>
      <c r="C991" s="64"/>
      <c r="D991" s="64"/>
    </row>
    <row r="992" spans="1:4" ht="14.4" x14ac:dyDescent="0.3">
      <c r="A992" s="64"/>
      <c r="B992" s="64"/>
      <c r="C992" s="64"/>
      <c r="D992" s="64"/>
    </row>
    <row r="993" spans="1:4" ht="14.4" x14ac:dyDescent="0.3">
      <c r="A993" s="64"/>
      <c r="B993" s="64"/>
      <c r="C993" s="64"/>
      <c r="D993" s="64"/>
    </row>
    <row r="994" spans="1:4" ht="14.4" x14ac:dyDescent="0.3">
      <c r="A994" s="64"/>
      <c r="B994" s="64"/>
      <c r="C994" s="64"/>
      <c r="D994" s="64"/>
    </row>
    <row r="995" spans="1:4" ht="14.4" x14ac:dyDescent="0.3">
      <c r="A995" s="64"/>
      <c r="B995" s="64"/>
      <c r="C995" s="64"/>
      <c r="D995" s="64"/>
    </row>
    <row r="996" spans="1:4" ht="14.4" x14ac:dyDescent="0.3">
      <c r="A996" s="64"/>
      <c r="B996" s="64"/>
      <c r="C996" s="64"/>
      <c r="D996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D14" sqref="D14"/>
    </sheetView>
  </sheetViews>
  <sheetFormatPr defaultColWidth="15.109375" defaultRowHeight="15" customHeight="1" x14ac:dyDescent="0.3"/>
  <sheetData>
    <row r="1" spans="1:9" ht="15" customHeight="1" x14ac:dyDescent="0.3">
      <c r="A1" s="25" t="s">
        <v>54</v>
      </c>
      <c r="B1" s="26"/>
      <c r="C1" s="26"/>
      <c r="D1" s="26"/>
      <c r="E1" s="26"/>
      <c r="F1" s="26"/>
      <c r="G1" s="26"/>
      <c r="H1" s="26"/>
      <c r="I1" s="26"/>
    </row>
    <row r="2" spans="1:9" ht="15" customHeight="1" x14ac:dyDescent="0.3">
      <c r="A2" s="25" t="s">
        <v>0</v>
      </c>
      <c r="B2" s="27" t="s">
        <v>10</v>
      </c>
      <c r="C2" s="28" t="s">
        <v>22</v>
      </c>
      <c r="D2" s="27" t="s">
        <v>28</v>
      </c>
      <c r="E2" s="28" t="s">
        <v>41</v>
      </c>
      <c r="F2" s="27" t="s">
        <v>43</v>
      </c>
      <c r="G2" s="29" t="s">
        <v>46</v>
      </c>
      <c r="H2" s="27" t="s">
        <v>50</v>
      </c>
      <c r="I2" s="26"/>
    </row>
    <row r="3" spans="1:9" ht="15" customHeight="1" x14ac:dyDescent="0.3">
      <c r="A3" s="30" t="s">
        <v>55</v>
      </c>
      <c r="B3" s="30">
        <f>CYP2C9!E8</f>
        <v>989</v>
      </c>
      <c r="C3" s="30">
        <f>CYP2C19!F19</f>
        <v>64585</v>
      </c>
      <c r="D3" s="30">
        <f>CYP2D6!F29</f>
        <v>446787</v>
      </c>
      <c r="E3" s="30">
        <f>CYP3A5!E3</f>
        <v>93</v>
      </c>
      <c r="F3" s="30">
        <f>DPYD!E6</f>
        <v>8</v>
      </c>
      <c r="G3" s="30">
        <f>UGT1A1!E3</f>
        <v>76</v>
      </c>
      <c r="H3" s="30">
        <f>TPMT!E7</f>
        <v>1733</v>
      </c>
      <c r="I3" s="26"/>
    </row>
    <row r="4" spans="1:9" ht="15" customHeight="1" x14ac:dyDescent="0.3">
      <c r="A4" s="31" t="s">
        <v>25</v>
      </c>
      <c r="B4" s="31">
        <f>CYP2C9!F8</f>
        <v>172</v>
      </c>
      <c r="C4" s="31">
        <f>CYP2C19!G19</f>
        <v>51848</v>
      </c>
      <c r="D4" s="31">
        <f>CYP2D6!G29</f>
        <v>42527</v>
      </c>
      <c r="E4" s="31">
        <f>CYP3A5!F3</f>
        <v>278</v>
      </c>
      <c r="F4" s="31">
        <f>DPYD!F6</f>
        <v>0</v>
      </c>
      <c r="G4" s="31">
        <f>UGT1A1!F3</f>
        <v>69</v>
      </c>
      <c r="H4" s="31">
        <f>TPMT!F7</f>
        <v>147</v>
      </c>
      <c r="I4" s="26"/>
    </row>
    <row r="5" spans="1:9" ht="15" customHeight="1" x14ac:dyDescent="0.3">
      <c r="A5" s="32" t="s">
        <v>18</v>
      </c>
      <c r="B5" s="32">
        <f>CYP2C9!G8</f>
        <v>139</v>
      </c>
      <c r="C5" s="32">
        <f>CYP2C19!H19</f>
        <v>7631</v>
      </c>
      <c r="D5" s="32">
        <f>CYP2D6!H29</f>
        <v>20316</v>
      </c>
      <c r="E5" s="32">
        <f>CYP3A5!G3</f>
        <v>369</v>
      </c>
      <c r="F5" s="32">
        <f>DPYD!G6</f>
        <v>0</v>
      </c>
      <c r="G5" s="32">
        <f>UGT1A1!G3</f>
        <v>18</v>
      </c>
      <c r="H5" s="32">
        <f>TPMT!G7</f>
        <v>1</v>
      </c>
      <c r="I5" s="26"/>
    </row>
    <row r="6" spans="1:9" ht="15" customHeight="1" x14ac:dyDescent="0.3">
      <c r="A6" s="33" t="s">
        <v>26</v>
      </c>
      <c r="B6" s="34">
        <f>CYP2C9!H8</f>
        <v>0</v>
      </c>
      <c r="C6" s="33">
        <f>CYP2C19!I19</f>
        <v>43711</v>
      </c>
      <c r="D6" s="33">
        <f>CYP2D6!I29</f>
        <v>19527</v>
      </c>
      <c r="E6" s="34"/>
      <c r="F6" s="34"/>
      <c r="G6" s="34"/>
      <c r="H6" s="34"/>
      <c r="I6" s="26"/>
    </row>
    <row r="7" spans="1:9" ht="15" customHeight="1" x14ac:dyDescent="0.3">
      <c r="A7" s="29"/>
      <c r="B7" s="26"/>
      <c r="C7" s="26"/>
      <c r="D7" s="26"/>
      <c r="E7" s="26"/>
      <c r="F7" s="26"/>
      <c r="G7" s="26"/>
      <c r="H7" s="26"/>
      <c r="I7" s="26"/>
    </row>
    <row r="8" spans="1:9" ht="15" customHeight="1" x14ac:dyDescent="0.3">
      <c r="A8" s="25" t="s">
        <v>8</v>
      </c>
      <c r="B8" s="27" t="s">
        <v>10</v>
      </c>
      <c r="C8" s="28" t="s">
        <v>22</v>
      </c>
      <c r="D8" s="27" t="s">
        <v>28</v>
      </c>
      <c r="E8" s="28" t="s">
        <v>41</v>
      </c>
      <c r="F8" s="27" t="s">
        <v>43</v>
      </c>
      <c r="G8" s="29" t="s">
        <v>46</v>
      </c>
      <c r="H8" s="27" t="s">
        <v>50</v>
      </c>
      <c r="I8" s="26"/>
    </row>
    <row r="9" spans="1:9" ht="15" customHeight="1" x14ac:dyDescent="0.3">
      <c r="A9" s="30" t="s">
        <v>55</v>
      </c>
      <c r="B9" s="30">
        <f>CYP2C9!E17</f>
        <v>15701</v>
      </c>
      <c r="C9" s="30">
        <f>CYP2C19!F39</f>
        <v>235129</v>
      </c>
      <c r="D9" s="30">
        <f>CYP2D6!F59</f>
        <v>1219230</v>
      </c>
      <c r="E9" s="30">
        <f>CYP3A5!E7</f>
        <v>185</v>
      </c>
      <c r="F9" s="30">
        <f>DPYD!E13</f>
        <v>345</v>
      </c>
      <c r="G9" s="30">
        <f>UGT1A1!E7</f>
        <v>112</v>
      </c>
      <c r="H9" s="30">
        <f>TPMT!E15</f>
        <v>2833</v>
      </c>
      <c r="I9" s="26"/>
    </row>
    <row r="10" spans="1:9" ht="15" customHeight="1" x14ac:dyDescent="0.3">
      <c r="A10" s="31" t="s">
        <v>25</v>
      </c>
      <c r="B10" s="31">
        <f>CYP2C9!F17</f>
        <v>2603</v>
      </c>
      <c r="C10" s="31">
        <f>CYP2C19!G39</f>
        <v>191150</v>
      </c>
      <c r="D10" s="31">
        <f>CYP2D6!G59</f>
        <v>117818</v>
      </c>
      <c r="E10" s="31">
        <f>CYP3A5!F7</f>
        <v>566</v>
      </c>
      <c r="F10" s="31">
        <f>DPYD!F13</f>
        <v>15</v>
      </c>
      <c r="G10" s="31">
        <f>UGT1A1!F7</f>
        <v>101</v>
      </c>
      <c r="H10" s="31">
        <f>TPMT!F15</f>
        <v>241</v>
      </c>
      <c r="I10" s="26"/>
    </row>
    <row r="11" spans="1:9" ht="15" customHeight="1" x14ac:dyDescent="0.3">
      <c r="A11" s="32" t="s">
        <v>18</v>
      </c>
      <c r="B11" s="32">
        <f>CYP2C9!G17</f>
        <v>2152</v>
      </c>
      <c r="C11" s="32">
        <f>CYP2C19!H39</f>
        <v>28950</v>
      </c>
      <c r="D11" s="32">
        <f>CYP2D6!H59</f>
        <v>53623</v>
      </c>
      <c r="E11" s="32">
        <f>CYP3A5!G7</f>
        <v>790</v>
      </c>
      <c r="F11" s="32">
        <f>DPYD!G13</f>
        <v>0</v>
      </c>
      <c r="G11" s="32">
        <f>UGT1A1!G7</f>
        <v>27</v>
      </c>
      <c r="H11" s="32">
        <f>TPMT!G15</f>
        <v>4</v>
      </c>
      <c r="I11" s="26"/>
    </row>
    <row r="12" spans="1:9" ht="15" customHeight="1" x14ac:dyDescent="0.3">
      <c r="A12" s="33" t="s">
        <v>26</v>
      </c>
      <c r="B12" s="34">
        <f>CYP2C9!H15</f>
        <v>0</v>
      </c>
      <c r="C12" s="33">
        <f>CYP2C19!I39</f>
        <v>156337</v>
      </c>
      <c r="D12" s="33">
        <f>CYP2D6!I59</f>
        <v>52665</v>
      </c>
      <c r="E12" s="34"/>
      <c r="F12" s="34"/>
      <c r="G12" s="34"/>
      <c r="H12" s="34"/>
      <c r="I12" s="26"/>
    </row>
    <row r="13" spans="1:9" ht="15" customHeight="1" x14ac:dyDescent="0.3">
      <c r="A13" s="26"/>
      <c r="B13" s="26"/>
      <c r="C13" s="26"/>
      <c r="D13" s="34"/>
      <c r="E13" s="34"/>
      <c r="F13" s="34"/>
      <c r="G13" s="34"/>
      <c r="H13" s="26"/>
      <c r="I13" s="26"/>
    </row>
    <row r="14" spans="1:9" ht="15" customHeight="1" x14ac:dyDescent="0.3">
      <c r="A14" s="25" t="s">
        <v>9</v>
      </c>
      <c r="B14" s="27" t="s">
        <v>10</v>
      </c>
      <c r="C14" s="28" t="s">
        <v>22</v>
      </c>
      <c r="D14" s="27" t="s">
        <v>28</v>
      </c>
      <c r="E14" s="28" t="s">
        <v>41</v>
      </c>
      <c r="F14" s="27" t="s">
        <v>43</v>
      </c>
      <c r="G14" s="29" t="s">
        <v>46</v>
      </c>
      <c r="H14" s="27" t="s">
        <v>50</v>
      </c>
      <c r="I14" s="26"/>
    </row>
    <row r="15" spans="1:9" ht="15" customHeight="1" x14ac:dyDescent="0.3">
      <c r="A15" s="30" t="s">
        <v>55</v>
      </c>
      <c r="B15" s="30">
        <f>CYP2C9!E26</f>
        <v>43003</v>
      </c>
      <c r="C15" s="30">
        <f>CYP2C19!F59</f>
        <v>183898</v>
      </c>
      <c r="D15" s="30">
        <f>CYP2D6!F89</f>
        <v>704101</v>
      </c>
      <c r="E15" s="30">
        <f>CYP3A5!E11</f>
        <v>235</v>
      </c>
      <c r="F15" s="30">
        <f>DPYD!E20</f>
        <v>3173</v>
      </c>
      <c r="G15" s="30">
        <f>UGT1A1!E11</f>
        <v>868</v>
      </c>
      <c r="H15" s="30">
        <f>TPMT!E23</f>
        <v>1795</v>
      </c>
      <c r="I15" s="26"/>
    </row>
    <row r="16" spans="1:9" ht="15" customHeight="1" x14ac:dyDescent="0.3">
      <c r="A16" s="31" t="s">
        <v>25</v>
      </c>
      <c r="B16" s="31">
        <f>CYP2C9!F26</f>
        <v>7110</v>
      </c>
      <c r="C16" s="31">
        <f>CYP2C19!G59</f>
        <v>151262</v>
      </c>
      <c r="D16" s="31">
        <f>CYP2D6!G89</f>
        <v>66717</v>
      </c>
      <c r="E16" s="31">
        <f>CYP3A5!F11</f>
        <v>718</v>
      </c>
      <c r="F16" s="31">
        <f>DPYD!F20</f>
        <v>138</v>
      </c>
      <c r="G16" s="31">
        <f>UGT1A1!F11</f>
        <v>760</v>
      </c>
      <c r="H16" s="31">
        <f>TPMT!F23</f>
        <v>148</v>
      </c>
      <c r="I16" s="26"/>
    </row>
    <row r="17" spans="1:9" ht="15" customHeight="1" x14ac:dyDescent="0.3">
      <c r="A17" s="32" t="s">
        <v>18</v>
      </c>
      <c r="B17" s="32">
        <f>CYP2C9!G26</f>
        <v>5984</v>
      </c>
      <c r="C17" s="32">
        <f>CYP2C19!H59</f>
        <v>23771</v>
      </c>
      <c r="D17" s="32">
        <f>CYP2D6!H89</f>
        <v>30683</v>
      </c>
      <c r="E17" s="32">
        <f>CYP3A5!G11</f>
        <v>964</v>
      </c>
      <c r="F17" s="32">
        <f>DPYD!G20</f>
        <v>1</v>
      </c>
      <c r="G17" s="32">
        <f>UGT1A1!G11</f>
        <v>200</v>
      </c>
      <c r="H17" s="32">
        <f>TPMT!G23</f>
        <v>3</v>
      </c>
      <c r="I17" s="26"/>
    </row>
    <row r="18" spans="1:9" ht="15" customHeight="1" x14ac:dyDescent="0.3">
      <c r="A18" s="33" t="s">
        <v>26</v>
      </c>
      <c r="B18" s="34">
        <f>CYP2C9!H21</f>
        <v>0</v>
      </c>
      <c r="C18" s="33">
        <f>CYP2C19!I59</f>
        <v>119674</v>
      </c>
      <c r="D18" s="33">
        <f>CYP2D6!I89</f>
        <v>29862</v>
      </c>
      <c r="E18" s="34"/>
      <c r="F18" s="34"/>
      <c r="G18" s="34"/>
      <c r="H18" s="34"/>
      <c r="I18" s="26"/>
    </row>
    <row r="19" spans="1:9" ht="15" customHeight="1" x14ac:dyDescent="0.3">
      <c r="A19" s="26"/>
      <c r="B19" s="26"/>
      <c r="C19" s="26"/>
      <c r="D19" s="26"/>
      <c r="E19" s="26"/>
      <c r="F19" s="26"/>
      <c r="G19" s="26"/>
      <c r="H19" s="26"/>
      <c r="I19" s="26"/>
    </row>
    <row r="20" spans="1:9" ht="15" customHeight="1" x14ac:dyDescent="0.3">
      <c r="A20" s="26"/>
      <c r="B20" s="26"/>
      <c r="C20" s="26"/>
      <c r="D20" s="26"/>
      <c r="E20" s="26"/>
      <c r="F20" s="26"/>
      <c r="G20" s="26"/>
      <c r="H20" s="26"/>
      <c r="I20" s="26"/>
    </row>
    <row r="21" spans="1:9" ht="15" customHeight="1" x14ac:dyDescent="0.3">
      <c r="A21" s="35" t="s">
        <v>56</v>
      </c>
      <c r="B21" s="27" t="s">
        <v>0</v>
      </c>
      <c r="C21" s="29" t="s">
        <v>8</v>
      </c>
      <c r="D21" s="27" t="s">
        <v>9</v>
      </c>
      <c r="E21" s="26"/>
      <c r="F21" s="35" t="s">
        <v>57</v>
      </c>
      <c r="G21" s="36" t="s">
        <v>0</v>
      </c>
      <c r="H21" s="29" t="s">
        <v>8</v>
      </c>
      <c r="I21" s="36" t="s">
        <v>9</v>
      </c>
    </row>
    <row r="22" spans="1:9" ht="15" customHeight="1" x14ac:dyDescent="0.3">
      <c r="A22" s="30" t="s">
        <v>58</v>
      </c>
      <c r="B22" s="30">
        <f>SLCO1B1!E3</f>
        <v>426</v>
      </c>
      <c r="C22" s="30">
        <f>SLCO1B1!E7</f>
        <v>19622</v>
      </c>
      <c r="D22" s="30">
        <f>SLCO1B1!E11</f>
        <v>86165</v>
      </c>
      <c r="E22" s="26"/>
      <c r="F22" s="26" t="str">
        <f>VKORC1!C2</f>
        <v>-1639G&gt;A(rs9923231)</v>
      </c>
      <c r="G22" s="26">
        <f>VKORC1!C3</f>
        <v>75</v>
      </c>
      <c r="H22" s="26">
        <f>VKORC1!C6</f>
        <v>2164</v>
      </c>
      <c r="I22" s="26">
        <f>VKORC1!C9</f>
        <v>7161</v>
      </c>
    </row>
    <row r="23" spans="1:9" ht="15" customHeight="1" x14ac:dyDescent="0.3">
      <c r="A23" s="37" t="s">
        <v>59</v>
      </c>
      <c r="B23" s="37">
        <f>SLCO1B1!F3</f>
        <v>103</v>
      </c>
      <c r="C23" s="37">
        <f>SLCO1B1!F7</f>
        <v>4652</v>
      </c>
      <c r="D23" s="37">
        <f>SLCO1B1!F11</f>
        <v>21085</v>
      </c>
      <c r="E23" s="26"/>
      <c r="F23" s="26" t="str">
        <f>VKORC1!D2</f>
        <v>*1/undefined</v>
      </c>
      <c r="G23" s="38">
        <f>VKORC1!D3</f>
        <v>284</v>
      </c>
      <c r="H23" s="38">
        <f>VKORC1!D6</f>
        <v>7797</v>
      </c>
      <c r="I23" s="38">
        <f>VKORC1!D9</f>
        <v>23144</v>
      </c>
    </row>
    <row r="24" spans="1:9" ht="15" customHeight="1" x14ac:dyDescent="0.3">
      <c r="A24" s="32" t="s">
        <v>60</v>
      </c>
      <c r="B24" s="32">
        <f>SLCO1B1!G3</f>
        <v>8</v>
      </c>
      <c r="C24" s="32">
        <f>SLCO1B1!G7</f>
        <v>365</v>
      </c>
      <c r="D24" s="32">
        <f>SLCO1B1!G11</f>
        <v>1667</v>
      </c>
      <c r="E24" s="26"/>
      <c r="F24" s="26"/>
      <c r="G24" s="26"/>
      <c r="H24" s="26"/>
      <c r="I24" s="26"/>
    </row>
    <row r="25" spans="1:9" ht="14.4" x14ac:dyDescent="0.3">
      <c r="A25" s="26"/>
      <c r="B25" s="26"/>
      <c r="C25" s="26"/>
      <c r="D25" s="26"/>
      <c r="E25" s="26"/>
      <c r="F25" s="26"/>
      <c r="G25" s="26"/>
      <c r="H25" s="26"/>
      <c r="I25" s="26"/>
    </row>
    <row r="26" spans="1:9" ht="14.4" x14ac:dyDescent="0.3">
      <c r="A26" s="26"/>
      <c r="B26" s="26"/>
      <c r="C26" s="26"/>
      <c r="D26" s="26"/>
      <c r="E26" s="26"/>
      <c r="F26" s="26"/>
      <c r="G26" s="26"/>
      <c r="H26" s="26"/>
      <c r="I26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ColWidth="15.109375" defaultRowHeight="15" customHeight="1" x14ac:dyDescent="0.3"/>
  <sheetData>
    <row r="1" spans="1:7" ht="15" customHeight="1" x14ac:dyDescent="0.3">
      <c r="A1" s="39" t="s">
        <v>10</v>
      </c>
    </row>
    <row r="2" spans="1:7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0" t="s">
        <v>16</v>
      </c>
      <c r="F2" s="31" t="s">
        <v>25</v>
      </c>
      <c r="G2" s="41" t="s">
        <v>18</v>
      </c>
    </row>
    <row r="3" spans="1:7" ht="15" customHeight="1" x14ac:dyDescent="0.3">
      <c r="A3" s="42" t="s">
        <v>64</v>
      </c>
      <c r="B3">
        <f>'medications most frequent incid'!$D18*'population distribution in medi'!$B$6*phenotypes!$B$3+'medications most frequent incid'!$D18*'population distribution in medi'!$B$4*phenotypes!$B$10+'medications most frequent incid'!$D18*'population distribution in medi'!$B$5*phenotypes!$B$17</f>
        <v>1.0049488376112347E-5</v>
      </c>
      <c r="C3">
        <f>'medications most frequent incid'!$D18*'population distribution in medi'!$B$6*phenotypes!$B$4+'medications most frequent incid'!$D18*'population distribution in medi'!$B$4*phenotypes!$B$11+'medications most frequent incid'!$D18*'population distribution in medi'!$B$5*phenotypes!$B$18</f>
        <v>1.7625126199628929E-6</v>
      </c>
      <c r="D3">
        <f>'medications most frequent incid'!$D18*'population distribution in medi'!$B$6*phenotypes!$B$5+'medications most frequent incid'!$D18*'population distribution in medi'!$B$4*phenotypes!$B$12+'medications most frequent incid'!$D18*'population distribution in medi'!$B$5*phenotypes!$B$19</f>
        <v>1.4362033904774989E-6</v>
      </c>
      <c r="E3">
        <f>INT('medications most frequent incid'!$D18*'population distribution in medi'!$B$6*phenotypes!$B$3*'population distribution in medi'!$E$8+'medications most frequent incid'!$D18*'population distribution in medi'!$B$4*phenotypes!$B$10*'population distribution in medi'!$E$8+'medications most frequent incid'!$D18*'population distribution in medi'!$B$5*phenotypes!$B$17*'population distribution in medi'!$E$8)</f>
        <v>41</v>
      </c>
      <c r="F3">
        <f>INT('medications most frequent incid'!$D18*'population distribution in medi'!$B$6*phenotypes!$B$4*'population distribution in medi'!$E$8+'medications most frequent incid'!$D18*'population distribution in medi'!$B$4*phenotypes!$B$11*'population distribution in medi'!$E$8+'medications most frequent incid'!$D18*'population distribution in medi'!$B$5*phenotypes!$B$18*'population distribution in medi'!$E$8)</f>
        <v>7</v>
      </c>
      <c r="G3">
        <f>INT('medications most frequent incid'!$D18*'population distribution in medi'!$B$6*phenotypes!$B$5*'population distribution in medi'!$E$8+'medications most frequent incid'!$D18*'population distribution in medi'!$B$4*phenotypes!$B$12*'population distribution in medi'!$E$8+'medications most frequent incid'!$D18*'population distribution in medi'!$B$5*phenotypes!$B$19*'population distribution in medi'!$E$8)</f>
        <v>5</v>
      </c>
    </row>
    <row r="4" spans="1:7" ht="15" customHeight="1" x14ac:dyDescent="0.3">
      <c r="A4" s="42" t="s">
        <v>65</v>
      </c>
      <c r="B4">
        <f>'medications most frequent incid'!$D19*'population distribution in medi'!$B$6*phenotypes!$B$3+'medications most frequent incid'!$D19*'population distribution in medi'!$B$4*phenotypes!$B$10+'medications most frequent incid'!$D19*'population distribution in medi'!$B$5*phenotypes!$B$17</f>
        <v>0</v>
      </c>
      <c r="C4">
        <f>'medications most frequent incid'!$D19*'population distribution in medi'!$B$6*phenotypes!$B$4+'medications most frequent incid'!$D19*'population distribution in medi'!$B$4*phenotypes!$B$11+'medications most frequent incid'!$D19*'population distribution in medi'!$B$5*phenotypes!$B$18</f>
        <v>0</v>
      </c>
      <c r="D4">
        <f>'medications most frequent incid'!$D19*'population distribution in medi'!$B$6*phenotypes!$B$5+'medications most frequent incid'!$D19*'population distribution in medi'!$B$4*phenotypes!$B$12+'medications most frequent incid'!$D19*'population distribution in medi'!$B$5*phenotypes!$B$19</f>
        <v>0</v>
      </c>
      <c r="E4">
        <f>INT('medications most frequent incid'!$D19*'population distribution in medi'!$B$6*phenotypes!$B$3*'population distribution in medi'!$E$8+'medications most frequent incid'!$D19*'population distribution in medi'!$B$4*phenotypes!$B$10*'population distribution in medi'!$E$8+'medications most frequent incid'!$D19*'population distribution in medi'!$B$5*phenotypes!$B$17*'population distribution in medi'!$E$8)</f>
        <v>0</v>
      </c>
      <c r="F4">
        <f>INT('medications most frequent incid'!$D19*'population distribution in medi'!$B$6*phenotypes!$B$4*'population distribution in medi'!$E$8+'medications most frequent incid'!$D19*'population distribution in medi'!$B$4*phenotypes!$B$11*'population distribution in medi'!$E$8+'medications most frequent incid'!$D19*'population distribution in medi'!$B$5*phenotypes!$B$18*'population distribution in medi'!$E$8)</f>
        <v>0</v>
      </c>
      <c r="G4">
        <f>INT('medications most frequent incid'!$D19*'population distribution in medi'!$B$6*phenotypes!$B$5*'population distribution in medi'!$E$8+'medications most frequent incid'!$D19*'population distribution in medi'!$B$4*phenotypes!$B$12*'population distribution in medi'!$E$8+'medications most frequent incid'!$D19*'population distribution in medi'!$B$5*phenotypes!$B$19*'population distribution in medi'!$E$8)</f>
        <v>0</v>
      </c>
    </row>
    <row r="5" spans="1:7" ht="15" customHeight="1" x14ac:dyDescent="0.3">
      <c r="A5" s="42" t="s">
        <v>12</v>
      </c>
      <c r="B5">
        <f>'medications most frequent incid'!$D20*'population distribution in medi'!$B$6*phenotypes!$B$3+'medications most frequent incid'!$D20*'population distribution in medi'!$B$4*phenotypes!$B$10+'medications most frequent incid'!$D20*'population distribution in medi'!$B$5*phenotypes!$B$17</f>
        <v>1.6298442966349478E-4</v>
      </c>
      <c r="C5">
        <f>'medications most frequent incid'!$D20*'population distribution in medi'!$B$6*phenotypes!$B$4+'medications most frequent incid'!$D20*'population distribution in medi'!$B$4*phenotypes!$B$11+'medications most frequent incid'!$D20*'population distribution in medi'!$B$5*phenotypes!$B$18</f>
        <v>2.8584750127398188E-5</v>
      </c>
      <c r="D5">
        <f>'medications most frequent incid'!$D20*'population distribution in medi'!$B$6*phenotypes!$B$5+'medications most frequent incid'!$D20*'population distribution in medi'!$B$4*phenotypes!$B$12+'medications most frequent incid'!$D20*'population distribution in medi'!$B$5*phenotypes!$B$19</f>
        <v>2.3292607714653248E-5</v>
      </c>
      <c r="E5">
        <f>INT('medications most frequent incid'!$D20*'population distribution in medi'!$B$6*phenotypes!$B$3*'population distribution in medi'!$E$8+'medications most frequent incid'!$D20*'population distribution in medi'!$B$4*phenotypes!$B$10*'population distribution in medi'!$E$8+'medications most frequent incid'!$D20*'population distribution in medi'!$B$5*phenotypes!$B$17*'population distribution in medi'!$E$8)</f>
        <v>676</v>
      </c>
      <c r="F5">
        <f>INT('medications most frequent incid'!$D20*'population distribution in medi'!$B$6*phenotypes!$B$4*'population distribution in medi'!$E$8+'medications most frequent incid'!$D20*'population distribution in medi'!$B$4*phenotypes!$B$11*'population distribution in medi'!$E$8+'medications most frequent incid'!$D20*'population distribution in medi'!$B$5*phenotypes!$B$18*'population distribution in medi'!$E$8)</f>
        <v>118</v>
      </c>
      <c r="G5">
        <f>INT('medications most frequent incid'!$D20*'population distribution in medi'!$B$6*phenotypes!$B$5*'population distribution in medi'!$E$8+'medications most frequent incid'!$D20*'population distribution in medi'!$B$4*phenotypes!$B$12*'population distribution in medi'!$E$8+'medications most frequent incid'!$D20*'population distribution in medi'!$B$5*phenotypes!$B$19*'population distribution in medi'!$E$8)</f>
        <v>96</v>
      </c>
    </row>
    <row r="6" spans="1:7" ht="15" customHeight="1" x14ac:dyDescent="0.3">
      <c r="A6" s="42" t="s">
        <v>66</v>
      </c>
      <c r="B6">
        <f>'medications most frequent incid'!$D21*'population distribution in medi'!$B$6*phenotypes!$B$3+'medications most frequent incid'!$D21*'population distribution in medi'!$B$4*phenotypes!$B$10+'medications most frequent incid'!$D21*'population distribution in medi'!$B$5*phenotypes!$B$17</f>
        <v>6.5595751400442394E-5</v>
      </c>
      <c r="C6">
        <f>'medications most frequent incid'!$D21*'population distribution in medi'!$B$6*phenotypes!$B$4+'medications most frequent incid'!$D21*'population distribution in medi'!$B$4*phenotypes!$B$11+'medications most frequent incid'!$D21*'population distribution in medi'!$B$5*phenotypes!$B$18</f>
        <v>1.1504400555757789E-5</v>
      </c>
      <c r="D6">
        <f>'medications most frequent incid'!$D21*'population distribution in medi'!$B$6*phenotypes!$B$5+'medications most frequent incid'!$D21*'population distribution in medi'!$B$4*phenotypes!$B$12+'medications most frequent incid'!$D21*'population distribution in medi'!$B$5*phenotypes!$B$19</f>
        <v>9.3744912214804015E-6</v>
      </c>
      <c r="E6">
        <f>INT('medications most frequent incid'!$D21*'population distribution in medi'!$B$6*phenotypes!$B$3*'population distribution in medi'!$E$8+'medications most frequent incid'!$D21*'population distribution in medi'!$B$4*phenotypes!$B$10*'population distribution in medi'!$E$8+'medications most frequent incid'!$D21*'population distribution in medi'!$B$5*phenotypes!$B$17*'population distribution in medi'!$E$8)</f>
        <v>272</v>
      </c>
      <c r="F6">
        <f>INT('medications most frequent incid'!$D21*'population distribution in medi'!$B$6*phenotypes!$B$4*'population distribution in medi'!$E$8+'medications most frequent incid'!$D21*'population distribution in medi'!$B$4*phenotypes!$B$11*'population distribution in medi'!$E$8+'medications most frequent incid'!$D21*'population distribution in medi'!$B$5*phenotypes!$B$18*'population distribution in medi'!$E$8)</f>
        <v>47</v>
      </c>
      <c r="G6">
        <f>INT('medications most frequent incid'!$D21*'population distribution in medi'!$B$6*phenotypes!$B$5*'population distribution in medi'!$E$8+'medications most frequent incid'!$D21*'population distribution in medi'!$B$4*phenotypes!$B$12*'population distribution in medi'!$E$8+'medications most frequent incid'!$D21*'population distribution in medi'!$B$5*phenotypes!$B$19*'population distribution in medi'!$E$8)</f>
        <v>38</v>
      </c>
    </row>
    <row r="8" spans="1:7" ht="15" customHeight="1" x14ac:dyDescent="0.3">
      <c r="A8" s="14" t="s">
        <v>7</v>
      </c>
      <c r="E8" s="40">
        <f t="shared" ref="E8:G8" si="0">SUM(E3:E6)</f>
        <v>989</v>
      </c>
      <c r="F8" s="31">
        <f t="shared" si="0"/>
        <v>172</v>
      </c>
      <c r="G8" s="41">
        <f t="shared" si="0"/>
        <v>139</v>
      </c>
    </row>
    <row r="11" spans="1:7" ht="15" customHeight="1" x14ac:dyDescent="0.3">
      <c r="A11" s="14" t="s">
        <v>8</v>
      </c>
      <c r="B11" s="40" t="s">
        <v>61</v>
      </c>
      <c r="C11" s="31" t="s">
        <v>62</v>
      </c>
      <c r="D11" s="41" t="s">
        <v>63</v>
      </c>
      <c r="E11" s="40" t="s">
        <v>16</v>
      </c>
      <c r="F11" s="31" t="s">
        <v>25</v>
      </c>
      <c r="G11" s="41" t="s">
        <v>18</v>
      </c>
    </row>
    <row r="12" spans="1:7" ht="15" customHeight="1" x14ac:dyDescent="0.3">
      <c r="A12" s="42" t="s">
        <v>64</v>
      </c>
      <c r="B12">
        <f>'medications most frequent incid'!$F18*'population distribution in medi'!$C$6*phenotypes!$B$3+'medications most frequent incid'!$F18*'population distribution in medi'!$C$4*phenotypes!$B$10+'medications most frequent incid'!$F18*'population distribution in medi'!$C$5*phenotypes!$B$17</f>
        <v>8.5727486990358525E-4</v>
      </c>
      <c r="C12">
        <f>'medications most frequent incid'!$F18*'population distribution in medi'!$C$6*phenotypes!$B$4+'medications most frequent incid'!$F18*'population distribution in medi'!$C$4*phenotypes!$B$11+'medications most frequent incid'!$F18*'population distribution in medi'!$C$5*phenotypes!$B$18</f>
        <v>1.4214756619112607E-4</v>
      </c>
      <c r="D12">
        <f>'medications most frequent incid'!$F18*'population distribution in medi'!$C$6*phenotypes!$B$5+'medications most frequent incid'!$F18*'population distribution in medi'!$C$4*phenotypes!$B$12+'medications most frequent incid'!$F18*'population distribution in medi'!$C$5*phenotypes!$B$19</f>
        <v>1.1759163063129646E-4</v>
      </c>
      <c r="E12">
        <f>INT('medications most frequent incid'!$F18*'population distribution in medi'!$C$6*phenotypes!$B$3*'population distribution in medi'!$F$8+'medications most frequent incid'!$F18*'population distribution in medi'!$C$4*phenotypes!$B$10*'population distribution in medi'!$F$8+'medications most frequent incid'!$F18*'population distribution in medi'!$C$5*phenotypes!$B$17*'population distribution in medi'!$F$8)</f>
        <v>2599</v>
      </c>
      <c r="F12">
        <f>INT('medications most frequent incid'!$F18*'population distribution in medi'!$C$6*phenotypes!$B$4*'population distribution in medi'!$F$8+'medications most frequent incid'!$F18*'population distribution in medi'!$C$4*phenotypes!$B$11*'population distribution in medi'!$F$8+'medications most frequent incid'!$F18*'population distribution in medi'!$C$5*phenotypes!$B$18*'population distribution in medi'!$F$8)</f>
        <v>431</v>
      </c>
      <c r="G12">
        <f>INT('medications most frequent incid'!$F18*'population distribution in medi'!$C$6*phenotypes!$B$5*'population distribution in medi'!$F$8+'medications most frequent incid'!$F18*'population distribution in medi'!$C$4*phenotypes!$B$12*'population distribution in medi'!$F$8+'medications most frequent incid'!$F18*'population distribution in medi'!$C$5*phenotypes!$B$19*'population distribution in medi'!$F$8)</f>
        <v>356</v>
      </c>
    </row>
    <row r="13" spans="1:7" ht="15" customHeight="1" x14ac:dyDescent="0.3">
      <c r="A13" s="42" t="s">
        <v>65</v>
      </c>
      <c r="B13">
        <f>'medications most frequent incid'!$F19*'population distribution in medi'!$C$6*phenotypes!$B$3+'medications most frequent incid'!$F19*'population distribution in medi'!$C$4*phenotypes!$B$10+'medications most frequent incid'!$F19*'population distribution in medi'!$C$5*phenotypes!$B$17</f>
        <v>0</v>
      </c>
      <c r="C13">
        <f>'medications most frequent incid'!$F19*'population distribution in medi'!$C$6*phenotypes!$B$4+'medications most frequent incid'!$F19*'population distribution in medi'!$C$4*phenotypes!$B$11+'medications most frequent incid'!$F19*'population distribution in medi'!$C$5*phenotypes!$B$18</f>
        <v>0</v>
      </c>
      <c r="D13">
        <f>'medications most frequent incid'!$F19*'population distribution in medi'!$C$6*phenotypes!$B$5+'medications most frequent incid'!$F19*'population distribution in medi'!$C$4*phenotypes!$B$12+'medications most frequent incid'!$F19*'population distribution in medi'!$C$5*phenotypes!$B$19</f>
        <v>0</v>
      </c>
      <c r="E13">
        <f>INT('medications most frequent incid'!$F19*'population distribution in medi'!$C$6*phenotypes!$B$3*'population distribution in medi'!$F$8+'medications most frequent incid'!$F19*'population distribution in medi'!$C$4*phenotypes!$B$10*'population distribution in medi'!$F$8+'medications most frequent incid'!$F19*'population distribution in medi'!$C$5*phenotypes!$B$17*'population distribution in medi'!$F$8)</f>
        <v>0</v>
      </c>
      <c r="F13">
        <f>INT('medications most frequent incid'!$F19*'population distribution in medi'!$C$6*phenotypes!$B$4*'population distribution in medi'!$F$8+'medications most frequent incid'!$F19*'population distribution in medi'!$C$4*phenotypes!$B$11*'population distribution in medi'!$F$8+'medications most frequent incid'!$F19*'population distribution in medi'!$C$5*phenotypes!$B$18*'population distribution in medi'!$F$8)</f>
        <v>0</v>
      </c>
      <c r="G13">
        <f>INT('medications most frequent incid'!$F19*'population distribution in medi'!$C$6*phenotypes!$B$5*'population distribution in medi'!$F$8+'medications most frequent incid'!$F19*'population distribution in medi'!$C$4*phenotypes!$B$12*'population distribution in medi'!$F$8+'medications most frequent incid'!$F19*'population distribution in medi'!$C$5*phenotypes!$B$19*'population distribution in medi'!$F$8)</f>
        <v>0</v>
      </c>
    </row>
    <row r="14" spans="1:7" ht="15" customHeight="1" x14ac:dyDescent="0.3">
      <c r="A14" s="42" t="s">
        <v>12</v>
      </c>
      <c r="B14">
        <f>'medications most frequent incid'!$F20*'population distribution in medi'!$C$6*phenotypes!$B$3+'medications most frequent incid'!$F20*'population distribution in medi'!$C$4*phenotypes!$B$10+'medications most frequent incid'!$F20*'population distribution in medi'!$C$5*phenotypes!$B$17</f>
        <v>1.8001000515956004E-3</v>
      </c>
      <c r="C14">
        <f>'medications most frequent incid'!$F20*'population distribution in medi'!$C$6*phenotypes!$B$4+'medications most frequent incid'!$F20*'population distribution in medi'!$C$4*phenotypes!$B$11+'medications most frequent incid'!$F20*'population distribution in medi'!$C$5*phenotypes!$B$18</f>
        <v>2.9848051099831371E-4</v>
      </c>
      <c r="D14">
        <f>'medications most frequent incid'!$F20*'population distribution in medi'!$C$6*phenotypes!$B$5+'medications most frequent incid'!$F20*'population distribution in medi'!$C$4*phenotypes!$B$12+'medications most frequent incid'!$F20*'population distribution in medi'!$C$5*phenotypes!$B$19</f>
        <v>2.4691812136102171E-4</v>
      </c>
      <c r="E14">
        <f>INT('medications most frequent incid'!$F20*'population distribution in medi'!$C$6*phenotypes!$B$3*'population distribution in medi'!$F$8+'medications most frequent incid'!$F20*'population distribution in medi'!$C$4*phenotypes!$B$10*'population distribution in medi'!$F$8+'medications most frequent incid'!$F20*'population distribution in medi'!$C$5*phenotypes!$B$17*'population distribution in medi'!$F$8)</f>
        <v>5458</v>
      </c>
      <c r="F14">
        <f>INT('medications most frequent incid'!$F20*'population distribution in medi'!$C$6*phenotypes!$B$4*'population distribution in medi'!$F$8+'medications most frequent incid'!$F20*'population distribution in medi'!$C$4*phenotypes!$B$11*'population distribution in medi'!$F$8+'medications most frequent incid'!$F20*'population distribution in medi'!$C$5*phenotypes!$B$18*'population distribution in medi'!$F$8)</f>
        <v>905</v>
      </c>
      <c r="G14">
        <f>INT('medications most frequent incid'!$F20*'population distribution in medi'!$C$6*phenotypes!$B$5*'population distribution in medi'!$F$8+'medications most frequent incid'!$F20*'population distribution in medi'!$C$4*phenotypes!$B$12*'population distribution in medi'!$F$8+'medications most frequent incid'!$F20*'population distribution in medi'!$C$5*phenotypes!$B$19*'population distribution in medi'!$F$8)</f>
        <v>748</v>
      </c>
    </row>
    <row r="15" spans="1:7" ht="15" customHeight="1" x14ac:dyDescent="0.3">
      <c r="A15" s="42" t="s">
        <v>66</v>
      </c>
      <c r="B15">
        <f>'medications most frequent incid'!$F21*'population distribution in medi'!$C$6*phenotypes!$B$3+'medications most frequent incid'!$F21*'population distribution in medi'!$C$4*phenotypes!$B$10+'medications most frequent incid'!$F21*'population distribution in medi'!$C$5*phenotypes!$B$17</f>
        <v>2.5212031234454128E-3</v>
      </c>
      <c r="C15">
        <f>'medications most frequent incid'!$F21*'population distribution in medi'!$C$6*phenotypes!$B$4+'medications most frequent incid'!$F21*'population distribution in medi'!$C$4*phenotypes!$B$11+'medications most frequent incid'!$F21*'population distribution in medi'!$C$5*phenotypes!$B$18</f>
        <v>4.1804898341594532E-4</v>
      </c>
      <c r="D15">
        <f>'medications most frequent incid'!$F21*'population distribution in medi'!$C$6*phenotypes!$B$5+'medications most frequent incid'!$F21*'population distribution in medi'!$C$4*phenotypes!$B$12+'medications most frequent incid'!$F21*'population distribution in medi'!$C$5*phenotypes!$B$19</f>
        <v>3.4583118769363565E-4</v>
      </c>
      <c r="E15">
        <f>INT('medications most frequent incid'!$F21*'population distribution in medi'!$C$6*phenotypes!$B$3*'population distribution in medi'!$F$8+'medications most frequent incid'!$F21*'population distribution in medi'!$C$4*phenotypes!$B$10*'population distribution in medi'!$F$8+'medications most frequent incid'!$F21*'population distribution in medi'!$C$5*phenotypes!$B$17*'population distribution in medi'!$F$8)</f>
        <v>7644</v>
      </c>
      <c r="F15">
        <f>INT('medications most frequent incid'!$F21*'population distribution in medi'!$C$6*phenotypes!$B$4*'population distribution in medi'!$F$8+'medications most frequent incid'!$F21*'population distribution in medi'!$C$4*phenotypes!$B$11*'population distribution in medi'!$F$8+'medications most frequent incid'!$F21*'population distribution in medi'!$C$5*phenotypes!$B$18*'population distribution in medi'!$F$8)</f>
        <v>1267</v>
      </c>
      <c r="G15">
        <f>INT('medications most frequent incid'!$F21*'population distribution in medi'!$C$6*phenotypes!$B$5*'population distribution in medi'!$F$8+'medications most frequent incid'!$F21*'population distribution in medi'!$C$4*phenotypes!$B$12*'population distribution in medi'!$F$8+'medications most frequent incid'!$F21*'population distribution in medi'!$C$5*phenotypes!$B$19*'population distribution in medi'!$F$8)</f>
        <v>1048</v>
      </c>
    </row>
    <row r="17" spans="1:7" ht="15" customHeight="1" x14ac:dyDescent="0.3">
      <c r="A17" s="14" t="s">
        <v>7</v>
      </c>
      <c r="E17" s="40">
        <f t="shared" ref="E17:G17" si="1">SUM(E12:E15)</f>
        <v>15701</v>
      </c>
      <c r="F17" s="31">
        <f t="shared" si="1"/>
        <v>2603</v>
      </c>
      <c r="G17" s="41">
        <f t="shared" si="1"/>
        <v>2152</v>
      </c>
    </row>
    <row r="20" spans="1:7" ht="15" customHeight="1" x14ac:dyDescent="0.3">
      <c r="A20" s="14" t="s">
        <v>9</v>
      </c>
      <c r="B20" s="40" t="s">
        <v>61</v>
      </c>
      <c r="C20" s="31" t="s">
        <v>62</v>
      </c>
      <c r="D20" s="41" t="s">
        <v>63</v>
      </c>
      <c r="E20" s="40" t="s">
        <v>16</v>
      </c>
      <c r="F20" s="31" t="s">
        <v>25</v>
      </c>
      <c r="G20" s="41" t="s">
        <v>18</v>
      </c>
    </row>
    <row r="21" spans="1:7" ht="15" customHeight="1" x14ac:dyDescent="0.3">
      <c r="A21" s="42" t="s">
        <v>64</v>
      </c>
      <c r="B21">
        <f>'medications most frequent incid'!$H18*'population distribution in medi'!$D$6*phenotypes!$B$3+'medications most frequent incid'!$H18*'population distribution in medi'!$D$4*phenotypes!$B$10+'medications most frequent incid'!$H18*'population distribution in medi'!$D$5*phenotypes!$B$17</f>
        <v>1.0371831807534437E-2</v>
      </c>
      <c r="C21">
        <f>'medications most frequent incid'!$H18*'population distribution in medi'!$D$6*phenotypes!$B$4+'medications most frequent incid'!$H18*'population distribution in medi'!$D$4*phenotypes!$B$11+'medications most frequent incid'!$H18*'population distribution in medi'!$D$5*phenotypes!$B$18</f>
        <v>1.7149059987416572E-3</v>
      </c>
      <c r="D21">
        <f>'medications most frequent incid'!$H18*'population distribution in medi'!$D$6*phenotypes!$B$5+'medications most frequent incid'!$H18*'population distribution in medi'!$D$4*phenotypes!$B$12+'medications most frequent incid'!$H18*'population distribution in medi'!$D$5*phenotypes!$B$19</f>
        <v>1.4435421643994564E-3</v>
      </c>
      <c r="E21">
        <f>INT('medications most frequent incid'!$H18*'population distribution in medi'!$D$6*phenotypes!$B$3*'population distribution in medi'!$G$8+'medications most frequent incid'!$H18*'population distribution in medi'!$D$4*phenotypes!$B$10*'population distribution in medi'!$G$8+'medications most frequent incid'!$H18*'population distribution in medi'!$D$5*phenotypes!$B$17*'population distribution in medi'!$G$8)</f>
        <v>11728</v>
      </c>
      <c r="F21">
        <f>INT('medications most frequent incid'!$H18*'population distribution in medi'!$D$6*phenotypes!$B$4*'population distribution in medi'!$G$8+'medications most frequent incid'!$H18*'population distribution in medi'!$D$4*phenotypes!$B$11*'population distribution in medi'!$G$8+'medications most frequent incid'!$H18*'population distribution in medi'!$D$5*phenotypes!$B$18*'population distribution in medi'!$G$8)</f>
        <v>1939</v>
      </c>
      <c r="G21">
        <f>INT('medications most frequent incid'!$H18*'population distribution in medi'!$D$6*phenotypes!$B$5*'population distribution in medi'!$G$8+'medications most frequent incid'!$H18*'population distribution in medi'!$D$4*phenotypes!$B$12*'population distribution in medi'!$G$8+'medications most frequent incid'!$H18*'population distribution in medi'!$D$5*phenotypes!$B$19*'population distribution in medi'!$G$8)</f>
        <v>1632</v>
      </c>
    </row>
    <row r="22" spans="1:7" ht="15" customHeight="1" x14ac:dyDescent="0.3">
      <c r="A22" s="42" t="s">
        <v>65</v>
      </c>
      <c r="B22">
        <f>'medications most frequent incid'!$H19*'population distribution in medi'!$D$6*phenotypes!$B$3+'medications most frequent incid'!$H19*'population distribution in medi'!$D$4*phenotypes!$B$10+'medications most frequent incid'!$H19*'population distribution in medi'!$D$5*phenotypes!$B$17</f>
        <v>6.778975037604207E-7</v>
      </c>
      <c r="C22">
        <f>'medications most frequent incid'!$H19*'population distribution in medi'!$D$6*phenotypes!$B$4+'medications most frequent incid'!$H19*'population distribution in medi'!$D$4*phenotypes!$B$11+'medications most frequent incid'!$H19*'population distribution in medi'!$D$5*phenotypes!$B$18</f>
        <v>1.1208535939487955E-7</v>
      </c>
      <c r="D22">
        <f>'medications most frequent incid'!$H19*'population distribution in medi'!$D$6*phenotypes!$B$5+'medications most frequent incid'!$H19*'population distribution in medi'!$D$4*phenotypes!$B$12+'medications most frequent incid'!$H19*'population distribution in medi'!$D$5*phenotypes!$B$19</f>
        <v>9.4349161071859901E-8</v>
      </c>
      <c r="E22">
        <f>INT('medications most frequent incid'!$H19*'population distribution in medi'!$D$6*phenotypes!$B$3*'population distribution in medi'!$G$8+'medications most frequent incid'!$H19*'population distribution in medi'!$D$4*phenotypes!$B$10*'population distribution in medi'!$G$8+'medications most frequent incid'!$H19*'population distribution in medi'!$D$5*phenotypes!$B$17*'population distribution in medi'!$G$8)</f>
        <v>0</v>
      </c>
      <c r="F22">
        <f>INT('medications most frequent incid'!$H19*'population distribution in medi'!$D$6*phenotypes!$B$4*'population distribution in medi'!$G$8+'medications most frequent incid'!$H19*'population distribution in medi'!$D$4*phenotypes!$B$11*'population distribution in medi'!$G$8+'medications most frequent incid'!$H19*'population distribution in medi'!$D$5*phenotypes!$B$18*'population distribution in medi'!$G$8)</f>
        <v>0</v>
      </c>
      <c r="G22">
        <f>INT('medications most frequent incid'!$H19*'population distribution in medi'!$D$6*phenotypes!$B$5*'population distribution in medi'!$G$8+'medications most frequent incid'!$H19*'population distribution in medi'!$D$4*phenotypes!$B$12*'population distribution in medi'!$G$8+'medications most frequent incid'!$H19*'population distribution in medi'!$D$5*phenotypes!$B$19*'population distribution in medi'!$G$8)</f>
        <v>0</v>
      </c>
    </row>
    <row r="23" spans="1:7" ht="15" customHeight="1" x14ac:dyDescent="0.3">
      <c r="A23" s="42" t="s">
        <v>12</v>
      </c>
      <c r="B23">
        <f>'medications most frequent incid'!$H20*'population distribution in medi'!$D$6*phenotypes!$B$3+'medications most frequent incid'!$H20*'population distribution in medi'!$D$4*phenotypes!$B$10+'medications most frequent incid'!$H20*'population distribution in medi'!$D$5*phenotypes!$B$17</f>
        <v>7.1152121994693769E-3</v>
      </c>
      <c r="C23">
        <f>'medications most frequent incid'!$H20*'population distribution in medi'!$D$6*phenotypes!$B$4+'medications most frequent incid'!$H20*'population distribution in medi'!$D$4*phenotypes!$B$11+'medications most frequent incid'!$H20*'population distribution in medi'!$D$5*phenotypes!$B$18</f>
        <v>1.1764479322086559E-3</v>
      </c>
      <c r="D23">
        <f>'medications most frequent incid'!$H20*'population distribution in medi'!$D$6*phenotypes!$B$5+'medications most frequent incid'!$H20*'population distribution in medi'!$D$4*phenotypes!$B$12+'medications most frequent incid'!$H20*'population distribution in medi'!$D$5*phenotypes!$B$19</f>
        <v>9.9028879461024151E-4</v>
      </c>
      <c r="E23">
        <f>INT('medications most frequent incid'!$H20*'population distribution in medi'!$D$6*phenotypes!$B$3*'population distribution in medi'!$G$8+'medications most frequent incid'!$H20*'population distribution in medi'!$D$4*phenotypes!$B$10*'population distribution in medi'!$G$8+'medications most frequent incid'!$H20*'population distribution in medi'!$D$5*phenotypes!$B$17*'population distribution in medi'!$G$8)</f>
        <v>8045</v>
      </c>
      <c r="F23">
        <f>INT('medications most frequent incid'!$H20*'population distribution in medi'!$D$6*phenotypes!$B$4*'population distribution in medi'!$G$8+'medications most frequent incid'!$H20*'population distribution in medi'!$D$4*phenotypes!$B$11*'population distribution in medi'!$G$8+'medications most frequent incid'!$H20*'population distribution in medi'!$D$5*phenotypes!$B$18*'population distribution in medi'!$G$8)</f>
        <v>1330</v>
      </c>
      <c r="G23">
        <f>INT('medications most frequent incid'!$H20*'population distribution in medi'!$D$6*phenotypes!$B$5*'population distribution in medi'!$G$8+'medications most frequent incid'!$H20*'population distribution in medi'!$D$4*phenotypes!$B$12*'population distribution in medi'!$G$8+'medications most frequent incid'!$H20*'population distribution in medi'!$D$5*phenotypes!$B$19*'population distribution in medi'!$G$8)</f>
        <v>1119</v>
      </c>
    </row>
    <row r="24" spans="1:7" ht="15" customHeight="1" x14ac:dyDescent="0.3">
      <c r="A24" s="42" t="s">
        <v>66</v>
      </c>
      <c r="B24">
        <f>'medications most frequent incid'!$H21*'population distribution in medi'!$D$6*phenotypes!$B$3+'medications most frequent incid'!$H21*'population distribution in medi'!$D$4*phenotypes!$B$10+'medications most frequent incid'!$H21*'population distribution in medi'!$D$5*phenotypes!$B$17</f>
        <v>2.0543683851459552E-2</v>
      </c>
      <c r="C24">
        <f>'medications most frequent incid'!$H21*'population distribution in medi'!$D$6*phenotypes!$B$4+'medications most frequent incid'!$H21*'population distribution in medi'!$D$4*phenotypes!$B$11+'medications most frequent incid'!$H21*'population distribution in medi'!$D$5*phenotypes!$B$18</f>
        <v>3.3967468164618252E-3</v>
      </c>
      <c r="D24">
        <f>'medications most frequent incid'!$H21*'population distribution in medi'!$D$6*phenotypes!$B$5+'medications most frequent incid'!$H21*'population distribution in medi'!$D$4*phenotypes!$B$12+'medications most frequent incid'!$H21*'population distribution in medi'!$D$5*phenotypes!$B$19</f>
        <v>2.8592513262827145E-3</v>
      </c>
      <c r="E24">
        <f>INT('medications most frequent incid'!$H21*'population distribution in medi'!$D$6*phenotypes!$B$3*'population distribution in medi'!$G$8+'medications most frequent incid'!$H21*'population distribution in medi'!$D$4*phenotypes!$B$10*'population distribution in medi'!$G$8+'medications most frequent incid'!$H21*'population distribution in medi'!$D$5*phenotypes!$B$17*'population distribution in medi'!$G$8)</f>
        <v>23230</v>
      </c>
      <c r="F24">
        <f>INT('medications most frequent incid'!$H21*'population distribution in medi'!$D$6*phenotypes!$B$4*'population distribution in medi'!$G$8+'medications most frequent incid'!$H21*'population distribution in medi'!$D$4*phenotypes!$B$11*'population distribution in medi'!$G$8+'medications most frequent incid'!$H21*'population distribution in medi'!$D$5*phenotypes!$B$18*'population distribution in medi'!$G$8)</f>
        <v>3841</v>
      </c>
      <c r="G24">
        <f>INT('medications most frequent incid'!$H21*'population distribution in medi'!$D$6*phenotypes!$B$5*'population distribution in medi'!$G$8+'medications most frequent incid'!$H21*'population distribution in medi'!$D$4*phenotypes!$B$12*'population distribution in medi'!$G$8+'medications most frequent incid'!$H21*'population distribution in medi'!$D$5*phenotypes!$B$19*'population distribution in medi'!$G$8)</f>
        <v>3233</v>
      </c>
    </row>
    <row r="26" spans="1:7" ht="14.4" x14ac:dyDescent="0.3">
      <c r="A26" s="14" t="s">
        <v>7</v>
      </c>
      <c r="E26" s="40">
        <f t="shared" ref="E26:G26" si="2">SUM(E21:E24)</f>
        <v>43003</v>
      </c>
      <c r="F26" s="31">
        <f t="shared" si="2"/>
        <v>7110</v>
      </c>
      <c r="G26" s="41">
        <f t="shared" si="2"/>
        <v>5984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opLeftCell="A49" workbookViewId="0"/>
  </sheetViews>
  <sheetFormatPr defaultColWidth="15.109375" defaultRowHeight="15" customHeight="1" x14ac:dyDescent="0.3"/>
  <sheetData>
    <row r="1" spans="1:9" ht="15" customHeight="1" x14ac:dyDescent="0.3">
      <c r="A1" s="14" t="s">
        <v>22</v>
      </c>
    </row>
    <row r="2" spans="1:9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3" t="s">
        <v>67</v>
      </c>
      <c r="F2" s="40" t="s">
        <v>16</v>
      </c>
      <c r="G2" s="31" t="s">
        <v>25</v>
      </c>
      <c r="H2" s="41" t="s">
        <v>18</v>
      </c>
      <c r="I2" s="43" t="s">
        <v>26</v>
      </c>
    </row>
    <row r="3" spans="1:9" ht="15" customHeight="1" x14ac:dyDescent="0.3">
      <c r="A3" s="44" t="s">
        <v>68</v>
      </c>
      <c r="B3">
        <f>'medications most frequent incid'!$D3*'population distribution in medi'!$B$6*phenotypes!$C$3+'medications most frequent incid'!$D3*'population distribution in medi'!$B$4*phenotypes!$C$10+'medications most frequent incid'!$D3*'population distribution in medi'!$B$5*phenotypes!$C$17</f>
        <v>1.2513641779787602E-3</v>
      </c>
      <c r="C3">
        <f>'medications most frequent incid'!$D3*'population distribution in medi'!$B$6*phenotypes!$C$4+'medications most frequent incid'!$D3*'population distribution in medi'!$B$4*phenotypes!$C$11+'medications most frequent incid'!$D3*'population distribution in medi'!$B$5*phenotypes!$C$18</f>
        <v>1.0045954790849354E-3</v>
      </c>
      <c r="D3">
        <f>'medications most frequent incid'!$D3*'population distribution in medi'!$B$6*phenotypes!$C$5+'medications most frequent incid'!$D3*'population distribution in medi'!$B$4*phenotypes!$C$12+'medications most frequent incid'!$D3*'population distribution in medi'!$B$5*phenotypes!$C$19</f>
        <v>1.4797560328592315E-4</v>
      </c>
      <c r="E3">
        <f>'medications most frequent incid'!$D3*'population distribution in medi'!$B$6*phenotypes!$C$6+'medications most frequent incid'!$D3*'population distribution in medi'!$B$4*phenotypes!$C$13+'medications most frequent incid'!$D3*'population distribution in medi'!$B$5*phenotypes!$C$20</f>
        <v>8.4693321966703035E-4</v>
      </c>
      <c r="F3">
        <f>INT('medications most frequent incid'!$D3*'population distribution in medi'!$B$6*phenotypes!$C$3*'population distribution in medi'!$E$8+'medications most frequent incid'!$D3*'population distribution in medi'!$B$4*phenotypes!$C$10*'population distribution in medi'!$E$8+'medications most frequent incid'!$D3*'population distribution in medi'!$B$5*phenotypes!$C$17*'population distribution in medi'!$E$8)</f>
        <v>5195</v>
      </c>
      <c r="G3">
        <f>INT('medications most frequent incid'!$D3*'population distribution in medi'!$B$6*phenotypes!$C$4*'population distribution in medi'!$E$8+'medications most frequent incid'!$D3*'population distribution in medi'!$B$4*phenotypes!$C$11*'population distribution in medi'!$E$8+'medications most frequent incid'!$D3*'population distribution in medi'!$B$5*phenotypes!$C$18*'population distribution in medi'!$E$8)</f>
        <v>4170</v>
      </c>
      <c r="H3">
        <f>INT('medications most frequent incid'!$D3*'population distribution in medi'!$B$6*phenotypes!$C$5*'population distribution in medi'!$E$8+'medications most frequent incid'!$D3*'population distribution in medi'!$B$4*phenotypes!$C$12*'population distribution in medi'!$E$8+'medications most frequent incid'!$D3*'population distribution in medi'!$B$5*phenotypes!$C$19*'population distribution in medi'!$E$8)</f>
        <v>614</v>
      </c>
      <c r="I3">
        <f>INT('medications most frequent incid'!$D3*'population distribution in medi'!$B$6*phenotypes!$C$6*'population distribution in medi'!$E$8+'medications most frequent incid'!$D3*'population distribution in medi'!$B$4*phenotypes!$C$13*'population distribution in medi'!$E$8+'medications most frequent incid'!$D3*'population distribution in medi'!$B$5*phenotypes!$C$20*'population distribution in medi'!$E$8)</f>
        <v>3516</v>
      </c>
    </row>
    <row r="4" spans="1:9" ht="15" customHeight="1" x14ac:dyDescent="0.3">
      <c r="A4" s="42" t="s">
        <v>69</v>
      </c>
      <c r="B4">
        <f>'medications most frequent incid'!$D4*'population distribution in medi'!$B$6*phenotypes!$C$3+'medications most frequent incid'!$D4*'population distribution in medi'!$B$4*phenotypes!$C$10+'medications most frequent incid'!$D4*'population distribution in medi'!$B$5*phenotypes!$C$17</f>
        <v>1.0013880499533646E-5</v>
      </c>
      <c r="C4">
        <f>'medications most frequent incid'!$D4*'population distribution in medi'!$B$6*phenotypes!$C$4+'medications most frequent incid'!$D4*'population distribution in medi'!$B$4*phenotypes!$C$11+'medications most frequent incid'!$D4*'population distribution in medi'!$B$5*phenotypes!$C$18</f>
        <v>8.0391458018059436E-6</v>
      </c>
      <c r="D4">
        <f>'medications most frequent incid'!$D4*'population distribution in medi'!$B$6*phenotypes!$C$5+'medications most frequent incid'!$D4*'population distribution in medi'!$B$4*phenotypes!$C$12+'medications most frequent incid'!$D4*'population distribution in medi'!$B$5*phenotypes!$C$19</f>
        <v>1.1841556872317502E-6</v>
      </c>
      <c r="E4">
        <f>'medications most frequent incid'!$D4*'population distribution in medi'!$B$6*phenotypes!$C$6+'medications most frequent incid'!$D4*'population distribution in medi'!$B$4*phenotypes!$C$13+'medications most frequent incid'!$D4*'population distribution in medi'!$B$5*phenotypes!$C$20</f>
        <v>6.7774738977503911E-6</v>
      </c>
      <c r="F4">
        <f>INT('medications most frequent incid'!$D4*'population distribution in medi'!$B$6*phenotypes!$C$3*'population distribution in medi'!$E$8+'medications most frequent incid'!$D4*'population distribution in medi'!$B$4*phenotypes!$C$10*'population distribution in medi'!$E$8+'medications most frequent incid'!$D4*'population distribution in medi'!$B$5*phenotypes!$C$17*'population distribution in medi'!$E$8)</f>
        <v>41</v>
      </c>
      <c r="G4">
        <f>INT('medications most frequent incid'!$D4*'population distribution in medi'!$B$6*phenotypes!$C$4*'population distribution in medi'!$E$8+'medications most frequent incid'!$D4*'population distribution in medi'!$B$4*phenotypes!$C$11*'population distribution in medi'!$E$8+'medications most frequent incid'!$D4*'population distribution in medi'!$B$5*phenotypes!$C$18*'population distribution in medi'!$E$8)</f>
        <v>33</v>
      </c>
      <c r="H4">
        <f>INT('medications most frequent incid'!$D4*'population distribution in medi'!$B$6*phenotypes!$C$5*'population distribution in medi'!$E$8+'medications most frequent incid'!$D4*'population distribution in medi'!$B$4*phenotypes!$C$12*'population distribution in medi'!$E$8+'medications most frequent incid'!$D4*'population distribution in medi'!$B$5*phenotypes!$C$19*'population distribution in medi'!$E$8)</f>
        <v>4</v>
      </c>
      <c r="I4">
        <f>INT('medications most frequent incid'!$D4*'population distribution in medi'!$B$6*phenotypes!$C$6*'population distribution in medi'!$E$8+'medications most frequent incid'!$D4*'population distribution in medi'!$B$4*phenotypes!$C$13*'population distribution in medi'!$E$8+'medications most frequent incid'!$D4*'population distribution in medi'!$B$5*phenotypes!$C$20*'population distribution in medi'!$E$8)</f>
        <v>28</v>
      </c>
    </row>
    <row r="5" spans="1:9" ht="15" customHeight="1" x14ac:dyDescent="0.3">
      <c r="A5" s="42" t="s">
        <v>70</v>
      </c>
      <c r="B5">
        <f>'medications most frequent incid'!$D5*'population distribution in medi'!$B$6*phenotypes!$C$3+'medications most frequent incid'!$D5*'population distribution in medi'!$B$4*phenotypes!$C$10+'medications most frequent incid'!$D5*'population distribution in medi'!$B$5*phenotypes!$C$17</f>
        <v>5.4464383383574669E-4</v>
      </c>
      <c r="C5">
        <f>'medications most frequent incid'!$D5*'population distribution in medi'!$B$6*phenotypes!$C$4+'medications most frequent incid'!$D5*'population distribution in medi'!$B$4*phenotypes!$C$11+'medications most frequent incid'!$D5*'population distribution in medi'!$B$5*phenotypes!$C$18</f>
        <v>4.3724020777600114E-4</v>
      </c>
      <c r="D5">
        <f>'medications most frequent incid'!$D5*'population distribution in medi'!$B$6*phenotypes!$C$5+'medications most frequent incid'!$D5*'population distribution in medi'!$B$4*phenotypes!$C$12+'medications most frequent incid'!$D5*'population distribution in medi'!$B$5*phenotypes!$C$19</f>
        <v>6.440491209999353E-5</v>
      </c>
      <c r="E5">
        <f>'medications most frequent incid'!$D5*'population distribution in medi'!$B$6*phenotypes!$C$6+'medications most frequent incid'!$D5*'population distribution in medi'!$B$4*phenotypes!$C$13+'medications most frequent incid'!$D5*'population distribution in medi'!$B$5*phenotypes!$C$20</f>
        <v>3.6861927477209076E-4</v>
      </c>
      <c r="F5">
        <f>INT('medications most frequent incid'!$D5*'population distribution in medi'!$B$6*phenotypes!$C$3*'population distribution in medi'!$E$8+'medications most frequent incid'!$D5*'population distribution in medi'!$B$4*phenotypes!$C$10*'population distribution in medi'!$E$8+'medications most frequent incid'!$D5*'population distribution in medi'!$B$5*phenotypes!$C$17*'population distribution in medi'!$E$8)</f>
        <v>2261</v>
      </c>
      <c r="G5">
        <f>INT('medications most frequent incid'!$D5*'population distribution in medi'!$B$6*phenotypes!$C$4*'population distribution in medi'!$E$8+'medications most frequent incid'!$D5*'population distribution in medi'!$B$4*phenotypes!$C$11*'population distribution in medi'!$E$8+'medications most frequent incid'!$D5*'population distribution in medi'!$B$5*phenotypes!$C$18*'population distribution in medi'!$E$8)</f>
        <v>1815</v>
      </c>
      <c r="H5">
        <f>INT('medications most frequent incid'!$D5*'population distribution in medi'!$B$6*phenotypes!$C$5*'population distribution in medi'!$E$8+'medications most frequent incid'!$D5*'population distribution in medi'!$B$4*phenotypes!$C$12*'population distribution in medi'!$E$8+'medications most frequent incid'!$D5*'population distribution in medi'!$B$5*phenotypes!$C$19*'population distribution in medi'!$E$8)</f>
        <v>267</v>
      </c>
      <c r="I5">
        <f>INT('medications most frequent incid'!$D5*'population distribution in medi'!$B$6*phenotypes!$C$6*'population distribution in medi'!$E$8+'medications most frequent incid'!$D5*'population distribution in medi'!$B$4*phenotypes!$C$13*'population distribution in medi'!$E$8+'medications most frequent incid'!$D5*'population distribution in medi'!$B$5*phenotypes!$C$20*'population distribution in medi'!$E$8)</f>
        <v>1530</v>
      </c>
    </row>
    <row r="6" spans="1:9" ht="15" customHeight="1" x14ac:dyDescent="0.3">
      <c r="A6" s="42" t="s">
        <v>71</v>
      </c>
      <c r="B6">
        <f>'medications most frequent incid'!$D6*'population distribution in medi'!$B$6*phenotypes!$C$3+'medications most frequent incid'!$D6*'population distribution in medi'!$B$4*phenotypes!$C$10+'medications most frequent incid'!$D6*'population distribution in medi'!$B$5*phenotypes!$C$17</f>
        <v>5.3620621230373222E-4</v>
      </c>
      <c r="C6">
        <f>'medications most frequent incid'!$D6*'population distribution in medi'!$B$6*phenotypes!$C$4+'medications most frequent incid'!$D6*'population distribution in medi'!$B$4*phenotypes!$C$11+'medications most frequent incid'!$D6*'population distribution in medi'!$B$5*phenotypes!$C$18</f>
        <v>4.3046648307262754E-4</v>
      </c>
      <c r="D6">
        <f>'medications most frequent incid'!$D6*'population distribution in medi'!$B$6*phenotypes!$C$5+'medications most frequent incid'!$D6*'population distribution in medi'!$B$4*phenotypes!$C$12+'medications most frequent incid'!$D6*'population distribution in medi'!$B$5*phenotypes!$C$19</f>
        <v>6.3407151289455665E-5</v>
      </c>
      <c r="E6">
        <f>'medications most frequent incid'!$D6*'population distribution in medi'!$B$6*phenotypes!$C$6+'medications most frequent incid'!$D6*'population distribution in medi'!$B$4*phenotypes!$C$13+'medications most frequent incid'!$D6*'population distribution in medi'!$B$5*phenotypes!$C$20</f>
        <v>3.6290862546935659E-4</v>
      </c>
      <c r="F6">
        <f>INT('medications most frequent incid'!$D6*'population distribution in medi'!$B$6*phenotypes!$C$3*'population distribution in medi'!$E$8+'medications most frequent incid'!$D6*'population distribution in medi'!$B$4*phenotypes!$C$10*'population distribution in medi'!$E$8+'medications most frequent incid'!$D6*'population distribution in medi'!$B$5*phenotypes!$C$17*'population distribution in medi'!$E$8)</f>
        <v>2226</v>
      </c>
      <c r="G6">
        <f>INT('medications most frequent incid'!$D6*'population distribution in medi'!$B$6*phenotypes!$C$4*'population distribution in medi'!$E$8+'medications most frequent incid'!$D6*'population distribution in medi'!$B$4*phenotypes!$C$11*'population distribution in medi'!$E$8+'medications most frequent incid'!$D6*'population distribution in medi'!$B$5*phenotypes!$C$18*'population distribution in medi'!$E$8)</f>
        <v>1787</v>
      </c>
      <c r="H6">
        <f>INT('medications most frequent incid'!$D6*'population distribution in medi'!$B$6*phenotypes!$C$5*'population distribution in medi'!$E$8+'medications most frequent incid'!$D6*'population distribution in medi'!$B$4*phenotypes!$C$12*'population distribution in medi'!$E$8+'medications most frequent incid'!$D6*'population distribution in medi'!$B$5*phenotypes!$C$19*'population distribution in medi'!$E$8)</f>
        <v>263</v>
      </c>
      <c r="I6">
        <f>INT('medications most frequent incid'!$D6*'population distribution in medi'!$B$6*phenotypes!$C$6*'population distribution in medi'!$E$8+'medications most frequent incid'!$D6*'population distribution in medi'!$B$4*phenotypes!$C$13*'population distribution in medi'!$E$8+'medications most frequent incid'!$D6*'population distribution in medi'!$B$5*phenotypes!$C$20*'population distribution in medi'!$E$8)</f>
        <v>1506</v>
      </c>
    </row>
    <row r="7" spans="1:9" ht="15" customHeight="1" x14ac:dyDescent="0.3">
      <c r="A7" s="42" t="s">
        <v>72</v>
      </c>
      <c r="B7">
        <f>'medications most frequent incid'!$D7*'population distribution in medi'!$B$6*phenotypes!$C$3+'medications most frequent incid'!$D7*'population distribution in medi'!$B$4*phenotypes!$C$10+'medications most frequent incid'!$D7*'population distribution in medi'!$B$5*phenotypes!$C$17</f>
        <v>5.2702682184582635E-3</v>
      </c>
      <c r="C7">
        <f>'medications most frequent incid'!$D7*'population distribution in medi'!$B$6*phenotypes!$C$4+'medications most frequent incid'!$D7*'population distribution in medi'!$B$4*phenotypes!$C$11+'medications most frequent incid'!$D7*'population distribution in medi'!$B$5*phenotypes!$C$18</f>
        <v>4.2309726608763878E-3</v>
      </c>
      <c r="D7">
        <f>'medications most frequent incid'!$D7*'population distribution in medi'!$B$6*phenotypes!$C$5+'medications most frequent incid'!$D7*'population distribution in medi'!$B$4*phenotypes!$C$12+'medications most frequent incid'!$D7*'population distribution in medi'!$B$5*phenotypes!$C$19</f>
        <v>6.2321675242826553E-4</v>
      </c>
      <c r="E7">
        <f>'medications most frequent incid'!$D7*'population distribution in medi'!$B$6*phenotypes!$C$6+'medications most frequent incid'!$D7*'population distribution in medi'!$B$4*phenotypes!$C$13+'medications most frequent incid'!$D7*'population distribution in medi'!$B$5*phenotypes!$C$20</f>
        <v>3.5669594106308542E-3</v>
      </c>
      <c r="F7">
        <f>INT('medications most frequent incid'!$D7*'population distribution in medi'!$B$6*phenotypes!$C$3*'population distribution in medi'!$E$8+'medications most frequent incid'!$D7*'population distribution in medi'!$B$4*phenotypes!$C$10*'population distribution in medi'!$E$8+'medications most frequent incid'!$D7*'population distribution in medi'!$B$5*phenotypes!$C$17*'population distribution in medi'!$E$8)</f>
        <v>21879</v>
      </c>
      <c r="G7">
        <f>INT('medications most frequent incid'!$D7*'population distribution in medi'!$B$6*phenotypes!$C$4*'population distribution in medi'!$E$8+'medications most frequent incid'!$D7*'population distribution in medi'!$B$4*phenotypes!$C$11*'population distribution in medi'!$E$8+'medications most frequent incid'!$D7*'population distribution in medi'!$B$5*phenotypes!$C$18*'population distribution in medi'!$E$8)</f>
        <v>17564</v>
      </c>
      <c r="H7">
        <f>INT('medications most frequent incid'!$D7*'population distribution in medi'!$B$6*phenotypes!$C$5*'population distribution in medi'!$E$8+'medications most frequent incid'!$D7*'population distribution in medi'!$B$4*phenotypes!$C$12*'population distribution in medi'!$E$8+'medications most frequent incid'!$D7*'population distribution in medi'!$B$5*phenotypes!$C$19*'population distribution in medi'!$E$8)</f>
        <v>2587</v>
      </c>
      <c r="I7">
        <f>INT('medications most frequent incid'!$D7*'population distribution in medi'!$B$6*phenotypes!$C$6*'population distribution in medi'!$E$8+'medications most frequent incid'!$D7*'population distribution in medi'!$B$4*phenotypes!$C$13*'population distribution in medi'!$E$8+'medications most frequent incid'!$D7*'population distribution in medi'!$B$5*phenotypes!$C$20*'population distribution in medi'!$E$8)</f>
        <v>14808</v>
      </c>
    </row>
    <row r="8" spans="1:9" ht="15" customHeight="1" x14ac:dyDescent="0.3">
      <c r="A8" s="42" t="s">
        <v>73</v>
      </c>
      <c r="B8">
        <f>'medications most frequent incid'!$D8*'population distribution in medi'!$B$6*phenotypes!$C$3+'medications most frequent incid'!$D8*'population distribution in medi'!$B$4*phenotypes!$C$10+'medications most frequent incid'!$D8*'population distribution in medi'!$B$5*phenotypes!$C$17</f>
        <v>3.7942407770501516E-3</v>
      </c>
      <c r="C8">
        <f>'medications most frequent incid'!$D8*'population distribution in medi'!$B$6*phenotypes!$C$4+'medications most frequent incid'!$D8*'population distribution in medi'!$B$4*phenotypes!$C$11+'medications most frequent incid'!$D8*'population distribution in medi'!$B$5*phenotypes!$C$18</f>
        <v>3.0460174569972324E-3</v>
      </c>
      <c r="D8">
        <f>'medications most frequent incid'!$D8*'population distribution in medi'!$B$6*phenotypes!$C$5+'medications most frequent incid'!$D8*'population distribution in medi'!$B$4*phenotypes!$C$12+'medications most frequent incid'!$D8*'population distribution in medi'!$B$5*phenotypes!$C$19</f>
        <v>4.4867439701120791E-4</v>
      </c>
      <c r="E8">
        <f>'medications most frequent incid'!$D8*'population distribution in medi'!$B$6*phenotypes!$C$6+'medications most frequent incid'!$D8*'population distribution in medi'!$B$4*phenotypes!$C$13+'medications most frequent incid'!$D8*'population distribution in medi'!$B$5*phenotypes!$C$20</f>
        <v>2.5679723089800347E-3</v>
      </c>
      <c r="F8">
        <f>INT('medications most frequent incid'!$D8*'population distribution in medi'!$B$6*phenotypes!$C$3*'population distribution in medi'!$E$8+'medications most frequent incid'!$D8*'population distribution in medi'!$B$4*phenotypes!$C$10*'population distribution in medi'!$E$8+'medications most frequent incid'!$D8*'population distribution in medi'!$B$5*phenotypes!$C$17*'population distribution in medi'!$E$8)</f>
        <v>15751</v>
      </c>
      <c r="G8">
        <f>INT('medications most frequent incid'!$D8*'population distribution in medi'!$B$6*phenotypes!$C$4*'population distribution in medi'!$E$8+'medications most frequent incid'!$D8*'population distribution in medi'!$B$4*phenotypes!$C$11*'population distribution in medi'!$E$8+'medications most frequent incid'!$D8*'population distribution in medi'!$B$5*phenotypes!$C$18*'population distribution in medi'!$E$8)</f>
        <v>12645</v>
      </c>
      <c r="H8">
        <f>INT('medications most frequent incid'!$D8*'population distribution in medi'!$B$6*phenotypes!$C$5*'population distribution in medi'!$E$8+'medications most frequent incid'!$D8*'population distribution in medi'!$B$4*phenotypes!$C$12*'population distribution in medi'!$E$8+'medications most frequent incid'!$D8*'population distribution in medi'!$B$5*phenotypes!$C$19*'population distribution in medi'!$E$8)</f>
        <v>1862</v>
      </c>
      <c r="I8">
        <f>INT('medications most frequent incid'!$D8*'population distribution in medi'!$B$6*phenotypes!$C$6*'population distribution in medi'!$E$8+'medications most frequent incid'!$D8*'population distribution in medi'!$B$4*phenotypes!$C$13*'population distribution in medi'!$E$8+'medications most frequent incid'!$D8*'population distribution in medi'!$B$5*phenotypes!$C$20*'population distribution in medi'!$E$8)</f>
        <v>10660</v>
      </c>
    </row>
    <row r="9" spans="1:9" ht="15" customHeight="1" x14ac:dyDescent="0.3">
      <c r="A9" s="42" t="s">
        <v>74</v>
      </c>
      <c r="B9">
        <f>'medications most frequent incid'!$D9*'population distribution in medi'!$B$6*phenotypes!$C$3+'medications most frequent incid'!$D9*'population distribution in medi'!$B$4*phenotypes!$C$10+'medications most frequent incid'!$D9*'population distribution in medi'!$B$5*phenotypes!$C$17</f>
        <v>1.3184942657719302E-4</v>
      </c>
      <c r="C9">
        <f>'medications most frequent incid'!$D9*'population distribution in medi'!$B$6*phenotypes!$C$4+'medications most frequent incid'!$D9*'population distribution in medi'!$B$4*phenotypes!$C$11+'medications most frequent incid'!$D9*'population distribution in medi'!$B$5*phenotypes!$C$18</f>
        <v>1.0584875305711162E-4</v>
      </c>
      <c r="D9">
        <f>'medications most frequent incid'!$D9*'population distribution in medi'!$B$6*phenotypes!$C$5+'medications most frequent incid'!$D9*'population distribution in medi'!$B$4*phenotypes!$C$12+'medications most frequent incid'!$D9*'population distribution in medi'!$B$5*phenotypes!$C$19</f>
        <v>1.5591383215218046E-5</v>
      </c>
      <c r="E9">
        <f>'medications most frequent incid'!$D9*'population distribution in medi'!$B$6*phenotypes!$C$6+'medications most frequent incid'!$D9*'population distribution in medi'!$B$4*phenotypes!$C$13+'medications most frequent incid'!$D9*'population distribution in medi'!$B$5*phenotypes!$C$20</f>
        <v>8.9236739653713492E-5</v>
      </c>
      <c r="F9">
        <f>INT('medications most frequent incid'!$D9*'population distribution in medi'!$B$6*phenotypes!$C$3*'population distribution in medi'!$E$8+'medications most frequent incid'!$D9*'population distribution in medi'!$B$4*phenotypes!$C$10*'population distribution in medi'!$E$8+'medications most frequent incid'!$D9*'population distribution in medi'!$B$5*phenotypes!$C$17*'population distribution in medi'!$E$8)</f>
        <v>547</v>
      </c>
      <c r="G9">
        <f>INT('medications most frequent incid'!$D9*'population distribution in medi'!$B$6*phenotypes!$C$4*'population distribution in medi'!$E$8+'medications most frequent incid'!$D9*'population distribution in medi'!$B$4*phenotypes!$C$11*'population distribution in medi'!$E$8+'medications most frequent incid'!$D9*'population distribution in medi'!$B$5*phenotypes!$C$18*'population distribution in medi'!$E$8)</f>
        <v>439</v>
      </c>
      <c r="H9">
        <f>INT('medications most frequent incid'!$D9*'population distribution in medi'!$B$6*phenotypes!$C$5*'population distribution in medi'!$E$8+'medications most frequent incid'!$D9*'population distribution in medi'!$B$4*phenotypes!$C$12*'population distribution in medi'!$E$8+'medications most frequent incid'!$D9*'population distribution in medi'!$B$5*phenotypes!$C$19*'population distribution in medi'!$E$8)</f>
        <v>64</v>
      </c>
      <c r="I9">
        <f>INT('medications most frequent incid'!$D9*'population distribution in medi'!$B$6*phenotypes!$C$6*'population distribution in medi'!$E$8+'medications most frequent incid'!$D9*'population distribution in medi'!$B$4*phenotypes!$C$13*'population distribution in medi'!$E$8+'medications most frequent incid'!$D9*'population distribution in medi'!$B$5*phenotypes!$C$20*'population distribution in medi'!$E$8)</f>
        <v>370</v>
      </c>
    </row>
    <row r="10" spans="1:9" ht="15" customHeight="1" x14ac:dyDescent="0.3">
      <c r="A10" s="42" t="s">
        <v>75</v>
      </c>
      <c r="B10">
        <f>'medications most frequent incid'!$D10*'population distribution in medi'!$B$6*phenotypes!$C$3+'medications most frequent incid'!$D10*'population distribution in medi'!$B$4*phenotypes!$C$10+'medications most frequent incid'!$D10*'population distribution in medi'!$B$5*phenotypes!$C$17</f>
        <v>6.4904781015495872E-6</v>
      </c>
      <c r="C10">
        <f>'medications most frequent incid'!$D10*'population distribution in medi'!$B$6*phenotypes!$C$4+'medications most frequent incid'!$D10*'population distribution in medi'!$B$4*phenotypes!$C$11+'medications most frequent incid'!$D10*'population distribution in medi'!$B$5*phenotypes!$C$18</f>
        <v>5.2105574641334835E-6</v>
      </c>
      <c r="D10">
        <f>'medications most frequent incid'!$D10*'population distribution in medi'!$B$6*phenotypes!$C$5+'medications most frequent incid'!$D10*'population distribution in medi'!$B$4*phenotypes!$C$12+'medications most frequent incid'!$D10*'population distribution in medi'!$B$5*phenotypes!$C$19</f>
        <v>7.6750831579835677E-7</v>
      </c>
      <c r="E10">
        <f>'medications most frequent incid'!$D10*'population distribution in medi'!$B$6*phenotypes!$C$6+'medications most frequent incid'!$D10*'population distribution in medi'!$B$4*phenotypes!$C$13+'medications most frequent incid'!$D10*'population distribution in medi'!$B$5*phenotypes!$C$20</f>
        <v>4.3928071559493286E-6</v>
      </c>
      <c r="F10">
        <f>INT('medications most frequent incid'!$D10*'population distribution in medi'!$B$6*phenotypes!$C$3*'population distribution in medi'!$E$8+'medications most frequent incid'!$D10*'population distribution in medi'!$B$4*phenotypes!$C$10*'population distribution in medi'!$E$8+'medications most frequent incid'!$D10*'population distribution in medi'!$B$5*phenotypes!$C$17*'population distribution in medi'!$E$8)</f>
        <v>26</v>
      </c>
      <c r="G10">
        <f>INT('medications most frequent incid'!$D10*'population distribution in medi'!$B$6*phenotypes!$C$4*'population distribution in medi'!$E$8+'medications most frequent incid'!$D10*'population distribution in medi'!$B$4*phenotypes!$C$11*'population distribution in medi'!$E$8+'medications most frequent incid'!$D10*'population distribution in medi'!$B$5*phenotypes!$C$18*'population distribution in medi'!$E$8)</f>
        <v>21</v>
      </c>
      <c r="H10">
        <f>INT('medications most frequent incid'!$D10*'population distribution in medi'!$B$6*phenotypes!$C$5*'population distribution in medi'!$E$8+'medications most frequent incid'!$D10*'population distribution in medi'!$B$4*phenotypes!$C$12*'population distribution in medi'!$E$8+'medications most frequent incid'!$D10*'population distribution in medi'!$B$5*phenotypes!$C$19*'population distribution in medi'!$E$8)</f>
        <v>3</v>
      </c>
      <c r="I10">
        <f>INT('medications most frequent incid'!$D10*'population distribution in medi'!$B$6*phenotypes!$C$6*'population distribution in medi'!$E$8+'medications most frequent incid'!$D10*'population distribution in medi'!$B$4*phenotypes!$C$13*'population distribution in medi'!$E$8+'medications most frequent incid'!$D10*'population distribution in medi'!$B$5*phenotypes!$C$20*'population distribution in medi'!$E$8)</f>
        <v>18</v>
      </c>
    </row>
    <row r="11" spans="1:9" ht="15" customHeight="1" x14ac:dyDescent="0.3">
      <c r="A11" s="42" t="s">
        <v>24</v>
      </c>
      <c r="B11">
        <f>'medications most frequent incid'!$D11*'population distribution in medi'!$B$6*phenotypes!$C$3+'medications most frequent incid'!$D11*'population distribution in medi'!$B$4*phenotypes!$C$10+'medications most frequent incid'!$D11*'population distribution in medi'!$B$5*phenotypes!$C$17</f>
        <v>2.2916950965414227E-3</v>
      </c>
      <c r="C11">
        <f>'medications most frequent incid'!$D11*'population distribution in medi'!$B$6*phenotypes!$C$4+'medications most frequent incid'!$D11*'population distribution in medi'!$B$4*phenotypes!$C$11+'medications most frequent incid'!$D11*'population distribution in medi'!$B$5*phenotypes!$C$18</f>
        <v>1.839773404050331E-3</v>
      </c>
      <c r="D11">
        <f>'medications most frequent incid'!$D11*'population distribution in medi'!$B$6*phenotypes!$C$5+'medications most frequent incid'!$D11*'population distribution in medi'!$B$4*phenotypes!$C$12+'medications most frequent incid'!$D11*'population distribution in medi'!$B$5*phenotypes!$C$19</f>
        <v>2.709962219038883E-4</v>
      </c>
      <c r="E11">
        <f>'medications most frequent incid'!$D11*'population distribution in medi'!$B$6*phenotypes!$C$6+'medications most frequent incid'!$D11*'population distribution in medi'!$B$4*phenotypes!$C$13+'medications most frequent incid'!$D11*'population distribution in medi'!$B$5*phenotypes!$C$20</f>
        <v>1.5510374523777656E-3</v>
      </c>
      <c r="F11">
        <f>INT('medications most frequent incid'!$D11*'population distribution in medi'!$B$6*phenotypes!$C$3*'population distribution in medi'!$E$8+'medications most frequent incid'!$D11*'population distribution in medi'!$B$4*phenotypes!$C$10*'population distribution in medi'!$E$8+'medications most frequent incid'!$D11*'population distribution in medi'!$B$5*phenotypes!$C$17*'population distribution in medi'!$E$8)</f>
        <v>9513</v>
      </c>
      <c r="G11">
        <f>INT('medications most frequent incid'!$D11*'population distribution in medi'!$B$6*phenotypes!$C$4*'population distribution in medi'!$E$8+'medications most frequent incid'!$D11*'population distribution in medi'!$B$4*phenotypes!$C$11*'population distribution in medi'!$E$8+'medications most frequent incid'!$D11*'population distribution in medi'!$B$5*phenotypes!$C$18*'population distribution in medi'!$E$8)</f>
        <v>7637</v>
      </c>
      <c r="H11">
        <f>INT('medications most frequent incid'!$D11*'population distribution in medi'!$B$6*phenotypes!$C$5*'population distribution in medi'!$E$8+'medications most frequent incid'!$D11*'population distribution in medi'!$B$4*phenotypes!$C$12*'population distribution in medi'!$E$8+'medications most frequent incid'!$D11*'population distribution in medi'!$B$5*phenotypes!$C$19*'population distribution in medi'!$E$8)</f>
        <v>1125</v>
      </c>
      <c r="I11">
        <f>INT('medications most frequent incid'!$D11*'population distribution in medi'!$B$6*phenotypes!$C$6*'population distribution in medi'!$E$8+'medications most frequent incid'!$D11*'population distribution in medi'!$B$4*phenotypes!$C$13*'population distribution in medi'!$E$8+'medications most frequent incid'!$D11*'population distribution in medi'!$B$5*phenotypes!$C$20*'population distribution in medi'!$E$8)</f>
        <v>6439</v>
      </c>
    </row>
    <row r="12" spans="1:9" ht="15" customHeight="1" x14ac:dyDescent="0.3">
      <c r="A12" s="42" t="s">
        <v>76</v>
      </c>
      <c r="B12">
        <f>'medications most frequent incid'!$D12*'population distribution in medi'!$B$6*phenotypes!$C$3+'medications most frequent incid'!$D12*'population distribution in medi'!$B$4*phenotypes!$C$10+'medications most frequent incid'!$D12*'population distribution in medi'!$B$5*phenotypes!$C$17</f>
        <v>2.8001776952399642E-5</v>
      </c>
      <c r="C12">
        <f>'medications most frequent incid'!$D12*'population distribution in medi'!$B$6*phenotypes!$C$4+'medications most frequent incid'!$D12*'population distribution in medi'!$B$4*phenotypes!$C$11+'medications most frequent incid'!$D12*'population distribution in medi'!$B$5*phenotypes!$C$18</f>
        <v>2.2479833630975884E-5</v>
      </c>
      <c r="D12">
        <f>'medications most frequent incid'!$D12*'population distribution in medi'!$B$6*phenotypes!$C$5+'medications most frequent incid'!$D12*'population distribution in medi'!$B$4*phenotypes!$C$12+'medications most frequent incid'!$D12*'population distribution in medi'!$B$5*phenotypes!$C$19</f>
        <v>3.3112501624443385E-6</v>
      </c>
      <c r="E12">
        <f>'medications most frequent incid'!$D12*'population distribution in medi'!$B$6*phenotypes!$C$6+'medications most frequent incid'!$D12*'population distribution in medi'!$B$4*phenotypes!$C$13+'medications most frequent incid'!$D12*'population distribution in medi'!$B$5*phenotypes!$C$20</f>
        <v>1.8951825158524244E-5</v>
      </c>
      <c r="F12">
        <f>INT('medications most frequent incid'!$D12*'population distribution in medi'!$B$6*phenotypes!$C$3*'population distribution in medi'!$E$8+'medications most frequent incid'!$D12*'population distribution in medi'!$B$4*phenotypes!$C$10*'population distribution in medi'!$E$8+'medications most frequent incid'!$D12*'population distribution in medi'!$B$5*phenotypes!$C$17*'population distribution in medi'!$E$8)</f>
        <v>116</v>
      </c>
      <c r="G12">
        <f>INT('medications most frequent incid'!$D12*'population distribution in medi'!$B$6*phenotypes!$C$4*'population distribution in medi'!$E$8+'medications most frequent incid'!$D12*'population distribution in medi'!$B$4*phenotypes!$C$11*'population distribution in medi'!$E$8+'medications most frequent incid'!$D12*'population distribution in medi'!$B$5*phenotypes!$C$18*'population distribution in medi'!$E$8)</f>
        <v>93</v>
      </c>
      <c r="H12">
        <f>INT('medications most frequent incid'!$D12*'population distribution in medi'!$B$6*phenotypes!$C$5*'population distribution in medi'!$E$8+'medications most frequent incid'!$D12*'population distribution in medi'!$B$4*phenotypes!$C$12*'population distribution in medi'!$E$8+'medications most frequent incid'!$D12*'population distribution in medi'!$B$5*phenotypes!$C$19*'population distribution in medi'!$E$8)</f>
        <v>13</v>
      </c>
      <c r="I12">
        <f>INT('medications most frequent incid'!$D12*'population distribution in medi'!$B$6*phenotypes!$C$6*'population distribution in medi'!$E$8+'medications most frequent incid'!$D12*'population distribution in medi'!$B$4*phenotypes!$C$13*'population distribution in medi'!$E$8+'medications most frequent incid'!$D12*'population distribution in medi'!$B$5*phenotypes!$C$20*'population distribution in medi'!$E$8)</f>
        <v>78</v>
      </c>
    </row>
    <row r="13" spans="1:9" ht="15" customHeight="1" x14ac:dyDescent="0.3">
      <c r="A13" s="42" t="s">
        <v>29</v>
      </c>
      <c r="B13">
        <f>'medications most frequent incid'!$D13*'population distribution in medi'!$B$6*phenotypes!$C$3+'medications most frequent incid'!$D13*'population distribution in medi'!$B$4*phenotypes!$C$10+'medications most frequent incid'!$D13*'population distribution in medi'!$B$5*phenotypes!$C$17</f>
        <v>7.8627506144486408E-4</v>
      </c>
      <c r="C13">
        <f>'medications most frequent incid'!$D13*'population distribution in medi'!$B$6*phenotypes!$C$4+'medications most frequent incid'!$D13*'population distribution in medi'!$B$4*phenotypes!$C$11+'medications most frequent incid'!$D13*'population distribution in medi'!$B$5*phenotypes!$C$18</f>
        <v>6.3122181851217054E-4</v>
      </c>
      <c r="D13">
        <f>'medications most frequent incid'!$D13*'population distribution in medi'!$B$6*phenotypes!$C$5+'medications most frequent incid'!$D13*'population distribution in medi'!$B$4*phenotypes!$C$12+'medications most frequent incid'!$D13*'population distribution in medi'!$B$5*phenotypes!$C$19</f>
        <v>9.2978150256715209E-5</v>
      </c>
      <c r="E13">
        <f>'medications most frequent incid'!$D13*'population distribution in medi'!$B$6*phenotypes!$C$6+'medications most frequent incid'!$D13*'population distribution in medi'!$B$4*phenotypes!$C$13+'medications most frequent incid'!$D13*'population distribution in medi'!$B$5*phenotypes!$C$20</f>
        <v>5.3215720974928999E-4</v>
      </c>
      <c r="F13">
        <f>INT('medications most frequent incid'!$D13*'population distribution in medi'!$B$6*phenotypes!$C$3*'population distribution in medi'!$E$8+'medications most frequent incid'!$D13*'population distribution in medi'!$B$4*phenotypes!$C$10*'population distribution in medi'!$E$8+'medications most frequent incid'!$D13*'population distribution in medi'!$B$5*phenotypes!$C$17*'population distribution in medi'!$E$8)</f>
        <v>3264</v>
      </c>
      <c r="G13">
        <f>INT('medications most frequent incid'!$D13*'population distribution in medi'!$B$6*phenotypes!$C$4*'population distribution in medi'!$E$8+'medications most frequent incid'!$D13*'population distribution in medi'!$B$4*phenotypes!$C$11*'population distribution in medi'!$E$8+'medications most frequent incid'!$D13*'population distribution in medi'!$B$5*phenotypes!$C$18*'population distribution in medi'!$E$8)</f>
        <v>2620</v>
      </c>
      <c r="H13">
        <f>INT('medications most frequent incid'!$D13*'population distribution in medi'!$B$6*phenotypes!$C$5*'population distribution in medi'!$E$8+'medications most frequent incid'!$D13*'population distribution in medi'!$B$4*phenotypes!$C$12*'population distribution in medi'!$E$8+'medications most frequent incid'!$D13*'population distribution in medi'!$B$5*phenotypes!$C$19*'population distribution in medi'!$E$8)</f>
        <v>385</v>
      </c>
      <c r="I13">
        <f>INT('medications most frequent incid'!$D13*'population distribution in medi'!$B$6*phenotypes!$C$6*'population distribution in medi'!$E$8+'medications most frequent incid'!$D13*'population distribution in medi'!$B$4*phenotypes!$C$13*'population distribution in medi'!$E$8+'medications most frequent incid'!$D13*'population distribution in medi'!$B$5*phenotypes!$C$20*'population distribution in medi'!$E$8)</f>
        <v>2209</v>
      </c>
    </row>
    <row r="14" spans="1:9" ht="15" customHeight="1" x14ac:dyDescent="0.3">
      <c r="A14" s="42" t="s">
        <v>30</v>
      </c>
      <c r="B14">
        <f>'medications most frequent incid'!$D14*'population distribution in medi'!$B$6*phenotypes!$C$3+'medications most frequent incid'!$D14*'population distribution in medi'!$B$4*phenotypes!$C$10+'medications most frequent incid'!$D14*'population distribution in medi'!$B$5*phenotypes!$C$17</f>
        <v>1.5948031906664695E-5</v>
      </c>
      <c r="C14">
        <f>'medications most frequent incid'!$D14*'population distribution in medi'!$B$6*phenotypes!$C$4+'medications most frequent incid'!$D14*'population distribution in medi'!$B$4*phenotypes!$C$11+'medications most frequent incid'!$D14*'population distribution in medi'!$B$5*phenotypes!$C$18</f>
        <v>1.2803084054727985E-5</v>
      </c>
      <c r="D14">
        <f>'medications most frequent incid'!$D14*'population distribution in medi'!$B$6*phenotypes!$C$5+'medications most frequent incid'!$D14*'population distribution in medi'!$B$4*phenotypes!$C$12+'medications most frequent incid'!$D14*'population distribution in medi'!$B$5*phenotypes!$C$19</f>
        <v>1.8858775759616762E-6</v>
      </c>
      <c r="E14">
        <f>'medications most frequent incid'!$D14*'population distribution in medi'!$B$6*phenotypes!$C$6+'medications most frequent incid'!$D14*'population distribution in medi'!$B$4*phenotypes!$C$13+'medications most frequent incid'!$D14*'population distribution in medi'!$B$5*phenotypes!$C$20</f>
        <v>1.0793754726046919E-5</v>
      </c>
      <c r="F14">
        <f>INT('medications most frequent incid'!$D14*'population distribution in medi'!$B$6*phenotypes!$C$3*'population distribution in medi'!$E$8+'medications most frequent incid'!$D14*'population distribution in medi'!$B$4*phenotypes!$C$10*'population distribution in medi'!$E$8+'medications most frequent incid'!$D14*'population distribution in medi'!$B$5*phenotypes!$C$17*'population distribution in medi'!$E$8)</f>
        <v>66</v>
      </c>
      <c r="G14">
        <f>INT('medications most frequent incid'!$D14*'population distribution in medi'!$B$6*phenotypes!$C$4*'population distribution in medi'!$E$8+'medications most frequent incid'!$D14*'population distribution in medi'!$B$4*phenotypes!$C$11*'population distribution in medi'!$E$8+'medications most frequent incid'!$D14*'population distribution in medi'!$B$5*phenotypes!$C$18*'population distribution in medi'!$E$8)</f>
        <v>53</v>
      </c>
      <c r="H14">
        <f>INT('medications most frequent incid'!$D14*'population distribution in medi'!$B$6*phenotypes!$C$5*'population distribution in medi'!$E$8+'medications most frequent incid'!$D14*'population distribution in medi'!$B$4*phenotypes!$C$12*'population distribution in medi'!$E$8+'medications most frequent incid'!$D14*'population distribution in medi'!$B$5*phenotypes!$C$19*'population distribution in medi'!$E$8)</f>
        <v>7</v>
      </c>
      <c r="I14">
        <f>INT('medications most frequent incid'!$D14*'population distribution in medi'!$B$6*phenotypes!$C$6*'population distribution in medi'!$E$8+'medications most frequent incid'!$D14*'population distribution in medi'!$B$4*phenotypes!$C$13*'population distribution in medi'!$E$8+'medications most frequent incid'!$D14*'population distribution in medi'!$B$5*phenotypes!$C$20*'population distribution in medi'!$E$8)</f>
        <v>44</v>
      </c>
    </row>
    <row r="15" spans="1:9" ht="15" customHeight="1" x14ac:dyDescent="0.3">
      <c r="A15" s="42" t="s">
        <v>31</v>
      </c>
      <c r="B15">
        <f>'medications most frequent incid'!$D15*'population distribution in medi'!$B$6*phenotypes!$C$3+'medications most frequent incid'!$D15*'population distribution in medi'!$B$4*phenotypes!$C$10+'medications most frequent incid'!$D15*'population distribution in medi'!$B$5*phenotypes!$C$17</f>
        <v>1.100599643791337E-4</v>
      </c>
      <c r="C15">
        <f>'medications most frequent incid'!$D15*'population distribution in medi'!$B$6*phenotypes!$C$4+'medications most frequent incid'!$D15*'population distribution in medi'!$B$4*phenotypes!$C$11+'medications most frequent incid'!$D15*'population distribution in medi'!$B$5*phenotypes!$C$18</f>
        <v>8.8356167284663476E-5</v>
      </c>
      <c r="D15">
        <f>'medications most frequent incid'!$D15*'population distribution in medi'!$B$6*phenotypes!$C$5+'medications most frequent incid'!$D15*'population distribution in medi'!$B$4*phenotypes!$C$12+'medications most frequent incid'!$D15*'population distribution in medi'!$B$5*phenotypes!$C$19</f>
        <v>1.3014748155037845E-5</v>
      </c>
      <c r="E15">
        <f>'medications most frequent incid'!$D15*'population distribution in medi'!$B$6*phenotypes!$C$6+'medications most frequent incid'!$D15*'population distribution in medi'!$B$4*phenotypes!$C$13+'medications most frequent incid'!$D15*'population distribution in medi'!$B$5*phenotypes!$C$20</f>
        <v>7.4489458487312174E-5</v>
      </c>
      <c r="F15">
        <f>INT('medications most frequent incid'!$D15*'population distribution in medi'!$B$6*phenotypes!$C$3*'population distribution in medi'!$E$8+'medications most frequent incid'!$D15*'population distribution in medi'!$B$4*phenotypes!$C$10*'population distribution in medi'!$E$8+'medications most frequent incid'!$D15*'population distribution in medi'!$B$5*phenotypes!$C$17*'population distribution in medi'!$E$8)</f>
        <v>456</v>
      </c>
      <c r="G15">
        <f>INT('medications most frequent incid'!$D15*'population distribution in medi'!$B$6*phenotypes!$C$4*'population distribution in medi'!$E$8+'medications most frequent incid'!$D15*'population distribution in medi'!$B$4*phenotypes!$C$11*'population distribution in medi'!$E$8+'medications most frequent incid'!$D15*'population distribution in medi'!$B$5*phenotypes!$C$18*'population distribution in medi'!$E$8)</f>
        <v>366</v>
      </c>
      <c r="H15">
        <f>INT('medications most frequent incid'!$D15*'population distribution in medi'!$B$6*phenotypes!$C$5*'population distribution in medi'!$E$8+'medications most frequent incid'!$D15*'population distribution in medi'!$B$4*phenotypes!$C$12*'population distribution in medi'!$E$8+'medications most frequent incid'!$D15*'population distribution in medi'!$B$5*phenotypes!$C$19*'population distribution in medi'!$E$8)</f>
        <v>54</v>
      </c>
      <c r="I15">
        <f>INT('medications most frequent incid'!$D15*'population distribution in medi'!$B$6*phenotypes!$C$6*'population distribution in medi'!$E$8+'medications most frequent incid'!$D15*'population distribution in medi'!$B$4*phenotypes!$C$13*'population distribution in medi'!$E$8+'medications most frequent incid'!$D15*'population distribution in medi'!$B$5*phenotypes!$C$20*'population distribution in medi'!$E$8)</f>
        <v>309</v>
      </c>
    </row>
    <row r="16" spans="1:9" ht="15" customHeight="1" x14ac:dyDescent="0.3">
      <c r="A16" s="42" t="s">
        <v>32</v>
      </c>
      <c r="B16">
        <f>'medications most frequent incid'!$D16*'population distribution in medi'!$B$6*phenotypes!$C$3+'medications most frequent incid'!$D16*'population distribution in medi'!$B$4*phenotypes!$C$10+'medications most frequent incid'!$D16*'population distribution in medi'!$B$5*phenotypes!$C$17</f>
        <v>7.8163900565804303E-4</v>
      </c>
      <c r="C16">
        <f>'medications most frequent incid'!$D16*'population distribution in medi'!$B$6*phenotypes!$C$4+'medications most frequent incid'!$D16*'population distribution in medi'!$B$4*phenotypes!$C$11+'medications most frequent incid'!$D16*'population distribution in medi'!$B$5*phenotypes!$C$18</f>
        <v>6.2749999175207511E-4</v>
      </c>
      <c r="D16">
        <f>'medications most frequent incid'!$D16*'population distribution in medi'!$B$6*phenotypes!$C$5+'medications most frequent incid'!$D16*'population distribution in medi'!$B$4*phenotypes!$C$12+'medications most frequent incid'!$D16*'population distribution in medi'!$B$5*phenotypes!$C$19</f>
        <v>9.2429930031144944E-5</v>
      </c>
      <c r="E16">
        <f>'medications most frequent incid'!$D16*'population distribution in medi'!$B$6*phenotypes!$C$6+'medications most frequent incid'!$D16*'population distribution in medi'!$B$4*phenotypes!$C$13+'medications most frequent incid'!$D16*'population distribution in medi'!$B$5*phenotypes!$C$20</f>
        <v>5.2901949035218338E-4</v>
      </c>
      <c r="F16">
        <f>INT('medications most frequent incid'!$D16*'population distribution in medi'!$B$6*phenotypes!$C$3*'population distribution in medi'!$E$8+'medications most frequent incid'!$D16*'population distribution in medi'!$B$4*phenotypes!$C$10*'population distribution in medi'!$E$8+'medications most frequent incid'!$D16*'population distribution in medi'!$B$5*phenotypes!$C$17*'population distribution in medi'!$E$8)</f>
        <v>3244</v>
      </c>
      <c r="G16">
        <f>INT('medications most frequent incid'!$D16*'population distribution in medi'!$B$6*phenotypes!$C$4*'population distribution in medi'!$E$8+'medications most frequent incid'!$D16*'population distribution in medi'!$B$4*phenotypes!$C$11*'population distribution in medi'!$E$8+'medications most frequent incid'!$D16*'population distribution in medi'!$B$5*phenotypes!$C$18*'population distribution in medi'!$E$8)</f>
        <v>2605</v>
      </c>
      <c r="H16">
        <f>INT('medications most frequent incid'!$D16*'population distribution in medi'!$B$6*phenotypes!$C$5*'population distribution in medi'!$E$8+'medications most frequent incid'!$D16*'population distribution in medi'!$B$4*phenotypes!$C$12*'population distribution in medi'!$E$8+'medications most frequent incid'!$D16*'population distribution in medi'!$B$5*phenotypes!$C$19*'population distribution in medi'!$E$8)</f>
        <v>383</v>
      </c>
      <c r="I16">
        <f>INT('medications most frequent incid'!$D16*'population distribution in medi'!$B$6*phenotypes!$C$6*'population distribution in medi'!$E$8+'medications most frequent incid'!$D16*'population distribution in medi'!$B$4*phenotypes!$C$13*'population distribution in medi'!$E$8+'medications most frequent incid'!$D16*'population distribution in medi'!$B$5*phenotypes!$C$20*'population distribution in medi'!$E$8)</f>
        <v>2196</v>
      </c>
    </row>
    <row r="17" spans="1:9" ht="15" customHeight="1" x14ac:dyDescent="0.3">
      <c r="A17" s="42" t="s">
        <v>77</v>
      </c>
      <c r="B17">
        <f>'medications most frequent incid'!$D17*'population distribution in medi'!$B$6*phenotypes!$C$3+'medications most frequent incid'!$D17*'population distribution in medi'!$B$4*phenotypes!$C$10+'medications most frequent incid'!$D17*'population distribution in medi'!$B$5*phenotypes!$C$17</f>
        <v>9.2721115736422654E-8</v>
      </c>
      <c r="C17">
        <f>'medications most frequent incid'!$D17*'population distribution in medi'!$B$6*phenotypes!$C$4+'medications most frequent incid'!$D17*'population distribution in medi'!$B$4*phenotypes!$C$11+'medications most frequent incid'!$D17*'population distribution in medi'!$B$5*phenotypes!$C$18</f>
        <v>7.44365352019069E-8</v>
      </c>
      <c r="D17">
        <f>'medications most frequent incid'!$D17*'population distribution in medi'!$B$6*phenotypes!$C$5+'medications most frequent incid'!$D17*'population distribution in medi'!$B$4*phenotypes!$C$12+'medications most frequent incid'!$D17*'population distribution in medi'!$B$5*phenotypes!$C$19</f>
        <v>1.0964404511405095E-8</v>
      </c>
      <c r="E17">
        <f>'medications most frequent incid'!$D17*'population distribution in medi'!$B$6*phenotypes!$C$6+'medications most frequent incid'!$D17*'population distribution in medi'!$B$4*phenotypes!$C$13+'medications most frequent incid'!$D17*'population distribution in medi'!$B$5*phenotypes!$C$20</f>
        <v>6.2754387942133262E-8</v>
      </c>
      <c r="F17">
        <f>INT('medications most frequent incid'!$D17*'population distribution in medi'!$B$6*phenotypes!$C$3*'population distribution in medi'!$E$8+'medications most frequent incid'!$D17*'population distribution in medi'!$B$4*phenotypes!$C$10*'population distribution in medi'!$E$8+'medications most frequent incid'!$D17*'population distribution in medi'!$B$5*phenotypes!$C$17*'population distribution in medi'!$E$8)</f>
        <v>0</v>
      </c>
      <c r="G17">
        <f>INT('medications most frequent incid'!$D17*'population distribution in medi'!$B$6*phenotypes!$C$4*'population distribution in medi'!$E$8+'medications most frequent incid'!$D17*'population distribution in medi'!$B$4*phenotypes!$C$11*'population distribution in medi'!$E$8+'medications most frequent incid'!$D17*'population distribution in medi'!$B$5*phenotypes!$C$18*'population distribution in medi'!$E$8)</f>
        <v>0</v>
      </c>
      <c r="H17">
        <f>INT('medications most frequent incid'!$D17*'population distribution in medi'!$B$6*phenotypes!$C$5*'population distribution in medi'!$E$8+'medications most frequent incid'!$D17*'population distribution in medi'!$B$4*phenotypes!$C$12*'population distribution in medi'!$E$8+'medications most frequent incid'!$D17*'population distribution in medi'!$B$5*phenotypes!$C$19*'population distribution in medi'!$E$8)</f>
        <v>0</v>
      </c>
      <c r="I17">
        <f>INT('medications most frequent incid'!$D17*'population distribution in medi'!$B$6*phenotypes!$C$6*'population distribution in medi'!$E$8+'medications most frequent incid'!$D17*'population distribution in medi'!$B$4*phenotypes!$C$13*'population distribution in medi'!$E$8+'medications most frequent incid'!$D17*'population distribution in medi'!$B$5*phenotypes!$C$20*'population distribution in medi'!$E$8)</f>
        <v>0</v>
      </c>
    </row>
    <row r="19" spans="1:9" ht="15" customHeight="1" x14ac:dyDescent="0.3">
      <c r="A19" s="14" t="s">
        <v>7</v>
      </c>
      <c r="F19" s="40">
        <f t="shared" ref="F19:I19" si="0">SUM(F3:F17)</f>
        <v>64585</v>
      </c>
      <c r="G19" s="31">
        <f t="shared" si="0"/>
        <v>51848</v>
      </c>
      <c r="H19" s="41">
        <f t="shared" si="0"/>
        <v>7631</v>
      </c>
      <c r="I19" s="43">
        <f t="shared" si="0"/>
        <v>43711</v>
      </c>
    </row>
    <row r="22" spans="1:9" ht="15" customHeight="1" x14ac:dyDescent="0.3">
      <c r="A22" s="14" t="s">
        <v>8</v>
      </c>
      <c r="B22" s="40" t="s">
        <v>61</v>
      </c>
      <c r="C22" s="31" t="s">
        <v>62</v>
      </c>
      <c r="D22" s="41" t="s">
        <v>63</v>
      </c>
      <c r="E22" s="43" t="s">
        <v>67</v>
      </c>
      <c r="F22" s="40" t="s">
        <v>16</v>
      </c>
      <c r="G22" s="31" t="s">
        <v>25</v>
      </c>
      <c r="H22" s="41" t="s">
        <v>18</v>
      </c>
      <c r="I22" s="43" t="s">
        <v>26</v>
      </c>
    </row>
    <row r="23" spans="1:9" ht="15" customHeight="1" x14ac:dyDescent="0.3">
      <c r="A23" s="44" t="s">
        <v>68</v>
      </c>
      <c r="B23">
        <f>'medications most frequent incid'!$F3*'population distribution in medi'!$C$6*phenotypes!$C$3+'medications most frequent incid'!$F3*'population distribution in medi'!$C$4*phenotypes!$C$10+'medications most frequent incid'!$F3*'population distribution in medi'!$C$5*phenotypes!$C$17</f>
        <v>1.8581553683454568E-2</v>
      </c>
      <c r="C23">
        <f>'medications most frequent incid'!$F3*'population distribution in medi'!$C$6*phenotypes!$C$4+'medications most frequent incid'!$F3*'population distribution in medi'!$C$4*phenotypes!$C$11+'medications most frequent incid'!$F3*'population distribution in medi'!$C$5*phenotypes!$C$18</f>
        <v>1.5105942331556666E-2</v>
      </c>
      <c r="D23">
        <f>'medications most frequent incid'!$F3*'population distribution in medi'!$C$6*phenotypes!$C$5+'medications most frequent incid'!$F3*'population distribution in medi'!$C$4*phenotypes!$C$12+'medications most frequent incid'!$F3*'population distribution in medi'!$C$5*phenotypes!$C$19</f>
        <v>2.2883100986244827E-3</v>
      </c>
      <c r="E23">
        <f>'medications most frequent incid'!$F3*'population distribution in medi'!$C$6*phenotypes!$C$6+'medications most frequent incid'!$F3*'population distribution in medi'!$C$4*phenotypes!$C$13+'medications most frequent incid'!$F3*'population distribution in medi'!$C$5*phenotypes!$C$20</f>
        <v>1.2354922392583047E-2</v>
      </c>
      <c r="F23">
        <f>INT('medications most frequent incid'!$F3*'population distribution in medi'!$C$6*phenotypes!$C$3*'population distribution in medi'!$F$8+'medications most frequent incid'!$F3*'population distribution in medi'!$C$4*phenotypes!$C$10*'population distribution in medi'!$F$8+'medications most frequent incid'!$F3*'population distribution in medi'!$C$5*phenotypes!$C$17*'population distribution in medi'!$F$8)</f>
        <v>56342</v>
      </c>
      <c r="G23">
        <f>INT('medications most frequent incid'!$F3*'population distribution in medi'!$C$6*phenotypes!$C$4*'population distribution in medi'!$F$8+'medications most frequent incid'!$F3*'population distribution in medi'!$C$4*phenotypes!$C$11*'population distribution in medi'!$F$8+'medications most frequent incid'!$F3*'population distribution in medi'!$C$5*phenotypes!$C$18*'population distribution in medi'!$F$8)</f>
        <v>45804</v>
      </c>
      <c r="H23">
        <f>INT('medications most frequent incid'!$F3*'population distribution in medi'!$C$6*phenotypes!$C$5*'population distribution in medi'!$F$8+'medications most frequent incid'!$F3*'population distribution in medi'!$C$4*phenotypes!$C$12*'population distribution in medi'!$F$8+'medications most frequent incid'!$F3*'population distribution in medi'!$C$5*phenotypes!$C$19*'population distribution in medi'!$F$8)</f>
        <v>6938</v>
      </c>
      <c r="I23">
        <f>INT('medications most frequent incid'!$F3*'population distribution in medi'!$C$6*phenotypes!$C$6*'population distribution in medi'!$F$8+'medications most frequent incid'!$F3*'population distribution in medi'!$C$4*phenotypes!$C$13*'population distribution in medi'!$F$8+'medications most frequent incid'!$F3*'population distribution in medi'!$C$5*phenotypes!$C$20*'population distribution in medi'!$F$8)</f>
        <v>37462</v>
      </c>
    </row>
    <row r="24" spans="1:9" ht="15" customHeight="1" x14ac:dyDescent="0.3">
      <c r="A24" s="42" t="s">
        <v>69</v>
      </c>
      <c r="B24">
        <f>'medications most frequent incid'!$F4*'population distribution in medi'!$C$6*phenotypes!$C$3+'medications most frequent incid'!$F4*'population distribution in medi'!$C$4*phenotypes!$C$10+'medications most frequent incid'!$F4*'population distribution in medi'!$C$5*phenotypes!$C$17</f>
        <v>3.0798505538875422E-4</v>
      </c>
      <c r="C24">
        <f>'medications most frequent incid'!$F4*'population distribution in medi'!$C$6*phenotypes!$C$4+'medications most frequent incid'!$F4*'population distribution in medi'!$C$4*phenotypes!$C$11+'medications most frequent incid'!$F4*'population distribution in medi'!$C$5*phenotypes!$C$18</f>
        <v>2.5037758224848611E-4</v>
      </c>
      <c r="D24">
        <f>'medications most frequent incid'!$F4*'population distribution in medi'!$C$6*phenotypes!$C$5+'medications most frequent incid'!$F4*'population distribution in medi'!$C$4*phenotypes!$C$12+'medications most frequent incid'!$F4*'population distribution in medi'!$C$5*phenotypes!$C$19</f>
        <v>3.7928223036540036E-5</v>
      </c>
      <c r="E24">
        <f>'medications most frequent incid'!$F4*'population distribution in medi'!$C$6*phenotypes!$C$6+'medications most frequent incid'!$F4*'population distribution in medi'!$C$4*phenotypes!$C$13+'medications most frequent incid'!$F4*'population distribution in medi'!$C$5*phenotypes!$C$20</f>
        <v>2.0478004811791509E-4</v>
      </c>
      <c r="F24">
        <f>INT('medications most frequent incid'!$F4*'population distribution in medi'!$C$6*phenotypes!$C$3*'population distribution in medi'!$F$8+'medications most frequent incid'!$F4*'population distribution in medi'!$C$4*phenotypes!$C$10*'population distribution in medi'!$F$8+'medications most frequent incid'!$F4*'population distribution in medi'!$C$5*phenotypes!$C$17*'population distribution in medi'!$F$8)</f>
        <v>933</v>
      </c>
      <c r="G24">
        <f>INT('medications most frequent incid'!$F4*'population distribution in medi'!$C$6*phenotypes!$C$4*'population distribution in medi'!$F$8+'medications most frequent incid'!$F4*'population distribution in medi'!$C$4*phenotypes!$C$11*'population distribution in medi'!$F$8+'medications most frequent incid'!$F4*'population distribution in medi'!$C$5*phenotypes!$C$18*'population distribution in medi'!$F$8)</f>
        <v>759</v>
      </c>
      <c r="H24">
        <f>INT('medications most frequent incid'!$F4*'population distribution in medi'!$C$6*phenotypes!$C$5*'population distribution in medi'!$F$8+'medications most frequent incid'!$F4*'population distribution in medi'!$C$4*phenotypes!$C$12*'population distribution in medi'!$F$8+'medications most frequent incid'!$F4*'population distribution in medi'!$C$5*phenotypes!$C$19*'population distribution in medi'!$F$8)</f>
        <v>115</v>
      </c>
      <c r="I24">
        <f>INT('medications most frequent incid'!$F4*'population distribution in medi'!$C$6*phenotypes!$C$6*'population distribution in medi'!$F$8+'medications most frequent incid'!$F4*'population distribution in medi'!$C$4*phenotypes!$C$13*'population distribution in medi'!$F$8+'medications most frequent incid'!$F4*'population distribution in medi'!$C$5*phenotypes!$C$20*'population distribution in medi'!$F$8)</f>
        <v>620</v>
      </c>
    </row>
    <row r="25" spans="1:9" ht="15" customHeight="1" x14ac:dyDescent="0.3">
      <c r="A25" s="42" t="s">
        <v>70</v>
      </c>
      <c r="B25">
        <f>'medications most frequent incid'!$F5*'population distribution in medi'!$C$6*phenotypes!$C$3+'medications most frequent incid'!$F5*'population distribution in medi'!$C$4*phenotypes!$C$10+'medications most frequent incid'!$F5*'population distribution in medi'!$C$5*phenotypes!$C$17</f>
        <v>6.0691694776608103E-3</v>
      </c>
      <c r="C25">
        <f>'medications most frequent incid'!$F5*'population distribution in medi'!$C$6*phenotypes!$C$4+'medications most frequent incid'!$F5*'population distribution in medi'!$C$4*phenotypes!$C$11+'medications most frequent incid'!$F5*'population distribution in medi'!$C$5*phenotypes!$C$18</f>
        <v>4.9339536236747781E-3</v>
      </c>
      <c r="D25">
        <f>'medications most frequent incid'!$F5*'population distribution in medi'!$C$6*phenotypes!$C$5+'medications most frequent incid'!$F5*'population distribution in medi'!$C$4*phenotypes!$C$12+'medications most frequent incid'!$F5*'population distribution in medi'!$C$5*phenotypes!$C$19</f>
        <v>7.4741553061631345E-4</v>
      </c>
      <c r="E25">
        <f>'medications most frequent incid'!$F5*'population distribution in medi'!$C$6*phenotypes!$C$6+'medications most frequent incid'!$F5*'population distribution in medi'!$C$4*phenotypes!$C$13+'medications most frequent incid'!$F5*'population distribution in medi'!$C$5*phenotypes!$C$20</f>
        <v>4.0354062508077913E-3</v>
      </c>
      <c r="F25">
        <f>INT('medications most frequent incid'!$F5*'population distribution in medi'!$C$6*phenotypes!$C$3*'population distribution in medi'!$F$8+'medications most frequent incid'!$F5*'population distribution in medi'!$C$4*phenotypes!$C$10*'population distribution in medi'!$F$8+'medications most frequent incid'!$F5*'population distribution in medi'!$C$5*phenotypes!$C$17*'population distribution in medi'!$F$8)</f>
        <v>18402</v>
      </c>
      <c r="G25">
        <f>INT('medications most frequent incid'!$F5*'population distribution in medi'!$C$6*phenotypes!$C$4*'population distribution in medi'!$F$8+'medications most frequent incid'!$F5*'population distribution in medi'!$C$4*phenotypes!$C$11*'population distribution in medi'!$F$8+'medications most frequent incid'!$F5*'population distribution in medi'!$C$5*phenotypes!$C$18*'population distribution in medi'!$F$8)</f>
        <v>14960</v>
      </c>
      <c r="H25">
        <f>INT('medications most frequent incid'!$F5*'population distribution in medi'!$C$6*phenotypes!$C$5*'population distribution in medi'!$F$8+'medications most frequent incid'!$F5*'population distribution in medi'!$C$4*phenotypes!$C$12*'population distribution in medi'!$F$8+'medications most frequent incid'!$F5*'population distribution in medi'!$C$5*phenotypes!$C$19*'population distribution in medi'!$F$8)</f>
        <v>2266</v>
      </c>
      <c r="I25">
        <f>INT('medications most frequent incid'!$F5*'population distribution in medi'!$C$6*phenotypes!$C$6*'population distribution in medi'!$F$8+'medications most frequent incid'!$F5*'population distribution in medi'!$C$4*phenotypes!$C$13*'population distribution in medi'!$F$8+'medications most frequent incid'!$F5*'population distribution in medi'!$C$5*phenotypes!$C$20*'population distribution in medi'!$F$8)</f>
        <v>12236</v>
      </c>
    </row>
    <row r="26" spans="1:9" ht="15" customHeight="1" x14ac:dyDescent="0.3">
      <c r="A26" s="42" t="s">
        <v>71</v>
      </c>
      <c r="B26">
        <f>'medications most frequent incid'!$F6*'population distribution in medi'!$C$6*phenotypes!$C$3+'medications most frequent incid'!$F6*'population distribution in medi'!$C$4*phenotypes!$C$10+'medications most frequent incid'!$F6*'population distribution in medi'!$C$5*phenotypes!$C$17</f>
        <v>3.7675866347556372E-3</v>
      </c>
      <c r="C26">
        <f>'medications most frequent incid'!$F6*'population distribution in medi'!$C$6*phenotypes!$C$4+'medications most frequent incid'!$F6*'population distribution in medi'!$C$4*phenotypes!$C$11+'medications most frequent incid'!$F6*'population distribution in medi'!$C$5*phenotypes!$C$18</f>
        <v>3.062873396019562E-3</v>
      </c>
      <c r="D26">
        <f>'medications most frequent incid'!$F6*'population distribution in medi'!$C$6*phenotypes!$C$5+'medications most frequent incid'!$F6*'population distribution in medi'!$C$4*phenotypes!$C$12+'medications most frequent incid'!$F6*'population distribution in medi'!$C$5*phenotypes!$C$19</f>
        <v>4.6397662384016079E-4</v>
      </c>
      <c r="E26">
        <f>'medications most frequent incid'!$F6*'population distribution in medi'!$C$6*phenotypes!$C$6+'medications most frequent incid'!$F6*'population distribution in medi'!$C$4*phenotypes!$C$13+'medications most frequent incid'!$F6*'population distribution in medi'!$C$5*phenotypes!$C$20</f>
        <v>2.5050779537981595E-3</v>
      </c>
      <c r="F26">
        <f>INT('medications most frequent incid'!$F6*'population distribution in medi'!$C$6*phenotypes!$C$3*'population distribution in medi'!$F$8+'medications most frequent incid'!$F6*'population distribution in medi'!$C$4*phenotypes!$C$10*'population distribution in medi'!$F$8+'medications most frequent incid'!$F6*'population distribution in medi'!$C$5*phenotypes!$C$17*'population distribution in medi'!$F$8)</f>
        <v>11424</v>
      </c>
      <c r="G26">
        <f>INT('medications most frequent incid'!$F6*'population distribution in medi'!$C$6*phenotypes!$C$4*'population distribution in medi'!$F$8+'medications most frequent incid'!$F6*'population distribution in medi'!$C$4*phenotypes!$C$11*'population distribution in medi'!$F$8+'medications most frequent incid'!$F6*'population distribution in medi'!$C$5*phenotypes!$C$18*'population distribution in medi'!$F$8)</f>
        <v>9287</v>
      </c>
      <c r="H26">
        <f>INT('medications most frequent incid'!$F6*'population distribution in medi'!$C$6*phenotypes!$C$5*'population distribution in medi'!$F$8+'medications most frequent incid'!$F6*'population distribution in medi'!$C$4*phenotypes!$C$12*'population distribution in medi'!$F$8+'medications most frequent incid'!$F6*'population distribution in medi'!$C$5*phenotypes!$C$19*'population distribution in medi'!$F$8)</f>
        <v>1406</v>
      </c>
      <c r="I26">
        <f>INT('medications most frequent incid'!$F6*'population distribution in medi'!$C$6*phenotypes!$C$6*'population distribution in medi'!$F$8+'medications most frequent incid'!$F6*'population distribution in medi'!$C$4*phenotypes!$C$13*'population distribution in medi'!$F$8+'medications most frequent incid'!$F6*'population distribution in medi'!$C$5*phenotypes!$C$20*'population distribution in medi'!$F$8)</f>
        <v>7595</v>
      </c>
    </row>
    <row r="27" spans="1:9" ht="15" customHeight="1" x14ac:dyDescent="0.3">
      <c r="A27" s="42" t="s">
        <v>72</v>
      </c>
      <c r="B27">
        <f>'medications most frequent incid'!$F7*'population distribution in medi'!$C$6*phenotypes!$C$3+'medications most frequent incid'!$F7*'population distribution in medi'!$C$4*phenotypes!$C$10+'medications most frequent incid'!$F7*'population distribution in medi'!$C$5*phenotypes!$C$17</f>
        <v>2.3214896579303009E-3</v>
      </c>
      <c r="C27">
        <f>'medications most frequent incid'!$F7*'population distribution in medi'!$C$6*phenotypes!$C$4+'medications most frequent incid'!$F7*'population distribution in medi'!$C$4*phenotypes!$C$11+'medications most frequent incid'!$F7*'population distribution in medi'!$C$5*phenotypes!$C$18</f>
        <v>1.8872635460632078E-3</v>
      </c>
      <c r="D27">
        <f>'medications most frequent incid'!$F7*'population distribution in medi'!$C$6*phenotypes!$C$5+'medications most frequent incid'!$F7*'population distribution in medi'!$C$4*phenotypes!$C$12+'medications most frequent incid'!$F7*'population distribution in medi'!$C$5*phenotypes!$C$19</f>
        <v>2.8589042222149503E-4</v>
      </c>
      <c r="E27">
        <f>'medications most frequent incid'!$F7*'population distribution in medi'!$C$6*phenotypes!$C$6+'medications most frequent incid'!$F7*'population distribution in medi'!$C$4*phenotypes!$C$13+'medications most frequent incid'!$F7*'population distribution in medi'!$C$5*phenotypes!$C$20</f>
        <v>1.5435643890452479E-3</v>
      </c>
      <c r="F27">
        <f>INT('medications most frequent incid'!$F7*'population distribution in medi'!$C$6*phenotypes!$C$3*'population distribution in medi'!$F$8+'medications most frequent incid'!$F7*'population distribution in medi'!$C$4*phenotypes!$C$10*'population distribution in medi'!$F$8+'medications most frequent incid'!$F7*'population distribution in medi'!$C$5*phenotypes!$C$17*'population distribution in medi'!$F$8)</f>
        <v>7039</v>
      </c>
      <c r="G27">
        <f>INT('medications most frequent incid'!$F7*'population distribution in medi'!$C$6*phenotypes!$C$4*'population distribution in medi'!$F$8+'medications most frequent incid'!$F7*'population distribution in medi'!$C$4*phenotypes!$C$11*'population distribution in medi'!$F$8+'medications most frequent incid'!$F7*'population distribution in medi'!$C$5*phenotypes!$C$18*'population distribution in medi'!$F$8)</f>
        <v>5722</v>
      </c>
      <c r="H27">
        <f>INT('medications most frequent incid'!$F7*'population distribution in medi'!$C$6*phenotypes!$C$5*'population distribution in medi'!$F$8+'medications most frequent incid'!$F7*'population distribution in medi'!$C$4*phenotypes!$C$12*'population distribution in medi'!$F$8+'medications most frequent incid'!$F7*'population distribution in medi'!$C$5*phenotypes!$C$19*'population distribution in medi'!$F$8)</f>
        <v>866</v>
      </c>
      <c r="I27">
        <f>INT('medications most frequent incid'!$F7*'population distribution in medi'!$C$6*phenotypes!$C$6*'population distribution in medi'!$F$8+'medications most frequent incid'!$F7*'population distribution in medi'!$C$4*phenotypes!$C$13*'population distribution in medi'!$F$8+'medications most frequent incid'!$F7*'population distribution in medi'!$C$5*phenotypes!$C$20*'population distribution in medi'!$F$8)</f>
        <v>4680</v>
      </c>
    </row>
    <row r="28" spans="1:9" ht="15" customHeight="1" x14ac:dyDescent="0.3">
      <c r="A28" s="42" t="s">
        <v>73</v>
      </c>
      <c r="B28">
        <f>'medications most frequent incid'!$F8*'population distribution in medi'!$C$6*phenotypes!$C$3+'medications most frequent incid'!$F8*'population distribution in medi'!$C$4*phenotypes!$C$10+'medications most frequent incid'!$F8*'population distribution in medi'!$C$5*phenotypes!$C$17</f>
        <v>1.7569475992177071E-2</v>
      </c>
      <c r="C28">
        <f>'medications most frequent incid'!$F8*'population distribution in medi'!$C$6*phenotypes!$C$4+'medications most frequent incid'!$F8*'population distribution in medi'!$C$4*phenotypes!$C$11+'medications most frequent incid'!$F8*'population distribution in medi'!$C$5*phenotypes!$C$18</f>
        <v>1.4283170054279013E-2</v>
      </c>
      <c r="D28">
        <f>'medications most frequent incid'!$F8*'population distribution in medi'!$C$6*phenotypes!$C$5+'medications most frequent incid'!$F8*'population distribution in medi'!$C$4*phenotypes!$C$12+'medications most frequent incid'!$F8*'population distribution in medi'!$C$5*phenotypes!$C$19</f>
        <v>2.163673179613506E-3</v>
      </c>
      <c r="E28">
        <f>'medications most frequent incid'!$F8*'population distribution in medi'!$C$6*phenotypes!$C$6+'medications most frequent incid'!$F8*'population distribution in medi'!$C$4*phenotypes!$C$13+'medications most frequent incid'!$F8*'population distribution in medi'!$C$5*phenotypes!$C$20</f>
        <v>1.1681989356734056E-2</v>
      </c>
      <c r="F28">
        <f>INT('medications most frequent incid'!$F8*'population distribution in medi'!$C$6*phenotypes!$C$3*'population distribution in medi'!$F$8+'medications most frequent incid'!$F8*'population distribution in medi'!$C$4*phenotypes!$C$10*'population distribution in medi'!$F$8+'medications most frequent incid'!$F8*'population distribution in medi'!$C$5*phenotypes!$C$17*'population distribution in medi'!$F$8)</f>
        <v>53274</v>
      </c>
      <c r="G28">
        <f>INT('medications most frequent incid'!$F8*'population distribution in medi'!$C$6*phenotypes!$C$4*'population distribution in medi'!$F$8+'medications most frequent incid'!$F8*'population distribution in medi'!$C$4*phenotypes!$C$11*'population distribution in medi'!$F$8+'medications most frequent incid'!$F8*'population distribution in medi'!$C$5*phenotypes!$C$18*'population distribution in medi'!$F$8)</f>
        <v>43309</v>
      </c>
      <c r="H28">
        <f>INT('medications most frequent incid'!$F8*'population distribution in medi'!$C$6*phenotypes!$C$5*'population distribution in medi'!$F$8+'medications most frequent incid'!$F8*'population distribution in medi'!$C$4*phenotypes!$C$12*'population distribution in medi'!$F$8+'medications most frequent incid'!$F8*'population distribution in medi'!$C$5*phenotypes!$C$19*'population distribution in medi'!$F$8)</f>
        <v>6560</v>
      </c>
      <c r="I28">
        <f>INT('medications most frequent incid'!$F8*'population distribution in medi'!$C$6*phenotypes!$C$6*'population distribution in medi'!$F$8+'medications most frequent incid'!$F8*'population distribution in medi'!$C$4*phenotypes!$C$13*'population distribution in medi'!$F$8+'medications most frequent incid'!$F8*'population distribution in medi'!$C$5*phenotypes!$C$20*'population distribution in medi'!$F$8)</f>
        <v>35422</v>
      </c>
    </row>
    <row r="29" spans="1:9" ht="15" customHeight="1" x14ac:dyDescent="0.3">
      <c r="A29" s="42" t="s">
        <v>74</v>
      </c>
      <c r="B29">
        <f>'medications most frequent incid'!$F9*'population distribution in medi'!$C$6*phenotypes!$C$3+'medications most frequent incid'!$F9*'population distribution in medi'!$C$4*phenotypes!$C$10+'medications most frequent incid'!$F9*'population distribution in medi'!$C$5*phenotypes!$C$17</f>
        <v>3.5837338845235685E-3</v>
      </c>
      <c r="C29">
        <f>'medications most frequent incid'!$F9*'population distribution in medi'!$C$6*phenotypes!$C$4+'medications most frequent incid'!$F9*'population distribution in medi'!$C$4*phenotypes!$C$11+'medications most frequent incid'!$F9*'population distribution in medi'!$C$5*phenotypes!$C$18</f>
        <v>2.9134096272833308E-3</v>
      </c>
      <c r="D29">
        <f>'medications most frequent incid'!$F9*'population distribution in medi'!$C$6*phenotypes!$C$5+'medications most frequent incid'!$F9*'population distribution in medi'!$C$4*phenotypes!$C$12+'medications most frequent incid'!$F9*'population distribution in medi'!$C$5*phenotypes!$C$19</f>
        <v>4.413352391538771E-4</v>
      </c>
      <c r="E29">
        <f>'medications most frequent incid'!$F9*'population distribution in medi'!$C$6*phenotypes!$C$6+'medications most frequent incid'!$F9*'population distribution in medi'!$C$4*phenotypes!$C$13+'medications most frequent incid'!$F9*'population distribution in medi'!$C$5*phenotypes!$C$20</f>
        <v>2.3828337916857768E-3</v>
      </c>
      <c r="F29">
        <f>INT('medications most frequent incid'!$F9*'population distribution in medi'!$C$6*phenotypes!$C$3*'population distribution in medi'!$F$8+'medications most frequent incid'!$F9*'population distribution in medi'!$C$4*phenotypes!$C$10*'population distribution in medi'!$F$8+'medications most frequent incid'!$F9*'population distribution in medi'!$C$5*phenotypes!$C$17*'population distribution in medi'!$F$8)</f>
        <v>10866</v>
      </c>
      <c r="G29">
        <f>INT('medications most frequent incid'!$F9*'population distribution in medi'!$C$6*phenotypes!$C$4*'population distribution in medi'!$F$8+'medications most frequent incid'!$F9*'population distribution in medi'!$C$4*phenotypes!$C$11*'population distribution in medi'!$F$8+'medications most frequent incid'!$F9*'population distribution in medi'!$C$5*phenotypes!$C$18*'population distribution in medi'!$F$8)</f>
        <v>8834</v>
      </c>
      <c r="H29">
        <f>INT('medications most frequent incid'!$F9*'population distribution in medi'!$C$6*phenotypes!$C$5*'population distribution in medi'!$F$8+'medications most frequent incid'!$F9*'population distribution in medi'!$C$4*phenotypes!$C$12*'population distribution in medi'!$F$8+'medications most frequent incid'!$F9*'population distribution in medi'!$C$5*phenotypes!$C$19*'population distribution in medi'!$F$8)</f>
        <v>1338</v>
      </c>
      <c r="I29">
        <f>INT('medications most frequent incid'!$F9*'population distribution in medi'!$C$6*phenotypes!$C$6*'population distribution in medi'!$F$8+'medications most frequent incid'!$F9*'population distribution in medi'!$C$4*phenotypes!$C$13*'population distribution in medi'!$F$8+'medications most frequent incid'!$F9*'population distribution in medi'!$C$5*phenotypes!$C$20*'population distribution in medi'!$F$8)</f>
        <v>7225</v>
      </c>
    </row>
    <row r="30" spans="1:9" ht="15" customHeight="1" x14ac:dyDescent="0.3">
      <c r="A30" s="42" t="s">
        <v>75</v>
      </c>
      <c r="B30">
        <f>'medications most frequent incid'!$F10*'population distribution in medi'!$C$6*phenotypes!$C$3+'medications most frequent incid'!$F10*'population distribution in medi'!$C$4*phenotypes!$C$10+'medications most frequent incid'!$F10*'population distribution in medi'!$C$5*phenotypes!$C$17</f>
        <v>1.4708220018565455E-4</v>
      </c>
      <c r="C30">
        <f>'medications most frequent incid'!$F10*'population distribution in medi'!$C$6*phenotypes!$C$4+'medications most frequent incid'!$F10*'population distribution in medi'!$C$4*phenotypes!$C$11+'medications most frequent incid'!$F10*'population distribution in medi'!$C$5*phenotypes!$C$18</f>
        <v>1.1957101498898473E-4</v>
      </c>
      <c r="D30">
        <f>'medications most frequent incid'!$F10*'population distribution in medi'!$C$6*phenotypes!$C$5+'medications most frequent incid'!$F10*'population distribution in medi'!$C$4*phenotypes!$C$12+'medications most frequent incid'!$F10*'population distribution in medi'!$C$5*phenotypes!$C$19</f>
        <v>1.8113107749026939E-5</v>
      </c>
      <c r="E30">
        <f>'medications most frequent incid'!$F10*'population distribution in medi'!$C$6*phenotypes!$C$6+'medications most frequent incid'!$F10*'population distribution in medi'!$C$4*phenotypes!$C$13+'medications most frequent incid'!$F10*'population distribution in medi'!$C$5*phenotypes!$C$20</f>
        <v>9.7795329689905945E-5</v>
      </c>
      <c r="F30">
        <f>INT('medications most frequent incid'!$F10*'population distribution in medi'!$C$6*phenotypes!$C$3*'population distribution in medi'!$F$8+'medications most frequent incid'!$F10*'population distribution in medi'!$C$4*phenotypes!$C$10*'population distribution in medi'!$F$8+'medications most frequent incid'!$F10*'population distribution in medi'!$C$5*phenotypes!$C$17*'population distribution in medi'!$F$8)</f>
        <v>445</v>
      </c>
      <c r="G30">
        <f>INT('medications most frequent incid'!$F10*'population distribution in medi'!$C$6*phenotypes!$C$4*'population distribution in medi'!$F$8+'medications most frequent incid'!$F10*'population distribution in medi'!$C$4*phenotypes!$C$11*'population distribution in medi'!$F$8+'medications most frequent incid'!$F10*'population distribution in medi'!$C$5*phenotypes!$C$18*'population distribution in medi'!$F$8)</f>
        <v>362</v>
      </c>
      <c r="H30">
        <f>INT('medications most frequent incid'!$F10*'population distribution in medi'!$C$6*phenotypes!$C$5*'population distribution in medi'!$F$8+'medications most frequent incid'!$F10*'population distribution in medi'!$C$4*phenotypes!$C$12*'population distribution in medi'!$F$8+'medications most frequent incid'!$F10*'population distribution in medi'!$C$5*phenotypes!$C$19*'population distribution in medi'!$F$8)</f>
        <v>54</v>
      </c>
      <c r="I30">
        <f>INT('medications most frequent incid'!$F10*'population distribution in medi'!$C$6*phenotypes!$C$6*'population distribution in medi'!$F$8+'medications most frequent incid'!$F10*'population distribution in medi'!$C$4*phenotypes!$C$13*'population distribution in medi'!$F$8+'medications most frequent incid'!$F10*'population distribution in medi'!$C$5*phenotypes!$C$20*'population distribution in medi'!$F$8)</f>
        <v>296</v>
      </c>
    </row>
    <row r="31" spans="1:9" ht="15" customHeight="1" x14ac:dyDescent="0.3">
      <c r="A31" s="42" t="s">
        <v>24</v>
      </c>
      <c r="B31">
        <f>'medications most frequent incid'!$F11*'population distribution in medi'!$C$6*phenotypes!$C$3+'medications most frequent incid'!$F11*'population distribution in medi'!$C$4*phenotypes!$C$10+'medications most frequent incid'!$F11*'population distribution in medi'!$C$5*phenotypes!$C$17</f>
        <v>1.6437196640747852E-2</v>
      </c>
      <c r="C31">
        <f>'medications most frequent incid'!$F11*'population distribution in medi'!$C$6*phenotypes!$C$4+'medications most frequent incid'!$F11*'population distribution in medi'!$C$4*phenotypes!$C$11+'medications most frequent incid'!$F11*'population distribution in medi'!$C$5*phenotypes!$C$18</f>
        <v>1.3362679395786226E-2</v>
      </c>
      <c r="D31">
        <f>'medications most frequent incid'!$F11*'population distribution in medi'!$C$6*phenotypes!$C$5+'medications most frequent incid'!$F11*'population distribution in medi'!$C$4*phenotypes!$C$12+'medications most frequent incid'!$F11*'population distribution in medi'!$C$5*phenotypes!$C$19</f>
        <v>2.0242334794421178E-3</v>
      </c>
      <c r="E31">
        <f>'medications most frequent incid'!$F11*'population distribution in medi'!$C$6*phenotypes!$C$6+'medications most frequent incid'!$F11*'population distribution in medi'!$C$4*phenotypes!$C$13+'medications most frequent incid'!$F11*'population distribution in medi'!$C$5*phenotypes!$C$20</f>
        <v>1.0929133930759175E-2</v>
      </c>
      <c r="F31">
        <f>INT('medications most frequent incid'!$F11*'population distribution in medi'!$C$6*phenotypes!$C$3*'population distribution in medi'!$F$8+'medications most frequent incid'!$F11*'population distribution in medi'!$C$4*phenotypes!$C$10*'population distribution in medi'!$F$8+'medications most frequent incid'!$F11*'population distribution in medi'!$C$5*phenotypes!$C$17*'population distribution in medi'!$F$8)</f>
        <v>49840</v>
      </c>
      <c r="G31">
        <f>INT('medications most frequent incid'!$F11*'population distribution in medi'!$C$6*phenotypes!$C$4*'population distribution in medi'!$F$8+'medications most frequent incid'!$F11*'population distribution in medi'!$C$4*phenotypes!$C$11*'population distribution in medi'!$F$8+'medications most frequent incid'!$F11*'population distribution in medi'!$C$5*phenotypes!$C$18*'population distribution in medi'!$F$8)</f>
        <v>40518</v>
      </c>
      <c r="H31">
        <f>INT('medications most frequent incid'!$F11*'population distribution in medi'!$C$6*phenotypes!$C$5*'population distribution in medi'!$F$8+'medications most frequent incid'!$F11*'population distribution in medi'!$C$4*phenotypes!$C$12*'population distribution in medi'!$F$8+'medications most frequent incid'!$F11*'population distribution in medi'!$C$5*phenotypes!$C$19*'population distribution in medi'!$F$8)</f>
        <v>6137</v>
      </c>
      <c r="I31">
        <f>INT('medications most frequent incid'!$F11*'population distribution in medi'!$C$6*phenotypes!$C$6*'population distribution in medi'!$F$8+'medications most frequent incid'!$F11*'population distribution in medi'!$C$4*phenotypes!$C$13*'population distribution in medi'!$F$8+'medications most frequent incid'!$F11*'population distribution in medi'!$C$5*phenotypes!$C$20*'population distribution in medi'!$F$8)</f>
        <v>33139</v>
      </c>
    </row>
    <row r="32" spans="1:9" ht="15" customHeight="1" x14ac:dyDescent="0.3">
      <c r="A32" s="42" t="s">
        <v>76</v>
      </c>
      <c r="B32">
        <f>'medications most frequent incid'!$F12*'population distribution in medi'!$C$6*phenotypes!$C$3+'medications most frequent incid'!$F12*'population distribution in medi'!$C$4*phenotypes!$C$10+'medications most frequent incid'!$F12*'population distribution in medi'!$C$5*phenotypes!$C$17</f>
        <v>4.2983505054255936E-5</v>
      </c>
      <c r="C32">
        <f>'medications most frequent incid'!$F12*'population distribution in medi'!$C$6*phenotypes!$C$4+'medications most frequent incid'!$F12*'population distribution in medi'!$C$4*phenotypes!$C$11+'medications most frequent incid'!$F12*'population distribution in medi'!$C$5*phenotypes!$C$18</f>
        <v>3.4943598345918813E-5</v>
      </c>
      <c r="D32">
        <f>'medications most frequent incid'!$F12*'population distribution in medi'!$C$6*phenotypes!$C$5+'medications most frequent incid'!$F12*'population distribution in medi'!$C$4*phenotypes!$C$12+'medications most frequent incid'!$F12*'population distribution in medi'!$C$5*phenotypes!$C$19</f>
        <v>5.293399592172529E-6</v>
      </c>
      <c r="E32">
        <f>'medications most frequent incid'!$F12*'population distribution in medi'!$C$6*phenotypes!$C$6+'medications most frequent incid'!$F12*'population distribution in medi'!$C$4*phenotypes!$C$13+'medications most frequent incid'!$F12*'population distribution in medi'!$C$5*phenotypes!$C$20</f>
        <v>2.8579842038688025E-5</v>
      </c>
      <c r="F32">
        <f>INT('medications most frequent incid'!$F12*'population distribution in medi'!$C$6*phenotypes!$C$3*'population distribution in medi'!$F$8+'medications most frequent incid'!$F12*'population distribution in medi'!$C$4*phenotypes!$C$10*'population distribution in medi'!$F$8+'medications most frequent incid'!$F12*'population distribution in medi'!$C$5*phenotypes!$C$17*'population distribution in medi'!$F$8)</f>
        <v>130</v>
      </c>
      <c r="G32">
        <f>INT('medications most frequent incid'!$F12*'population distribution in medi'!$C$6*phenotypes!$C$4*'population distribution in medi'!$F$8+'medications most frequent incid'!$F12*'population distribution in medi'!$C$4*phenotypes!$C$11*'population distribution in medi'!$F$8+'medications most frequent incid'!$F12*'population distribution in medi'!$C$5*phenotypes!$C$18*'population distribution in medi'!$F$8)</f>
        <v>105</v>
      </c>
      <c r="H32">
        <f>INT('medications most frequent incid'!$F12*'population distribution in medi'!$C$6*phenotypes!$C$5*'population distribution in medi'!$F$8+'medications most frequent incid'!$F12*'population distribution in medi'!$C$4*phenotypes!$C$12*'population distribution in medi'!$F$8+'medications most frequent incid'!$F12*'population distribution in medi'!$C$5*phenotypes!$C$19*'population distribution in medi'!$F$8)</f>
        <v>16</v>
      </c>
      <c r="I32">
        <f>INT('medications most frequent incid'!$F12*'population distribution in medi'!$C$6*phenotypes!$C$6*'population distribution in medi'!$F$8+'medications most frequent incid'!$F12*'population distribution in medi'!$C$4*phenotypes!$C$13*'population distribution in medi'!$F$8+'medications most frequent incid'!$F12*'population distribution in medi'!$C$5*phenotypes!$C$20*'population distribution in medi'!$F$8)</f>
        <v>86</v>
      </c>
    </row>
    <row r="33" spans="1:9" ht="15" customHeight="1" x14ac:dyDescent="0.3">
      <c r="A33" s="42" t="s">
        <v>29</v>
      </c>
      <c r="B33">
        <f>'medications most frequent incid'!$F13*'population distribution in medi'!$C$6*phenotypes!$C$3+'medications most frequent incid'!$F13*'population distribution in medi'!$C$4*phenotypes!$C$10+'medications most frequent incid'!$F13*'population distribution in medi'!$C$5*phenotypes!$C$17</f>
        <v>6.7794750685573934E-3</v>
      </c>
      <c r="C33">
        <f>'medications most frequent incid'!$F13*'population distribution in medi'!$C$6*phenotypes!$C$4+'medications most frequent incid'!$F13*'population distribution in medi'!$C$4*phenotypes!$C$11+'medications most frequent incid'!$F13*'population distribution in medi'!$C$5*phenotypes!$C$18</f>
        <v>5.5113991633026164E-3</v>
      </c>
      <c r="D33">
        <f>'medications most frequent incid'!$F13*'population distribution in medi'!$C$6*phenotypes!$C$5+'medications most frequent incid'!$F13*'population distribution in medi'!$C$4*phenotypes!$C$12+'medications most frequent incid'!$F13*'population distribution in medi'!$C$5*phenotypes!$C$19</f>
        <v>8.3488934924566592E-4</v>
      </c>
      <c r="E33">
        <f>'medications most frequent incid'!$F13*'population distribution in medi'!$C$6*phenotypes!$C$6+'medications most frequent incid'!$F13*'population distribution in medi'!$C$4*phenotypes!$C$13+'medications most frequent incid'!$F13*'population distribution in medi'!$C$5*phenotypes!$C$20</f>
        <v>4.5076902481550772E-3</v>
      </c>
      <c r="F33">
        <f>INT('medications most frequent incid'!$F13*'population distribution in medi'!$C$6*phenotypes!$C$3*'population distribution in medi'!$F$8+'medications most frequent incid'!$F13*'population distribution in medi'!$C$4*phenotypes!$C$10*'population distribution in medi'!$F$8+'medications most frequent incid'!$F13*'population distribution in medi'!$C$5*phenotypes!$C$17*'population distribution in medi'!$F$8)</f>
        <v>20556</v>
      </c>
      <c r="G33">
        <f>INT('medications most frequent incid'!$F13*'population distribution in medi'!$C$6*phenotypes!$C$4*'population distribution in medi'!$F$8+'medications most frequent incid'!$F13*'population distribution in medi'!$C$4*phenotypes!$C$11*'population distribution in medi'!$F$8+'medications most frequent incid'!$F13*'population distribution in medi'!$C$5*phenotypes!$C$18*'population distribution in medi'!$F$8)</f>
        <v>16711</v>
      </c>
      <c r="H33">
        <f>INT('medications most frequent incid'!$F13*'population distribution in medi'!$C$6*phenotypes!$C$5*'population distribution in medi'!$F$8+'medications most frequent incid'!$F13*'population distribution in medi'!$C$4*phenotypes!$C$12*'population distribution in medi'!$F$8+'medications most frequent incid'!$F13*'population distribution in medi'!$C$5*phenotypes!$C$19*'population distribution in medi'!$F$8)</f>
        <v>2531</v>
      </c>
      <c r="I33">
        <f>INT('medications most frequent incid'!$F13*'population distribution in medi'!$C$6*phenotypes!$C$6*'population distribution in medi'!$F$8+'medications most frequent incid'!$F13*'population distribution in medi'!$C$4*phenotypes!$C$13*'population distribution in medi'!$F$8+'medications most frequent incid'!$F13*'population distribution in medi'!$C$5*phenotypes!$C$20*'population distribution in medi'!$F$8)</f>
        <v>13668</v>
      </c>
    </row>
    <row r="34" spans="1:9" ht="15" customHeight="1" x14ac:dyDescent="0.3">
      <c r="A34" s="42" t="s">
        <v>30</v>
      </c>
      <c r="B34">
        <f>'medications most frequent incid'!$F14*'population distribution in medi'!$C$6*phenotypes!$C$3+'medications most frequent incid'!$F14*'population distribution in medi'!$C$4*phenotypes!$C$10+'medications most frequent incid'!$F14*'population distribution in medi'!$C$5*phenotypes!$C$17</f>
        <v>1.6394593520694078E-4</v>
      </c>
      <c r="C34">
        <f>'medications most frequent incid'!$F14*'population distribution in medi'!$C$6*phenotypes!$C$4+'medications most frequent incid'!$F14*'population distribution in medi'!$C$4*phenotypes!$C$11+'medications most frequent incid'!$F14*'population distribution in medi'!$C$5*phenotypes!$C$18</f>
        <v>1.33280450328239E-4</v>
      </c>
      <c r="D34">
        <f>'medications most frequent incid'!$F14*'population distribution in medi'!$C$6*phenotypes!$C$5+'medications most frequent incid'!$F14*'population distribution in medi'!$C$4*phenotypes!$C$12+'medications most frequent incid'!$F14*'population distribution in medi'!$C$5*phenotypes!$C$19</f>
        <v>2.0189869240941236E-5</v>
      </c>
      <c r="E34">
        <f>'medications most frequent incid'!$F14*'population distribution in medi'!$C$6*phenotypes!$C$6+'medications most frequent incid'!$F14*'population distribution in medi'!$C$4*phenotypes!$C$13+'medications most frequent incid'!$F14*'population distribution in medi'!$C$5*phenotypes!$C$20</f>
        <v>1.0900807007676583E-4</v>
      </c>
      <c r="F34">
        <f>INT('medications most frequent incid'!$F14*'population distribution in medi'!$C$6*phenotypes!$C$3*'population distribution in medi'!$F$8+'medications most frequent incid'!$F14*'population distribution in medi'!$C$4*phenotypes!$C$10*'population distribution in medi'!$F$8+'medications most frequent incid'!$F14*'population distribution in medi'!$C$5*phenotypes!$C$17*'population distribution in medi'!$F$8)</f>
        <v>497</v>
      </c>
      <c r="G34">
        <f>INT('medications most frequent incid'!$F14*'population distribution in medi'!$C$6*phenotypes!$C$4*'population distribution in medi'!$F$8+'medications most frequent incid'!$F14*'population distribution in medi'!$C$4*phenotypes!$C$11*'population distribution in medi'!$F$8+'medications most frequent incid'!$F14*'population distribution in medi'!$C$5*phenotypes!$C$18*'population distribution in medi'!$F$8)</f>
        <v>404</v>
      </c>
      <c r="H34">
        <f>INT('medications most frequent incid'!$F14*'population distribution in medi'!$C$6*phenotypes!$C$5*'population distribution in medi'!$F$8+'medications most frequent incid'!$F14*'population distribution in medi'!$C$4*phenotypes!$C$12*'population distribution in medi'!$F$8+'medications most frequent incid'!$F14*'population distribution in medi'!$C$5*phenotypes!$C$19*'population distribution in medi'!$F$8)</f>
        <v>61</v>
      </c>
      <c r="I34">
        <f>INT('medications most frequent incid'!$F14*'population distribution in medi'!$C$6*phenotypes!$C$6*'population distribution in medi'!$F$8+'medications most frequent incid'!$F14*'population distribution in medi'!$C$4*phenotypes!$C$13*'population distribution in medi'!$F$8+'medications most frequent incid'!$F14*'population distribution in medi'!$C$5*phenotypes!$C$20*'population distribution in medi'!$F$8)</f>
        <v>330</v>
      </c>
    </row>
    <row r="35" spans="1:9" ht="15" customHeight="1" x14ac:dyDescent="0.3">
      <c r="A35" s="42" t="s">
        <v>31</v>
      </c>
      <c r="B35">
        <f>'medications most frequent incid'!$F15*'population distribution in medi'!$C$6*phenotypes!$C$3+'medications most frequent incid'!$F15*'population distribution in medi'!$C$4*phenotypes!$C$10+'medications most frequent incid'!$F15*'population distribution in medi'!$C$5*phenotypes!$C$17</f>
        <v>1.2522274215806244E-3</v>
      </c>
      <c r="C35">
        <f>'medications most frequent incid'!$F15*'population distribution in medi'!$C$6*phenotypes!$C$4+'medications most frequent incid'!$F15*'population distribution in medi'!$C$4*phenotypes!$C$11+'medications most frequent incid'!$F15*'population distribution in medi'!$C$5*phenotypes!$C$18</f>
        <v>1.0180028827855285E-3</v>
      </c>
      <c r="D35">
        <f>'medications most frequent incid'!$F15*'population distribution in medi'!$C$6*phenotypes!$C$5+'medications most frequent incid'!$F15*'population distribution in medi'!$C$4*phenotypes!$C$12+'medications most frequent incid'!$F15*'population distribution in medi'!$C$5*phenotypes!$C$19</f>
        <v>1.5421125183568107E-4</v>
      </c>
      <c r="E35">
        <f>'medications most frequent incid'!$F15*'population distribution in medi'!$C$6*phenotypes!$C$6+'medications most frequent incid'!$F15*'population distribution in medi'!$C$4*phenotypes!$C$13+'medications most frequent incid'!$F15*'population distribution in medi'!$C$5*phenotypes!$C$20</f>
        <v>8.3260920346337147E-4</v>
      </c>
      <c r="F35">
        <f>INT('medications most frequent incid'!$F15*'population distribution in medi'!$C$6*phenotypes!$C$3*'population distribution in medi'!$F$8+'medications most frequent incid'!$F15*'population distribution in medi'!$C$4*phenotypes!$C$10*'population distribution in medi'!$F$8+'medications most frequent incid'!$F15*'population distribution in medi'!$C$5*phenotypes!$C$17*'population distribution in medi'!$F$8)</f>
        <v>3796</v>
      </c>
      <c r="G35">
        <f>INT('medications most frequent incid'!$F15*'population distribution in medi'!$C$6*phenotypes!$C$4*'population distribution in medi'!$F$8+'medications most frequent incid'!$F15*'population distribution in medi'!$C$4*phenotypes!$C$11*'population distribution in medi'!$F$8+'medications most frequent incid'!$F15*'population distribution in medi'!$C$5*phenotypes!$C$18*'population distribution in medi'!$F$8)</f>
        <v>3086</v>
      </c>
      <c r="H35">
        <f>INT('medications most frequent incid'!$F15*'population distribution in medi'!$C$6*phenotypes!$C$5*'population distribution in medi'!$F$8+'medications most frequent incid'!$F15*'population distribution in medi'!$C$4*phenotypes!$C$12*'population distribution in medi'!$F$8+'medications most frequent incid'!$F15*'population distribution in medi'!$C$5*phenotypes!$C$19*'population distribution in medi'!$F$8)</f>
        <v>467</v>
      </c>
      <c r="I35">
        <f>INT('medications most frequent incid'!$F15*'population distribution in medi'!$C$6*phenotypes!$C$6*'population distribution in medi'!$F$8+'medications most frequent incid'!$F15*'population distribution in medi'!$C$4*phenotypes!$C$13*'population distribution in medi'!$F$8+'medications most frequent incid'!$F15*'population distribution in medi'!$C$5*phenotypes!$C$20*'population distribution in medi'!$F$8)</f>
        <v>2524</v>
      </c>
    </row>
    <row r="36" spans="1:9" ht="15" customHeight="1" x14ac:dyDescent="0.3">
      <c r="A36" s="42" t="s">
        <v>32</v>
      </c>
      <c r="B36">
        <f>'medications most frequent incid'!$F16*'population distribution in medi'!$C$6*phenotypes!$C$3+'medications most frequent incid'!$F16*'population distribution in medi'!$C$4*phenotypes!$C$10+'medications most frequent incid'!$F16*'population distribution in medi'!$C$5*phenotypes!$C$17</f>
        <v>5.1707001065267168E-4</v>
      </c>
      <c r="C36">
        <f>'medications most frequent incid'!$F16*'population distribution in medi'!$C$6*phenotypes!$C$4+'medications most frequent incid'!$F16*'population distribution in medi'!$C$4*phenotypes!$C$11+'medications most frequent incid'!$F16*'population distribution in medi'!$C$5*phenotypes!$C$18</f>
        <v>4.2035396476299973E-4</v>
      </c>
      <c r="D36">
        <f>'medications most frequent incid'!$F16*'population distribution in medi'!$C$6*phenotypes!$C$5+'medications most frequent incid'!$F16*'population distribution in medi'!$C$4*phenotypes!$C$12+'medications most frequent incid'!$F16*'population distribution in medi'!$C$5*phenotypes!$C$19</f>
        <v>6.3676942586665395E-5</v>
      </c>
      <c r="E36">
        <f>'medications most frequent incid'!$F16*'population distribution in medi'!$C$6*phenotypes!$C$6+'medications most frequent incid'!$F16*'population distribution in medi'!$C$4*phenotypes!$C$13+'medications most frequent incid'!$F16*'population distribution in medi'!$C$5*phenotypes!$C$20</f>
        <v>3.4380116765123824E-4</v>
      </c>
      <c r="F36">
        <f>INT('medications most frequent incid'!$F16*'population distribution in medi'!$C$6*phenotypes!$C$3*'population distribution in medi'!$F$8+'medications most frequent incid'!$F16*'population distribution in medi'!$C$4*phenotypes!$C$10*'population distribution in medi'!$F$8+'medications most frequent incid'!$F16*'population distribution in medi'!$C$5*phenotypes!$C$17*'population distribution in medi'!$F$8)</f>
        <v>1567</v>
      </c>
      <c r="G36">
        <f>INT('medications most frequent incid'!$F16*'population distribution in medi'!$C$6*phenotypes!$C$4*'population distribution in medi'!$F$8+'medications most frequent incid'!$F16*'population distribution in medi'!$C$4*phenotypes!$C$11*'population distribution in medi'!$F$8+'medications most frequent incid'!$F16*'population distribution in medi'!$C$5*phenotypes!$C$18*'population distribution in medi'!$F$8)</f>
        <v>1274</v>
      </c>
      <c r="H36">
        <f>INT('medications most frequent incid'!$F16*'population distribution in medi'!$C$6*phenotypes!$C$5*'population distribution in medi'!$F$8+'medications most frequent incid'!$F16*'population distribution in medi'!$C$4*phenotypes!$C$12*'population distribution in medi'!$F$8+'medications most frequent incid'!$F16*'population distribution in medi'!$C$5*phenotypes!$C$19*'population distribution in medi'!$F$8)</f>
        <v>193</v>
      </c>
      <c r="I36">
        <f>INT('medications most frequent incid'!$F16*'population distribution in medi'!$C$6*phenotypes!$C$6*'population distribution in medi'!$F$8+'medications most frequent incid'!$F16*'population distribution in medi'!$C$4*phenotypes!$C$13*'population distribution in medi'!$F$8+'medications most frequent incid'!$F16*'population distribution in medi'!$C$5*phenotypes!$C$20*'population distribution in medi'!$F$8)</f>
        <v>1042</v>
      </c>
    </row>
    <row r="37" spans="1:9" ht="15" customHeight="1" x14ac:dyDescent="0.3">
      <c r="A37" s="42" t="s">
        <v>77</v>
      </c>
      <c r="B37">
        <f>'medications most frequent incid'!$F17*'population distribution in medi'!$C$6*phenotypes!$C$3+'medications most frequent incid'!$F17*'population distribution in medi'!$C$4*phenotypes!$C$10+'medications most frequent incid'!$F17*'population distribution in medi'!$C$5*phenotypes!$C$17</f>
        <v>6.086160007682256E-6</v>
      </c>
      <c r="C37">
        <f>'medications most frequent incid'!$F17*'population distribution in medi'!$C$6*phenotypes!$C$4+'medications most frequent incid'!$F17*'population distribution in medi'!$C$4*phenotypes!$C$11+'medications most frequent incid'!$F17*'population distribution in medi'!$C$5*phenotypes!$C$18</f>
        <v>4.9477661374752284E-6</v>
      </c>
      <c r="D37">
        <f>'medications most frequent incid'!$F17*'population distribution in medi'!$C$6*phenotypes!$C$5+'medications most frequent incid'!$F17*'population distribution in medi'!$C$4*phenotypes!$C$12+'medications most frequent incid'!$F17*'population distribution in medi'!$C$5*phenotypes!$C$19</f>
        <v>7.4950790685628707E-7</v>
      </c>
      <c r="E37">
        <f>'medications most frequent incid'!$F17*'population distribution in medi'!$C$6*phenotypes!$C$6+'medications most frequent incid'!$F17*'population distribution in medi'!$C$4*phenotypes!$C$13+'medications most frequent incid'!$F17*'population distribution in medi'!$C$5*phenotypes!$C$20</f>
        <v>4.0467032975133487E-6</v>
      </c>
      <c r="F37">
        <f>INT('medications most frequent incid'!$F17*'population distribution in medi'!$C$6*phenotypes!$C$3*'population distribution in medi'!$F$8+'medications most frequent incid'!$F17*'population distribution in medi'!$C$4*phenotypes!$C$10*'population distribution in medi'!$F$8+'medications most frequent incid'!$F17*'population distribution in medi'!$C$5*phenotypes!$C$17*'population distribution in medi'!$F$8)</f>
        <v>18</v>
      </c>
      <c r="G37">
        <f>INT('medications most frequent incid'!$F17*'population distribution in medi'!$C$6*phenotypes!$C$4*'population distribution in medi'!$F$8+'medications most frequent incid'!$F17*'population distribution in medi'!$C$4*phenotypes!$C$11*'population distribution in medi'!$F$8+'medications most frequent incid'!$F17*'population distribution in medi'!$C$5*phenotypes!$C$18*'population distribution in medi'!$F$8)</f>
        <v>15</v>
      </c>
      <c r="H37">
        <f>INT('medications most frequent incid'!$F17*'population distribution in medi'!$C$6*phenotypes!$C$5*'population distribution in medi'!$F$8+'medications most frequent incid'!$F17*'population distribution in medi'!$C$4*phenotypes!$C$12*'population distribution in medi'!$F$8+'medications most frequent incid'!$F17*'population distribution in medi'!$C$5*phenotypes!$C$19*'population distribution in medi'!$F$8)</f>
        <v>2</v>
      </c>
      <c r="I37">
        <f>INT('medications most frequent incid'!$F17*'population distribution in medi'!$C$6*phenotypes!$C$6*'population distribution in medi'!$F$8+'medications most frequent incid'!$F17*'population distribution in medi'!$C$4*phenotypes!$C$13*'population distribution in medi'!$F$8+'medications most frequent incid'!$F17*'population distribution in medi'!$C$5*phenotypes!$C$20*'population distribution in medi'!$F$8)</f>
        <v>12</v>
      </c>
    </row>
    <row r="39" spans="1:9" ht="15" customHeight="1" x14ac:dyDescent="0.3">
      <c r="A39" s="14" t="s">
        <v>7</v>
      </c>
      <c r="F39" s="40">
        <f t="shared" ref="F39:I39" si="1">SUM(F23:F37)</f>
        <v>235129</v>
      </c>
      <c r="G39" s="31">
        <f t="shared" si="1"/>
        <v>191150</v>
      </c>
      <c r="H39" s="41">
        <f t="shared" si="1"/>
        <v>28950</v>
      </c>
      <c r="I39" s="43">
        <f t="shared" si="1"/>
        <v>156337</v>
      </c>
    </row>
    <row r="42" spans="1:9" ht="15" customHeight="1" x14ac:dyDescent="0.3">
      <c r="A42" s="14" t="s">
        <v>9</v>
      </c>
      <c r="B42" s="40" t="s">
        <v>61</v>
      </c>
      <c r="C42" s="31" t="s">
        <v>62</v>
      </c>
      <c r="D42" s="41" t="s">
        <v>63</v>
      </c>
      <c r="E42" s="43" t="s">
        <v>67</v>
      </c>
      <c r="F42" s="40" t="s">
        <v>16</v>
      </c>
      <c r="G42" s="31" t="s">
        <v>25</v>
      </c>
      <c r="H42" s="41" t="s">
        <v>18</v>
      </c>
      <c r="I42" s="43" t="s">
        <v>26</v>
      </c>
    </row>
    <row r="43" spans="1:9" ht="15" customHeight="1" x14ac:dyDescent="0.3">
      <c r="A43" s="44" t="s">
        <v>68</v>
      </c>
      <c r="B43">
        <f>'medications most frequent incid'!$H3*'population distribution in medi'!$D$6*phenotypes!$C$3+'medications most frequent incid'!$H3*'population distribution in medi'!$D$4*phenotypes!$C$10+'medications most frequent incid'!$H3*'population distribution in medi'!$D$5*phenotypes!$C$17</f>
        <v>2.9517794256532254E-2</v>
      </c>
      <c r="C43">
        <f>'medications most frequent incid'!$H3*'population distribution in medi'!$D$6*phenotypes!$C$4+'medications most frequent incid'!$H3*'population distribution in medi'!$D$4*phenotypes!$C$11+'medications most frequent incid'!$H3*'population distribution in medi'!$D$5*phenotypes!$C$18</f>
        <v>2.4279960268119516E-2</v>
      </c>
      <c r="D43">
        <f>'medications most frequent incid'!$H3*'population distribution in medi'!$D$6*phenotypes!$C$5+'medications most frequent incid'!$H3*'population distribution in medi'!$D$4*phenotypes!$C$12+'medications most frequent incid'!$H3*'population distribution in medi'!$D$5*phenotypes!$C$19</f>
        <v>3.8166263537131647E-3</v>
      </c>
      <c r="E43">
        <f>'medications most frequent incid'!$H3*'population distribution in medi'!$D$6*phenotypes!$C$6+'medications most frequent incid'!$H3*'population distribution in medi'!$D$4*phenotypes!$C$13+'medications most frequent incid'!$H3*'population distribution in medi'!$D$5*phenotypes!$C$20</f>
        <v>1.9209310730296924E-2</v>
      </c>
      <c r="F43">
        <f>INT('medications most frequent incid'!$H3*'population distribution in medi'!$D$6*phenotypes!$C$3*'population distribution in medi'!$G$8+'medications most frequent incid'!$H3*'population distribution in medi'!$D$4*phenotypes!$C$10*'population distribution in medi'!$G$8+'medications most frequent incid'!$H3*'population distribution in medi'!$D$5*phenotypes!$C$17*'population distribution in medi'!$G$8)</f>
        <v>33378</v>
      </c>
      <c r="G43">
        <f>INT('medications most frequent incid'!$H3*'population distribution in medi'!$D$6*phenotypes!$C$4*'population distribution in medi'!$G$8+'medications most frequent incid'!$H3*'population distribution in medi'!$D$4*phenotypes!$C$11*'population distribution in medi'!$G$8+'medications most frequent incid'!$H3*'population distribution in medi'!$D$5*phenotypes!$C$18*'population distribution in medi'!$G$8)</f>
        <v>27455</v>
      </c>
      <c r="H43">
        <f>INT('medications most frequent incid'!$H3*'population distribution in medi'!$D$6*phenotypes!$C$5*'population distribution in medi'!$G$8+'medications most frequent incid'!$H3*'population distribution in medi'!$D$4*phenotypes!$C$12*'population distribution in medi'!$G$8+'medications most frequent incid'!$H3*'population distribution in medi'!$D$5*phenotypes!$C$19*'population distribution in medi'!$G$8)</f>
        <v>4315</v>
      </c>
      <c r="I43">
        <f>INT('medications most frequent incid'!$H3*'population distribution in medi'!$D$6*phenotypes!$C$6*'population distribution in medi'!$G$8+'medications most frequent incid'!$H3*'population distribution in medi'!$D$4*phenotypes!$C$13*'population distribution in medi'!$G$8+'medications most frequent incid'!$H3*'population distribution in medi'!$D$5*phenotypes!$C$20*'population distribution in medi'!$G$8)</f>
        <v>21721</v>
      </c>
    </row>
    <row r="44" spans="1:9" ht="15" customHeight="1" x14ac:dyDescent="0.3">
      <c r="A44" s="42" t="s">
        <v>69</v>
      </c>
      <c r="B44">
        <f>'medications most frequent incid'!$H4*'population distribution in medi'!$D$6*phenotypes!$C$3+'medications most frequent incid'!$H4*'population distribution in medi'!$D$4*phenotypes!$C$10+'medications most frequent incid'!$H4*'population distribution in medi'!$D$5*phenotypes!$C$17</f>
        <v>1.1580888912945352E-2</v>
      </c>
      <c r="C44">
        <f>'medications most frequent incid'!$H4*'population distribution in medi'!$D$6*phenotypes!$C$4+'medications most frequent incid'!$H4*'population distribution in medi'!$D$4*phenotypes!$C$11+'medications most frequent incid'!$H4*'population distribution in medi'!$D$5*phenotypes!$C$18</f>
        <v>9.5258988606031561E-3</v>
      </c>
      <c r="D44">
        <f>'medications most frequent incid'!$H4*'population distribution in medi'!$D$6*phenotypes!$C$5+'medications most frequent incid'!$H4*'population distribution in medi'!$D$4*phenotypes!$C$12+'medications most frequent incid'!$H4*'population distribution in medi'!$D$5*phenotypes!$C$19</f>
        <v>1.4973993463210907E-3</v>
      </c>
      <c r="E44">
        <f>'medications most frequent incid'!$H4*'population distribution in medi'!$D$6*phenotypes!$C$6+'medications most frequent incid'!$H4*'population distribution in medi'!$D$4*phenotypes!$C$13+'medications most frequent incid'!$H4*'population distribution in medi'!$D$5*phenotypes!$C$20</f>
        <v>7.5365012618646976E-3</v>
      </c>
      <c r="F44">
        <f>INT('medications most frequent incid'!$H4*'population distribution in medi'!$D$6*phenotypes!$C$3*'population distribution in medi'!$G$8+'medications most frequent incid'!$H4*'population distribution in medi'!$D$4*phenotypes!$C$10*'population distribution in medi'!$G$8+'medications most frequent incid'!$H4*'population distribution in medi'!$D$5*phenotypes!$C$17*'population distribution in medi'!$G$8)</f>
        <v>13095</v>
      </c>
      <c r="G44">
        <f>INT('medications most frequent incid'!$H4*'population distribution in medi'!$D$6*phenotypes!$C$4*'population distribution in medi'!$G$8+'medications most frequent incid'!$H4*'population distribution in medi'!$D$4*phenotypes!$C$11*'population distribution in medi'!$G$8+'medications most frequent incid'!$H4*'population distribution in medi'!$D$5*phenotypes!$C$18*'population distribution in medi'!$G$8)</f>
        <v>10771</v>
      </c>
      <c r="H44">
        <f>INT('medications most frequent incid'!$H4*'population distribution in medi'!$D$6*phenotypes!$C$5*'population distribution in medi'!$G$8+'medications most frequent incid'!$H4*'population distribution in medi'!$D$4*phenotypes!$C$12*'population distribution in medi'!$G$8+'medications most frequent incid'!$H4*'population distribution in medi'!$D$5*phenotypes!$C$19*'population distribution in medi'!$G$8)</f>
        <v>1693</v>
      </c>
      <c r="I44">
        <f>INT('medications most frequent incid'!$H4*'population distribution in medi'!$D$6*phenotypes!$C$6*'population distribution in medi'!$G$8+'medications most frequent incid'!$H4*'population distribution in medi'!$D$4*phenotypes!$C$13*'population distribution in medi'!$G$8+'medications most frequent incid'!$H4*'population distribution in medi'!$D$5*phenotypes!$C$20*'population distribution in medi'!$G$8)</f>
        <v>8522</v>
      </c>
    </row>
    <row r="45" spans="1:9" ht="15" customHeight="1" x14ac:dyDescent="0.3">
      <c r="A45" s="42" t="s">
        <v>70</v>
      </c>
      <c r="B45">
        <f>'medications most frequent incid'!$H5*'population distribution in medi'!$D$6*phenotypes!$C$3+'medications most frequent incid'!$H5*'population distribution in medi'!$D$4*phenotypes!$C$10+'medications most frequent incid'!$H5*'population distribution in medi'!$D$5*phenotypes!$C$17</f>
        <v>9.6447945249524339E-3</v>
      </c>
      <c r="C45">
        <f>'medications most frequent incid'!$H5*'population distribution in medi'!$D$6*phenotypes!$C$4+'medications most frequent incid'!$H5*'population distribution in medi'!$D$4*phenotypes!$C$11+'medications most frequent incid'!$H5*'population distribution in medi'!$D$5*phenotypes!$C$18</f>
        <v>7.933357954353213E-3</v>
      </c>
      <c r="D45">
        <f>'medications most frequent incid'!$H5*'population distribution in medi'!$D$6*phenotypes!$C$5+'medications most frequent incid'!$H5*'population distribution in medi'!$D$4*phenotypes!$C$12+'medications most frequent incid'!$H5*'population distribution in medi'!$D$5*phenotypes!$C$19</f>
        <v>1.2470639452314691E-3</v>
      </c>
      <c r="E45">
        <f>'medications most frequent incid'!$H5*'population distribution in medi'!$D$6*phenotypes!$C$6+'medications most frequent incid'!$H5*'population distribution in medi'!$D$4*phenotypes!$C$13+'medications most frequent incid'!$H5*'population distribution in medi'!$D$5*phenotypes!$C$20</f>
        <v>6.2765480831508203E-3</v>
      </c>
      <c r="F45">
        <f>INT('medications most frequent incid'!$H5*'population distribution in medi'!$D$6*phenotypes!$C$3*'population distribution in medi'!$G$8+'medications most frequent incid'!$H5*'population distribution in medi'!$D$4*phenotypes!$C$10*'population distribution in medi'!$G$8+'medications most frequent incid'!$H5*'population distribution in medi'!$D$5*phenotypes!$C$17*'population distribution in medi'!$G$8)</f>
        <v>10906</v>
      </c>
      <c r="G45">
        <f>INT('medications most frequent incid'!$H5*'population distribution in medi'!$D$6*phenotypes!$C$4*'population distribution in medi'!$G$8+'medications most frequent incid'!$H5*'population distribution in medi'!$D$4*phenotypes!$C$11*'population distribution in medi'!$G$8+'medications most frequent incid'!$H5*'population distribution in medi'!$D$5*phenotypes!$C$18*'population distribution in medi'!$G$8)</f>
        <v>8971</v>
      </c>
      <c r="H45">
        <f>INT('medications most frequent incid'!$H5*'population distribution in medi'!$D$6*phenotypes!$C$5*'population distribution in medi'!$G$8+'medications most frequent incid'!$H5*'population distribution in medi'!$D$4*phenotypes!$C$12*'population distribution in medi'!$G$8+'medications most frequent incid'!$H5*'population distribution in medi'!$D$5*phenotypes!$C$19*'population distribution in medi'!$G$8)</f>
        <v>1410</v>
      </c>
      <c r="I45">
        <f>INT('medications most frequent incid'!$H5*'population distribution in medi'!$D$6*phenotypes!$C$6*'population distribution in medi'!$G$8+'medications most frequent incid'!$H5*'population distribution in medi'!$D$4*phenotypes!$C$13*'population distribution in medi'!$G$8+'medications most frequent incid'!$H5*'population distribution in medi'!$D$5*phenotypes!$C$20*'population distribution in medi'!$G$8)</f>
        <v>7097</v>
      </c>
    </row>
    <row r="46" spans="1:9" ht="15" customHeight="1" x14ac:dyDescent="0.3">
      <c r="A46" s="42" t="s">
        <v>71</v>
      </c>
      <c r="B46">
        <f>'medications most frequent incid'!$H6*'population distribution in medi'!$D$6*phenotypes!$C$3+'medications most frequent incid'!$H6*'population distribution in medi'!$D$4*phenotypes!$C$10+'medications most frequent incid'!$H6*'population distribution in medi'!$D$5*phenotypes!$C$17</f>
        <v>1.4654583162468683E-2</v>
      </c>
      <c r="C46">
        <f>'medications most frequent incid'!$H6*'population distribution in medi'!$D$6*phenotypes!$C$4+'medications most frequent incid'!$H6*'population distribution in medi'!$D$4*phenotypes!$C$11+'medications most frequent incid'!$H6*'population distribution in medi'!$D$5*phenotypes!$C$18</f>
        <v>1.2054176333038569E-2</v>
      </c>
      <c r="D46">
        <f>'medications most frequent incid'!$H6*'population distribution in medi'!$D$6*phenotypes!$C$5+'medications most frequent incid'!$H6*'population distribution in medi'!$D$4*phenotypes!$C$12+'medications most frequent incid'!$H6*'population distribution in medi'!$D$5*phenotypes!$C$19</f>
        <v>1.8948254674612658E-3</v>
      </c>
      <c r="E46">
        <f>'medications most frequent incid'!$H6*'population distribution in medi'!$D$6*phenotypes!$C$6+'medications most frequent incid'!$H6*'population distribution in medi'!$D$4*phenotypes!$C$13+'medications most frequent incid'!$H6*'population distribution in medi'!$D$5*phenotypes!$C$20</f>
        <v>9.536770909924672E-3</v>
      </c>
      <c r="F46">
        <f>INT('medications most frequent incid'!$H6*'population distribution in medi'!$D$6*phenotypes!$C$3*'population distribution in medi'!$G$8+'medications most frequent incid'!$H6*'population distribution in medi'!$D$4*phenotypes!$C$10*'population distribution in medi'!$G$8+'medications most frequent incid'!$H6*'population distribution in medi'!$D$5*phenotypes!$C$17*'population distribution in medi'!$G$8)</f>
        <v>16571</v>
      </c>
      <c r="G46">
        <f>INT('medications most frequent incid'!$H6*'population distribution in medi'!$D$6*phenotypes!$C$4*'population distribution in medi'!$G$8+'medications most frequent incid'!$H6*'population distribution in medi'!$D$4*phenotypes!$C$11*'population distribution in medi'!$G$8+'medications most frequent incid'!$H6*'population distribution in medi'!$D$5*phenotypes!$C$18*'population distribution in medi'!$G$8)</f>
        <v>13630</v>
      </c>
      <c r="H46">
        <f>INT('medications most frequent incid'!$H6*'population distribution in medi'!$D$6*phenotypes!$C$5*'population distribution in medi'!$G$8+'medications most frequent incid'!$H6*'population distribution in medi'!$D$4*phenotypes!$C$12*'population distribution in medi'!$G$8+'medications most frequent incid'!$H6*'population distribution in medi'!$D$5*phenotypes!$C$19*'population distribution in medi'!$G$8)</f>
        <v>2142</v>
      </c>
      <c r="I46">
        <f>INT('medications most frequent incid'!$H6*'population distribution in medi'!$D$6*phenotypes!$C$6*'population distribution in medi'!$G$8+'medications most frequent incid'!$H6*'population distribution in medi'!$D$4*phenotypes!$C$13*'population distribution in medi'!$G$8+'medications most frequent incid'!$H6*'population distribution in medi'!$D$5*phenotypes!$C$20*'population distribution in medi'!$G$8)</f>
        <v>10784</v>
      </c>
    </row>
    <row r="47" spans="1:9" ht="15" customHeight="1" x14ac:dyDescent="0.3">
      <c r="A47" s="42" t="s">
        <v>72</v>
      </c>
      <c r="B47">
        <f>'medications most frequent incid'!$H7*'population distribution in medi'!$D$6*phenotypes!$C$3+'medications most frequent incid'!$H7*'population distribution in medi'!$D$4*phenotypes!$C$10+'medications most frequent incid'!$H7*'population distribution in medi'!$D$5*phenotypes!$C$17</f>
        <v>5.222154203064786E-3</v>
      </c>
      <c r="C47">
        <f>'medications most frequent incid'!$H7*'population distribution in medi'!$D$6*phenotypes!$C$4+'medications most frequent incid'!$H7*'population distribution in medi'!$D$4*phenotypes!$C$11+'medications most frequent incid'!$H7*'population distribution in medi'!$D$5*phenotypes!$C$18</f>
        <v>4.2955003840216503E-3</v>
      </c>
      <c r="D47">
        <f>'medications most frequent incid'!$H7*'population distribution in medi'!$D$6*phenotypes!$C$5+'medications most frequent incid'!$H7*'population distribution in medi'!$D$4*phenotypes!$C$12+'medications most frequent incid'!$H7*'population distribution in medi'!$D$5*phenotypes!$C$19</f>
        <v>6.7522021399550646E-4</v>
      </c>
      <c r="E47">
        <f>'medications most frequent incid'!$H7*'population distribution in medi'!$D$6*phenotypes!$C$6+'medications most frequent incid'!$H7*'population distribution in medi'!$D$4*phenotypes!$C$13+'medications most frequent incid'!$H7*'population distribution in medi'!$D$5*phenotypes!$C$20</f>
        <v>3.3984240792652798E-3</v>
      </c>
      <c r="F47">
        <f>INT('medications most frequent incid'!$H7*'population distribution in medi'!$D$6*phenotypes!$C$3*'population distribution in medi'!$G$8+'medications most frequent incid'!$H7*'population distribution in medi'!$D$4*phenotypes!$C$10*'population distribution in medi'!$G$8+'medications most frequent incid'!$H7*'population distribution in medi'!$D$5*phenotypes!$C$17*'population distribution in medi'!$G$8)</f>
        <v>5905</v>
      </c>
      <c r="G47">
        <f>INT('medications most frequent incid'!$H7*'population distribution in medi'!$D$6*phenotypes!$C$4*'population distribution in medi'!$G$8+'medications most frequent incid'!$H7*'population distribution in medi'!$D$4*phenotypes!$C$11*'population distribution in medi'!$G$8+'medications most frequent incid'!$H7*'population distribution in medi'!$D$5*phenotypes!$C$18*'population distribution in medi'!$G$8)</f>
        <v>4857</v>
      </c>
      <c r="H47">
        <f>INT('medications most frequent incid'!$H7*'population distribution in medi'!$D$6*phenotypes!$C$5*'population distribution in medi'!$G$8+'medications most frequent incid'!$H7*'population distribution in medi'!$D$4*phenotypes!$C$12*'population distribution in medi'!$G$8+'medications most frequent incid'!$H7*'population distribution in medi'!$D$5*phenotypes!$C$19*'population distribution in medi'!$G$8)</f>
        <v>763</v>
      </c>
      <c r="I47">
        <f>INT('medications most frequent incid'!$H7*'population distribution in medi'!$D$6*phenotypes!$C$6*'population distribution in medi'!$G$8+'medications most frequent incid'!$H7*'population distribution in medi'!$D$4*phenotypes!$C$13*'population distribution in medi'!$G$8+'medications most frequent incid'!$H7*'population distribution in medi'!$D$5*phenotypes!$C$20*'population distribution in medi'!$G$8)</f>
        <v>3842</v>
      </c>
    </row>
    <row r="48" spans="1:9" ht="15" customHeight="1" x14ac:dyDescent="0.3">
      <c r="A48" s="42" t="s">
        <v>73</v>
      </c>
      <c r="B48">
        <f>'medications most frequent incid'!$H8*'population distribution in medi'!$D$6*phenotypes!$C$3+'medications most frequent incid'!$H8*'population distribution in medi'!$D$4*phenotypes!$C$10+'medications most frequent incid'!$H8*'population distribution in medi'!$D$5*phenotypes!$C$17</f>
        <v>4.2290308830883569E-2</v>
      </c>
      <c r="C48">
        <f>'medications most frequent incid'!$H8*'population distribution in medi'!$D$6*phenotypes!$C$4+'medications most frequent incid'!$H8*'population distribution in medi'!$D$4*phenotypes!$C$11+'medications most frequent incid'!$H8*'population distribution in medi'!$D$5*phenotypes!$C$18</f>
        <v>3.4786034797065692E-2</v>
      </c>
      <c r="D48">
        <f>'medications most frequent incid'!$H8*'population distribution in medi'!$D$6*phenotypes!$C$5+'medications most frequent incid'!$H8*'population distribution in medi'!$D$4*phenotypes!$C$12+'medications most frequent incid'!$H8*'population distribution in medi'!$D$5*phenotypes!$C$19</f>
        <v>5.4681019112700052E-3</v>
      </c>
      <c r="E48">
        <f>'medications most frequent incid'!$H8*'population distribution in medi'!$D$6*phenotypes!$C$6+'medications most frequent incid'!$H8*'population distribution in medi'!$D$4*phenotypes!$C$13+'medications most frequent incid'!$H8*'population distribution in medi'!$D$5*phenotypes!$C$20</f>
        <v>2.7521286860141533E-2</v>
      </c>
      <c r="F48">
        <f>INT('medications most frequent incid'!$H8*'population distribution in medi'!$D$6*phenotypes!$C$3*'population distribution in medi'!$G$8+'medications most frequent incid'!$H8*'population distribution in medi'!$D$4*phenotypes!$C$10*'population distribution in medi'!$G$8+'medications most frequent incid'!$H8*'population distribution in medi'!$D$5*phenotypes!$C$17*'population distribution in medi'!$G$8)</f>
        <v>47821</v>
      </c>
      <c r="G48">
        <f>INT('medications most frequent incid'!$H8*'population distribution in medi'!$D$6*phenotypes!$C$4*'population distribution in medi'!$G$8+'medications most frequent incid'!$H8*'population distribution in medi'!$D$4*phenotypes!$C$11*'population distribution in medi'!$G$8+'medications most frequent incid'!$H8*'population distribution in medi'!$D$5*phenotypes!$C$18*'population distribution in medi'!$G$8)</f>
        <v>39335</v>
      </c>
      <c r="H48">
        <f>INT('medications most frequent incid'!$H8*'population distribution in medi'!$D$6*phenotypes!$C$5*'population distribution in medi'!$G$8+'medications most frequent incid'!$H8*'population distribution in medi'!$D$4*phenotypes!$C$12*'population distribution in medi'!$G$8+'medications most frequent incid'!$H8*'population distribution in medi'!$D$5*phenotypes!$C$19*'population distribution in medi'!$G$8)</f>
        <v>6183</v>
      </c>
      <c r="I48">
        <f>INT('medications most frequent incid'!$H8*'population distribution in medi'!$D$6*phenotypes!$C$6*'population distribution in medi'!$G$8+'medications most frequent incid'!$H8*'population distribution in medi'!$D$4*phenotypes!$C$13*'population distribution in medi'!$G$8+'medications most frequent incid'!$H8*'population distribution in medi'!$D$5*phenotypes!$C$20*'population distribution in medi'!$G$8)</f>
        <v>31120</v>
      </c>
    </row>
    <row r="49" spans="1:9" ht="15" customHeight="1" x14ac:dyDescent="0.3">
      <c r="A49" s="42" t="s">
        <v>74</v>
      </c>
      <c r="B49">
        <f>'medications most frequent incid'!$H9*'population distribution in medi'!$D$6*phenotypes!$C$3+'medications most frequent incid'!$H9*'population distribution in medi'!$D$4*phenotypes!$C$10+'medications most frequent incid'!$H9*'population distribution in medi'!$D$5*phenotypes!$C$17</f>
        <v>1.1874463070759652E-2</v>
      </c>
      <c r="C49">
        <f>'medications most frequent incid'!$H9*'population distribution in medi'!$D$6*phenotypes!$C$4+'medications most frequent incid'!$H9*'population distribution in medi'!$D$4*phenotypes!$C$11+'medications most frequent incid'!$H9*'population distribution in medi'!$D$5*phenotypes!$C$18</f>
        <v>9.7673792647800517E-3</v>
      </c>
      <c r="D49">
        <f>'medications most frequent incid'!$H9*'population distribution in medi'!$D$6*phenotypes!$C$5+'medications most frequent incid'!$H9*'population distribution in medi'!$D$4*phenotypes!$C$12+'medications most frequent incid'!$H9*'population distribution in medi'!$D$5*phenotypes!$C$19</f>
        <v>1.5353582418180076E-3</v>
      </c>
      <c r="E49">
        <f>'medications most frequent incid'!$H9*'population distribution in medi'!$D$6*phenotypes!$C$6+'medications most frequent incid'!$H9*'population distribution in medi'!$D$4*phenotypes!$C$13+'medications most frequent incid'!$H9*'population distribution in medi'!$D$5*phenotypes!$C$20</f>
        <v>7.7275506733088511E-3</v>
      </c>
      <c r="F49">
        <f>INT('medications most frequent incid'!$H9*'population distribution in medi'!$D$6*phenotypes!$C$3*'population distribution in medi'!$G$8+'medications most frequent incid'!$H9*'population distribution in medi'!$D$4*phenotypes!$C$10*'population distribution in medi'!$G$8+'medications most frequent incid'!$H9*'population distribution in medi'!$D$5*phenotypes!$C$17*'population distribution in medi'!$G$8)</f>
        <v>13427</v>
      </c>
      <c r="G49">
        <f>INT('medications most frequent incid'!$H9*'population distribution in medi'!$D$6*phenotypes!$C$4*'population distribution in medi'!$G$8+'medications most frequent incid'!$H9*'population distribution in medi'!$D$4*phenotypes!$C$11*'population distribution in medi'!$G$8+'medications most frequent incid'!$H9*'population distribution in medi'!$D$5*phenotypes!$C$18*'population distribution in medi'!$G$8)</f>
        <v>11044</v>
      </c>
      <c r="H49">
        <f>INT('medications most frequent incid'!$H9*'population distribution in medi'!$D$6*phenotypes!$C$5*'population distribution in medi'!$G$8+'medications most frequent incid'!$H9*'population distribution in medi'!$D$4*phenotypes!$C$12*'population distribution in medi'!$G$8+'medications most frequent incid'!$H9*'population distribution in medi'!$D$5*phenotypes!$C$19*'population distribution in medi'!$G$8)</f>
        <v>1736</v>
      </c>
      <c r="I49">
        <f>INT('medications most frequent incid'!$H9*'population distribution in medi'!$D$6*phenotypes!$C$6*'population distribution in medi'!$G$8+'medications most frequent incid'!$H9*'population distribution in medi'!$D$4*phenotypes!$C$13*'population distribution in medi'!$G$8+'medications most frequent incid'!$H9*'population distribution in medi'!$D$5*phenotypes!$C$20*'population distribution in medi'!$G$8)</f>
        <v>8738</v>
      </c>
    </row>
    <row r="50" spans="1:9" ht="15" customHeight="1" x14ac:dyDescent="0.3">
      <c r="A50" s="42" t="s">
        <v>75</v>
      </c>
      <c r="B50">
        <f>'medications most frequent incid'!$H10*'population distribution in medi'!$D$6*phenotypes!$C$3+'medications most frequent incid'!$H10*'population distribution in medi'!$D$4*phenotypes!$C$10+'medications most frequent incid'!$H10*'population distribution in medi'!$D$5*phenotypes!$C$17</f>
        <v>6.1806874197246713E-4</v>
      </c>
      <c r="C50">
        <f>'medications most frequent incid'!$H10*'population distribution in medi'!$D$6*phenotypes!$C$4+'medications most frequent incid'!$H10*'population distribution in medi'!$D$4*phenotypes!$C$11+'medications most frequent incid'!$H10*'population distribution in medi'!$D$5*phenotypes!$C$18</f>
        <v>5.0839450833075554E-4</v>
      </c>
      <c r="D50">
        <f>'medications most frequent incid'!$H10*'population distribution in medi'!$D$6*phenotypes!$C$5+'medications most frequent incid'!$H10*'population distribution in medi'!$D$4*phenotypes!$C$12+'medications most frequent incid'!$H10*'population distribution in medi'!$D$5*phenotypes!$C$19</f>
        <v>7.9915776514921357E-5</v>
      </c>
      <c r="E50">
        <f>'medications most frequent incid'!$H10*'population distribution in medi'!$D$6*phenotypes!$C$6+'medications most frequent incid'!$H10*'population distribution in medi'!$D$4*phenotypes!$C$13+'medications most frequent incid'!$H10*'population distribution in medi'!$D$5*phenotypes!$C$20</f>
        <v>4.0222092525106024E-4</v>
      </c>
      <c r="F50">
        <f>INT('medications most frequent incid'!$H10*'population distribution in medi'!$D$6*phenotypes!$C$3*'population distribution in medi'!$G$8+'medications most frequent incid'!$H10*'population distribution in medi'!$D$4*phenotypes!$C$10*'population distribution in medi'!$G$8+'medications most frequent incid'!$H10*'population distribution in medi'!$D$5*phenotypes!$C$17*'population distribution in medi'!$G$8)</f>
        <v>698</v>
      </c>
      <c r="G50">
        <f>INT('medications most frequent incid'!$H10*'population distribution in medi'!$D$6*phenotypes!$C$4*'population distribution in medi'!$G$8+'medications most frequent incid'!$H10*'population distribution in medi'!$D$4*phenotypes!$C$11*'population distribution in medi'!$G$8+'medications most frequent incid'!$H10*'population distribution in medi'!$D$5*phenotypes!$C$18*'population distribution in medi'!$G$8)</f>
        <v>574</v>
      </c>
      <c r="H50">
        <f>INT('medications most frequent incid'!$H10*'population distribution in medi'!$D$6*phenotypes!$C$5*'population distribution in medi'!$G$8+'medications most frequent incid'!$H10*'population distribution in medi'!$D$4*phenotypes!$C$12*'population distribution in medi'!$G$8+'medications most frequent incid'!$H10*'population distribution in medi'!$D$5*phenotypes!$C$19*'population distribution in medi'!$G$8)</f>
        <v>90</v>
      </c>
      <c r="I50">
        <f>INT('medications most frequent incid'!$H10*'population distribution in medi'!$D$6*phenotypes!$C$6*'population distribution in medi'!$G$8+'medications most frequent incid'!$H10*'population distribution in medi'!$D$4*phenotypes!$C$13*'population distribution in medi'!$G$8+'medications most frequent incid'!$H10*'population distribution in medi'!$D$5*phenotypes!$C$20*'population distribution in medi'!$G$8)</f>
        <v>454</v>
      </c>
    </row>
    <row r="51" spans="1:9" ht="15" customHeight="1" x14ac:dyDescent="0.3">
      <c r="A51" s="42" t="s">
        <v>24</v>
      </c>
      <c r="B51">
        <f>'medications most frequent incid'!$H11*'population distribution in medi'!$D$6*phenotypes!$C$3+'medications most frequent incid'!$H11*'population distribution in medi'!$D$4*phenotypes!$C$10+'medications most frequent incid'!$H11*'population distribution in medi'!$D$5*phenotypes!$C$17</f>
        <v>1.7200931239621881E-2</v>
      </c>
      <c r="C51">
        <f>'medications most frequent incid'!$H11*'population distribution in medi'!$D$6*phenotypes!$C$4+'medications most frequent incid'!$H11*'population distribution in medi'!$D$4*phenotypes!$C$11+'medications most frequent incid'!$H11*'population distribution in medi'!$D$5*phenotypes!$C$18</f>
        <v>1.4148683449822889E-2</v>
      </c>
      <c r="D51">
        <f>'medications most frequent incid'!$H11*'population distribution in medi'!$D$6*phenotypes!$C$5+'medications most frequent incid'!$H11*'population distribution in medi'!$D$4*phenotypes!$C$12+'medications most frequent incid'!$H11*'population distribution in medi'!$D$5*phenotypes!$C$19</f>
        <v>2.2240661652088304E-3</v>
      </c>
      <c r="E51">
        <f>'medications most frequent incid'!$H11*'population distribution in medi'!$D$6*phenotypes!$C$6+'medications most frequent incid'!$H11*'population distribution in medi'!$D$4*phenotypes!$C$13+'medications most frequent incid'!$H11*'population distribution in medi'!$D$5*phenotypes!$C$20</f>
        <v>1.1193859207797922E-2</v>
      </c>
      <c r="F51">
        <f>INT('medications most frequent incid'!$H11*'population distribution in medi'!$D$6*phenotypes!$C$3*'population distribution in medi'!$G$8+'medications most frequent incid'!$H11*'population distribution in medi'!$D$4*phenotypes!$C$10*'population distribution in medi'!$G$8+'medications most frequent incid'!$H11*'population distribution in medi'!$D$5*phenotypes!$C$17*'population distribution in medi'!$G$8)</f>
        <v>19450</v>
      </c>
      <c r="G51">
        <f>INT('medications most frequent incid'!$H11*'population distribution in medi'!$D$6*phenotypes!$C$4*'population distribution in medi'!$G$8+'medications most frequent incid'!$H11*'population distribution in medi'!$D$4*phenotypes!$C$11*'population distribution in medi'!$G$8+'medications most frequent incid'!$H11*'population distribution in medi'!$D$5*phenotypes!$C$18*'population distribution in medi'!$G$8)</f>
        <v>15999</v>
      </c>
      <c r="H51">
        <f>INT('medications most frequent incid'!$H11*'population distribution in medi'!$D$6*phenotypes!$C$5*'population distribution in medi'!$G$8+'medications most frequent incid'!$H11*'population distribution in medi'!$D$4*phenotypes!$C$12*'population distribution in medi'!$G$8+'medications most frequent incid'!$H11*'population distribution in medi'!$D$5*phenotypes!$C$19*'population distribution in medi'!$G$8)</f>
        <v>2514</v>
      </c>
      <c r="I51">
        <f>INT('medications most frequent incid'!$H11*'population distribution in medi'!$D$6*phenotypes!$C$6*'population distribution in medi'!$G$8+'medications most frequent incid'!$H11*'population distribution in medi'!$D$4*phenotypes!$C$13*'population distribution in medi'!$G$8+'medications most frequent incid'!$H11*'population distribution in medi'!$D$5*phenotypes!$C$20*'population distribution in medi'!$G$8)</f>
        <v>12657</v>
      </c>
    </row>
    <row r="52" spans="1:9" ht="15" customHeight="1" x14ac:dyDescent="0.3">
      <c r="A52" s="42" t="s">
        <v>76</v>
      </c>
      <c r="B52">
        <f>'medications most frequent incid'!$H12*'population distribution in medi'!$D$6*phenotypes!$C$3+'medications most frequent incid'!$H12*'population distribution in medi'!$D$4*phenotypes!$C$10+'medications most frequent incid'!$H12*'population distribution in medi'!$D$5*phenotypes!$C$17</f>
        <v>1.1824514689742634E-4</v>
      </c>
      <c r="C52">
        <f>'medications most frequent incid'!$H12*'population distribution in medi'!$D$6*phenotypes!$C$4+'medications most frequent incid'!$H12*'population distribution in medi'!$D$4*phenotypes!$C$11+'medications most frequent incid'!$H12*'population distribution in medi'!$D$5*phenotypes!$C$18</f>
        <v>9.7262940571249553E-5</v>
      </c>
      <c r="D52">
        <f>'medications most frequent incid'!$H12*'population distribution in medi'!$D$6*phenotypes!$C$5+'medications most frequent incid'!$H12*'population distribution in medi'!$D$4*phenotypes!$C$12+'medications most frequent incid'!$H12*'population distribution in medi'!$D$5*phenotypes!$C$19</f>
        <v>1.5288999575147127E-5</v>
      </c>
      <c r="E52">
        <f>'medications most frequent incid'!$H12*'population distribution in medi'!$D$6*phenotypes!$C$6+'medications most frequent incid'!$H12*'population distribution in medi'!$D$4*phenotypes!$C$13+'medications most frequent incid'!$H12*'population distribution in medi'!$D$5*phenotypes!$C$20</f>
        <v>7.6950457387228678E-5</v>
      </c>
      <c r="F52">
        <f>INT('medications most frequent incid'!$H12*'population distribution in medi'!$D$6*phenotypes!$C$3*'population distribution in medi'!$G$8+'medications most frequent incid'!$H12*'population distribution in medi'!$D$4*phenotypes!$C$10*'population distribution in medi'!$G$8+'medications most frequent incid'!$H12*'population distribution in medi'!$D$5*phenotypes!$C$17*'population distribution in medi'!$G$8)</f>
        <v>133</v>
      </c>
      <c r="G52">
        <f>INT('medications most frequent incid'!$H12*'population distribution in medi'!$D$6*phenotypes!$C$4*'population distribution in medi'!$G$8+'medications most frequent incid'!$H12*'population distribution in medi'!$D$4*phenotypes!$C$11*'population distribution in medi'!$G$8+'medications most frequent incid'!$H12*'population distribution in medi'!$D$5*phenotypes!$C$18*'population distribution in medi'!$G$8)</f>
        <v>109</v>
      </c>
      <c r="H52">
        <f>INT('medications most frequent incid'!$H12*'population distribution in medi'!$D$6*phenotypes!$C$5*'population distribution in medi'!$G$8+'medications most frequent incid'!$H12*'population distribution in medi'!$D$4*phenotypes!$C$12*'population distribution in medi'!$G$8+'medications most frequent incid'!$H12*'population distribution in medi'!$D$5*phenotypes!$C$19*'population distribution in medi'!$G$8)</f>
        <v>17</v>
      </c>
      <c r="I52">
        <f>INT('medications most frequent incid'!$H12*'population distribution in medi'!$D$6*phenotypes!$C$6*'population distribution in medi'!$G$8+'medications most frequent incid'!$H12*'population distribution in medi'!$D$4*phenotypes!$C$13*'population distribution in medi'!$G$8+'medications most frequent incid'!$H12*'population distribution in medi'!$D$5*phenotypes!$C$20*'population distribution in medi'!$G$8)</f>
        <v>87</v>
      </c>
    </row>
    <row r="53" spans="1:9" ht="15" customHeight="1" x14ac:dyDescent="0.3">
      <c r="A53" s="42" t="s">
        <v>29</v>
      </c>
      <c r="B53">
        <f>'medications most frequent incid'!$H13*'population distribution in medi'!$D$6*phenotypes!$C$3+'medications most frequent incid'!$H13*'population distribution in medi'!$D$4*phenotypes!$C$10+'medications most frequent incid'!$H13*'population distribution in medi'!$D$5*phenotypes!$C$17</f>
        <v>1.5441525002165347E-2</v>
      </c>
      <c r="C53">
        <f>'medications most frequent incid'!$H13*'population distribution in medi'!$D$6*phenotypes!$C$4+'medications most frequent incid'!$H13*'population distribution in medi'!$D$4*phenotypes!$C$11+'medications most frequent incid'!$H13*'population distribution in medi'!$D$5*phenotypes!$C$18</f>
        <v>1.2701477972012746E-2</v>
      </c>
      <c r="D53">
        <f>'medications most frequent incid'!$H13*'population distribution in medi'!$D$6*phenotypes!$C$5+'medications most frequent incid'!$H13*'population distribution in medi'!$D$4*phenotypes!$C$12+'medications most frequent incid'!$H13*'population distribution in medi'!$D$5*phenotypes!$C$19</f>
        <v>1.9965763956682793E-3</v>
      </c>
      <c r="E53">
        <f>'medications most frequent incid'!$H13*'population distribution in medi'!$D$6*phenotypes!$C$6+'medications most frequent incid'!$H13*'population distribution in medi'!$D$4*phenotypes!$C$13+'medications most frequent incid'!$H13*'population distribution in medi'!$D$5*phenotypes!$C$20</f>
        <v>1.0048889471156916E-2</v>
      </c>
      <c r="F53">
        <f>INT('medications most frequent incid'!$H13*'population distribution in medi'!$D$6*phenotypes!$C$3*'population distribution in medi'!$G$8+'medications most frequent incid'!$H13*'population distribution in medi'!$D$4*phenotypes!$C$10*'population distribution in medi'!$G$8+'medications most frequent incid'!$H13*'population distribution in medi'!$D$5*phenotypes!$C$17*'population distribution in medi'!$G$8)</f>
        <v>17461</v>
      </c>
      <c r="G53">
        <f>INT('medications most frequent incid'!$H13*'population distribution in medi'!$D$6*phenotypes!$C$4*'population distribution in medi'!$G$8+'medications most frequent incid'!$H13*'population distribution in medi'!$D$4*phenotypes!$C$11*'population distribution in medi'!$G$8+'medications most frequent incid'!$H13*'population distribution in medi'!$D$5*phenotypes!$C$18*'population distribution in medi'!$G$8)</f>
        <v>14362</v>
      </c>
      <c r="H53">
        <f>INT('medications most frequent incid'!$H13*'population distribution in medi'!$D$6*phenotypes!$C$5*'population distribution in medi'!$G$8+'medications most frequent incid'!$H13*'population distribution in medi'!$D$4*phenotypes!$C$12*'population distribution in medi'!$G$8+'medications most frequent incid'!$H13*'population distribution in medi'!$D$5*phenotypes!$C$19*'population distribution in medi'!$G$8)</f>
        <v>2257</v>
      </c>
      <c r="I53">
        <f>INT('medications most frequent incid'!$H13*'population distribution in medi'!$D$6*phenotypes!$C$6*'population distribution in medi'!$G$8+'medications most frequent incid'!$H13*'population distribution in medi'!$D$4*phenotypes!$C$13*'population distribution in medi'!$G$8+'medications most frequent incid'!$H13*'population distribution in medi'!$D$5*phenotypes!$C$20*'population distribution in medi'!$G$8)</f>
        <v>11363</v>
      </c>
    </row>
    <row r="54" spans="1:9" ht="15" customHeight="1" x14ac:dyDescent="0.3">
      <c r="A54" s="42" t="s">
        <v>30</v>
      </c>
      <c r="B54">
        <f>'medications most frequent incid'!$H14*'population distribution in medi'!$D$6*phenotypes!$C$3+'medications most frequent incid'!$H14*'population distribution in medi'!$D$4*phenotypes!$C$10+'medications most frequent incid'!$H14*'population distribution in medi'!$D$5*phenotypes!$C$17</f>
        <v>2.5687738808751246E-4</v>
      </c>
      <c r="C54">
        <f>'medications most frequent incid'!$H14*'population distribution in medi'!$D$6*phenotypes!$C$4+'medications most frequent incid'!$H14*'population distribution in medi'!$D$4*phenotypes!$C$11+'medications most frequent incid'!$H14*'population distribution in medi'!$D$5*phenotypes!$C$18</f>
        <v>2.1129535365478351E-4</v>
      </c>
      <c r="D54">
        <f>'medications most frequent incid'!$H14*'population distribution in medi'!$D$6*phenotypes!$C$5+'medications most frequent incid'!$H14*'population distribution in medi'!$D$4*phenotypes!$C$12+'medications most frequent incid'!$H14*'population distribution in medi'!$D$5*phenotypes!$C$19</f>
        <v>3.3214033559802382E-5</v>
      </c>
      <c r="E54">
        <f>'medications most frequent incid'!$H14*'population distribution in medi'!$D$6*phenotypes!$C$6+'medications most frequent incid'!$H14*'population distribution in medi'!$D$4*phenotypes!$C$13+'medications most frequent incid'!$H14*'population distribution in medi'!$D$5*phenotypes!$C$20</f>
        <v>1.671682350136347E-4</v>
      </c>
      <c r="F54">
        <f>INT('medications most frequent incid'!$H14*'population distribution in medi'!$D$6*phenotypes!$C$3*'population distribution in medi'!$G$8+'medications most frequent incid'!$H14*'population distribution in medi'!$D$4*phenotypes!$C$10*'population distribution in medi'!$G$8+'medications most frequent incid'!$H14*'population distribution in medi'!$D$5*phenotypes!$C$17*'population distribution in medi'!$G$8)</f>
        <v>290</v>
      </c>
      <c r="G54">
        <f>INT('medications most frequent incid'!$H14*'population distribution in medi'!$D$6*phenotypes!$C$4*'population distribution in medi'!$G$8+'medications most frequent incid'!$H14*'population distribution in medi'!$D$4*phenotypes!$C$11*'population distribution in medi'!$G$8+'medications most frequent incid'!$H14*'population distribution in medi'!$D$5*phenotypes!$C$18*'population distribution in medi'!$G$8)</f>
        <v>238</v>
      </c>
      <c r="H54">
        <f>INT('medications most frequent incid'!$H14*'population distribution in medi'!$D$6*phenotypes!$C$5*'population distribution in medi'!$G$8+'medications most frequent incid'!$H14*'population distribution in medi'!$D$4*phenotypes!$C$12*'population distribution in medi'!$G$8+'medications most frequent incid'!$H14*'population distribution in medi'!$D$5*phenotypes!$C$19*'population distribution in medi'!$G$8)</f>
        <v>37</v>
      </c>
      <c r="I54">
        <f>INT('medications most frequent incid'!$H14*'population distribution in medi'!$D$6*phenotypes!$C$6*'population distribution in medi'!$G$8+'medications most frequent incid'!$H14*'population distribution in medi'!$D$4*phenotypes!$C$13*'population distribution in medi'!$G$8+'medications most frequent incid'!$H14*'population distribution in medi'!$D$5*phenotypes!$C$20*'population distribution in medi'!$G$8)</f>
        <v>189</v>
      </c>
    </row>
    <row r="55" spans="1:9" ht="15" customHeight="1" x14ac:dyDescent="0.3">
      <c r="A55" s="42" t="s">
        <v>31</v>
      </c>
      <c r="B55">
        <f>'medications most frequent incid'!$H15*'population distribution in medi'!$D$6*phenotypes!$C$3+'medications most frequent incid'!$H15*'population distribution in medi'!$D$4*phenotypes!$C$10+'medications most frequent incid'!$H15*'population distribution in medi'!$D$5*phenotypes!$C$17</f>
        <v>3.4518748486521674E-3</v>
      </c>
      <c r="C55">
        <f>'medications most frequent incid'!$H15*'population distribution in medi'!$D$6*phenotypes!$C$4+'medications most frequent incid'!$H15*'population distribution in medi'!$D$4*phenotypes!$C$11+'medications most frequent incid'!$H15*'population distribution in medi'!$D$5*phenotypes!$C$18</f>
        <v>2.8393511875382878E-3</v>
      </c>
      <c r="D55">
        <f>'medications most frequent incid'!$H15*'population distribution in medi'!$D$6*phenotypes!$C$5+'medications most frequent incid'!$H15*'population distribution in medi'!$D$4*phenotypes!$C$12+'medications most frequent incid'!$H15*'population distribution in medi'!$D$5*phenotypes!$C$19</f>
        <v>4.4632455943655075E-4</v>
      </c>
      <c r="E55">
        <f>'medications most frequent incid'!$H15*'population distribution in medi'!$D$6*phenotypes!$C$6+'medications most frequent incid'!$H15*'population distribution in medi'!$D$4*phenotypes!$C$13+'medications most frequent incid'!$H15*'population distribution in medi'!$D$5*phenotypes!$C$20</f>
        <v>2.2463784384967127E-3</v>
      </c>
      <c r="F55">
        <f>INT('medications most frequent incid'!$H15*'population distribution in medi'!$D$6*phenotypes!$C$3*'population distribution in medi'!$G$8+'medications most frequent incid'!$H15*'population distribution in medi'!$D$4*phenotypes!$C$10*'population distribution in medi'!$G$8+'medications most frequent incid'!$H15*'population distribution in medi'!$D$5*phenotypes!$C$17*'population distribution in medi'!$G$8)</f>
        <v>3903</v>
      </c>
      <c r="G55">
        <f>INT('medications most frequent incid'!$H15*'population distribution in medi'!$D$6*phenotypes!$C$4*'population distribution in medi'!$G$8+'medications most frequent incid'!$H15*'population distribution in medi'!$D$4*phenotypes!$C$11*'population distribution in medi'!$G$8+'medications most frequent incid'!$H15*'population distribution in medi'!$D$5*phenotypes!$C$18*'population distribution in medi'!$G$8)</f>
        <v>3210</v>
      </c>
      <c r="H55">
        <f>INT('medications most frequent incid'!$H15*'population distribution in medi'!$D$6*phenotypes!$C$5*'population distribution in medi'!$G$8+'medications most frequent incid'!$H15*'population distribution in medi'!$D$4*phenotypes!$C$12*'population distribution in medi'!$G$8+'medications most frequent incid'!$H15*'population distribution in medi'!$D$5*phenotypes!$C$19*'population distribution in medi'!$G$8)</f>
        <v>504</v>
      </c>
      <c r="I55">
        <f>INT('medications most frequent incid'!$H15*'population distribution in medi'!$D$6*phenotypes!$C$6*'population distribution in medi'!$G$8+'medications most frequent incid'!$H15*'population distribution in medi'!$D$4*phenotypes!$C$13*'population distribution in medi'!$G$8+'medications most frequent incid'!$H15*'population distribution in medi'!$D$5*phenotypes!$C$20*'population distribution in medi'!$G$8)</f>
        <v>2540</v>
      </c>
    </row>
    <row r="56" spans="1:9" ht="15" customHeight="1" x14ac:dyDescent="0.3">
      <c r="A56" s="42" t="s">
        <v>32</v>
      </c>
      <c r="B56">
        <f>'medications most frequent incid'!$H16*'population distribution in medi'!$D$6*phenotypes!$C$3+'medications most frequent incid'!$H16*'population distribution in medi'!$D$4*phenotypes!$C$10+'medications most frequent incid'!$H16*'population distribution in medi'!$D$5*phenotypes!$C$17</f>
        <v>7.5024506996987763E-4</v>
      </c>
      <c r="C56">
        <f>'medications most frequent incid'!$H16*'population distribution in medi'!$D$6*phenotypes!$C$4+'medications most frequent incid'!$H16*'population distribution in medi'!$D$4*phenotypes!$C$11+'medications most frequent incid'!$H16*'population distribution in medi'!$D$5*phenotypes!$C$18</f>
        <v>6.1711658845206617E-4</v>
      </c>
      <c r="D56">
        <f>'medications most frequent incid'!$H16*'population distribution in medi'!$D$6*phenotypes!$C$5+'medications most frequent incid'!$H16*'population distribution in medi'!$D$4*phenotypes!$C$12+'medications most frequent incid'!$H16*'population distribution in medi'!$D$5*phenotypes!$C$19</f>
        <v>9.7006066269899032E-5</v>
      </c>
      <c r="E56">
        <f>'medications most frequent incid'!$H16*'population distribution in medi'!$D$6*phenotypes!$C$6+'medications most frequent incid'!$H16*'population distribution in medi'!$D$4*phenotypes!$C$13+'medications most frequent incid'!$H16*'population distribution in medi'!$D$5*phenotypes!$C$20</f>
        <v>4.8823738480172676E-4</v>
      </c>
      <c r="F56">
        <f>INT('medications most frequent incid'!$H16*'population distribution in medi'!$D$6*phenotypes!$C$3*'population distribution in medi'!$G$8+'medications most frequent incid'!$H16*'population distribution in medi'!$D$4*phenotypes!$C$10*'population distribution in medi'!$G$8+'medications most frequent incid'!$H16*'population distribution in medi'!$D$5*phenotypes!$C$17*'population distribution in medi'!$G$8)</f>
        <v>848</v>
      </c>
      <c r="G56">
        <f>INT('medications most frequent incid'!$H16*'population distribution in medi'!$D$6*phenotypes!$C$4*'population distribution in medi'!$G$8+'medications most frequent incid'!$H16*'population distribution in medi'!$D$4*phenotypes!$C$11*'population distribution in medi'!$G$8+'medications most frequent incid'!$H16*'population distribution in medi'!$D$5*phenotypes!$C$18*'population distribution in medi'!$G$8)</f>
        <v>697</v>
      </c>
      <c r="H56">
        <f>INT('medications most frequent incid'!$H16*'population distribution in medi'!$D$6*phenotypes!$C$5*'population distribution in medi'!$G$8+'medications most frequent incid'!$H16*'population distribution in medi'!$D$4*phenotypes!$C$12*'population distribution in medi'!$G$8+'medications most frequent incid'!$H16*'population distribution in medi'!$D$5*phenotypes!$C$19*'population distribution in medi'!$G$8)</f>
        <v>109</v>
      </c>
      <c r="I56">
        <f>INT('medications most frequent incid'!$H16*'population distribution in medi'!$D$6*phenotypes!$C$6*'population distribution in medi'!$G$8+'medications most frequent incid'!$H16*'population distribution in medi'!$D$4*phenotypes!$C$13*'population distribution in medi'!$G$8+'medications most frequent incid'!$H16*'population distribution in medi'!$D$5*phenotypes!$C$20*'population distribution in medi'!$G$8)</f>
        <v>552</v>
      </c>
    </row>
    <row r="57" spans="1:9" ht="15" customHeight="1" x14ac:dyDescent="0.3">
      <c r="A57" s="42" t="s">
        <v>77</v>
      </c>
      <c r="B57">
        <f>'medications most frequent incid'!$H17*'population distribution in medi'!$D$6*phenotypes!$C$3+'medications most frequent incid'!$H17*'population distribution in medi'!$D$4*phenotypes!$C$10+'medications most frequent incid'!$H17*'population distribution in medi'!$D$5*phenotypes!$C$17</f>
        <v>1.1212901860962846E-5</v>
      </c>
      <c r="C57">
        <f>'medications most frequent incid'!$H17*'population distribution in medi'!$D$6*phenotypes!$C$4+'medications most frequent incid'!$H17*'population distribution in medi'!$D$4*phenotypes!$C$11+'medications most frequent incid'!$H17*'population distribution in medi'!$D$5*phenotypes!$C$18</f>
        <v>9.2232098817564222E-6</v>
      </c>
      <c r="D57">
        <f>'medications most frequent incid'!$H17*'population distribution in medi'!$D$6*phenotypes!$C$5+'medications most frequent incid'!$H17*'population distribution in medi'!$D$4*phenotypes!$C$12+'medications most frequent incid'!$H17*'population distribution in medi'!$D$5*phenotypes!$C$19</f>
        <v>1.4498189252294691E-6</v>
      </c>
      <c r="E57">
        <f>'medications most frequent incid'!$H17*'population distribution in medi'!$D$6*phenotypes!$C$6+'medications most frequent incid'!$H17*'population distribution in medi'!$D$4*phenotypes!$C$13+'medications most frequent incid'!$H17*'population distribution in medi'!$D$5*phenotypes!$C$20</f>
        <v>7.2970261315475465E-6</v>
      </c>
      <c r="F57">
        <f>INT('medications most frequent incid'!$H17*'population distribution in medi'!$D$6*phenotypes!$C$3*'population distribution in medi'!$G$8+'medications most frequent incid'!$H17*'population distribution in medi'!$D$4*phenotypes!$C$10*'population distribution in medi'!$G$8+'medications most frequent incid'!$H17*'population distribution in medi'!$D$5*phenotypes!$C$17*'population distribution in medi'!$G$8)</f>
        <v>12</v>
      </c>
      <c r="G57">
        <f>INT('medications most frequent incid'!$H17*'population distribution in medi'!$D$6*phenotypes!$C$4*'population distribution in medi'!$G$8+'medications most frequent incid'!$H17*'population distribution in medi'!$D$4*phenotypes!$C$11*'population distribution in medi'!$G$8+'medications most frequent incid'!$H17*'population distribution in medi'!$D$5*phenotypes!$C$18*'population distribution in medi'!$G$8)</f>
        <v>10</v>
      </c>
      <c r="H57">
        <f>INT('medications most frequent incid'!$H17*'population distribution in medi'!$D$6*phenotypes!$C$5*'population distribution in medi'!$G$8+'medications most frequent incid'!$H17*'population distribution in medi'!$D$4*phenotypes!$C$12*'population distribution in medi'!$G$8+'medications most frequent incid'!$H17*'population distribution in medi'!$D$5*phenotypes!$C$19*'population distribution in medi'!$G$8)</f>
        <v>1</v>
      </c>
      <c r="I57">
        <f>INT('medications most frequent incid'!$H17*'population distribution in medi'!$D$6*phenotypes!$C$6*'population distribution in medi'!$G$8+'medications most frequent incid'!$H17*'population distribution in medi'!$D$4*phenotypes!$C$13*'population distribution in medi'!$G$8+'medications most frequent incid'!$H17*'population distribution in medi'!$D$5*phenotypes!$C$20*'population distribution in medi'!$G$8)</f>
        <v>8</v>
      </c>
    </row>
    <row r="59" spans="1:9" ht="15" customHeight="1" x14ac:dyDescent="0.3">
      <c r="A59" s="14" t="s">
        <v>7</v>
      </c>
      <c r="F59" s="40">
        <f t="shared" ref="F59:I59" si="2">SUM(F43:F57)</f>
        <v>183898</v>
      </c>
      <c r="G59" s="31">
        <f t="shared" si="2"/>
        <v>151262</v>
      </c>
      <c r="H59" s="41">
        <f t="shared" si="2"/>
        <v>23771</v>
      </c>
      <c r="I59" s="43">
        <f t="shared" si="2"/>
        <v>119674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topLeftCell="A61" workbookViewId="0">
      <selection activeCell="E11" sqref="E11"/>
    </sheetView>
  </sheetViews>
  <sheetFormatPr defaultColWidth="15.109375" defaultRowHeight="15" customHeight="1" x14ac:dyDescent="0.3"/>
  <sheetData>
    <row r="1" spans="1:9" ht="15" customHeight="1" x14ac:dyDescent="0.3">
      <c r="A1" s="14" t="s">
        <v>28</v>
      </c>
    </row>
    <row r="2" spans="1:9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3" t="s">
        <v>67</v>
      </c>
      <c r="F2" s="40" t="s">
        <v>16</v>
      </c>
      <c r="G2" s="31" t="s">
        <v>25</v>
      </c>
      <c r="H2" s="41" t="s">
        <v>18</v>
      </c>
      <c r="I2" s="43" t="s">
        <v>26</v>
      </c>
    </row>
    <row r="3" spans="1:9" ht="15" customHeight="1" x14ac:dyDescent="0.3">
      <c r="A3" s="42" t="s">
        <v>29</v>
      </c>
      <c r="B3">
        <f>'medications most frequent incid'!$D13*'population distribution in medi'!$B$6*phenotypes!$D$3+'medications most frequent incid'!$D13*'population distribution in medi'!$B$4*phenotypes!$D$10+'medications most frequent incid'!$D13*'population distribution in medi'!$B$5*phenotypes!$D$17</f>
        <v>1.7245547431547071E-3</v>
      </c>
      <c r="C3">
        <f>'medications most frequent incid'!$D13*'population distribution in medi'!$B$6*phenotypes!$D$4+'medications most frequent incid'!$D13*'population distribution in medi'!$B$4*phenotypes!$D$11+'medications most frequent incid'!$D13*'population distribution in medi'!$B$5*phenotypes!$D$18</f>
        <v>1.6419745175992107E-4</v>
      </c>
      <c r="D3">
        <f>'medications most frequent incid'!$D13*'population distribution in medi'!$B$6*phenotypes!$D$5+'medications most frequent incid'!$D13*'population distribution in medi'!$B$4*phenotypes!$D$12+'medications most frequent incid'!$D13*'population distribution in medi'!$B$5*phenotypes!$D$19</f>
        <v>7.8457446690168711E-5</v>
      </c>
      <c r="E3">
        <f>'medications most frequent incid'!$D13*'population distribution in medi'!$B$6*phenotypes!$D$6+'medications most frequent incid'!$D13*'population distribution in medi'!$B$4*phenotypes!$D$13+'medications most frequent incid'!$D13*'population distribution in medi'!$B$5*phenotypes!$D$20</f>
        <v>7.542259835824263E-5</v>
      </c>
      <c r="F3">
        <f>INT('medications most frequent incid'!$D13*'population distribution in medi'!$B$6*phenotypes!$D$3*'population distribution in medi'!$E$8+'medications most frequent incid'!$D13*'population distribution in medi'!$B$4*phenotypes!$D$10*'population distribution in medi'!$E$8+'medications most frequent incid'!$D13*'population distribution in medi'!$B$5*phenotypes!$D$17*'population distribution in medi'!$E$8)</f>
        <v>7159</v>
      </c>
      <c r="G3">
        <f>INT('medications most frequent incid'!$D13*'population distribution in medi'!$B$6*phenotypes!$D$4*'population distribution in medi'!$E$8+'medications most frequent incid'!$D13*'population distribution in medi'!$B$4*phenotypes!$D$11*'population distribution in medi'!$E$8+'medications most frequent incid'!$D13*'population distribution in medi'!$B$5*phenotypes!$D$18*'population distribution in medi'!$E$8)</f>
        <v>681</v>
      </c>
      <c r="H3">
        <f>INT('medications most frequent incid'!$D13*'population distribution in medi'!$B$6*phenotypes!$D$5*'population distribution in medi'!$E$8+'medications most frequent incid'!$D13*'population distribution in medi'!$B$4*phenotypes!$D$12*'population distribution in medi'!$E$8+'medications most frequent incid'!$D13*'population distribution in medi'!$B$5*phenotypes!$D$19*'population distribution in medi'!$E$8)</f>
        <v>325</v>
      </c>
      <c r="I3">
        <f>INT('medications most frequent incid'!$D13*'population distribution in medi'!$B$6*phenotypes!$D$6*'population distribution in medi'!$E$8+'medications most frequent incid'!$D13*'population distribution in medi'!$B$4*phenotypes!$D$13*'population distribution in medi'!$E$8+'medications most frequent incid'!$D13*'population distribution in medi'!$B$5*phenotypes!$D$20*'population distribution in medi'!$E$8)</f>
        <v>313</v>
      </c>
    </row>
    <row r="4" spans="1:9" ht="15" customHeight="1" x14ac:dyDescent="0.3">
      <c r="A4" s="42" t="s">
        <v>30</v>
      </c>
      <c r="B4">
        <f>'medications most frequent incid'!$D14*'population distribution in medi'!$B$6*phenotypes!$D$3+'medications most frequent incid'!$D14*'population distribution in medi'!$B$4*phenotypes!$D$10+'medications most frequent incid'!$D14*'population distribution in medi'!$B$5*phenotypes!$D$17</f>
        <v>3.4979176394175665E-5</v>
      </c>
      <c r="C4">
        <f>'medications most frequent incid'!$D14*'population distribution in medi'!$B$6*phenotypes!$D$4+'medications most frequent incid'!$D14*'population distribution in medi'!$B$4*phenotypes!$D$11+'medications most frequent incid'!$D14*'population distribution in medi'!$B$5*phenotypes!$D$18</f>
        <v>3.3304200121116064E-6</v>
      </c>
      <c r="D4">
        <f>'medications most frequent incid'!$D14*'population distribution in medi'!$B$6*phenotypes!$D$5+'medications most frequent incid'!$D14*'population distribution in medi'!$B$4*phenotypes!$D$12+'medications most frequent incid'!$D14*'population distribution in medi'!$B$5*phenotypes!$D$19</f>
        <v>1.5913538715458748E-6</v>
      </c>
      <c r="E4">
        <f>'medications most frequent incid'!$D14*'population distribution in medi'!$B$6*phenotypes!$D$6+'medications most frequent incid'!$D14*'population distribution in medi'!$B$4*phenotypes!$D$13+'medications most frequent incid'!$D14*'population distribution in medi'!$B$5*phenotypes!$D$20</f>
        <v>1.5297979855681287E-6</v>
      </c>
      <c r="F4">
        <f>INT('medications most frequent incid'!$D14*'population distribution in medi'!$B$6*phenotypes!$D$3*'population distribution in medi'!$E$8+'medications most frequent incid'!$D14*'population distribution in medi'!$B$4*phenotypes!$D$10*'population distribution in medi'!$E$8+'medications most frequent incid'!$D14*'population distribution in medi'!$B$5*phenotypes!$D$17*'population distribution in medi'!$E$8)</f>
        <v>145</v>
      </c>
      <c r="G4">
        <f>INT('medications most frequent incid'!$D14*'population distribution in medi'!$B$6*phenotypes!$D$4*'population distribution in medi'!$E$8+'medications most frequent incid'!$D14*'population distribution in medi'!$B$4*phenotypes!$D$11*'population distribution in medi'!$E$8+'medications most frequent incid'!$D14*'population distribution in medi'!$B$5*phenotypes!$D$18*'population distribution in medi'!$E$8)</f>
        <v>13</v>
      </c>
      <c r="H4">
        <f>INT('medications most frequent incid'!$D14*'population distribution in medi'!$B$6*phenotypes!$D$5*'population distribution in medi'!$E$8+'medications most frequent incid'!$D14*'population distribution in medi'!$B$4*phenotypes!$D$12*'population distribution in medi'!$E$8+'medications most frequent incid'!$D14*'population distribution in medi'!$B$5*phenotypes!$D$19*'population distribution in medi'!$E$8)</f>
        <v>6</v>
      </c>
      <c r="I4">
        <f>INT('medications most frequent incid'!$D14*'population distribution in medi'!$B$6*phenotypes!$D$6*'population distribution in medi'!$E$8+'medications most frequent incid'!$D14*'population distribution in medi'!$B$4*phenotypes!$D$13*'population distribution in medi'!$E$8+'medications most frequent incid'!$D14*'population distribution in medi'!$B$5*phenotypes!$D$20*'population distribution in medi'!$E$8)</f>
        <v>6</v>
      </c>
    </row>
    <row r="5" spans="1:9" ht="15" customHeight="1" x14ac:dyDescent="0.3">
      <c r="A5" s="42" t="s">
        <v>31</v>
      </c>
      <c r="B5">
        <f>'medications most frequent incid'!$D15*'population distribution in medi'!$B$6*phenotypes!$D$3+'medications most frequent incid'!$D15*'population distribution in medi'!$B$4*phenotypes!$D$10+'medications most frequent incid'!$D15*'population distribution in medi'!$B$5*phenotypes!$D$17</f>
        <v>2.4139699058073553E-4</v>
      </c>
      <c r="C5">
        <f>'medications most frequent incid'!$D15*'population distribution in medi'!$B$6*phenotypes!$D$4+'medications most frequent incid'!$D15*'population distribution in medi'!$B$4*phenotypes!$D$11+'medications most frequent incid'!$D15*'population distribution in medi'!$B$5*phenotypes!$D$18</f>
        <v>2.2983770664979512E-5</v>
      </c>
      <c r="D5">
        <f>'medications most frequent incid'!$D15*'population distribution in medi'!$B$6*phenotypes!$D$5+'medications most frequent incid'!$D15*'population distribution in medi'!$B$4*phenotypes!$D$12+'medications most frequent incid'!$D15*'population distribution in medi'!$B$5*phenotypes!$D$19</f>
        <v>1.0982192125145077E-5</v>
      </c>
      <c r="E5">
        <f>'medications most frequent incid'!$D15*'population distribution in medi'!$B$6*phenotypes!$D$6+'medications most frequent incid'!$D15*'population distribution in medi'!$B$4*phenotypes!$D$13+'medications most frequent incid'!$D15*'population distribution in medi'!$B$5*phenotypes!$D$20</f>
        <v>1.0557384935287029E-5</v>
      </c>
      <c r="F5">
        <f>INT('medications most frequent incid'!$D15*'population distribution in medi'!$B$6*phenotypes!$D$3*'population distribution in medi'!$E$8+'medications most frequent incid'!$D15*'population distribution in medi'!$B$4*phenotypes!$D$10*'population distribution in medi'!$E$8+'medications most frequent incid'!$D15*'population distribution in medi'!$B$5*phenotypes!$D$17*'population distribution in medi'!$E$8)</f>
        <v>1002</v>
      </c>
      <c r="G5">
        <f>INT('medications most frequent incid'!$D15*'population distribution in medi'!$B$6*phenotypes!$D$4*'population distribution in medi'!$E$8+'medications most frequent incid'!$D15*'population distribution in medi'!$B$4*phenotypes!$D$11*'population distribution in medi'!$E$8+'medications most frequent incid'!$D15*'population distribution in medi'!$B$5*phenotypes!$D$18*'population distribution in medi'!$E$8)</f>
        <v>95</v>
      </c>
      <c r="H5">
        <f>INT('medications most frequent incid'!$D15*'population distribution in medi'!$B$6*phenotypes!$D$5*'population distribution in medi'!$E$8+'medications most frequent incid'!$D15*'population distribution in medi'!$B$4*phenotypes!$D$12*'population distribution in medi'!$E$8+'medications most frequent incid'!$D15*'population distribution in medi'!$B$5*phenotypes!$D$19*'population distribution in medi'!$E$8)</f>
        <v>45</v>
      </c>
      <c r="I5">
        <f>INT('medications most frequent incid'!$D15*'population distribution in medi'!$B$6*phenotypes!$D$6*'population distribution in medi'!$E$8+'medications most frequent incid'!$D15*'population distribution in medi'!$B$4*phenotypes!$D$13*'population distribution in medi'!$E$8+'medications most frequent incid'!$D15*'population distribution in medi'!$B$5*phenotypes!$D$20*'population distribution in medi'!$E$8)</f>
        <v>43</v>
      </c>
    </row>
    <row r="6" spans="1:9" ht="15" customHeight="1" x14ac:dyDescent="0.3">
      <c r="A6" s="42" t="s">
        <v>32</v>
      </c>
      <c r="B6">
        <f>'medications most frequent incid'!$D16*'population distribution in medi'!$B$6*phenotypes!$D$3+'medications most frequent incid'!$D16*'population distribution in medi'!$B$4*phenotypes!$D$10+'medications most frequent incid'!$D16*'population distribution in medi'!$B$5*phenotypes!$D$17</f>
        <v>1.7143863779238422E-3</v>
      </c>
      <c r="C6">
        <f>'medications most frequent incid'!$D16*'population distribution in medi'!$B$6*phenotypes!$D$4+'medications most frequent incid'!$D16*'population distribution in medi'!$B$4*phenotypes!$D$11+'medications most frequent incid'!$D16*'population distribution in medi'!$B$5*phenotypes!$D$18</f>
        <v>1.6322930640756304E-4</v>
      </c>
      <c r="D6">
        <f>'medications most frequent incid'!$D16*'population distribution in medi'!$B$6*phenotypes!$D$5+'medications most frequent incid'!$D16*'population distribution in medi'!$B$4*phenotypes!$D$12+'medications most frequent incid'!$D16*'population distribution in medi'!$B$5*phenotypes!$D$19</f>
        <v>7.7994843820533289E-5</v>
      </c>
      <c r="E6">
        <f>'medications most frequent incid'!$D16*'population distribution in medi'!$B$6*phenotypes!$D$6+'medications most frequent incid'!$D16*'population distribution in medi'!$B$4*phenotypes!$D$13+'medications most frequent incid'!$D16*'population distribution in medi'!$B$5*phenotypes!$D$20</f>
        <v>7.4977889641507703E-5</v>
      </c>
      <c r="F6">
        <f>INT('medications most frequent incid'!$D16*'population distribution in medi'!$B$6*phenotypes!$D$3*'population distribution in medi'!$E$8+'medications most frequent incid'!$D16*'population distribution in medi'!$B$4*phenotypes!$D$10*'population distribution in medi'!$E$8+'medications most frequent incid'!$D16*'population distribution in medi'!$B$5*phenotypes!$D$17*'population distribution in medi'!$E$8)</f>
        <v>7117</v>
      </c>
      <c r="G6">
        <f>INT('medications most frequent incid'!$D16*'population distribution in medi'!$B$6*phenotypes!$D$4*'population distribution in medi'!$E$8+'medications most frequent incid'!$D16*'population distribution in medi'!$B$4*phenotypes!$D$11*'population distribution in medi'!$E$8+'medications most frequent incid'!$D16*'population distribution in medi'!$B$5*phenotypes!$D$18*'population distribution in medi'!$E$8)</f>
        <v>677</v>
      </c>
      <c r="H6">
        <f>INT('medications most frequent incid'!$D16*'population distribution in medi'!$B$6*phenotypes!$D$5*'population distribution in medi'!$E$8+'medications most frequent incid'!$D16*'population distribution in medi'!$B$4*phenotypes!$D$12*'population distribution in medi'!$E$8+'medications most frequent incid'!$D16*'population distribution in medi'!$B$5*phenotypes!$D$19*'population distribution in medi'!$E$8)</f>
        <v>323</v>
      </c>
      <c r="I6">
        <f>INT('medications most frequent incid'!$D16*'population distribution in medi'!$B$6*phenotypes!$D$6*'population distribution in medi'!$E$8+'medications most frequent incid'!$D16*'population distribution in medi'!$B$4*phenotypes!$D$13*'population distribution in medi'!$E$8+'medications most frequent incid'!$D16*'population distribution in medi'!$B$5*phenotypes!$D$20*'population distribution in medi'!$E$8)</f>
        <v>311</v>
      </c>
    </row>
    <row r="7" spans="1:9" ht="15" customHeight="1" x14ac:dyDescent="0.3">
      <c r="A7" s="42" t="s">
        <v>77</v>
      </c>
      <c r="B7">
        <f>'medications most frequent incid'!$D17*'population distribution in medi'!$B$6*phenotypes!$D$3+'medications most frequent incid'!$D17*'population distribution in medi'!$B$4*phenotypes!$D$10+'medications most frequent incid'!$D17*'population distribution in medi'!$B$5*phenotypes!$D$17</f>
        <v>2.0336730461730037E-7</v>
      </c>
      <c r="C7">
        <f>'medications most frequent incid'!$D17*'population distribution in medi'!$B$6*phenotypes!$D$4+'medications most frequent incid'!$D17*'population distribution in medi'!$B$4*phenotypes!$D$11+'medications most frequent incid'!$D17*'population distribution in medi'!$B$5*phenotypes!$D$18</f>
        <v>1.9362907047160504E-8</v>
      </c>
      <c r="D7">
        <f>'medications most frequent incid'!$D17*'population distribution in medi'!$B$6*phenotypes!$D$5+'medications most frequent incid'!$D17*'population distribution in medi'!$B$4*phenotypes!$D$12+'medications most frequent incid'!$D17*'population distribution in medi'!$B$5*phenotypes!$D$19</f>
        <v>9.2520573927085741E-9</v>
      </c>
      <c r="E7">
        <f>'medications most frequent incid'!$D17*'population distribution in medi'!$B$6*phenotypes!$D$6+'medications most frequent incid'!$D17*'population distribution in medi'!$B$4*phenotypes!$D$13+'medications most frequent incid'!$D17*'population distribution in medi'!$B$5*phenotypes!$D$20</f>
        <v>8.8941743346984229E-9</v>
      </c>
      <c r="F7">
        <f>INT('medications most frequent incid'!$D17*'population distribution in medi'!$B$6*phenotypes!$D$3*'population distribution in medi'!$E$8+'medications most frequent incid'!$D17*'population distribution in medi'!$B$4*phenotypes!$D$10*'population distribution in medi'!$E$8+'medications most frequent incid'!$D17*'population distribution in medi'!$B$5*phenotypes!$D$17*'population distribution in medi'!$E$8)</f>
        <v>0</v>
      </c>
      <c r="G7">
        <f>INT('medications most frequent incid'!$D17*'population distribution in medi'!$B$6*phenotypes!$D$4*'population distribution in medi'!$E$8+'medications most frequent incid'!$D17*'population distribution in medi'!$B$4*phenotypes!$D$11*'population distribution in medi'!$E$8+'medications most frequent incid'!$D17*'population distribution in medi'!$B$5*phenotypes!$D$18*'population distribution in medi'!$E$8)</f>
        <v>0</v>
      </c>
      <c r="H7">
        <f>INT('medications most frequent incid'!$D17*'population distribution in medi'!$B$6*phenotypes!$D$5*'population distribution in medi'!$E$8+'medications most frequent incid'!$D17*'population distribution in medi'!$B$4*phenotypes!$D$12*'population distribution in medi'!$E$8+'medications most frequent incid'!$D17*'population distribution in medi'!$B$5*phenotypes!$D$19*'population distribution in medi'!$E$8)</f>
        <v>0</v>
      </c>
      <c r="I7">
        <f>INT('medications most frequent incid'!$D17*'population distribution in medi'!$B$6*phenotypes!$D$6*'population distribution in medi'!$E$8+'medications most frequent incid'!$D17*'population distribution in medi'!$B$4*phenotypes!$D$13*'population distribution in medi'!$E$8+'medications most frequent incid'!$D17*'population distribution in medi'!$B$5*phenotypes!$D$20*'population distribution in medi'!$E$8)</f>
        <v>0</v>
      </c>
    </row>
    <row r="8" spans="1:9" ht="15" customHeight="1" x14ac:dyDescent="0.3">
      <c r="A8" s="42" t="s">
        <v>78</v>
      </c>
      <c r="B8">
        <f>'medications most frequent incid'!$D22*'population distribution in medi'!$B$6*phenotypes!$D$3+'medications most frequent incid'!$D22*'population distribution in medi'!$B$4*phenotypes!$D$10+'medications most frequent incid'!$D22*'population distribution in medi'!$B$5*phenotypes!$D$17</f>
        <v>4.5912202690401738E-3</v>
      </c>
      <c r="C8">
        <f>'medications most frequent incid'!$D22*'population distribution in medi'!$B$6*phenotypes!$D$4+'medications most frequent incid'!$D22*'population distribution in medi'!$B$4*phenotypes!$D$11+'medications most frequent incid'!$D22*'population distribution in medi'!$B$5*phenotypes!$D$18</f>
        <v>4.3713698949669549E-4</v>
      </c>
      <c r="D8">
        <f>'medications most frequent incid'!$D22*'population distribution in medi'!$B$6*phenotypes!$D$5+'medications most frequent incid'!$D22*'population distribution in medi'!$B$4*phenotypes!$D$12+'medications most frequent incid'!$D22*'population distribution in medi'!$B$5*phenotypes!$D$19</f>
        <v>2.0887444769778879E-4</v>
      </c>
      <c r="E8">
        <f>'medications most frequent incid'!$D22*'population distribution in medi'!$B$6*phenotypes!$D$6+'medications most frequent incid'!$D22*'population distribution in medi'!$B$4*phenotypes!$D$13+'medications most frequent incid'!$D22*'population distribution in medi'!$B$5*phenotypes!$D$20</f>
        <v>2.0079487978015161E-4</v>
      </c>
      <c r="F8">
        <f>INT('medications most frequent incid'!$D22*'population distribution in medi'!$B$6*phenotypes!$D$3*'population distribution in medi'!$E$8+'medications most frequent incid'!$D22*'population distribution in medi'!$B$4*phenotypes!$D$10*'population distribution in medi'!$E$8+'medications most frequent incid'!$D22*'population distribution in medi'!$B$5*phenotypes!$D$17*'population distribution in medi'!$E$8)</f>
        <v>19060</v>
      </c>
      <c r="G8">
        <f>INT('medications most frequent incid'!$D22*'population distribution in medi'!$B$6*phenotypes!$D$4*'population distribution in medi'!$E$8+'medications most frequent incid'!$D22*'population distribution in medi'!$B$4*phenotypes!$D$11*'population distribution in medi'!$E$8+'medications most frequent incid'!$D22*'population distribution in medi'!$B$5*phenotypes!$D$18*'population distribution in medi'!$E$8)</f>
        <v>1814</v>
      </c>
      <c r="H8">
        <f>INT('medications most frequent incid'!$D22*'population distribution in medi'!$B$6*phenotypes!$D$5*'population distribution in medi'!$E$8+'medications most frequent incid'!$D22*'population distribution in medi'!$B$4*phenotypes!$D$12*'population distribution in medi'!$E$8+'medications most frequent incid'!$D22*'population distribution in medi'!$B$5*phenotypes!$D$19*'population distribution in medi'!$E$8)</f>
        <v>867</v>
      </c>
      <c r="I8">
        <f>INT('medications most frequent incid'!$D22*'population distribution in medi'!$B$6*phenotypes!$D$6*'population distribution in medi'!$E$8+'medications most frequent incid'!$D22*'population distribution in medi'!$B$4*phenotypes!$D$13*'population distribution in medi'!$E$8+'medications most frequent incid'!$D22*'population distribution in medi'!$B$5*phenotypes!$D$20*'population distribution in medi'!$E$8)</f>
        <v>833</v>
      </c>
    </row>
    <row r="9" spans="1:9" ht="15" customHeight="1" x14ac:dyDescent="0.3">
      <c r="A9" s="42" t="s">
        <v>79</v>
      </c>
      <c r="B9">
        <f>'medications most frequent incid'!$D23*'population distribution in medi'!$B$6*phenotypes!$D$3+'medications most frequent incid'!$D23*'population distribution in medi'!$B$4*phenotypes!$D$10+'medications most frequent incid'!$D23*'population distribution in medi'!$B$5*phenotypes!$D$17</f>
        <v>6.9551618179116741E-5</v>
      </c>
      <c r="C9">
        <f>'medications most frequent incid'!$D23*'population distribution in medi'!$B$6*phenotypes!$D$4+'medications most frequent incid'!$D23*'population distribution in medi'!$B$4*phenotypes!$D$11+'medications most frequent incid'!$D23*'population distribution in medi'!$B$5*phenotypes!$D$18</f>
        <v>6.6221142101288932E-6</v>
      </c>
      <c r="D9">
        <f>'medications most frequent incid'!$D23*'population distribution in medi'!$B$6*phenotypes!$D$5+'medications most frequent incid'!$D23*'population distribution in medi'!$B$4*phenotypes!$D$12+'medications most frequent incid'!$D23*'population distribution in medi'!$B$5*phenotypes!$D$19</f>
        <v>3.1642036283063326E-6</v>
      </c>
      <c r="E9">
        <f>'medications most frequent incid'!$D23*'population distribution in medi'!$B$6*phenotypes!$D$6+'medications most frequent incid'!$D23*'population distribution in medi'!$B$4*phenotypes!$D$13+'medications most frequent incid'!$D23*'population distribution in medi'!$B$5*phenotypes!$D$20</f>
        <v>3.0418076224668606E-6</v>
      </c>
      <c r="F9">
        <f>INT('medications most frequent incid'!$D23*'population distribution in medi'!$B$6*phenotypes!$D$3*'population distribution in medi'!$E$8+'medications most frequent incid'!$D23*'population distribution in medi'!$B$4*phenotypes!$D$10*'population distribution in medi'!$E$8+'medications most frequent incid'!$D23*'population distribution in medi'!$B$5*phenotypes!$D$17*'population distribution in medi'!$E$8)</f>
        <v>288</v>
      </c>
      <c r="G9">
        <f>INT('medications most frequent incid'!$D23*'population distribution in medi'!$B$6*phenotypes!$D$4*'population distribution in medi'!$E$8+'medications most frequent incid'!$D23*'population distribution in medi'!$B$4*phenotypes!$D$11*'population distribution in medi'!$E$8+'medications most frequent incid'!$D23*'population distribution in medi'!$B$5*phenotypes!$D$18*'population distribution in medi'!$E$8)</f>
        <v>27</v>
      </c>
      <c r="H9">
        <f>INT('medications most frequent incid'!$D23*'population distribution in medi'!$B$6*phenotypes!$D$5*'population distribution in medi'!$E$8+'medications most frequent incid'!$D23*'population distribution in medi'!$B$4*phenotypes!$D$12*'population distribution in medi'!$E$8+'medications most frequent incid'!$D23*'population distribution in medi'!$B$5*phenotypes!$D$19*'population distribution in medi'!$E$8)</f>
        <v>13</v>
      </c>
      <c r="I9">
        <f>INT('medications most frequent incid'!$D23*'population distribution in medi'!$B$6*phenotypes!$D$6*'population distribution in medi'!$E$8+'medications most frequent incid'!$D23*'population distribution in medi'!$B$4*phenotypes!$D$13*'population distribution in medi'!$E$8+'medications most frequent incid'!$D23*'population distribution in medi'!$B$5*phenotypes!$D$20*'population distribution in medi'!$E$8)</f>
        <v>12</v>
      </c>
    </row>
    <row r="10" spans="1:9" ht="15" customHeight="1" x14ac:dyDescent="0.3">
      <c r="A10" s="42" t="s">
        <v>80</v>
      </c>
      <c r="B10">
        <f>'medications most frequent incid'!$D24*'population distribution in medi'!$B$6*phenotypes!$D$3+'medications most frequent incid'!$D24*'population distribution in medi'!$B$4*phenotypes!$D$10+'medications most frequent incid'!$D24*'population distribution in medi'!$B$5*phenotypes!$D$17</f>
        <v>2.0336730461730036E-5</v>
      </c>
      <c r="C10">
        <f>'medications most frequent incid'!$D24*'population distribution in medi'!$B$6*phenotypes!$D$4+'medications most frequent incid'!$D24*'population distribution in medi'!$B$4*phenotypes!$D$11+'medications most frequent incid'!$D24*'population distribution in medi'!$B$5*phenotypes!$D$18</f>
        <v>1.9362907047160505E-6</v>
      </c>
      <c r="D10">
        <f>'medications most frequent incid'!$D24*'population distribution in medi'!$B$6*phenotypes!$D$5+'medications most frequent incid'!$D24*'population distribution in medi'!$B$4*phenotypes!$D$12+'medications most frequent incid'!$D24*'population distribution in medi'!$B$5*phenotypes!$D$19</f>
        <v>9.2520573927085754E-7</v>
      </c>
      <c r="E10">
        <f>'medications most frequent incid'!$D24*'population distribution in medi'!$B$6*phenotypes!$D$6+'medications most frequent incid'!$D24*'population distribution in medi'!$B$4*phenotypes!$D$13+'medications most frequent incid'!$D24*'population distribution in medi'!$B$5*phenotypes!$D$20</f>
        <v>8.8941743346984233E-7</v>
      </c>
      <c r="F10">
        <f>INT('medications most frequent incid'!$D24*'population distribution in medi'!$B$6*phenotypes!$D$3*'population distribution in medi'!$E$8+'medications most frequent incid'!$D24*'population distribution in medi'!$B$4*phenotypes!$D$10*'population distribution in medi'!$E$8+'medications most frequent incid'!$D24*'population distribution in medi'!$B$5*phenotypes!$D$17*'population distribution in medi'!$E$8)</f>
        <v>84</v>
      </c>
      <c r="G10">
        <f>INT('medications most frequent incid'!$D24*'population distribution in medi'!$B$6*phenotypes!$D$4*'population distribution in medi'!$E$8+'medications most frequent incid'!$D24*'population distribution in medi'!$B$4*phenotypes!$D$11*'population distribution in medi'!$E$8+'medications most frequent incid'!$D24*'population distribution in medi'!$B$5*phenotypes!$D$18*'population distribution in medi'!$E$8)</f>
        <v>8</v>
      </c>
      <c r="H10">
        <f>INT('medications most frequent incid'!$D24*'population distribution in medi'!$B$6*phenotypes!$D$5*'population distribution in medi'!$E$8+'medications most frequent incid'!$D24*'population distribution in medi'!$B$4*phenotypes!$D$12*'population distribution in medi'!$E$8+'medications most frequent incid'!$D24*'population distribution in medi'!$B$5*phenotypes!$D$19*'population distribution in medi'!$E$8)</f>
        <v>3</v>
      </c>
      <c r="I10">
        <f>INT('medications most frequent incid'!$D24*'population distribution in medi'!$B$6*phenotypes!$D$6*'population distribution in medi'!$E$8+'medications most frequent incid'!$D24*'population distribution in medi'!$B$4*phenotypes!$D$13*'population distribution in medi'!$E$8+'medications most frequent incid'!$D24*'population distribution in medi'!$B$5*phenotypes!$D$20*'population distribution in medi'!$E$8)</f>
        <v>3</v>
      </c>
    </row>
    <row r="11" spans="1:9" ht="15" customHeight="1" x14ac:dyDescent="0.3">
      <c r="A11" s="42" t="s">
        <v>81</v>
      </c>
      <c r="B11">
        <f>'medications most frequent incid'!$D25*'population distribution in medi'!$B$6*phenotypes!$D$3+'medications most frequent incid'!$D25*'population distribution in medi'!$B$4*phenotypes!$D$10+'medications most frequent incid'!$D25*'population distribution in medi'!$B$5*phenotypes!$D$17</f>
        <v>7.4081828256771703E-2</v>
      </c>
      <c r="C11">
        <f>'medications most frequent incid'!$D25*'population distribution in medi'!$B$6*phenotypes!$D$4+'medications most frequent incid'!$D25*'population distribution in medi'!$B$4*phenotypes!$D$11+'medications most frequent incid'!$D25*'population distribution in medi'!$B$5*phenotypes!$D$18</f>
        <v>7.0534423275114382E-3</v>
      </c>
      <c r="D11">
        <f>'medications most frequent incid'!$D25*'population distribution in medi'!$B$6*phenotypes!$D$5+'medications most frequent incid'!$D25*'population distribution in medi'!$B$4*phenotypes!$D$12+'medications most frequent incid'!$D25*'population distribution in medi'!$B$5*phenotypes!$D$19</f>
        <v>3.3703024587863084E-3</v>
      </c>
      <c r="E11" s="70">
        <f>'medications most frequent incid'!$D25*'population distribution in medi'!$B$6*phenotypes!$D$6+'medications most frequent incid'!$D25*'population distribution in medi'!$B$4*phenotypes!$D$13+'medications most frequent incid'!$D25*'population distribution in medi'!$B$5*phenotypes!$D$20</f>
        <v>3.2399342499466028E-3</v>
      </c>
      <c r="F11">
        <f>INT('medications most frequent incid'!$D25*'population distribution in medi'!$B$6*phenotypes!$D$3*'population distribution in medi'!$E$8+'medications most frequent incid'!$D25*'population distribution in medi'!$B$4*phenotypes!$D$10*'population distribution in medi'!$E$8+'medications most frequent incid'!$D25*'population distribution in medi'!$B$5*phenotypes!$D$17*'population distribution in medi'!$E$8)</f>
        <v>307551</v>
      </c>
      <c r="G11">
        <f>INT('medications most frequent incid'!$D25*'population distribution in medi'!$B$6*phenotypes!$D$4*'population distribution in medi'!$E$8+'medications most frequent incid'!$D25*'population distribution in medi'!$B$4*phenotypes!$D$11*'population distribution in medi'!$E$8+'medications most frequent incid'!$D25*'population distribution in medi'!$B$5*phenotypes!$D$18*'population distribution in medi'!$E$8)</f>
        <v>29282</v>
      </c>
      <c r="H11">
        <f>INT('medications most frequent incid'!$D25*'population distribution in medi'!$B$6*phenotypes!$D$5*'population distribution in medi'!$E$8+'medications most frequent incid'!$D25*'population distribution in medi'!$B$4*phenotypes!$D$12*'population distribution in medi'!$E$8+'medications most frequent incid'!$D25*'population distribution in medi'!$B$5*phenotypes!$D$19*'population distribution in medi'!$E$8)</f>
        <v>13991</v>
      </c>
      <c r="I11">
        <f>INT('medications most frequent incid'!$D25*'population distribution in medi'!$B$6*phenotypes!$D$6*'population distribution in medi'!$E$8+'medications most frequent incid'!$D25*'population distribution in medi'!$B$4*phenotypes!$D$13*'population distribution in medi'!$E$8+'medications most frequent incid'!$D25*'population distribution in medi'!$B$5*phenotypes!$D$20*'population distribution in medi'!$E$8)</f>
        <v>13450</v>
      </c>
    </row>
    <row r="12" spans="1:9" ht="15" customHeight="1" x14ac:dyDescent="0.3">
      <c r="A12" s="42" t="s">
        <v>82</v>
      </c>
      <c r="B12">
        <f>'medications most frequent incid'!$D26*'population distribution in medi'!$B$6*phenotypes!$D$3+'medications most frequent incid'!$D26*'population distribution in medi'!$B$4*phenotypes!$D$10+'medications most frequent incid'!$D26*'population distribution in medi'!$B$5*phenotypes!$D$17</f>
        <v>1.647275167400133E-5</v>
      </c>
      <c r="C12">
        <f>'medications most frequent incid'!$D26*'population distribution in medi'!$B$6*phenotypes!$D$4+'medications most frequent incid'!$D26*'population distribution in medi'!$B$4*phenotypes!$D$11+'medications most frequent incid'!$D26*'population distribution in medi'!$B$5*phenotypes!$D$18</f>
        <v>1.5683954708200007E-6</v>
      </c>
      <c r="D12">
        <f>'medications most frequent incid'!$D26*'population distribution in medi'!$B$6*phenotypes!$D$5+'medications most frequent incid'!$D26*'population distribution in medi'!$B$4*phenotypes!$D$12+'medications most frequent incid'!$D26*'population distribution in medi'!$B$5*phenotypes!$D$19</f>
        <v>7.4941664880939442E-7</v>
      </c>
      <c r="E12">
        <f>'medications most frequent incid'!$D26*'population distribution in medi'!$B$6*phenotypes!$D$6+'medications most frequent incid'!$D26*'population distribution in medi'!$B$4*phenotypes!$D$13+'medications most frequent incid'!$D26*'population distribution in medi'!$B$5*phenotypes!$D$20</f>
        <v>7.2042812111057228E-7</v>
      </c>
      <c r="F12">
        <f>INT('medications most frequent incid'!$D26*'population distribution in medi'!$B$6*phenotypes!$D$3*'population distribution in medi'!$E$8+'medications most frequent incid'!$D26*'population distribution in medi'!$B$4*phenotypes!$D$10*'population distribution in medi'!$E$8+'medications most frequent incid'!$D26*'population distribution in medi'!$B$5*phenotypes!$D$17*'population distribution in medi'!$E$8)</f>
        <v>68</v>
      </c>
      <c r="G12">
        <f>INT('medications most frequent incid'!$D26*'population distribution in medi'!$B$6*phenotypes!$D$4*'population distribution in medi'!$E$8+'medications most frequent incid'!$D26*'population distribution in medi'!$B$4*phenotypes!$D$11*'population distribution in medi'!$E$8+'medications most frequent incid'!$D26*'population distribution in medi'!$B$5*phenotypes!$D$18*'population distribution in medi'!$E$8)</f>
        <v>6</v>
      </c>
      <c r="H12">
        <f>INT('medications most frequent incid'!$D26*'population distribution in medi'!$B$6*phenotypes!$D$5*'population distribution in medi'!$E$8+'medications most frequent incid'!$D26*'population distribution in medi'!$B$4*phenotypes!$D$12*'population distribution in medi'!$E$8+'medications most frequent incid'!$D26*'population distribution in medi'!$B$5*phenotypes!$D$19*'population distribution in medi'!$E$8)</f>
        <v>3</v>
      </c>
      <c r="I12">
        <f>INT('medications most frequent incid'!$D26*'population distribution in medi'!$B$6*phenotypes!$D$6*'population distribution in medi'!$E$8+'medications most frequent incid'!$D26*'population distribution in medi'!$B$4*phenotypes!$D$13*'population distribution in medi'!$E$8+'medications most frequent incid'!$D26*'population distribution in medi'!$B$5*phenotypes!$D$20*'population distribution in medi'!$E$8)</f>
        <v>2</v>
      </c>
    </row>
    <row r="13" spans="1:9" ht="15" customHeight="1" x14ac:dyDescent="0.3">
      <c r="A13" s="42" t="s">
        <v>83</v>
      </c>
      <c r="B13">
        <f>'medications most frequent incid'!$D27*'population distribution in medi'!$B$6*phenotypes!$D$3+'medications most frequent incid'!$D27*'population distribution in medi'!$B$4*phenotypes!$D$10+'medications most frequent incid'!$D27*'population distribution in medi'!$B$5*phenotypes!$D$17</f>
        <v>6.0806824080572817E-5</v>
      </c>
      <c r="C13">
        <f>'medications most frequent incid'!$D27*'population distribution in medi'!$B$6*phenotypes!$D$4+'medications most frequent incid'!$D27*'population distribution in medi'!$B$4*phenotypes!$D$11+'medications most frequent incid'!$D27*'population distribution in medi'!$B$5*phenotypes!$D$18</f>
        <v>5.7895092071009912E-6</v>
      </c>
      <c r="D13">
        <f>'medications most frequent incid'!$D27*'population distribution in medi'!$B$6*phenotypes!$D$5+'medications most frequent incid'!$D27*'population distribution in medi'!$B$4*phenotypes!$D$12+'medications most frequent incid'!$D27*'population distribution in medi'!$B$5*phenotypes!$D$19</f>
        <v>2.7663651604198642E-6</v>
      </c>
      <c r="E13">
        <f>'medications most frequent incid'!$D27*'population distribution in medi'!$B$6*phenotypes!$D$6+'medications most frequent incid'!$D27*'population distribution in medi'!$B$4*phenotypes!$D$13+'medications most frequent incid'!$D27*'population distribution in medi'!$B$5*phenotypes!$D$20</f>
        <v>2.6593581260748284E-6</v>
      </c>
      <c r="F13">
        <f>INT('medications most frequent incid'!$D27*'population distribution in medi'!$B$6*phenotypes!$D$3*'population distribution in medi'!$E$8+'medications most frequent incid'!$D27*'population distribution in medi'!$B$4*phenotypes!$D$10*'population distribution in medi'!$E$8+'medications most frequent incid'!$D27*'population distribution in medi'!$B$5*phenotypes!$D$17*'population distribution in medi'!$E$8)</f>
        <v>252</v>
      </c>
      <c r="G13">
        <f>INT('medications most frequent incid'!$D27*'population distribution in medi'!$B$6*phenotypes!$D$4*'population distribution in medi'!$E$8+'medications most frequent incid'!$D27*'population distribution in medi'!$B$4*phenotypes!$D$11*'population distribution in medi'!$E$8+'medications most frequent incid'!$D27*'population distribution in medi'!$B$5*phenotypes!$D$18*'population distribution in medi'!$E$8)</f>
        <v>24</v>
      </c>
      <c r="H13">
        <f>INT('medications most frequent incid'!$D27*'population distribution in medi'!$B$6*phenotypes!$D$5*'population distribution in medi'!$E$8+'medications most frequent incid'!$D27*'population distribution in medi'!$B$4*phenotypes!$D$12*'population distribution in medi'!$E$8+'medications most frequent incid'!$D27*'population distribution in medi'!$B$5*phenotypes!$D$19*'population distribution in medi'!$E$8)</f>
        <v>11</v>
      </c>
      <c r="I13">
        <f>INT('medications most frequent incid'!$D27*'population distribution in medi'!$B$6*phenotypes!$D$6*'population distribution in medi'!$E$8+'medications most frequent incid'!$D27*'population distribution in medi'!$B$4*phenotypes!$D$13*'population distribution in medi'!$E$8+'medications most frequent incid'!$D27*'population distribution in medi'!$B$5*phenotypes!$D$20*'population distribution in medi'!$E$8)</f>
        <v>11</v>
      </c>
    </row>
    <row r="14" spans="1:9" ht="15" customHeight="1" x14ac:dyDescent="0.3">
      <c r="A14" s="42" t="s">
        <v>84</v>
      </c>
      <c r="B14">
        <f>'medications most frequent incid'!$D28*'population distribution in medi'!$B$6*phenotypes!$D$3+'medications most frequent incid'!$D28*'population distribution in medi'!$B$4*phenotypes!$D$10+'medications most frequent incid'!$D28*'population distribution in medi'!$B$5*phenotypes!$D$17</f>
        <v>1.7896322806322437E-5</v>
      </c>
      <c r="C14">
        <f>'medications most frequent incid'!$D28*'population distribution in medi'!$B$6*phenotypes!$D$4+'medications most frequent incid'!$D28*'population distribution in medi'!$B$4*phenotypes!$D$11+'medications most frequent incid'!$D28*'population distribution in medi'!$B$5*phenotypes!$D$18</f>
        <v>1.7039358201501243E-6</v>
      </c>
      <c r="D14">
        <f>'medications most frequent incid'!$D28*'population distribution in medi'!$B$6*phenotypes!$D$5+'medications most frequent incid'!$D28*'population distribution in medi'!$B$4*phenotypes!$D$12+'medications most frequent incid'!$D28*'population distribution in medi'!$B$5*phenotypes!$D$19</f>
        <v>8.1418105055835454E-7</v>
      </c>
      <c r="E14">
        <f>'medications most frequent incid'!$D28*'population distribution in medi'!$B$6*phenotypes!$D$6+'medications most frequent incid'!$D28*'population distribution in medi'!$B$4*phenotypes!$D$13+'medications most frequent incid'!$D28*'population distribution in medi'!$B$5*phenotypes!$D$20</f>
        <v>7.8268734145346128E-7</v>
      </c>
      <c r="F14">
        <f>INT('medications most frequent incid'!$D28*'population distribution in medi'!$B$6*phenotypes!$D$3*'population distribution in medi'!$E$8+'medications most frequent incid'!$D28*'population distribution in medi'!$B$4*phenotypes!$D$10*'population distribution in medi'!$E$8+'medications most frequent incid'!$D28*'population distribution in medi'!$B$5*phenotypes!$D$17*'population distribution in medi'!$E$8)</f>
        <v>74</v>
      </c>
      <c r="G14">
        <f>INT('medications most frequent incid'!$D28*'population distribution in medi'!$B$6*phenotypes!$D$4*'population distribution in medi'!$E$8+'medications most frequent incid'!$D28*'population distribution in medi'!$B$4*phenotypes!$D$11*'population distribution in medi'!$E$8+'medications most frequent incid'!$D28*'population distribution in medi'!$B$5*phenotypes!$D$18*'population distribution in medi'!$E$8)</f>
        <v>7</v>
      </c>
      <c r="H14">
        <f>INT('medications most frequent incid'!$D28*'population distribution in medi'!$B$6*phenotypes!$D$5*'population distribution in medi'!$E$8+'medications most frequent incid'!$D28*'population distribution in medi'!$B$4*phenotypes!$D$12*'population distribution in medi'!$E$8+'medications most frequent incid'!$D28*'population distribution in medi'!$B$5*phenotypes!$D$19*'population distribution in medi'!$E$8)</f>
        <v>3</v>
      </c>
      <c r="I14">
        <f>INT('medications most frequent incid'!$D28*'population distribution in medi'!$B$6*phenotypes!$D$6*'population distribution in medi'!$E$8+'medications most frequent incid'!$D28*'population distribution in medi'!$B$4*phenotypes!$D$13*'population distribution in medi'!$E$8+'medications most frequent incid'!$D28*'population distribution in medi'!$B$5*phenotypes!$D$20*'population distribution in medi'!$E$8)</f>
        <v>3</v>
      </c>
    </row>
    <row r="15" spans="1:9" ht="15" customHeight="1" x14ac:dyDescent="0.3">
      <c r="A15" s="42" t="s">
        <v>34</v>
      </c>
      <c r="B15">
        <f>'medications most frequent incid'!$D29*'population distribution in medi'!$B$6*phenotypes!$D$3+'medications most frequent incid'!$D29*'population distribution in medi'!$B$4*phenotypes!$D$10+'medications most frequent incid'!$D29*'population distribution in medi'!$B$5*phenotypes!$D$17</f>
        <v>1.5964333412458082E-4</v>
      </c>
      <c r="C15">
        <f>'medications most frequent incid'!$D29*'population distribution in medi'!$B$6*phenotypes!$D$4+'medications most frequent incid'!$D29*'population distribution in medi'!$B$4*phenotypes!$D$11+'medications most frequent incid'!$D29*'population distribution in medi'!$B$5*phenotypes!$D$18</f>
        <v>1.5199882032020995E-5</v>
      </c>
      <c r="D15">
        <f>'medications most frequent incid'!$D29*'population distribution in medi'!$B$6*phenotypes!$D$5+'medications most frequent incid'!$D29*'population distribution in medi'!$B$4*phenotypes!$D$12+'medications most frequent incid'!$D29*'population distribution in medi'!$B$5*phenotypes!$D$19</f>
        <v>7.2628650532762316E-6</v>
      </c>
      <c r="E15">
        <f>'medications most frequent incid'!$D29*'population distribution in medi'!$B$6*phenotypes!$D$6+'medications most frequent incid'!$D29*'population distribution in medi'!$B$4*phenotypes!$D$13+'medications most frequent incid'!$D29*'population distribution in medi'!$B$5*phenotypes!$D$20</f>
        <v>6.9819268527382625E-6</v>
      </c>
      <c r="F15">
        <f>INT('medications most frequent incid'!$D29*'population distribution in medi'!$B$6*phenotypes!$D$3*'population distribution in medi'!$E$8+'medications most frequent incid'!$D29*'population distribution in medi'!$B$4*phenotypes!$D$10*'population distribution in medi'!$E$8+'medications most frequent incid'!$D29*'population distribution in medi'!$B$5*phenotypes!$D$17*'population distribution in medi'!$E$8)</f>
        <v>662</v>
      </c>
      <c r="G15">
        <f>INT('medications most frequent incid'!$D29*'population distribution in medi'!$B$6*phenotypes!$D$4*'population distribution in medi'!$E$8+'medications most frequent incid'!$D29*'population distribution in medi'!$B$4*phenotypes!$D$11*'population distribution in medi'!$E$8+'medications most frequent incid'!$D29*'population distribution in medi'!$B$5*phenotypes!$D$18*'population distribution in medi'!$E$8)</f>
        <v>63</v>
      </c>
      <c r="H15">
        <f>INT('medications most frequent incid'!$D29*'population distribution in medi'!$B$6*phenotypes!$D$5*'population distribution in medi'!$E$8+'medications most frequent incid'!$D29*'population distribution in medi'!$B$4*phenotypes!$D$12*'population distribution in medi'!$E$8+'medications most frequent incid'!$D29*'population distribution in medi'!$B$5*phenotypes!$D$19*'population distribution in medi'!$E$8)</f>
        <v>30</v>
      </c>
      <c r="I15">
        <f>INT('medications most frequent incid'!$D29*'population distribution in medi'!$B$6*phenotypes!$D$6*'population distribution in medi'!$E$8+'medications most frequent incid'!$D29*'population distribution in medi'!$B$4*phenotypes!$D$13*'population distribution in medi'!$E$8+'medications most frequent incid'!$D29*'population distribution in medi'!$B$5*phenotypes!$D$20*'population distribution in medi'!$E$8)</f>
        <v>28</v>
      </c>
    </row>
    <row r="16" spans="1:9" ht="15" customHeight="1" x14ac:dyDescent="0.3">
      <c r="A16" s="42" t="s">
        <v>35</v>
      </c>
      <c r="B16">
        <f>'medications most frequent incid'!$D30*'population distribution in medi'!$B$6*phenotypes!$D$3+'medications most frequent incid'!$D30*'population distribution in medi'!$B$4*phenotypes!$D$10+'medications most frequent incid'!$D30*'population distribution in medi'!$B$5*phenotypes!$D$17</f>
        <v>8.5821002548500762E-5</v>
      </c>
      <c r="C16">
        <f>'medications most frequent incid'!$D30*'population distribution in medi'!$B$6*phenotypes!$D$4+'medications most frequent incid'!$D30*'population distribution in medi'!$B$4*phenotypes!$D$11+'medications most frequent incid'!$D30*'population distribution in medi'!$B$5*phenotypes!$D$18</f>
        <v>8.1711467739017315E-6</v>
      </c>
      <c r="D16">
        <f>'medications most frequent incid'!$D30*'population distribution in medi'!$B$6*phenotypes!$D$5+'medications most frequent incid'!$D30*'population distribution in medi'!$B$4*phenotypes!$D$12+'medications most frequent incid'!$D30*'population distribution in medi'!$B$5*phenotypes!$D$19</f>
        <v>3.9043682197230183E-6</v>
      </c>
      <c r="E16">
        <f>'medications most frequent incid'!$D30*'population distribution in medi'!$B$6*phenotypes!$D$6+'medications most frequent incid'!$D30*'population distribution in medi'!$B$4*phenotypes!$D$13+'medications most frequent incid'!$D30*'population distribution in medi'!$B$5*phenotypes!$D$20</f>
        <v>3.7533415692427347E-6</v>
      </c>
      <c r="F16">
        <f>INT('medications most frequent incid'!$D30*'population distribution in medi'!$B$6*phenotypes!$D$3*'population distribution in medi'!$E$8+'medications most frequent incid'!$D30*'population distribution in medi'!$B$4*phenotypes!$D$10*'population distribution in medi'!$E$8+'medications most frequent incid'!$D30*'population distribution in medi'!$B$5*phenotypes!$D$17*'population distribution in medi'!$E$8)</f>
        <v>356</v>
      </c>
      <c r="G16">
        <f>INT('medications most frequent incid'!$D30*'population distribution in medi'!$B$6*phenotypes!$D$4*'population distribution in medi'!$E$8+'medications most frequent incid'!$D30*'population distribution in medi'!$B$4*phenotypes!$D$11*'population distribution in medi'!$E$8+'medications most frequent incid'!$D30*'population distribution in medi'!$B$5*phenotypes!$D$18*'population distribution in medi'!$E$8)</f>
        <v>33</v>
      </c>
      <c r="H16">
        <f>INT('medications most frequent incid'!$D30*'population distribution in medi'!$B$6*phenotypes!$D$5*'population distribution in medi'!$E$8+'medications most frequent incid'!$D30*'population distribution in medi'!$B$4*phenotypes!$D$12*'population distribution in medi'!$E$8+'medications most frequent incid'!$D30*'population distribution in medi'!$B$5*phenotypes!$D$19*'population distribution in medi'!$E$8)</f>
        <v>16</v>
      </c>
      <c r="I16">
        <f>INT('medications most frequent incid'!$D30*'population distribution in medi'!$B$6*phenotypes!$D$6*'population distribution in medi'!$E$8+'medications most frequent incid'!$D30*'population distribution in medi'!$B$4*phenotypes!$D$13*'population distribution in medi'!$E$8+'medications most frequent incid'!$D30*'population distribution in medi'!$B$5*phenotypes!$D$20*'population distribution in medi'!$E$8)</f>
        <v>15</v>
      </c>
    </row>
    <row r="17" spans="1:9" ht="15" customHeight="1" x14ac:dyDescent="0.3">
      <c r="A17" s="42" t="s">
        <v>85</v>
      </c>
      <c r="B17">
        <f>'medications most frequent incid'!$D31*'population distribution in medi'!$B$6*phenotypes!$D$3+'medications most frequent incid'!$D31*'population distribution in medi'!$B$4*phenotypes!$D$10+'medications most frequent incid'!$D31*'population distribution in medi'!$B$5*phenotypes!$D$17</f>
        <v>2.4107160289334791E-3</v>
      </c>
      <c r="C17">
        <f>'medications most frequent incid'!$D31*'population distribution in medi'!$B$6*phenotypes!$D$4+'medications most frequent incid'!$D31*'population distribution in medi'!$B$4*phenotypes!$D$11+'medications most frequent incid'!$D31*'population distribution in medi'!$B$5*phenotypes!$D$18</f>
        <v>2.295279001370406E-4</v>
      </c>
      <c r="D17">
        <f>'medications most frequent incid'!$D31*'population distribution in medi'!$B$6*phenotypes!$D$5+'medications most frequent incid'!$D31*'population distribution in medi'!$B$4*phenotypes!$D$12+'medications most frequent incid'!$D31*'population distribution in medi'!$B$5*phenotypes!$D$19</f>
        <v>1.0967388833316745E-4</v>
      </c>
      <c r="E17">
        <f>'medications most frequent incid'!$D31*'population distribution in medi'!$B$6*phenotypes!$D$6+'medications most frequent incid'!$D31*'population distribution in medi'!$B$4*phenotypes!$D$13+'medications most frequent incid'!$D31*'population distribution in medi'!$B$5*phenotypes!$D$20</f>
        <v>1.0543154256351511E-4</v>
      </c>
      <c r="F17">
        <f>INT('medications most frequent incid'!$D31*'population distribution in medi'!$B$6*phenotypes!$D$3*'population distribution in medi'!$E$8+'medications most frequent incid'!$D31*'population distribution in medi'!$B$4*phenotypes!$D$10*'population distribution in medi'!$E$8+'medications most frequent incid'!$D31*'population distribution in medi'!$B$5*phenotypes!$D$17*'population distribution in medi'!$E$8)</f>
        <v>10008</v>
      </c>
      <c r="G17">
        <f>INT('medications most frequent incid'!$D31*'population distribution in medi'!$B$6*phenotypes!$D$4*'population distribution in medi'!$E$8+'medications most frequent incid'!$D31*'population distribution in medi'!$B$4*phenotypes!$D$11*'population distribution in medi'!$E$8+'medications most frequent incid'!$D31*'population distribution in medi'!$B$5*phenotypes!$D$18*'population distribution in medi'!$E$8)</f>
        <v>952</v>
      </c>
      <c r="H17">
        <f>INT('medications most frequent incid'!$D31*'population distribution in medi'!$B$6*phenotypes!$D$5*'population distribution in medi'!$E$8+'medications most frequent incid'!$D31*'population distribution in medi'!$B$4*phenotypes!$D$12*'population distribution in medi'!$E$8+'medications most frequent incid'!$D31*'population distribution in medi'!$B$5*phenotypes!$D$19*'population distribution in medi'!$E$8)</f>
        <v>455</v>
      </c>
      <c r="I17">
        <f>INT('medications most frequent incid'!$D31*'population distribution in medi'!$B$6*phenotypes!$D$6*'population distribution in medi'!$E$8+'medications most frequent incid'!$D31*'population distribution in medi'!$B$4*phenotypes!$D$13*'population distribution in medi'!$E$8+'medications most frequent incid'!$D31*'population distribution in medi'!$B$5*phenotypes!$D$20*'population distribution in medi'!$E$8)</f>
        <v>437</v>
      </c>
    </row>
    <row r="18" spans="1:9" ht="15" customHeight="1" x14ac:dyDescent="0.3">
      <c r="A18" s="42" t="s">
        <v>36</v>
      </c>
      <c r="B18">
        <f>'medications most frequent incid'!$D32*'population distribution in medi'!$B$6*phenotypes!$D$3+'medications most frequent incid'!$D32*'population distribution in medi'!$B$4*phenotypes!$D$10+'medications most frequent incid'!$D32*'population distribution in medi'!$B$5*phenotypes!$D$17</f>
        <v>2.655976998301943E-4</v>
      </c>
      <c r="C18">
        <f>'medications most frequent incid'!$D32*'population distribution in medi'!$B$6*phenotypes!$D$4+'medications most frequent incid'!$D32*'population distribution in medi'!$B$4*phenotypes!$D$11+'medications most frequent incid'!$D32*'population distribution in medi'!$B$5*phenotypes!$D$18</f>
        <v>2.5287956603591618E-5</v>
      </c>
      <c r="D18">
        <f>'medications most frequent incid'!$D32*'population distribution in medi'!$B$6*phenotypes!$D$5+'medications most frequent incid'!$D32*'population distribution in medi'!$B$4*phenotypes!$D$12+'medications most frequent incid'!$D32*'population distribution in medi'!$B$5*phenotypes!$D$19</f>
        <v>1.20831869548774E-5</v>
      </c>
      <c r="E18">
        <f>'medications most frequent incid'!$D32*'population distribution in medi'!$B$6*phenotypes!$D$6+'medications most frequent incid'!$D32*'population distribution in medi'!$B$4*phenotypes!$D$13+'medications most frequent incid'!$D32*'population distribution in medi'!$B$5*phenotypes!$D$20</f>
        <v>1.1615791681116142E-5</v>
      </c>
      <c r="F18">
        <f>INT('medications most frequent incid'!$D32*'population distribution in medi'!$B$6*phenotypes!$D$3*'population distribution in medi'!$E$8+'medications most frequent incid'!$D32*'population distribution in medi'!$B$4*phenotypes!$D$10*'population distribution in medi'!$E$8+'medications most frequent incid'!$D32*'population distribution in medi'!$B$5*phenotypes!$D$17*'population distribution in medi'!$E$8)</f>
        <v>1102</v>
      </c>
      <c r="G18">
        <f>INT('medications most frequent incid'!$D32*'population distribution in medi'!$B$6*phenotypes!$D$4*'population distribution in medi'!$E$8+'medications most frequent incid'!$D32*'population distribution in medi'!$B$4*phenotypes!$D$11*'population distribution in medi'!$E$8+'medications most frequent incid'!$D32*'population distribution in medi'!$B$5*phenotypes!$D$18*'population distribution in medi'!$E$8)</f>
        <v>104</v>
      </c>
      <c r="H18">
        <f>INT('medications most frequent incid'!$D32*'population distribution in medi'!$B$6*phenotypes!$D$5*'population distribution in medi'!$E$8+'medications most frequent incid'!$D32*'population distribution in medi'!$B$4*phenotypes!$D$12*'population distribution in medi'!$E$8+'medications most frequent incid'!$D32*'population distribution in medi'!$B$5*phenotypes!$D$19*'population distribution in medi'!$E$8)</f>
        <v>50</v>
      </c>
      <c r="I18">
        <f>INT('medications most frequent incid'!$D32*'population distribution in medi'!$B$6*phenotypes!$D$6*'population distribution in medi'!$E$8+'medications most frequent incid'!$D32*'population distribution in medi'!$B$4*phenotypes!$D$13*'population distribution in medi'!$E$8+'medications most frequent incid'!$D32*'population distribution in medi'!$B$5*phenotypes!$D$20*'population distribution in medi'!$E$8)</f>
        <v>48</v>
      </c>
    </row>
    <row r="19" spans="1:9" ht="15" customHeight="1" x14ac:dyDescent="0.3">
      <c r="A19" s="42" t="s">
        <v>86</v>
      </c>
      <c r="B19">
        <f>'medications most frequent incid'!$D33*'population distribution in medi'!$B$6*phenotypes!$D$3+'medications most frequent incid'!$D33*'population distribution in medi'!$B$4*phenotypes!$D$10+'medications most frequent incid'!$D33*'population distribution in medi'!$B$5*phenotypes!$D$17</f>
        <v>6.8494108195106779E-4</v>
      </c>
      <c r="C19">
        <f>'medications most frequent incid'!$D33*'population distribution in medi'!$B$6*phenotypes!$D$4+'medications most frequent incid'!$D33*'population distribution in medi'!$B$4*phenotypes!$D$11+'medications most frequent incid'!$D33*'population distribution in medi'!$B$5*phenotypes!$D$18</f>
        <v>6.5214270934836567E-5</v>
      </c>
      <c r="D19">
        <f>'medications most frequent incid'!$D33*'population distribution in medi'!$B$6*phenotypes!$D$5+'medications most frequent incid'!$D33*'population distribution in medi'!$B$4*phenotypes!$D$12+'medications most frequent incid'!$D33*'population distribution in medi'!$B$5*phenotypes!$D$19</f>
        <v>3.116092929864248E-5</v>
      </c>
      <c r="E19">
        <f>'medications most frequent incid'!$D33*'population distribution in medi'!$B$6*phenotypes!$D$6+'medications most frequent incid'!$D33*'population distribution in medi'!$B$4*phenotypes!$D$13+'medications most frequent incid'!$D33*'population distribution in medi'!$B$5*phenotypes!$D$20</f>
        <v>2.9955579159264289E-5</v>
      </c>
      <c r="F19">
        <f>INT('medications most frequent incid'!$D33*'population distribution in medi'!$B$6*phenotypes!$D$3*'population distribution in medi'!$E$8+'medications most frequent incid'!$D33*'population distribution in medi'!$B$4*phenotypes!$D$10*'population distribution in medi'!$E$8+'medications most frequent incid'!$D33*'population distribution in medi'!$B$5*phenotypes!$D$17*'population distribution in medi'!$E$8)</f>
        <v>2843</v>
      </c>
      <c r="G19">
        <f>INT('medications most frequent incid'!$D33*'population distribution in medi'!$B$6*phenotypes!$D$4*'population distribution in medi'!$E$8+'medications most frequent incid'!$D33*'population distribution in medi'!$B$4*phenotypes!$D$11*'population distribution in medi'!$E$8+'medications most frequent incid'!$D33*'population distribution in medi'!$B$5*phenotypes!$D$18*'population distribution in medi'!$E$8)</f>
        <v>270</v>
      </c>
      <c r="H19">
        <f>INT('medications most frequent incid'!$D33*'population distribution in medi'!$B$6*phenotypes!$D$5*'population distribution in medi'!$E$8+'medications most frequent incid'!$D33*'population distribution in medi'!$B$4*phenotypes!$D$12*'population distribution in medi'!$E$8+'medications most frequent incid'!$D33*'population distribution in medi'!$B$5*phenotypes!$D$19*'population distribution in medi'!$E$8)</f>
        <v>129</v>
      </c>
      <c r="I19">
        <f>INT('medications most frequent incid'!$D33*'population distribution in medi'!$B$6*phenotypes!$D$6*'population distribution in medi'!$E$8+'medications most frequent incid'!$D33*'population distribution in medi'!$B$4*phenotypes!$D$13*'population distribution in medi'!$E$8+'medications most frequent incid'!$D33*'population distribution in medi'!$B$5*phenotypes!$D$20*'population distribution in medi'!$E$8)</f>
        <v>124</v>
      </c>
    </row>
    <row r="20" spans="1:9" ht="15" customHeight="1" x14ac:dyDescent="0.3">
      <c r="A20" s="42" t="s">
        <v>87</v>
      </c>
      <c r="B20">
        <f>'medications most frequent incid'!$D34*'population distribution in medi'!$B$6*phenotypes!$D$3+'medications most frequent incid'!$D34*'population distribution in medi'!$B$4*phenotypes!$D$10+'medications most frequent incid'!$D34*'population distribution in medi'!$B$5*phenotypes!$D$17</f>
        <v>5.6328676032899863E-3</v>
      </c>
      <c r="C20">
        <f>'medications most frequent incid'!$D34*'population distribution in medi'!$B$6*phenotypes!$D$4+'medications most frequent incid'!$D34*'population distribution in medi'!$B$4*phenotypes!$D$11+'medications most frequent incid'!$D34*'population distribution in medi'!$B$5*phenotypes!$D$18</f>
        <v>5.3631379939225157E-4</v>
      </c>
      <c r="D20">
        <f>'medications most frequent incid'!$D34*'population distribution in medi'!$B$6*phenotypes!$D$5+'medications most frequent incid'!$D34*'population distribution in medi'!$B$4*phenotypes!$D$12+'medications most frequent incid'!$D34*'population distribution in medi'!$B$5*phenotypes!$D$19</f>
        <v>2.5626348566324211E-4</v>
      </c>
      <c r="E20">
        <f>'medications most frequent incid'!$D34*'population distribution in medi'!$B$6*phenotypes!$D$6+'medications most frequent incid'!$D34*'population distribution in medi'!$B$4*phenotypes!$D$13+'medications most frequent incid'!$D34*'population distribution in medi'!$B$5*phenotypes!$D$20</f>
        <v>2.4635084072247693E-4</v>
      </c>
      <c r="F20">
        <f>INT('medications most frequent incid'!$D34*'population distribution in medi'!$B$6*phenotypes!$D$3*'population distribution in medi'!$E$8+'medications most frequent incid'!$D34*'population distribution in medi'!$B$4*phenotypes!$D$10*'population distribution in medi'!$E$8+'medications most frequent incid'!$D34*'population distribution in medi'!$B$5*phenotypes!$D$17*'population distribution in medi'!$E$8)</f>
        <v>23384</v>
      </c>
      <c r="G20">
        <f>INT('medications most frequent incid'!$D34*'population distribution in medi'!$B$6*phenotypes!$D$4*'population distribution in medi'!$E$8+'medications most frequent incid'!$D34*'population distribution in medi'!$B$4*phenotypes!$D$11*'population distribution in medi'!$E$8+'medications most frequent incid'!$D34*'population distribution in medi'!$B$5*phenotypes!$D$18*'population distribution in medi'!$E$8)</f>
        <v>2226</v>
      </c>
      <c r="H20">
        <f>INT('medications most frequent incid'!$D34*'population distribution in medi'!$B$6*phenotypes!$D$5*'population distribution in medi'!$E$8+'medications most frequent incid'!$D34*'population distribution in medi'!$B$4*phenotypes!$D$12*'population distribution in medi'!$E$8+'medications most frequent incid'!$D34*'population distribution in medi'!$B$5*phenotypes!$D$19*'population distribution in medi'!$E$8)</f>
        <v>1063</v>
      </c>
      <c r="I20">
        <f>INT('medications most frequent incid'!$D34*'population distribution in medi'!$B$6*phenotypes!$D$6*'population distribution in medi'!$E$8+'medications most frequent incid'!$D34*'population distribution in medi'!$B$4*phenotypes!$D$13*'population distribution in medi'!$E$8+'medications most frequent incid'!$D34*'population distribution in medi'!$B$5*phenotypes!$D$20*'population distribution in medi'!$E$8)</f>
        <v>1022</v>
      </c>
    </row>
    <row r="21" spans="1:9" ht="15" customHeight="1" x14ac:dyDescent="0.3">
      <c r="A21" s="42" t="s">
        <v>37</v>
      </c>
      <c r="B21">
        <f>'medications most frequent incid'!$D35*'population distribution in medi'!$B$6*phenotypes!$D$3+'medications most frequent incid'!$D35*'population distribution in medi'!$B$4*phenotypes!$D$10+'medications most frequent incid'!$D35*'population distribution in medi'!$B$5*phenotypes!$D$17</f>
        <v>4.4598449902573975E-4</v>
      </c>
      <c r="C21">
        <f>'medications most frequent incid'!$D35*'population distribution in medi'!$B$6*phenotypes!$D$4+'medications most frequent incid'!$D35*'population distribution in medi'!$B$4*phenotypes!$D$11+'medications most frequent incid'!$D35*'population distribution in medi'!$B$5*phenotypes!$D$18</f>
        <v>4.2462855154422983E-5</v>
      </c>
      <c r="D21">
        <f>'medications most frequent incid'!$D35*'population distribution in medi'!$B$6*phenotypes!$D$5+'medications most frequent incid'!$D35*'population distribution in medi'!$B$4*phenotypes!$D$12+'medications most frequent incid'!$D35*'population distribution in medi'!$B$5*phenotypes!$D$19</f>
        <v>2.0289761862209904E-5</v>
      </c>
      <c r="E21">
        <f>'medications most frequent incid'!$D35*'population distribution in medi'!$B$6*phenotypes!$D$6+'medications most frequent incid'!$D35*'population distribution in medi'!$B$4*phenotypes!$D$13+'medications most frequent incid'!$D35*'population distribution in medi'!$B$5*phenotypes!$D$20</f>
        <v>1.9504924315993643E-5</v>
      </c>
      <c r="F21">
        <f>INT('medications most frequent incid'!$D35*'population distribution in medi'!$B$6*phenotypes!$D$3*'population distribution in medi'!$E$8+'medications most frequent incid'!$D35*'population distribution in medi'!$B$4*phenotypes!$D$10*'population distribution in medi'!$E$8+'medications most frequent incid'!$D35*'population distribution in medi'!$B$5*phenotypes!$D$17*'population distribution in medi'!$E$8)</f>
        <v>1851</v>
      </c>
      <c r="G21">
        <f>INT('medications most frequent incid'!$D35*'population distribution in medi'!$B$6*phenotypes!$D$4*'population distribution in medi'!$E$8+'medications most frequent incid'!$D35*'population distribution in medi'!$B$4*phenotypes!$D$11*'population distribution in medi'!$E$8+'medications most frequent incid'!$D35*'population distribution in medi'!$B$5*phenotypes!$D$18*'population distribution in medi'!$E$8)</f>
        <v>176</v>
      </c>
      <c r="H21">
        <f>INT('medications most frequent incid'!$D35*'population distribution in medi'!$B$6*phenotypes!$D$5*'population distribution in medi'!$E$8+'medications most frequent incid'!$D35*'population distribution in medi'!$B$4*phenotypes!$D$12*'population distribution in medi'!$E$8+'medications most frequent incid'!$D35*'population distribution in medi'!$B$5*phenotypes!$D$19*'population distribution in medi'!$E$8)</f>
        <v>84</v>
      </c>
      <c r="I21">
        <f>INT('medications most frequent incid'!$D35*'population distribution in medi'!$B$6*phenotypes!$D$6*'population distribution in medi'!$E$8+'medications most frequent incid'!$D35*'population distribution in medi'!$B$4*phenotypes!$D$13*'population distribution in medi'!$E$8+'medications most frequent incid'!$D35*'population distribution in medi'!$B$5*phenotypes!$D$20*'population distribution in medi'!$E$8)</f>
        <v>80</v>
      </c>
    </row>
    <row r="22" spans="1:9" ht="15" customHeight="1" x14ac:dyDescent="0.3">
      <c r="A22" s="42" t="s">
        <v>38</v>
      </c>
      <c r="B22">
        <f>'medications most frequent incid'!$D36*'population distribution in medi'!$B$6*phenotypes!$D$3+'medications most frequent incid'!$D36*'population distribution in medi'!$B$4*phenotypes!$D$10+'medications most frequent incid'!$D36*'population distribution in medi'!$B$5*phenotypes!$D$17</f>
        <v>5.897651833901711E-6</v>
      </c>
      <c r="C22">
        <f>'medications most frequent incid'!$D36*'population distribution in medi'!$B$6*phenotypes!$D$4+'medications most frequent incid'!$D36*'population distribution in medi'!$B$4*phenotypes!$D$11+'medications most frequent incid'!$D36*'population distribution in medi'!$B$5*phenotypes!$D$18</f>
        <v>5.6152430436765456E-7</v>
      </c>
      <c r="D22">
        <f>'medications most frequent incid'!$D36*'population distribution in medi'!$B$6*phenotypes!$D$5+'medications most frequent incid'!$D36*'population distribution in medi'!$B$4*phenotypes!$D$12+'medications most frequent incid'!$D36*'population distribution in medi'!$B$5*phenotypes!$D$19</f>
        <v>2.6830966438854862E-7</v>
      </c>
      <c r="E22">
        <f>'medications most frequent incid'!$D36*'population distribution in medi'!$B$6*phenotypes!$D$6+'medications most frequent incid'!$D36*'population distribution in medi'!$B$4*phenotypes!$D$13+'medications most frequent incid'!$D36*'population distribution in medi'!$B$5*phenotypes!$D$20</f>
        <v>2.5793105570625421E-7</v>
      </c>
      <c r="F22">
        <f>INT('medications most frequent incid'!$D36*'population distribution in medi'!$B$6*phenotypes!$D$3*'population distribution in medi'!$E$8+'medications most frequent incid'!$D36*'population distribution in medi'!$B$4*phenotypes!$D$10*'population distribution in medi'!$E$8+'medications most frequent incid'!$D36*'population distribution in medi'!$B$5*phenotypes!$D$17*'population distribution in medi'!$E$8)</f>
        <v>24</v>
      </c>
      <c r="G22">
        <f>INT('medications most frequent incid'!$D36*'population distribution in medi'!$B$6*phenotypes!$D$4*'population distribution in medi'!$E$8+'medications most frequent incid'!$D36*'population distribution in medi'!$B$4*phenotypes!$D$11*'population distribution in medi'!$E$8+'medications most frequent incid'!$D36*'population distribution in medi'!$B$5*phenotypes!$D$18*'population distribution in medi'!$E$8)</f>
        <v>2</v>
      </c>
      <c r="H22">
        <f>INT('medications most frequent incid'!$D36*'population distribution in medi'!$B$6*phenotypes!$D$5*'population distribution in medi'!$E$8+'medications most frequent incid'!$D36*'population distribution in medi'!$B$4*phenotypes!$D$12*'population distribution in medi'!$E$8+'medications most frequent incid'!$D36*'population distribution in medi'!$B$5*phenotypes!$D$19*'population distribution in medi'!$E$8)</f>
        <v>1</v>
      </c>
      <c r="I22">
        <f>INT('medications most frequent incid'!$D36*'population distribution in medi'!$B$6*phenotypes!$D$6*'population distribution in medi'!$E$8+'medications most frequent incid'!$D36*'population distribution in medi'!$B$4*phenotypes!$D$13*'population distribution in medi'!$E$8+'medications most frequent incid'!$D36*'population distribution in medi'!$B$5*phenotypes!$D$20*'population distribution in medi'!$E$8)</f>
        <v>1</v>
      </c>
    </row>
    <row r="23" spans="1:9" ht="15" customHeight="1" x14ac:dyDescent="0.3">
      <c r="A23" s="42" t="s">
        <v>39</v>
      </c>
      <c r="B23">
        <f>'medications most frequent incid'!$D37*'population distribution in medi'!$B$6*phenotypes!$D$3+'medications most frequent incid'!$D37*'population distribution in medi'!$B$4*phenotypes!$D$10+'medications most frequent incid'!$D37*'population distribution in medi'!$B$5*phenotypes!$D$17</f>
        <v>9.1702384998033088E-3</v>
      </c>
      <c r="C23">
        <f>'medications most frequent incid'!$D37*'population distribution in medi'!$B$6*phenotypes!$D$4+'medications most frequent incid'!$D37*'population distribution in medi'!$B$4*phenotypes!$D$11+'medications most frequent incid'!$D37*'population distribution in medi'!$B$5*phenotypes!$D$18</f>
        <v>8.7311220457056134E-4</v>
      </c>
      <c r="D23">
        <f>'medications most frequent incid'!$D37*'population distribution in medi'!$B$6*phenotypes!$D$5+'medications most frequent incid'!$D37*'population distribution in medi'!$B$4*phenotypes!$D$12+'medications most frequent incid'!$D37*'population distribution in medi'!$B$5*phenotypes!$D$19</f>
        <v>4.1719377195201495E-4</v>
      </c>
      <c r="E23">
        <f>'medications most frequent incid'!$D37*'population distribution in medi'!$B$6*phenotypes!$D$6+'medications most frequent incid'!$D37*'population distribution in medi'!$B$4*phenotypes!$D$13+'medications most frequent incid'!$D37*'population distribution in medi'!$B$5*phenotypes!$D$20</f>
        <v>4.0105610910022132E-4</v>
      </c>
      <c r="F23">
        <f>INT('medications most frequent incid'!$D37*'population distribution in medi'!$B$6*phenotypes!$D$3*'population distribution in medi'!$E$8+'medications most frequent incid'!$D37*'population distribution in medi'!$B$4*phenotypes!$D$10*'population distribution in medi'!$E$8+'medications most frequent incid'!$D37*'population distribution in medi'!$B$5*phenotypes!$D$17*'population distribution in medi'!$E$8)</f>
        <v>38070</v>
      </c>
      <c r="G23">
        <f>INT('medications most frequent incid'!$D37*'population distribution in medi'!$B$6*phenotypes!$D$4*'population distribution in medi'!$E$8+'medications most frequent incid'!$D37*'population distribution in medi'!$B$4*phenotypes!$D$11*'population distribution in medi'!$E$8+'medications most frequent incid'!$D37*'population distribution in medi'!$B$5*phenotypes!$D$18*'population distribution in medi'!$E$8)</f>
        <v>3624</v>
      </c>
      <c r="H23">
        <f>INT('medications most frequent incid'!$D37*'population distribution in medi'!$B$6*phenotypes!$D$5*'population distribution in medi'!$E$8+'medications most frequent incid'!$D37*'population distribution in medi'!$B$4*phenotypes!$D$12*'population distribution in medi'!$E$8+'medications most frequent incid'!$D37*'population distribution in medi'!$B$5*phenotypes!$D$19*'population distribution in medi'!$E$8)</f>
        <v>1731</v>
      </c>
      <c r="I23">
        <f>INT('medications most frequent incid'!$D37*'population distribution in medi'!$B$6*phenotypes!$D$6*'population distribution in medi'!$E$8+'medications most frequent incid'!$D37*'population distribution in medi'!$B$4*phenotypes!$D$13*'population distribution in medi'!$E$8+'medications most frequent incid'!$D37*'population distribution in medi'!$B$5*phenotypes!$D$20*'population distribution in medi'!$E$8)</f>
        <v>1664</v>
      </c>
    </row>
    <row r="24" spans="1:9" ht="15" customHeight="1" x14ac:dyDescent="0.3">
      <c r="A24" s="42" t="s">
        <v>88</v>
      </c>
      <c r="B24">
        <f>'medications most frequent incid'!$D38*'population distribution in medi'!$B$6*phenotypes!$D$3+'medications most frequent incid'!$D38*'population distribution in medi'!$B$4*phenotypes!$D$10+'medications most frequent incid'!$D38*'population distribution in medi'!$B$5*phenotypes!$D$17</f>
        <v>7.5245902708401139E-6</v>
      </c>
      <c r="C24">
        <f>'medications most frequent incid'!$D38*'population distribution in medi'!$B$6*phenotypes!$D$4+'medications most frequent incid'!$D38*'population distribution in medi'!$B$4*phenotypes!$D$11+'medications most frequent incid'!$D38*'population distribution in medi'!$B$5*phenotypes!$D$18</f>
        <v>7.1642756074493854E-7</v>
      </c>
      <c r="D24">
        <f>'medications most frequent incid'!$D38*'population distribution in medi'!$B$6*phenotypes!$D$5+'medications most frequent incid'!$D38*'population distribution in medi'!$B$4*phenotypes!$D$12+'medications most frequent incid'!$D38*'population distribution in medi'!$B$5*phenotypes!$D$19</f>
        <v>3.4232612353021731E-7</v>
      </c>
      <c r="E24">
        <f>'medications most frequent incid'!$D38*'population distribution in medi'!$B$6*phenotypes!$D$6+'medications most frequent incid'!$D38*'population distribution in medi'!$B$4*phenotypes!$D$13+'medications most frequent incid'!$D38*'population distribution in medi'!$B$5*phenotypes!$D$20</f>
        <v>3.2908445038384164E-7</v>
      </c>
      <c r="F24">
        <f>INT('medications most frequent incid'!$D38*'population distribution in medi'!$B$6*phenotypes!$D$3*'population distribution in medi'!$E$8+'medications most frequent incid'!$D38*'population distribution in medi'!$B$4*phenotypes!$D$10*'population distribution in medi'!$E$8+'medications most frequent incid'!$D38*'population distribution in medi'!$B$5*phenotypes!$D$17*'population distribution in medi'!$E$8)</f>
        <v>31</v>
      </c>
      <c r="G24">
        <f>INT('medications most frequent incid'!$D38*'population distribution in medi'!$B$6*phenotypes!$D$4*'population distribution in medi'!$E$8+'medications most frequent incid'!$D38*'population distribution in medi'!$B$4*phenotypes!$D$11*'population distribution in medi'!$E$8+'medications most frequent incid'!$D38*'population distribution in medi'!$B$5*phenotypes!$D$18*'population distribution in medi'!$E$8)</f>
        <v>2</v>
      </c>
      <c r="H24">
        <f>INT('medications most frequent incid'!$D38*'population distribution in medi'!$B$6*phenotypes!$D$5*'population distribution in medi'!$E$8+'medications most frequent incid'!$D38*'population distribution in medi'!$B$4*phenotypes!$D$12*'population distribution in medi'!$E$8+'medications most frequent incid'!$D38*'population distribution in medi'!$B$5*phenotypes!$D$19*'population distribution in medi'!$E$8)</f>
        <v>1</v>
      </c>
      <c r="I24">
        <f>INT('medications most frequent incid'!$D38*'population distribution in medi'!$B$6*phenotypes!$D$6*'population distribution in medi'!$E$8+'medications most frequent incid'!$D38*'population distribution in medi'!$B$4*phenotypes!$D$13*'population distribution in medi'!$E$8+'medications most frequent incid'!$D38*'population distribution in medi'!$B$5*phenotypes!$D$20*'population distribution in medi'!$E$8)</f>
        <v>1</v>
      </c>
    </row>
    <row r="25" spans="1:9" ht="15" customHeight="1" x14ac:dyDescent="0.3">
      <c r="A25" s="42" t="s">
        <v>89</v>
      </c>
      <c r="B25">
        <f>'medications most frequent incid'!$D39*'population distribution in medi'!$B$6*phenotypes!$D$3+'medications most frequent incid'!$D39*'population distribution in medi'!$B$4*phenotypes!$D$10+'medications most frequent incid'!$D39*'population distribution in medi'!$B$5*phenotypes!$D$17</f>
        <v>5.164309333451726E-3</v>
      </c>
      <c r="C25">
        <f>'medications most frequent incid'!$D39*'population distribution in medi'!$B$6*phenotypes!$D$4+'medications most frequent incid'!$D39*'population distribution in medi'!$B$4*phenotypes!$D$11+'medications most frequent incid'!$D39*'population distribution in medi'!$B$5*phenotypes!$D$18</f>
        <v>4.9170166155559371E-4</v>
      </c>
      <c r="D25">
        <f>'medications most frequent incid'!$D39*'population distribution in medi'!$B$6*phenotypes!$D$5+'medications most frequent incid'!$D39*'population distribution in medi'!$B$4*phenotypes!$D$12+'medications most frequent incid'!$D39*'population distribution in medi'!$B$5*phenotypes!$D$19</f>
        <v>2.3494674543044153E-4</v>
      </c>
      <c r="E25">
        <f>'medications most frequent incid'!$D39*'population distribution in medi'!$B$6*phenotypes!$D$6+'medications most frequent incid'!$D39*'population distribution in medi'!$B$4*phenotypes!$D$13+'medications most frequent incid'!$D39*'population distribution in medi'!$B$5*phenotypes!$D$20</f>
        <v>2.2585866305533175E-4</v>
      </c>
      <c r="F25">
        <f>INT('medications most frequent incid'!$D39*'population distribution in medi'!$B$6*phenotypes!$D$3*'population distribution in medi'!$E$8+'medications most frequent incid'!$D39*'population distribution in medi'!$B$4*phenotypes!$D$10*'population distribution in medi'!$E$8+'medications most frequent incid'!$D39*'population distribution in medi'!$B$5*phenotypes!$D$17*'population distribution in medi'!$E$8)</f>
        <v>21439</v>
      </c>
      <c r="G25">
        <f>INT('medications most frequent incid'!$D39*'population distribution in medi'!$B$6*phenotypes!$D$4*'population distribution in medi'!$E$8+'medications most frequent incid'!$D39*'population distribution in medi'!$B$4*phenotypes!$D$11*'population distribution in medi'!$E$8+'medications most frequent incid'!$D39*'population distribution in medi'!$B$5*phenotypes!$D$18*'population distribution in medi'!$E$8)</f>
        <v>2041</v>
      </c>
      <c r="H25">
        <f>INT('medications most frequent incid'!$D39*'population distribution in medi'!$B$6*phenotypes!$D$5*'population distribution in medi'!$E$8+'medications most frequent incid'!$D39*'population distribution in medi'!$B$4*phenotypes!$D$12*'population distribution in medi'!$E$8+'medications most frequent incid'!$D39*'population distribution in medi'!$B$5*phenotypes!$D$19*'population distribution in medi'!$E$8)</f>
        <v>975</v>
      </c>
      <c r="I25">
        <f>INT('medications most frequent incid'!$D39*'population distribution in medi'!$B$6*phenotypes!$D$6*'population distribution in medi'!$E$8+'medications most frequent incid'!$D39*'population distribution in medi'!$B$4*phenotypes!$D$13*'population distribution in medi'!$E$8+'medications most frequent incid'!$D39*'population distribution in medi'!$B$5*phenotypes!$D$20*'population distribution in medi'!$E$8)</f>
        <v>937</v>
      </c>
    </row>
    <row r="26" spans="1:9" ht="15" customHeight="1" x14ac:dyDescent="0.3">
      <c r="A26" s="42" t="s">
        <v>90</v>
      </c>
      <c r="B26">
        <f>'medications most frequent incid'!$D40*'population distribution in medi'!$B$6*phenotypes!$D$3+'medications most frequent incid'!$D40*'population distribution in medi'!$B$4*phenotypes!$D$10+'medications most frequent incid'!$D40*'population distribution in medi'!$B$5*phenotypes!$D$17</f>
        <v>8.8546124430372583E-4</v>
      </c>
      <c r="C26">
        <f>'medications most frequent incid'!$D40*'population distribution in medi'!$B$6*phenotypes!$D$4+'medications most frequent incid'!$D40*'population distribution in medi'!$B$4*phenotypes!$D$11+'medications most frequent incid'!$D40*'population distribution in medi'!$B$5*phenotypes!$D$18</f>
        <v>8.4306097283336825E-5</v>
      </c>
      <c r="D26">
        <f>'medications most frequent incid'!$D40*'population distribution in medi'!$B$6*phenotypes!$D$5+'medications most frequent incid'!$D40*'population distribution in medi'!$B$4*phenotypes!$D$12+'medications most frequent incid'!$D40*'population distribution in medi'!$B$5*phenotypes!$D$19</f>
        <v>4.0283457887853136E-5</v>
      </c>
      <c r="E26">
        <f>'medications most frequent incid'!$D40*'population distribution in medi'!$B$6*phenotypes!$D$6+'medications most frequent incid'!$D40*'population distribution in medi'!$B$4*phenotypes!$D$13+'medications most frequent incid'!$D40*'population distribution in medi'!$B$5*phenotypes!$D$20</f>
        <v>3.8725235053276931E-5</v>
      </c>
      <c r="F26">
        <f>INT('medications most frequent incid'!$D40*'population distribution in medi'!$B$6*phenotypes!$D$3*'population distribution in medi'!$E$8+'medications most frequent incid'!$D40*'population distribution in medi'!$B$4*phenotypes!$D$10*'population distribution in medi'!$E$8+'medications most frequent incid'!$D40*'population distribution in medi'!$B$5*phenotypes!$D$17*'population distribution in medi'!$E$8)</f>
        <v>3675</v>
      </c>
      <c r="G26">
        <f>INT('medications most frequent incid'!$D40*'population distribution in medi'!$B$6*phenotypes!$D$4*'population distribution in medi'!$E$8+'medications most frequent incid'!$D40*'population distribution in medi'!$B$4*phenotypes!$D$11*'population distribution in medi'!$E$8+'medications most frequent incid'!$D40*'population distribution in medi'!$B$5*phenotypes!$D$18*'population distribution in medi'!$E$8)</f>
        <v>349</v>
      </c>
      <c r="H26">
        <f>INT('medications most frequent incid'!$D40*'population distribution in medi'!$B$6*phenotypes!$D$5*'population distribution in medi'!$E$8+'medications most frequent incid'!$D40*'population distribution in medi'!$B$4*phenotypes!$D$12*'population distribution in medi'!$E$8+'medications most frequent incid'!$D40*'population distribution in medi'!$B$5*phenotypes!$D$19*'population distribution in medi'!$E$8)</f>
        <v>167</v>
      </c>
      <c r="I26">
        <f>INT('medications most frequent incid'!$D40*'population distribution in medi'!$B$6*phenotypes!$D$6*'population distribution in medi'!$E$8+'medications most frequent incid'!$D40*'population distribution in medi'!$B$4*phenotypes!$D$13*'population distribution in medi'!$E$8+'medications most frequent incid'!$D40*'population distribution in medi'!$B$5*phenotypes!$D$20*'population distribution in medi'!$E$8)</f>
        <v>160</v>
      </c>
    </row>
    <row r="27" spans="1:9" ht="15" customHeight="1" x14ac:dyDescent="0.3">
      <c r="A27" s="42" t="s">
        <v>91</v>
      </c>
      <c r="B27">
        <f>'medications most frequent incid'!$D41*'population distribution in medi'!$B$6*phenotypes!$D$3+'medications most frequent incid'!$D41*'population distribution in medi'!$B$4*phenotypes!$D$10+'medications most frequent incid'!$D41*'population distribution in medi'!$B$5*phenotypes!$D$17</f>
        <v>1.3076517686892413E-4</v>
      </c>
      <c r="C27">
        <f>'medications most frequent incid'!$D41*'population distribution in medi'!$B$6*phenotypes!$D$4+'medications most frequent incid'!$D41*'population distribution in medi'!$B$4*phenotypes!$D$11+'medications most frequent incid'!$D41*'population distribution in medi'!$B$5*phenotypes!$D$18</f>
        <v>1.2450349231324202E-5</v>
      </c>
      <c r="D27">
        <f>'medications most frequent incid'!$D41*'population distribution in medi'!$B$6*phenotypes!$D$5+'medications most frequent incid'!$D41*'population distribution in medi'!$B$4*phenotypes!$D$12+'medications most frequent incid'!$D41*'population distribution in medi'!$B$5*phenotypes!$D$19</f>
        <v>5.949072903511613E-6</v>
      </c>
      <c r="E27">
        <f>'medications most frequent incid'!$D41*'population distribution in medi'!$B$6*phenotypes!$D$6+'medications most frequent incid'!$D41*'population distribution in medi'!$B$4*phenotypes!$D$13+'medications most frequent incid'!$D41*'population distribution in medi'!$B$5*phenotypes!$D$20</f>
        <v>5.7189540972110862E-6</v>
      </c>
      <c r="F27">
        <f>INT('medications most frequent incid'!$D41*'population distribution in medi'!$B$6*phenotypes!$D$3*'population distribution in medi'!$E$8+'medications most frequent incid'!$D41*'population distribution in medi'!$B$4*phenotypes!$D$10*'population distribution in medi'!$E$8+'medications most frequent incid'!$D41*'population distribution in medi'!$B$5*phenotypes!$D$17*'population distribution in medi'!$E$8)</f>
        <v>542</v>
      </c>
      <c r="G27">
        <f>INT('medications most frequent incid'!$D41*'population distribution in medi'!$B$6*phenotypes!$D$4*'population distribution in medi'!$E$8+'medications most frequent incid'!$D41*'population distribution in medi'!$B$4*phenotypes!$D$11*'population distribution in medi'!$E$8+'medications most frequent incid'!$D41*'population distribution in medi'!$B$5*phenotypes!$D$18*'population distribution in medi'!$E$8)</f>
        <v>51</v>
      </c>
      <c r="H27">
        <f>INT('medications most frequent incid'!$D41*'population distribution in medi'!$B$6*phenotypes!$D$5*'population distribution in medi'!$E$8+'medications most frequent incid'!$D41*'population distribution in medi'!$B$4*phenotypes!$D$12*'population distribution in medi'!$E$8+'medications most frequent incid'!$D41*'population distribution in medi'!$B$5*phenotypes!$D$19*'population distribution in medi'!$E$8)</f>
        <v>24</v>
      </c>
      <c r="I27">
        <f>INT('medications most frequent incid'!$D41*'population distribution in medi'!$B$6*phenotypes!$D$6*'population distribution in medi'!$E$8+'medications most frequent incid'!$D41*'population distribution in medi'!$B$4*phenotypes!$D$13*'population distribution in medi'!$E$8+'medications most frequent incid'!$D41*'population distribution in medi'!$B$5*phenotypes!$D$20*'population distribution in medi'!$E$8)</f>
        <v>23</v>
      </c>
    </row>
    <row r="29" spans="1:9" ht="15" customHeight="1" x14ac:dyDescent="0.3">
      <c r="A29" s="14" t="s">
        <v>7</v>
      </c>
      <c r="F29" s="40">
        <f t="shared" ref="F29:I29" si="0">SUM(F3:F27)</f>
        <v>446787</v>
      </c>
      <c r="G29" s="31">
        <f t="shared" si="0"/>
        <v>42527</v>
      </c>
      <c r="H29" s="41">
        <f t="shared" si="0"/>
        <v>20316</v>
      </c>
      <c r="I29" s="43">
        <f t="shared" si="0"/>
        <v>19527</v>
      </c>
    </row>
    <row r="32" spans="1:9" ht="15" customHeight="1" x14ac:dyDescent="0.3">
      <c r="A32" s="14" t="s">
        <v>8</v>
      </c>
      <c r="B32" s="40" t="s">
        <v>61</v>
      </c>
      <c r="C32" s="31" t="s">
        <v>62</v>
      </c>
      <c r="D32" s="41" t="s">
        <v>63</v>
      </c>
      <c r="E32" s="43" t="s">
        <v>67</v>
      </c>
      <c r="F32" s="40" t="s">
        <v>16</v>
      </c>
      <c r="G32" s="31" t="s">
        <v>25</v>
      </c>
      <c r="H32" s="41" t="s">
        <v>18</v>
      </c>
      <c r="I32" s="43" t="s">
        <v>26</v>
      </c>
    </row>
    <row r="33" spans="1:9" ht="15" customHeight="1" x14ac:dyDescent="0.3">
      <c r="A33" s="42" t="s">
        <v>29</v>
      </c>
      <c r="B33">
        <f>'medications most frequent incid'!$F13*'population distribution in medi'!$C$6*phenotypes!$D$3+'medications most frequent incid'!$F13*'population distribution in medi'!$C$4*phenotypes!$D$10+'medications most frequent incid'!$F13*'population distribution in medi'!$C$5*phenotypes!$D$17</f>
        <v>1.489509598838131E-2</v>
      </c>
      <c r="C33">
        <f>'medications most frequent incid'!$F13*'population distribution in medi'!$C$6*phenotypes!$D$4+'medications most frequent incid'!$F13*'population distribution in medi'!$C$4*phenotypes!$D$11+'medications most frequent incid'!$F13*'population distribution in medi'!$C$5*phenotypes!$D$18</f>
        <v>1.4395373957855535E-3</v>
      </c>
      <c r="D33">
        <f>'medications most frequent incid'!$F13*'population distribution in medi'!$C$6*phenotypes!$D$5+'medications most frequent incid'!$F13*'population distribution in medi'!$C$4*phenotypes!$D$12+'medications most frequent incid'!$F13*'population distribution in medi'!$C$5*phenotypes!$D$19</f>
        <v>6.5527195418932415E-4</v>
      </c>
      <c r="E33">
        <f>'medications most frequent incid'!$F13*'population distribution in medi'!$C$6*phenotypes!$D$6+'medications most frequent incid'!$F13*'population distribution in medi'!$C$4*phenotypes!$D$13+'medications most frequent incid'!$F13*'population distribution in medi'!$C$5*phenotypes!$D$20</f>
        <v>6.4354849090456263E-4</v>
      </c>
      <c r="F33">
        <f>INT('medications most frequent incid'!$F13*'population distribution in medi'!$C$6*phenotypes!$D$3*'population distribution in medi'!$F$8+'medications most frequent incid'!$F13*'population distribution in medi'!$C$4*phenotypes!$D$10*'population distribution in medi'!$F$8+'medications most frequent incid'!$F13*'population distribution in medi'!$C$5*phenotypes!$D$17*'population distribution in medi'!$F$8)</f>
        <v>45164</v>
      </c>
      <c r="G33">
        <f>INT('medications most frequent incid'!$F13*'population distribution in medi'!$C$6*phenotypes!$D$4*'population distribution in medi'!$F$8+'medications most frequent incid'!$F13*'population distribution in medi'!$C$4*phenotypes!$D$11*'population distribution in medi'!$F$8+'medications most frequent incid'!$F13*'population distribution in medi'!$C$5*phenotypes!$D$18*'population distribution in medi'!$F$8)</f>
        <v>4364</v>
      </c>
      <c r="H33">
        <f>INT('medications most frequent incid'!$F13*'population distribution in medi'!$C$6*phenotypes!$D$5*'population distribution in medi'!$F$8+'medications most frequent incid'!$F13*'population distribution in medi'!$C$4*phenotypes!$D$12*'population distribution in medi'!$F$8+'medications most frequent incid'!$F13*'population distribution in medi'!$C$5*phenotypes!$D$19*'population distribution in medi'!$F$8)</f>
        <v>1986</v>
      </c>
      <c r="I33">
        <f>INT('medications most frequent incid'!$F13*'population distribution in medi'!$C$6*phenotypes!$D$6*'population distribution in medi'!$F$8+'medications most frequent incid'!$F13*'population distribution in medi'!$C$4*phenotypes!$D$13*'population distribution in medi'!$F$8+'medications most frequent incid'!$F13*'population distribution in medi'!$C$5*phenotypes!$D$20*'population distribution in medi'!$F$8)</f>
        <v>1951</v>
      </c>
    </row>
    <row r="34" spans="1:9" ht="15" customHeight="1" x14ac:dyDescent="0.3">
      <c r="A34" s="42" t="s">
        <v>30</v>
      </c>
      <c r="B34">
        <f>'medications most frequent incid'!$F14*'population distribution in medi'!$C$6*phenotypes!$D$3+'medications most frequent incid'!$F14*'population distribution in medi'!$C$4*phenotypes!$D$10+'medications most frequent incid'!$F14*'population distribution in medi'!$C$5*phenotypes!$D$17</f>
        <v>3.6020346960756032E-4</v>
      </c>
      <c r="C34">
        <f>'medications most frequent incid'!$F14*'population distribution in medi'!$C$6*phenotypes!$D$4+'medications most frequent incid'!$F14*'population distribution in medi'!$C$4*phenotypes!$D$11+'medications most frequent incid'!$F14*'population distribution in medi'!$C$5*phenotypes!$D$18</f>
        <v>3.4811884730132427E-5</v>
      </c>
      <c r="D34">
        <f>'medications most frequent incid'!$F14*'population distribution in medi'!$C$6*phenotypes!$D$5+'medications most frequent incid'!$F14*'population distribution in medi'!$C$4*phenotypes!$D$12+'medications most frequent incid'!$F14*'population distribution in medi'!$C$5*phenotypes!$D$19</f>
        <v>1.5846237689212168E-5</v>
      </c>
      <c r="E34">
        <f>'medications most frequent incid'!$F14*'population distribution in medi'!$C$6*phenotypes!$D$6+'medications most frequent incid'!$F14*'population distribution in medi'!$C$4*phenotypes!$D$13+'medications most frequent incid'!$F14*'population distribution in medi'!$C$5*phenotypes!$D$20</f>
        <v>1.5562732825981888E-5</v>
      </c>
      <c r="F34">
        <f>INT('medications most frequent incid'!$F14*'population distribution in medi'!$C$6*phenotypes!$D$3*'population distribution in medi'!$F$8+'medications most frequent incid'!$F14*'population distribution in medi'!$C$4*phenotypes!$D$10*'population distribution in medi'!$F$8+'medications most frequent incid'!$F14*'population distribution in medi'!$C$5*phenotypes!$D$17*'population distribution in medi'!$F$8)</f>
        <v>1092</v>
      </c>
      <c r="G34">
        <f>INT('medications most frequent incid'!$F14*'population distribution in medi'!$C$6*phenotypes!$D$4*'population distribution in medi'!$F$8+'medications most frequent incid'!$F14*'population distribution in medi'!$C$4*phenotypes!$D$11*'population distribution in medi'!$F$8+'medications most frequent incid'!$F14*'population distribution in medi'!$C$5*phenotypes!$D$18*'population distribution in medi'!$F$8)</f>
        <v>105</v>
      </c>
      <c r="H34">
        <f>INT('medications most frequent incid'!$F14*'population distribution in medi'!$C$6*phenotypes!$D$5*'population distribution in medi'!$F$8+'medications most frequent incid'!$F14*'population distribution in medi'!$C$4*phenotypes!$D$12*'population distribution in medi'!$F$8+'medications most frequent incid'!$F14*'population distribution in medi'!$C$5*phenotypes!$D$19*'population distribution in medi'!$F$8)</f>
        <v>48</v>
      </c>
      <c r="I34">
        <f>INT('medications most frequent incid'!$F14*'population distribution in medi'!$C$6*phenotypes!$D$6*'population distribution in medi'!$F$8+'medications most frequent incid'!$F14*'population distribution in medi'!$C$4*phenotypes!$D$13*'population distribution in medi'!$F$8+'medications most frequent incid'!$F14*'population distribution in medi'!$C$5*phenotypes!$D$20*'population distribution in medi'!$F$8)</f>
        <v>47</v>
      </c>
    </row>
    <row r="35" spans="1:9" ht="15" customHeight="1" x14ac:dyDescent="0.3">
      <c r="A35" s="42" t="s">
        <v>31</v>
      </c>
      <c r="B35">
        <f>'medications most frequent incid'!$F15*'population distribution in medi'!$C$6*phenotypes!$D$3+'medications most frequent incid'!$F15*'population distribution in medi'!$C$4*phenotypes!$D$10+'medications most frequent incid'!$F15*'population distribution in medi'!$C$5*phenotypes!$D$17</f>
        <v>2.7512524871185348E-3</v>
      </c>
      <c r="C35">
        <f>'medications most frequent incid'!$F15*'population distribution in medi'!$C$6*phenotypes!$D$4+'medications most frequent incid'!$F15*'population distribution in medi'!$C$4*phenotypes!$D$11+'medications most frequent incid'!$F15*'population distribution in medi'!$C$5*phenotypes!$D$18</f>
        <v>2.6589495250950337E-4</v>
      </c>
      <c r="D35">
        <f>'medications most frequent incid'!$F15*'population distribution in medi'!$C$6*phenotypes!$D$5+'medications most frequent incid'!$F15*'population distribution in medi'!$C$4*phenotypes!$D$12+'medications most frequent incid'!$F15*'population distribution in medi'!$C$5*phenotypes!$D$19</f>
        <v>1.2103437232688274E-4</v>
      </c>
      <c r="E35">
        <f>'medications most frequent incid'!$F15*'population distribution in medi'!$C$6*phenotypes!$D$6+'medications most frequent incid'!$F15*'population distribution in medi'!$C$4*phenotypes!$D$13+'medications most frequent incid'!$F15*'population distribution in medi'!$C$5*phenotypes!$D$20</f>
        <v>1.1886894771028393E-4</v>
      </c>
      <c r="F35">
        <f>INT('medications most frequent incid'!$F15*'population distribution in medi'!$C$6*phenotypes!$D$3*'population distribution in medi'!$F$8+'medications most frequent incid'!$F15*'population distribution in medi'!$C$4*phenotypes!$D$10*'population distribution in medi'!$F$8+'medications most frequent incid'!$F15*'population distribution in medi'!$C$5*phenotypes!$D$17*'population distribution in medi'!$F$8)</f>
        <v>8342</v>
      </c>
      <c r="G35">
        <f>INT('medications most frequent incid'!$F15*'population distribution in medi'!$C$6*phenotypes!$D$4*'population distribution in medi'!$F$8+'medications most frequent incid'!$F15*'population distribution in medi'!$C$4*phenotypes!$D$11*'population distribution in medi'!$F$8+'medications most frequent incid'!$F15*'population distribution in medi'!$C$5*phenotypes!$D$18*'population distribution in medi'!$F$8)</f>
        <v>806</v>
      </c>
      <c r="H35">
        <f>INT('medications most frequent incid'!$F15*'population distribution in medi'!$C$6*phenotypes!$D$5*'population distribution in medi'!$F$8+'medications most frequent incid'!$F15*'population distribution in medi'!$C$4*phenotypes!$D$12*'population distribution in medi'!$F$8+'medications most frequent incid'!$F15*'population distribution in medi'!$C$5*phenotypes!$D$19*'population distribution in medi'!$F$8)</f>
        <v>366</v>
      </c>
      <c r="I35">
        <f>INT('medications most frequent incid'!$F15*'population distribution in medi'!$C$6*phenotypes!$D$6*'population distribution in medi'!$F$8+'medications most frequent incid'!$F15*'population distribution in medi'!$C$4*phenotypes!$D$13*'population distribution in medi'!$F$8+'medications most frequent incid'!$F15*'population distribution in medi'!$C$5*phenotypes!$D$20*'population distribution in medi'!$F$8)</f>
        <v>360</v>
      </c>
    </row>
    <row r="36" spans="1:9" ht="15" customHeight="1" x14ac:dyDescent="0.3">
      <c r="A36" s="42" t="s">
        <v>32</v>
      </c>
      <c r="B36">
        <f>'medications most frequent incid'!$F16*'population distribution in medi'!$C$6*phenotypes!$D$3+'medications most frequent incid'!$F16*'population distribution in medi'!$C$4*phenotypes!$D$10+'medications most frequent incid'!$F16*'population distribution in medi'!$C$5*phenotypes!$D$17</f>
        <v>1.1360477564266286E-3</v>
      </c>
      <c r="C36">
        <f>'medications most frequent incid'!$F16*'population distribution in medi'!$C$6*phenotypes!$D$4+'medications most frequent incid'!$F16*'population distribution in medi'!$C$4*phenotypes!$D$11+'medications most frequent incid'!$F16*'population distribution in medi'!$C$5*phenotypes!$D$18</f>
        <v>1.0979339979078117E-4</v>
      </c>
      <c r="D36">
        <f>'medications most frequent incid'!$F16*'population distribution in medi'!$C$6*phenotypes!$D$5+'medications most frequent incid'!$F16*'population distribution in medi'!$C$4*phenotypes!$D$12+'medications most frequent incid'!$F16*'population distribution in medi'!$C$5*phenotypes!$D$19</f>
        <v>4.9977538512457242E-5</v>
      </c>
      <c r="E36">
        <f>'medications most frequent incid'!$F16*'population distribution in medi'!$C$6*phenotypes!$D$6+'medications most frequent incid'!$F16*'population distribution in medi'!$C$4*phenotypes!$D$13+'medications most frequent incid'!$F16*'population distribution in medi'!$C$5*phenotypes!$D$20</f>
        <v>4.9083390923707763E-5</v>
      </c>
      <c r="F36">
        <f>INT('medications most frequent incid'!$F16*'population distribution in medi'!$C$6*phenotypes!$D$3*'population distribution in medi'!$F$8+'medications most frequent incid'!$F16*'population distribution in medi'!$C$4*phenotypes!$D$10*'population distribution in medi'!$F$8+'medications most frequent incid'!$F16*'population distribution in medi'!$C$5*phenotypes!$D$17*'population distribution in medi'!$F$8)</f>
        <v>3444</v>
      </c>
      <c r="G36">
        <f>INT('medications most frequent incid'!$F16*'population distribution in medi'!$C$6*phenotypes!$D$4*'population distribution in medi'!$F$8+'medications most frequent incid'!$F16*'population distribution in medi'!$C$4*phenotypes!$D$11*'population distribution in medi'!$F$8+'medications most frequent incid'!$F16*'population distribution in medi'!$C$5*phenotypes!$D$18*'population distribution in medi'!$F$8)</f>
        <v>332</v>
      </c>
      <c r="H36">
        <f>INT('medications most frequent incid'!$F16*'population distribution in medi'!$C$6*phenotypes!$D$5*'population distribution in medi'!$F$8+'medications most frequent incid'!$F16*'population distribution in medi'!$C$4*phenotypes!$D$12*'population distribution in medi'!$F$8+'medications most frequent incid'!$F16*'population distribution in medi'!$C$5*phenotypes!$D$19*'population distribution in medi'!$F$8)</f>
        <v>151</v>
      </c>
      <c r="I36">
        <f>INT('medications most frequent incid'!$F16*'population distribution in medi'!$C$6*phenotypes!$D$6*'population distribution in medi'!$F$8+'medications most frequent incid'!$F16*'population distribution in medi'!$C$4*phenotypes!$D$13*'population distribution in medi'!$F$8+'medications most frequent incid'!$F16*'population distribution in medi'!$C$5*phenotypes!$D$20*'population distribution in medi'!$F$8)</f>
        <v>148</v>
      </c>
    </row>
    <row r="37" spans="1:9" ht="15" customHeight="1" x14ac:dyDescent="0.3">
      <c r="A37" s="42" t="s">
        <v>77</v>
      </c>
      <c r="B37">
        <f>'medications most frequent incid'!$F17*'population distribution in medi'!$C$6*phenotypes!$D$3+'medications most frequent incid'!$F17*'population distribution in medi'!$C$4*phenotypes!$D$10+'medications most frequent incid'!$F17*'population distribution in medi'!$C$5*phenotypes!$D$17</f>
        <v>1.3371822537635649E-5</v>
      </c>
      <c r="C37">
        <f>'medications most frequent incid'!$F17*'population distribution in medi'!$C$6*phenotypes!$D$4+'medications most frequent incid'!$F17*'population distribution in medi'!$C$4*phenotypes!$D$11+'medications most frequent incid'!$F17*'population distribution in medi'!$C$5*phenotypes!$D$18</f>
        <v>1.2923205468262617E-6</v>
      </c>
      <c r="D37">
        <f>'medications most frequent incid'!$F17*'population distribution in medi'!$C$6*phenotypes!$D$5+'medications most frequent incid'!$F17*'population distribution in medi'!$C$4*phenotypes!$D$12+'medications most frequent incid'!$F17*'population distribution in medi'!$C$5*phenotypes!$D$19</f>
        <v>5.8825940377585757E-7</v>
      </c>
      <c r="E37">
        <f>'medications most frequent incid'!$F17*'population distribution in medi'!$C$6*phenotypes!$D$6+'medications most frequent incid'!$F17*'population distribution in medi'!$C$4*phenotypes!$D$13+'medications most frequent incid'!$F17*'population distribution in medi'!$C$5*phenotypes!$D$20</f>
        <v>5.7773486128935083E-7</v>
      </c>
      <c r="F37">
        <f>INT('medications most frequent incid'!$F17*'population distribution in medi'!$C$6*phenotypes!$D$3*'population distribution in medi'!$F$8+'medications most frequent incid'!$F17*'population distribution in medi'!$C$4*phenotypes!$D$10*'population distribution in medi'!$F$8+'medications most frequent incid'!$F17*'population distribution in medi'!$C$5*phenotypes!$D$17*'population distribution in medi'!$F$8)</f>
        <v>40</v>
      </c>
      <c r="G37">
        <f>INT('medications most frequent incid'!$F17*'population distribution in medi'!$C$6*phenotypes!$D$4*'population distribution in medi'!$F$8+'medications most frequent incid'!$F17*'population distribution in medi'!$C$4*phenotypes!$D$11*'population distribution in medi'!$F$8+'medications most frequent incid'!$F17*'population distribution in medi'!$C$5*phenotypes!$D$18*'population distribution in medi'!$F$8)</f>
        <v>3</v>
      </c>
      <c r="H37">
        <f>INT('medications most frequent incid'!$F17*'population distribution in medi'!$C$6*phenotypes!$D$5*'population distribution in medi'!$F$8+'medications most frequent incid'!$F17*'population distribution in medi'!$C$4*phenotypes!$D$12*'population distribution in medi'!$F$8+'medications most frequent incid'!$F17*'population distribution in medi'!$C$5*phenotypes!$D$19*'population distribution in medi'!$F$8)</f>
        <v>1</v>
      </c>
      <c r="I37">
        <f>INT('medications most frequent incid'!$F17*'population distribution in medi'!$C$6*phenotypes!$D$6*'population distribution in medi'!$F$8+'medications most frequent incid'!$F17*'population distribution in medi'!$C$4*phenotypes!$D$13*'population distribution in medi'!$F$8+'medications most frequent incid'!$F17*'population distribution in medi'!$C$5*phenotypes!$D$20*'population distribution in medi'!$F$8)</f>
        <v>1</v>
      </c>
    </row>
    <row r="38" spans="1:9" ht="15" customHeight="1" x14ac:dyDescent="0.3">
      <c r="A38" s="42" t="s">
        <v>78</v>
      </c>
      <c r="B38">
        <f>'medications most frequent incid'!$F22*'population distribution in medi'!$C$6*phenotypes!$D$3+'medications most frequent incid'!$F22*'population distribution in medi'!$C$4*phenotypes!$D$10+'medications most frequent incid'!$F22*'population distribution in medi'!$C$5*phenotypes!$D$17</f>
        <v>1.6056773071338407E-2</v>
      </c>
      <c r="C38">
        <f>'medications most frequent incid'!$F22*'population distribution in medi'!$C$6*phenotypes!$D$4+'medications most frequent incid'!$F22*'population distribution in medi'!$C$4*phenotypes!$D$11+'medications most frequent incid'!$F22*'population distribution in medi'!$C$5*phenotypes!$D$18</f>
        <v>1.5518077432910848E-3</v>
      </c>
      <c r="D38">
        <f>'medications most frequent incid'!$F22*'population distribution in medi'!$C$6*phenotypes!$D$5+'medications most frequent incid'!$F22*'population distribution in medi'!$C$4*phenotypes!$D$12+'medications most frequent incid'!$F22*'population distribution in medi'!$C$5*phenotypes!$D$19</f>
        <v>7.0637698989235178E-4</v>
      </c>
      <c r="E38">
        <f>'medications most frequent incid'!$F22*'population distribution in medi'!$C$6*phenotypes!$D$6+'medications most frequent incid'!$F22*'population distribution in medi'!$C$4*phenotypes!$D$13+'medications most frequent incid'!$F22*'population distribution in medi'!$C$5*phenotypes!$D$20</f>
        <v>6.9373920697907501E-4</v>
      </c>
      <c r="F38">
        <f>INT('medications most frequent incid'!$F22*'population distribution in medi'!$C$6*phenotypes!$D$3*'population distribution in medi'!$F$8+'medications most frequent incid'!$F22*'population distribution in medi'!$C$4*phenotypes!$D$10*'population distribution in medi'!$F$8+'medications most frequent incid'!$F22*'population distribution in medi'!$C$5*phenotypes!$D$17*'population distribution in medi'!$F$8)</f>
        <v>48687</v>
      </c>
      <c r="G38">
        <f>INT('medications most frequent incid'!$F22*'population distribution in medi'!$C$6*phenotypes!$D$4*'population distribution in medi'!$F$8+'medications most frequent incid'!$F22*'population distribution in medi'!$C$4*phenotypes!$D$11*'population distribution in medi'!$F$8+'medications most frequent incid'!$F22*'population distribution in medi'!$C$5*phenotypes!$D$18*'population distribution in medi'!$F$8)</f>
        <v>4705</v>
      </c>
      <c r="H38">
        <f>INT('medications most frequent incid'!$F22*'population distribution in medi'!$C$6*phenotypes!$D$5*'population distribution in medi'!$F$8+'medications most frequent incid'!$F22*'population distribution in medi'!$C$4*phenotypes!$D$12*'population distribution in medi'!$F$8+'medications most frequent incid'!$F22*'population distribution in medi'!$C$5*phenotypes!$D$19*'population distribution in medi'!$F$8)</f>
        <v>2141</v>
      </c>
      <c r="I38">
        <f>INT('medications most frequent incid'!$F22*'population distribution in medi'!$C$6*phenotypes!$D$6*'population distribution in medi'!$F$8+'medications most frequent incid'!$F22*'population distribution in medi'!$C$4*phenotypes!$D$13*'population distribution in medi'!$F$8+'medications most frequent incid'!$F22*'population distribution in medi'!$C$5*phenotypes!$D$20*'population distribution in medi'!$F$8)</f>
        <v>2103</v>
      </c>
    </row>
    <row r="39" spans="1:9" ht="15" customHeight="1" x14ac:dyDescent="0.3">
      <c r="A39" s="42" t="s">
        <v>79</v>
      </c>
      <c r="B39">
        <f>'medications most frequent incid'!$F23*'population distribution in medi'!$C$6*phenotypes!$D$3+'medications most frequent incid'!$F23*'population distribution in medi'!$C$4*phenotypes!$D$10+'medications most frequent incid'!$F23*'population distribution in medi'!$C$5*phenotypes!$D$17</f>
        <v>2.3643053724357035E-3</v>
      </c>
      <c r="C39">
        <f>'medications most frequent incid'!$F23*'population distribution in medi'!$C$6*phenotypes!$D$4+'medications most frequent incid'!$F23*'population distribution in medi'!$C$4*phenotypes!$D$11+'medications most frequent incid'!$F23*'population distribution in medi'!$C$5*phenotypes!$D$18</f>
        <v>2.2849842668571843E-4</v>
      </c>
      <c r="D39">
        <f>'medications most frequent incid'!$F23*'population distribution in medi'!$C$6*phenotypes!$D$5+'medications most frequent incid'!$F23*'population distribution in medi'!$C$4*phenotypes!$D$12+'medications most frequent incid'!$F23*'population distribution in medi'!$C$5*phenotypes!$D$19</f>
        <v>1.0401161583011885E-4</v>
      </c>
      <c r="E39">
        <f>'medications most frequent incid'!$F23*'population distribution in medi'!$C$6*phenotypes!$D$6+'medications most frequent incid'!$F23*'population distribution in medi'!$C$4*phenotypes!$D$13+'medications most frequent incid'!$F23*'population distribution in medi'!$C$5*phenotypes!$D$20</f>
        <v>1.0215074516172333E-4</v>
      </c>
      <c r="F39">
        <f>INT('medications most frequent incid'!$F23*'population distribution in medi'!$C$6*phenotypes!$D$3*'population distribution in medi'!$F$8+'medications most frequent incid'!$F23*'population distribution in medi'!$C$4*phenotypes!$D$10*'population distribution in medi'!$F$8+'medications most frequent incid'!$F23*'population distribution in medi'!$C$5*phenotypes!$D$17*'population distribution in medi'!$F$8)</f>
        <v>7169</v>
      </c>
      <c r="G39">
        <f>INT('medications most frequent incid'!$F23*'population distribution in medi'!$C$6*phenotypes!$D$4*'population distribution in medi'!$F$8+'medications most frequent incid'!$F23*'population distribution in medi'!$C$4*phenotypes!$D$11*'population distribution in medi'!$F$8+'medications most frequent incid'!$F23*'population distribution in medi'!$C$5*phenotypes!$D$18*'population distribution in medi'!$F$8)</f>
        <v>692</v>
      </c>
      <c r="H39">
        <f>INT('medications most frequent incid'!$F23*'population distribution in medi'!$C$6*phenotypes!$D$5*'population distribution in medi'!$F$8+'medications most frequent incid'!$F23*'population distribution in medi'!$C$4*phenotypes!$D$12*'population distribution in medi'!$F$8+'medications most frequent incid'!$F23*'population distribution in medi'!$C$5*phenotypes!$D$19*'population distribution in medi'!$F$8)</f>
        <v>315</v>
      </c>
      <c r="I39">
        <f>INT('medications most frequent incid'!$F23*'population distribution in medi'!$C$6*phenotypes!$D$6*'population distribution in medi'!$F$8+'medications most frequent incid'!$F23*'population distribution in medi'!$C$4*phenotypes!$D$13*'population distribution in medi'!$F$8+'medications most frequent incid'!$F23*'population distribution in medi'!$C$5*phenotypes!$D$20*'population distribution in medi'!$F$8)</f>
        <v>309</v>
      </c>
    </row>
    <row r="40" spans="1:9" ht="15" customHeight="1" x14ac:dyDescent="0.3">
      <c r="A40" s="42" t="s">
        <v>80</v>
      </c>
      <c r="B40">
        <f>'medications most frequent incid'!$F24*'population distribution in medi'!$C$6*phenotypes!$D$3+'medications most frequent incid'!$F24*'population distribution in medi'!$C$4*phenotypes!$D$10+'medications most frequent incid'!$F24*'population distribution in medi'!$C$5*phenotypes!$D$17</f>
        <v>5.086864157025562E-4</v>
      </c>
      <c r="C40">
        <f>'medications most frequent incid'!$F24*'population distribution in medi'!$C$6*phenotypes!$D$4+'medications most frequent incid'!$F24*'population distribution in medi'!$C$4*phenotypes!$D$11+'medications most frequent incid'!$F24*'population distribution in medi'!$C$5*phenotypes!$D$18</f>
        <v>4.9162027468849042E-5</v>
      </c>
      <c r="D40">
        <f>'medications most frequent incid'!$F24*'population distribution in medi'!$C$6*phenotypes!$D$5+'medications most frequent incid'!$F24*'population distribution in medi'!$C$4*phenotypes!$D$12+'medications most frequent incid'!$F24*'population distribution in medi'!$C$5*phenotypes!$D$19</f>
        <v>2.2378368151973254E-5</v>
      </c>
      <c r="E40">
        <f>'medications most frequent incid'!$F24*'population distribution in medi'!$C$6*phenotypes!$D$6+'medications most frequent incid'!$F24*'population distribution in medi'!$C$4*phenotypes!$D$13+'medications most frequent incid'!$F24*'population distribution in medi'!$C$5*phenotypes!$D$20</f>
        <v>2.1977997014882386E-5</v>
      </c>
      <c r="F40">
        <f>INT('medications most frequent incid'!$F24*'population distribution in medi'!$C$6*phenotypes!$D$3*'population distribution in medi'!$F$8+'medications most frequent incid'!$F24*'population distribution in medi'!$C$4*phenotypes!$D$10*'population distribution in medi'!$F$8+'medications most frequent incid'!$F24*'population distribution in medi'!$C$5*phenotypes!$D$17*'population distribution in medi'!$F$8)</f>
        <v>1542</v>
      </c>
      <c r="G40">
        <f>INT('medications most frequent incid'!$F24*'population distribution in medi'!$C$6*phenotypes!$D$4*'population distribution in medi'!$F$8+'medications most frequent incid'!$F24*'population distribution in medi'!$C$4*phenotypes!$D$11*'population distribution in medi'!$F$8+'medications most frequent incid'!$F24*'population distribution in medi'!$C$5*phenotypes!$D$18*'population distribution in medi'!$F$8)</f>
        <v>149</v>
      </c>
      <c r="H40">
        <f>INT('medications most frequent incid'!$F24*'population distribution in medi'!$C$6*phenotypes!$D$5*'population distribution in medi'!$F$8+'medications most frequent incid'!$F24*'population distribution in medi'!$C$4*phenotypes!$D$12*'population distribution in medi'!$F$8+'medications most frequent incid'!$F24*'population distribution in medi'!$C$5*phenotypes!$D$19*'population distribution in medi'!$F$8)</f>
        <v>67</v>
      </c>
      <c r="I40">
        <f>INT('medications most frequent incid'!$F24*'population distribution in medi'!$C$6*phenotypes!$D$6*'population distribution in medi'!$F$8+'medications most frequent incid'!$F24*'population distribution in medi'!$C$4*phenotypes!$D$13*'population distribution in medi'!$F$8+'medications most frequent incid'!$F24*'population distribution in medi'!$C$5*phenotypes!$D$20*'population distribution in medi'!$F$8)</f>
        <v>66</v>
      </c>
    </row>
    <row r="41" spans="1:9" ht="15" customHeight="1" x14ac:dyDescent="0.3">
      <c r="A41" s="42" t="s">
        <v>81</v>
      </c>
      <c r="B41">
        <f>'medications most frequent incid'!$F25*'population distribution in medi'!$C$6*phenotypes!$D$3+'medications most frequent incid'!$F25*'population distribution in medi'!$C$4*phenotypes!$D$10+'medications most frequent incid'!$F25*'population distribution in medi'!$C$5*phenotypes!$D$17</f>
        <v>8.9439385100429453E-2</v>
      </c>
      <c r="C41">
        <f>'medications most frequent incid'!$F25*'population distribution in medi'!$C$6*phenotypes!$D$4+'medications most frequent incid'!$F25*'population distribution in medi'!$C$4*phenotypes!$D$11+'medications most frequent incid'!$F25*'population distribution in medi'!$C$5*phenotypes!$D$18</f>
        <v>8.6438744408605314E-3</v>
      </c>
      <c r="D41">
        <f>'medications most frequent incid'!$F25*'population distribution in medi'!$C$6*phenotypes!$D$5+'medications most frequent incid'!$F25*'population distribution in medi'!$C$4*phenotypes!$D$12+'medications most frequent incid'!$F25*'population distribution in medi'!$C$5*phenotypes!$D$19</f>
        <v>3.9346588099845418E-3</v>
      </c>
      <c r="E41">
        <f>'medications most frequent incid'!$F25*'population distribution in medi'!$C$6*phenotypes!$D$6+'medications most frequent incid'!$F25*'population distribution in medi'!$C$4*phenotypes!$D$13+'medications most frequent incid'!$F25*'population distribution in medi'!$C$5*phenotypes!$D$20</f>
        <v>3.8642638727344279E-3</v>
      </c>
      <c r="F41">
        <f>INT('medications most frequent incid'!$F25*'population distribution in medi'!$C$6*phenotypes!$D$3*'population distribution in medi'!$F$8+'medications most frequent incid'!$F25*'population distribution in medi'!$C$4*phenotypes!$D$10*'population distribution in medi'!$F$8+'medications most frequent incid'!$F25*'population distribution in medi'!$C$5*phenotypes!$D$17*'population distribution in medi'!$F$8)</f>
        <v>271197</v>
      </c>
      <c r="G41">
        <f>INT('medications most frequent incid'!$F25*'population distribution in medi'!$C$6*phenotypes!$D$4*'population distribution in medi'!$F$8+'medications most frequent incid'!$F25*'population distribution in medi'!$C$4*phenotypes!$D$11*'population distribution in medi'!$F$8+'medications most frequent incid'!$F25*'population distribution in medi'!$C$5*phenotypes!$D$18*'population distribution in medi'!$F$8)</f>
        <v>26209</v>
      </c>
      <c r="H41">
        <f>INT('medications most frequent incid'!$F25*'population distribution in medi'!$C$6*phenotypes!$D$5*'population distribution in medi'!$F$8+'medications most frequent incid'!$F25*'population distribution in medi'!$C$4*phenotypes!$D$12*'population distribution in medi'!$F$8+'medications most frequent incid'!$F25*'population distribution in medi'!$C$5*phenotypes!$D$19*'population distribution in medi'!$F$8)</f>
        <v>11930</v>
      </c>
      <c r="I41">
        <f>INT('medications most frequent incid'!$F25*'population distribution in medi'!$C$6*phenotypes!$D$6*'population distribution in medi'!$F$8+'medications most frequent incid'!$F25*'population distribution in medi'!$C$4*phenotypes!$D$13*'population distribution in medi'!$F$8+'medications most frequent incid'!$F25*'population distribution in medi'!$C$5*phenotypes!$D$20*'population distribution in medi'!$F$8)</f>
        <v>11717</v>
      </c>
    </row>
    <row r="42" spans="1:9" ht="15" customHeight="1" x14ac:dyDescent="0.3">
      <c r="A42" s="42" t="s">
        <v>82</v>
      </c>
      <c r="B42">
        <f>'medications most frequent incid'!$F26*'population distribution in medi'!$C$6*phenotypes!$D$3+'medications most frequent incid'!$F26*'population distribution in medi'!$C$4*phenotypes!$D$10+'medications most frequent incid'!$F26*'population distribution in medi'!$C$5*phenotypes!$D$17</f>
        <v>2.1952075332618524E-4</v>
      </c>
      <c r="C42">
        <f>'medications most frequent incid'!$F26*'population distribution in medi'!$C$6*phenotypes!$D$4+'medications most frequent incid'!$F26*'population distribution in medi'!$C$4*phenotypes!$D$11+'medications most frequent incid'!$F26*'population distribution in medi'!$C$5*phenotypes!$D$18</f>
        <v>2.1215595643731129E-5</v>
      </c>
      <c r="D42">
        <f>'medications most frequent incid'!$F26*'population distribution in medi'!$C$6*phenotypes!$D$5+'medications most frequent incid'!$F26*'population distribution in medi'!$C$4*phenotypes!$D$12+'medications most frequent incid'!$F26*'population distribution in medi'!$C$5*phenotypes!$D$19</f>
        <v>9.6572585453203298E-6</v>
      </c>
      <c r="E42">
        <f>'medications most frequent incid'!$F26*'population distribution in medi'!$C$6*phenotypes!$D$6+'medications most frequent incid'!$F26*'population distribution in medi'!$C$4*phenotypes!$D$13+'medications most frequent incid'!$F26*'population distribution in medi'!$C$5*phenotypes!$D$20</f>
        <v>9.4844806395001757E-6</v>
      </c>
      <c r="F42">
        <f>INT('medications most frequent incid'!$F26*'population distribution in medi'!$C$6*phenotypes!$D$3*'population distribution in medi'!$F$8+'medications most frequent incid'!$F26*'population distribution in medi'!$C$4*phenotypes!$D$10*'population distribution in medi'!$F$8+'medications most frequent incid'!$F26*'population distribution in medi'!$C$5*phenotypes!$D$17*'population distribution in medi'!$F$8)</f>
        <v>665</v>
      </c>
      <c r="G42">
        <f>INT('medications most frequent incid'!$F26*'population distribution in medi'!$C$6*phenotypes!$D$4*'population distribution in medi'!$F$8+'medications most frequent incid'!$F26*'population distribution in medi'!$C$4*phenotypes!$D$11*'population distribution in medi'!$F$8+'medications most frequent incid'!$F26*'population distribution in medi'!$C$5*phenotypes!$D$18*'population distribution in medi'!$F$8)</f>
        <v>64</v>
      </c>
      <c r="H42">
        <f>INT('medications most frequent incid'!$F26*'population distribution in medi'!$C$6*phenotypes!$D$5*'population distribution in medi'!$F$8+'medications most frequent incid'!$F26*'population distribution in medi'!$C$4*phenotypes!$D$12*'population distribution in medi'!$F$8+'medications most frequent incid'!$F26*'population distribution in medi'!$C$5*phenotypes!$D$19*'population distribution in medi'!$F$8)</f>
        <v>29</v>
      </c>
      <c r="I42">
        <f>INT('medications most frequent incid'!$F26*'population distribution in medi'!$C$6*phenotypes!$D$6*'population distribution in medi'!$F$8+'medications most frequent incid'!$F26*'population distribution in medi'!$C$4*phenotypes!$D$13*'population distribution in medi'!$F$8+'medications most frequent incid'!$F26*'population distribution in medi'!$C$5*phenotypes!$D$20*'population distribution in medi'!$F$8)</f>
        <v>28</v>
      </c>
    </row>
    <row r="43" spans="1:9" ht="15" customHeight="1" x14ac:dyDescent="0.3">
      <c r="A43" s="42" t="s">
        <v>83</v>
      </c>
      <c r="B43">
        <f>'medications most frequent incid'!$F27*'population distribution in medi'!$C$6*phenotypes!$D$3+'medications most frequent incid'!$F27*'population distribution in medi'!$C$4*phenotypes!$D$10+'medications most frequent incid'!$F27*'population distribution in medi'!$C$5*phenotypes!$D$17</f>
        <v>9.47895070136647E-3</v>
      </c>
      <c r="C43">
        <f>'medications most frequent incid'!$F27*'population distribution in medi'!$C$6*phenotypes!$D$4+'medications most frequent incid'!$F27*'population distribution in medi'!$C$4*phenotypes!$D$11+'medications most frequent incid'!$F27*'population distribution in medi'!$C$5*phenotypes!$D$18</f>
        <v>9.1609372763146624E-4</v>
      </c>
      <c r="D43">
        <f>'medications most frequent incid'!$F27*'population distribution in medi'!$C$6*phenotypes!$D$5+'medications most frequent incid'!$F27*'population distribution in medi'!$C$4*phenotypes!$D$12+'medications most frequent incid'!$F27*'population distribution in medi'!$C$5*phenotypes!$D$19</f>
        <v>4.1700238485161111E-4</v>
      </c>
      <c r="E43">
        <f>'medications most frequent incid'!$F27*'population distribution in medi'!$C$6*phenotypes!$D$6+'medications most frequent incid'!$F27*'population distribution in medi'!$C$4*phenotypes!$D$13+'medications most frequent incid'!$F27*'population distribution in medi'!$C$5*phenotypes!$D$20</f>
        <v>4.0954179979648856E-4</v>
      </c>
      <c r="F43">
        <f>INT('medications most frequent incid'!$F27*'population distribution in medi'!$C$6*phenotypes!$D$3*'population distribution in medi'!$F$8+'medications most frequent incid'!$F27*'population distribution in medi'!$C$4*phenotypes!$D$10*'population distribution in medi'!$F$8+'medications most frequent incid'!$F27*'population distribution in medi'!$C$5*phenotypes!$D$17*'population distribution in medi'!$F$8)</f>
        <v>28741</v>
      </c>
      <c r="G43">
        <f>INT('medications most frequent incid'!$F27*'population distribution in medi'!$C$6*phenotypes!$D$4*'population distribution in medi'!$F$8+'medications most frequent incid'!$F27*'population distribution in medi'!$C$4*phenotypes!$D$11*'population distribution in medi'!$F$8+'medications most frequent incid'!$F27*'population distribution in medi'!$C$5*phenotypes!$D$18*'population distribution in medi'!$F$8)</f>
        <v>2777</v>
      </c>
      <c r="H43">
        <f>INT('medications most frequent incid'!$F27*'population distribution in medi'!$C$6*phenotypes!$D$5*'population distribution in medi'!$F$8+'medications most frequent incid'!$F27*'population distribution in medi'!$C$4*phenotypes!$D$12*'population distribution in medi'!$F$8+'medications most frequent incid'!$F27*'population distribution in medi'!$C$5*phenotypes!$D$19*'population distribution in medi'!$F$8)</f>
        <v>1264</v>
      </c>
      <c r="I43">
        <f>INT('medications most frequent incid'!$F27*'population distribution in medi'!$C$6*phenotypes!$D$6*'population distribution in medi'!$F$8+'medications most frequent incid'!$F27*'population distribution in medi'!$C$4*phenotypes!$D$13*'population distribution in medi'!$F$8+'medications most frequent incid'!$F27*'population distribution in medi'!$C$5*phenotypes!$D$20*'population distribution in medi'!$F$8)</f>
        <v>1241</v>
      </c>
    </row>
    <row r="44" spans="1:9" ht="15" customHeight="1" x14ac:dyDescent="0.3">
      <c r="A44" s="42" t="s">
        <v>84</v>
      </c>
      <c r="B44">
        <f>'medications most frequent incid'!$F28*'population distribution in medi'!$C$6*phenotypes!$D$3+'medications most frequent incid'!$F28*'population distribution in medi'!$C$4*phenotypes!$D$10+'medications most frequent incid'!$F28*'population distribution in medi'!$C$5*phenotypes!$D$17</f>
        <v>8.830974467563543E-5</v>
      </c>
      <c r="C44">
        <f>'medications most frequent incid'!$F28*'population distribution in medi'!$C$6*phenotypes!$D$4+'medications most frequent incid'!$F28*'population distribution in medi'!$C$4*phenotypes!$D$11+'medications most frequent incid'!$F28*'population distribution in medi'!$C$5*phenotypes!$D$18</f>
        <v>8.5347002779984374E-6</v>
      </c>
      <c r="D44">
        <f>'medications most frequent incid'!$F28*'population distribution in medi'!$C$6*phenotypes!$D$5+'medications most frequent incid'!$F28*'population distribution in medi'!$C$4*phenotypes!$D$12+'medications most frequent incid'!$F28*'population distribution in medi'!$C$5*phenotypes!$D$19</f>
        <v>3.8849631457697265E-6</v>
      </c>
      <c r="E44">
        <f>'medications most frequent incid'!$F28*'population distribution in medi'!$C$6*phenotypes!$D$6+'medications most frequent incid'!$F28*'population distribution in medi'!$C$4*phenotypes!$D$13+'medications most frequent incid'!$F28*'population distribution in medi'!$C$5*phenotypes!$D$20</f>
        <v>3.8154573130984216E-6</v>
      </c>
      <c r="F44">
        <f>INT('medications most frequent incid'!$F28*'population distribution in medi'!$C$6*phenotypes!$D$3*'population distribution in medi'!$F$8+'medications most frequent incid'!$F28*'population distribution in medi'!$C$4*phenotypes!$D$10*'population distribution in medi'!$F$8+'medications most frequent incid'!$F28*'population distribution in medi'!$C$5*phenotypes!$D$17*'population distribution in medi'!$F$8)</f>
        <v>267</v>
      </c>
      <c r="G44">
        <f>INT('medications most frequent incid'!$F28*'population distribution in medi'!$C$6*phenotypes!$D$4*'population distribution in medi'!$F$8+'medications most frequent incid'!$F28*'population distribution in medi'!$C$4*phenotypes!$D$11*'population distribution in medi'!$F$8+'medications most frequent incid'!$F28*'population distribution in medi'!$C$5*phenotypes!$D$18*'population distribution in medi'!$F$8)</f>
        <v>25</v>
      </c>
      <c r="H44">
        <f>INT('medications most frequent incid'!$F28*'population distribution in medi'!$C$6*phenotypes!$D$5*'population distribution in medi'!$F$8+'medications most frequent incid'!$F28*'population distribution in medi'!$C$4*phenotypes!$D$12*'population distribution in medi'!$F$8+'medications most frequent incid'!$F28*'population distribution in medi'!$C$5*phenotypes!$D$19*'population distribution in medi'!$F$8)</f>
        <v>11</v>
      </c>
      <c r="I44">
        <f>INT('medications most frequent incid'!$F28*'population distribution in medi'!$C$6*phenotypes!$D$6*'population distribution in medi'!$F$8+'medications most frequent incid'!$F28*'population distribution in medi'!$C$4*phenotypes!$D$13*'population distribution in medi'!$F$8+'medications most frequent incid'!$F28*'population distribution in medi'!$C$5*phenotypes!$D$20*'population distribution in medi'!$F$8)</f>
        <v>11</v>
      </c>
    </row>
    <row r="45" spans="1:9" ht="15" customHeight="1" x14ac:dyDescent="0.3">
      <c r="A45" s="42" t="s">
        <v>34</v>
      </c>
      <c r="B45">
        <f>'medications most frequent incid'!$F29*'population distribution in medi'!$C$6*phenotypes!$D$3+'medications most frequent incid'!$F29*'population distribution in medi'!$C$4*phenotypes!$D$10+'medications most frequent incid'!$F29*'population distribution in medi'!$C$5*phenotypes!$D$17</f>
        <v>3.0471040607637236E-3</v>
      </c>
      <c r="C45">
        <f>'medications most frequent incid'!$F29*'population distribution in medi'!$C$6*phenotypes!$D$4+'medications most frequent incid'!$F29*'population distribution in medi'!$C$4*phenotypes!$D$11+'medications most frequent incid'!$F29*'population distribution in medi'!$C$5*phenotypes!$D$18</f>
        <v>2.9448754460803441E-4</v>
      </c>
      <c r="D45">
        <f>'medications most frequent incid'!$F29*'population distribution in medi'!$C$6*phenotypes!$D$5+'medications most frequent incid'!$F29*'population distribution in medi'!$C$4*phenotypes!$D$12+'medications most frequent incid'!$F29*'population distribution in medi'!$C$5*phenotypes!$D$19</f>
        <v>1.3404961163542356E-4</v>
      </c>
      <c r="E45">
        <f>'medications most frequent incid'!$F29*'population distribution in medi'!$C$6*phenotypes!$D$6+'medications most frequent incid'!$F29*'population distribution in medi'!$C$4*phenotypes!$D$13+'medications most frequent incid'!$F29*'population distribution in medi'!$C$5*phenotypes!$D$20</f>
        <v>1.3165133151631081E-4</v>
      </c>
      <c r="F45">
        <f>INT('medications most frequent incid'!$F29*'population distribution in medi'!$C$6*phenotypes!$D$3*'population distribution in medi'!$F$8+'medications most frequent incid'!$F29*'population distribution in medi'!$C$4*phenotypes!$D$10*'population distribution in medi'!$F$8+'medications most frequent incid'!$F29*'population distribution in medi'!$C$5*phenotypes!$D$17*'population distribution in medi'!$F$8)</f>
        <v>9239</v>
      </c>
      <c r="G45">
        <f>INT('medications most frequent incid'!$F29*'population distribution in medi'!$C$6*phenotypes!$D$4*'population distribution in medi'!$F$8+'medications most frequent incid'!$F29*'population distribution in medi'!$C$4*phenotypes!$D$11*'population distribution in medi'!$F$8+'medications most frequent incid'!$F29*'population distribution in medi'!$C$5*phenotypes!$D$18*'population distribution in medi'!$F$8)</f>
        <v>892</v>
      </c>
      <c r="H45">
        <f>INT('medications most frequent incid'!$F29*'population distribution in medi'!$C$6*phenotypes!$D$5*'population distribution in medi'!$F$8+'medications most frequent incid'!$F29*'population distribution in medi'!$C$4*phenotypes!$D$12*'population distribution in medi'!$F$8+'medications most frequent incid'!$F29*'population distribution in medi'!$C$5*phenotypes!$D$19*'population distribution in medi'!$F$8)</f>
        <v>406</v>
      </c>
      <c r="I45">
        <f>INT('medications most frequent incid'!$F29*'population distribution in medi'!$C$6*phenotypes!$D$6*'population distribution in medi'!$F$8+'medications most frequent incid'!$F29*'population distribution in medi'!$C$4*phenotypes!$D$13*'population distribution in medi'!$F$8+'medications most frequent incid'!$F29*'population distribution in medi'!$C$5*phenotypes!$D$20*'population distribution in medi'!$F$8)</f>
        <v>399</v>
      </c>
    </row>
    <row r="46" spans="1:9" ht="15" customHeight="1" x14ac:dyDescent="0.3">
      <c r="A46" s="42" t="s">
        <v>35</v>
      </c>
      <c r="B46">
        <f>'medications most frequent incid'!$F30*'population distribution in medi'!$C$6*phenotypes!$D$3+'medications most frequent incid'!$F30*'population distribution in medi'!$C$4*phenotypes!$D$10+'medications most frequent incid'!$F30*'population distribution in medi'!$C$5*phenotypes!$D$17</f>
        <v>7.8214018659720531E-3</v>
      </c>
      <c r="C46">
        <f>'medications most frequent incid'!$F30*'population distribution in medi'!$C$6*phenotypes!$D$4+'medications most frequent incid'!$F30*'population distribution in medi'!$C$4*phenotypes!$D$11+'medications most frequent incid'!$F30*'population distribution in medi'!$C$5*phenotypes!$D$18</f>
        <v>7.5589982651446102E-4</v>
      </c>
      <c r="D46">
        <f>'medications most frequent incid'!$F30*'population distribution in medi'!$C$6*phenotypes!$D$5+'medications most frequent incid'!$F30*'population distribution in medi'!$C$4*phenotypes!$D$12+'medications most frequent incid'!$F30*'population distribution in medi'!$C$5*phenotypes!$D$19</f>
        <v>3.4408272959189547E-4</v>
      </c>
      <c r="E46">
        <f>'medications most frequent incid'!$F30*'population distribution in medi'!$C$6*phenotypes!$D$6+'medications most frequent incid'!$F30*'population distribution in medi'!$C$4*phenotypes!$D$13+'medications most frequent incid'!$F30*'population distribution in medi'!$C$5*phenotypes!$D$20</f>
        <v>3.3792674928249613E-4</v>
      </c>
      <c r="F46">
        <f>INT('medications most frequent incid'!$F30*'population distribution in medi'!$C$6*phenotypes!$D$3*'population distribution in medi'!$F$8+'medications most frequent incid'!$F30*'population distribution in medi'!$C$4*phenotypes!$D$10*'population distribution in medi'!$F$8+'medications most frequent incid'!$F30*'population distribution in medi'!$C$5*phenotypes!$D$17*'population distribution in medi'!$F$8)</f>
        <v>23715</v>
      </c>
      <c r="G46">
        <f>INT('medications most frequent incid'!$F30*'population distribution in medi'!$C$6*phenotypes!$D$4*'population distribution in medi'!$F$8+'medications most frequent incid'!$F30*'population distribution in medi'!$C$4*phenotypes!$D$11*'population distribution in medi'!$F$8+'medications most frequent incid'!$F30*'population distribution in medi'!$C$5*phenotypes!$D$18*'population distribution in medi'!$F$8)</f>
        <v>2292</v>
      </c>
      <c r="H46">
        <f>INT('medications most frequent incid'!$F30*'population distribution in medi'!$C$6*phenotypes!$D$5*'population distribution in medi'!$F$8+'medications most frequent incid'!$F30*'population distribution in medi'!$C$4*phenotypes!$D$12*'population distribution in medi'!$F$8+'medications most frequent incid'!$F30*'population distribution in medi'!$C$5*phenotypes!$D$19*'population distribution in medi'!$F$8)</f>
        <v>1043</v>
      </c>
      <c r="I46">
        <f>INT('medications most frequent incid'!$F30*'population distribution in medi'!$C$6*phenotypes!$D$6*'population distribution in medi'!$F$8+'medications most frequent incid'!$F30*'population distribution in medi'!$C$4*phenotypes!$D$13*'population distribution in medi'!$F$8+'medications most frequent incid'!$F30*'population distribution in medi'!$C$5*phenotypes!$D$20*'population distribution in medi'!$F$8)</f>
        <v>1024</v>
      </c>
    </row>
    <row r="47" spans="1:9" ht="15" customHeight="1" x14ac:dyDescent="0.3">
      <c r="A47" s="42" t="s">
        <v>85</v>
      </c>
      <c r="B47">
        <f>'medications most frequent incid'!$F31*'population distribution in medi'!$C$6*phenotypes!$D$3+'medications most frequent incid'!$F31*'population distribution in medi'!$C$4*phenotypes!$D$10+'medications most frequent incid'!$F31*'population distribution in medi'!$C$5*phenotypes!$D$17</f>
        <v>8.5677167113538417E-3</v>
      </c>
      <c r="C47">
        <f>'medications most frequent incid'!$F31*'population distribution in medi'!$C$6*phenotypes!$D$4+'medications most frequent incid'!$F31*'population distribution in medi'!$C$4*phenotypes!$D$11+'medications most frequent incid'!$F31*'population distribution in medi'!$C$5*phenotypes!$D$18</f>
        <v>8.2802746703420163E-4</v>
      </c>
      <c r="D47">
        <f>'medications most frequent incid'!$F31*'population distribution in medi'!$C$6*phenotypes!$D$5+'medications most frequent incid'!$F31*'population distribution in medi'!$C$4*phenotypes!$D$12+'medications most frequent incid'!$F31*'population distribution in medi'!$C$5*phenotypes!$D$19</f>
        <v>3.7691495756513548E-4</v>
      </c>
      <c r="E47">
        <f>'medications most frequent incid'!$F31*'population distribution in medi'!$C$6*phenotypes!$D$6+'medications most frequent incid'!$F31*'population distribution in medi'!$C$4*phenotypes!$D$13+'medications most frequent incid'!$F31*'population distribution in medi'!$C$5*phenotypes!$D$20</f>
        <v>3.7017157622820798E-4</v>
      </c>
      <c r="F47">
        <f>INT('medications most frequent incid'!$F31*'population distribution in medi'!$C$6*phenotypes!$D$3*'population distribution in medi'!$F$8+'medications most frequent incid'!$F31*'population distribution in medi'!$C$4*phenotypes!$D$10*'population distribution in medi'!$F$8+'medications most frequent incid'!$F31*'population distribution in medi'!$C$5*phenotypes!$D$17*'population distribution in medi'!$F$8)</f>
        <v>25978</v>
      </c>
      <c r="G47">
        <f>INT('medications most frequent incid'!$F31*'population distribution in medi'!$C$6*phenotypes!$D$4*'population distribution in medi'!$F$8+'medications most frequent incid'!$F31*'population distribution in medi'!$C$4*phenotypes!$D$11*'population distribution in medi'!$F$8+'medications most frequent incid'!$F31*'population distribution in medi'!$C$5*phenotypes!$D$18*'population distribution in medi'!$F$8)</f>
        <v>2510</v>
      </c>
      <c r="H47">
        <f>INT('medications most frequent incid'!$F31*'population distribution in medi'!$C$6*phenotypes!$D$5*'population distribution in medi'!$F$8+'medications most frequent incid'!$F31*'population distribution in medi'!$C$4*phenotypes!$D$12*'population distribution in medi'!$F$8+'medications most frequent incid'!$F31*'population distribution in medi'!$C$5*phenotypes!$D$19*'population distribution in medi'!$F$8)</f>
        <v>1142</v>
      </c>
      <c r="I47">
        <f>INT('medications most frequent incid'!$F31*'population distribution in medi'!$C$6*phenotypes!$D$6*'population distribution in medi'!$F$8+'medications most frequent incid'!$F31*'population distribution in medi'!$C$4*phenotypes!$D$13*'population distribution in medi'!$F$8+'medications most frequent incid'!$F31*'population distribution in medi'!$C$5*phenotypes!$D$20*'population distribution in medi'!$F$8)</f>
        <v>1122</v>
      </c>
    </row>
    <row r="48" spans="1:9" ht="15" customHeight="1" x14ac:dyDescent="0.3">
      <c r="A48" s="42" t="s">
        <v>36</v>
      </c>
      <c r="B48">
        <f>'medications most frequent incid'!$F32*'population distribution in medi'!$C$6*phenotypes!$D$3+'medications most frequent incid'!$F32*'population distribution in medi'!$C$4*phenotypes!$D$10+'medications most frequent incid'!$F32*'population distribution in medi'!$C$5*phenotypes!$D$17</f>
        <v>3.4393441885343691E-3</v>
      </c>
      <c r="C48">
        <f>'medications most frequent incid'!$F32*'population distribution in medi'!$C$6*phenotypes!$D$4+'medications most frequent incid'!$F32*'population distribution in medi'!$C$4*phenotypes!$D$11+'medications most frequent incid'!$F32*'population distribution in medi'!$C$5*phenotypes!$D$18</f>
        <v>3.3239561398160479E-4</v>
      </c>
      <c r="D48">
        <f>'medications most frequent incid'!$F32*'population distribution in medi'!$C$6*phenotypes!$D$5+'medications most frequent incid'!$F32*'population distribution in medi'!$C$4*phenotypes!$D$12+'medications most frequent incid'!$F32*'population distribution in medi'!$C$5*phenotypes!$D$19</f>
        <v>1.5130522081284871E-4</v>
      </c>
      <c r="E48">
        <f>'medications most frequent incid'!$F32*'population distribution in medi'!$C$6*phenotypes!$D$6+'medications most frequent incid'!$F32*'population distribution in medi'!$C$4*phenotypes!$D$13+'medications most frequent incid'!$F32*'population distribution in medi'!$C$5*phenotypes!$D$20</f>
        <v>1.4859822078079843E-4</v>
      </c>
      <c r="F48">
        <f>INT('medications most frequent incid'!$F32*'population distribution in medi'!$C$6*phenotypes!$D$3*'population distribution in medi'!$F$8+'medications most frequent incid'!$F32*'population distribution in medi'!$C$4*phenotypes!$D$10*'population distribution in medi'!$F$8+'medications most frequent incid'!$F32*'population distribution in medi'!$C$5*phenotypes!$D$17*'population distribution in medi'!$F$8)</f>
        <v>10428</v>
      </c>
      <c r="G48">
        <f>INT('medications most frequent incid'!$F32*'population distribution in medi'!$C$6*phenotypes!$D$4*'population distribution in medi'!$F$8+'medications most frequent incid'!$F32*'population distribution in medi'!$C$4*phenotypes!$D$11*'population distribution in medi'!$F$8+'medications most frequent incid'!$F32*'population distribution in medi'!$C$5*phenotypes!$D$18*'population distribution in medi'!$F$8)</f>
        <v>1007</v>
      </c>
      <c r="H48">
        <f>INT('medications most frequent incid'!$F32*'population distribution in medi'!$C$6*phenotypes!$D$5*'population distribution in medi'!$F$8+'medications most frequent incid'!$F32*'population distribution in medi'!$C$4*phenotypes!$D$12*'population distribution in medi'!$F$8+'medications most frequent incid'!$F32*'population distribution in medi'!$C$5*phenotypes!$D$19*'population distribution in medi'!$F$8)</f>
        <v>458</v>
      </c>
      <c r="I48">
        <f>INT('medications most frequent incid'!$F32*'population distribution in medi'!$C$6*phenotypes!$D$6*'population distribution in medi'!$F$8+'medications most frequent incid'!$F32*'population distribution in medi'!$C$4*phenotypes!$D$13*'population distribution in medi'!$F$8+'medications most frequent incid'!$F32*'population distribution in medi'!$C$5*phenotypes!$D$20*'population distribution in medi'!$F$8)</f>
        <v>450</v>
      </c>
    </row>
    <row r="49" spans="1:9" ht="15" customHeight="1" x14ac:dyDescent="0.3">
      <c r="A49" s="42" t="s">
        <v>86</v>
      </c>
      <c r="B49">
        <f>'medications most frequent incid'!$F33*'population distribution in medi'!$C$6*phenotypes!$D$3+'medications most frequent incid'!$F33*'population distribution in medi'!$C$4*phenotypes!$D$10+'medications most frequent incid'!$F33*'population distribution in medi'!$C$5*phenotypes!$D$17</f>
        <v>5.3083349678051525E-3</v>
      </c>
      <c r="C49">
        <f>'medications most frequent incid'!$F33*'population distribution in medi'!$C$6*phenotypes!$D$4+'medications most frequent incid'!$F33*'population distribution in medi'!$C$4*phenotypes!$D$11+'medications most frequent incid'!$F33*'population distribution in medi'!$C$5*phenotypes!$D$18</f>
        <v>5.1302433374530044E-4</v>
      </c>
      <c r="D49">
        <f>'medications most frequent incid'!$F33*'population distribution in medi'!$C$6*phenotypes!$D$5+'medications most frequent incid'!$F33*'population distribution in medi'!$C$4*phenotypes!$D$12+'medications most frequent incid'!$F33*'population distribution in medi'!$C$5*phenotypes!$D$19</f>
        <v>2.3352672789477019E-4</v>
      </c>
      <c r="E49">
        <f>'medications most frequent incid'!$F33*'population distribution in medi'!$C$6*phenotypes!$D$6+'medications most frequent incid'!$F33*'population distribution in medi'!$C$4*phenotypes!$D$13+'medications most frequent incid'!$F33*'population distribution in medi'!$C$5*phenotypes!$D$20</f>
        <v>2.2934870378892873E-4</v>
      </c>
      <c r="F49">
        <f>INT('medications most frequent incid'!$F33*'population distribution in medi'!$C$6*phenotypes!$D$3*'population distribution in medi'!$F$8+'medications most frequent incid'!$F33*'population distribution in medi'!$C$4*phenotypes!$D$10*'population distribution in medi'!$F$8+'medications most frequent incid'!$F33*'population distribution in medi'!$C$5*phenotypes!$D$17*'population distribution in medi'!$F$8)</f>
        <v>16095</v>
      </c>
      <c r="G49">
        <f>INT('medications most frequent incid'!$F33*'population distribution in medi'!$C$6*phenotypes!$D$4*'population distribution in medi'!$F$8+'medications most frequent incid'!$F33*'population distribution in medi'!$C$4*phenotypes!$D$11*'population distribution in medi'!$F$8+'medications most frequent incid'!$F33*'population distribution in medi'!$C$5*phenotypes!$D$18*'population distribution in medi'!$F$8)</f>
        <v>1555</v>
      </c>
      <c r="H49">
        <f>INT('medications most frequent incid'!$F33*'population distribution in medi'!$C$6*phenotypes!$D$5*'population distribution in medi'!$F$8+'medications most frequent incid'!$F33*'population distribution in medi'!$C$4*phenotypes!$D$12*'population distribution in medi'!$F$8+'medications most frequent incid'!$F33*'population distribution in medi'!$C$5*phenotypes!$D$19*'population distribution in medi'!$F$8)</f>
        <v>708</v>
      </c>
      <c r="I49">
        <f>INT('medications most frequent incid'!$F33*'population distribution in medi'!$C$6*phenotypes!$D$6*'population distribution in medi'!$F$8+'medications most frequent incid'!$F33*'population distribution in medi'!$C$4*phenotypes!$D$13*'population distribution in medi'!$F$8+'medications most frequent incid'!$F33*'population distribution in medi'!$C$5*phenotypes!$D$20*'population distribution in medi'!$F$8)</f>
        <v>695</v>
      </c>
    </row>
    <row r="50" spans="1:9" ht="15" customHeight="1" x14ac:dyDescent="0.3">
      <c r="A50" s="42" t="s">
        <v>87</v>
      </c>
      <c r="B50">
        <f>'medications most frequent incid'!$F34*'population distribution in medi'!$C$6*phenotypes!$D$3+'medications most frequent incid'!$F34*'population distribution in medi'!$C$4*phenotypes!$D$10+'medications most frequent incid'!$F34*'population distribution in medi'!$C$5*phenotypes!$D$17</f>
        <v>0.12681418625239349</v>
      </c>
      <c r="C50">
        <f>'medications most frequent incid'!$F34*'population distribution in medi'!$C$6*phenotypes!$D$4+'medications most frequent incid'!$F34*'population distribution in medi'!$C$4*phenotypes!$D$11+'medications most frequent incid'!$F34*'population distribution in medi'!$C$5*phenotypes!$D$18</f>
        <v>1.2255964215929385E-2</v>
      </c>
      <c r="D50">
        <f>'medications most frequent incid'!$F34*'population distribution in medi'!$C$6*phenotypes!$D$5+'medications most frequent incid'!$F34*'population distribution in medi'!$C$4*phenotypes!$D$12+'medications most frequent incid'!$F34*'population distribution in medi'!$C$5*phenotypes!$D$19</f>
        <v>5.5788683543465537E-3</v>
      </c>
      <c r="E50">
        <f>'medications most frequent incid'!$F34*'population distribution in medi'!$C$6*phenotypes!$D$6+'medications most frequent incid'!$F34*'population distribution in medi'!$C$4*phenotypes!$D$13+'medications most frequent incid'!$F34*'population distribution in medi'!$C$5*phenotypes!$D$20</f>
        <v>5.4790568823240501E-3</v>
      </c>
      <c r="F50">
        <f>INT('medications most frequent incid'!$F34*'population distribution in medi'!$C$6*phenotypes!$D$3*'population distribution in medi'!$F$8+'medications most frequent incid'!$F34*'population distribution in medi'!$C$4*phenotypes!$D$10*'population distribution in medi'!$F$8+'medications most frequent incid'!$F34*'population distribution in medi'!$C$5*phenotypes!$D$17*'population distribution in medi'!$F$8)</f>
        <v>384524</v>
      </c>
      <c r="G50">
        <f>INT('medications most frequent incid'!$F34*'population distribution in medi'!$C$6*phenotypes!$D$4*'population distribution in medi'!$F$8+'medications most frequent incid'!$F34*'population distribution in medi'!$C$4*phenotypes!$D$11*'population distribution in medi'!$F$8+'medications most frequent incid'!$F34*'population distribution in medi'!$C$5*phenotypes!$D$18*'population distribution in medi'!$F$8)</f>
        <v>37162</v>
      </c>
      <c r="H50">
        <f>INT('medications most frequent incid'!$F34*'population distribution in medi'!$C$6*phenotypes!$D$5*'population distribution in medi'!$F$8+'medications most frequent incid'!$F34*'population distribution in medi'!$C$4*phenotypes!$D$12*'population distribution in medi'!$F$8+'medications most frequent incid'!$F34*'population distribution in medi'!$C$5*phenotypes!$D$19*'population distribution in medi'!$F$8)</f>
        <v>16916</v>
      </c>
      <c r="I50">
        <f>INT('medications most frequent incid'!$F34*'population distribution in medi'!$C$6*phenotypes!$D$6*'population distribution in medi'!$F$8+'medications most frequent incid'!$F34*'population distribution in medi'!$C$4*phenotypes!$D$13*'population distribution in medi'!$F$8+'medications most frequent incid'!$F34*'population distribution in medi'!$C$5*phenotypes!$D$20*'population distribution in medi'!$F$8)</f>
        <v>16613</v>
      </c>
    </row>
    <row r="51" spans="1:9" ht="15" customHeight="1" x14ac:dyDescent="0.3">
      <c r="A51" s="42" t="s">
        <v>37</v>
      </c>
      <c r="B51">
        <f>'medications most frequent incid'!$F35*'population distribution in medi'!$C$6*phenotypes!$D$3+'medications most frequent incid'!$F35*'population distribution in medi'!$C$4*phenotypes!$D$10+'medications most frequent incid'!$F35*'population distribution in medi'!$C$5*phenotypes!$D$17</f>
        <v>1.1446558671852316E-2</v>
      </c>
      <c r="C51">
        <f>'medications most frequent incid'!$F35*'population distribution in medi'!$C$6*phenotypes!$D$4+'medications most frequent incid'!$F35*'population distribution in medi'!$C$4*phenotypes!$D$11+'medications most frequent incid'!$F35*'population distribution in medi'!$C$5*phenotypes!$D$18</f>
        <v>1.1062533114280057E-3</v>
      </c>
      <c r="D51">
        <f>'medications most frequent incid'!$F35*'population distribution in medi'!$C$6*phenotypes!$D$5+'medications most frequent incid'!$F35*'population distribution in medi'!$C$4*phenotypes!$D$12+'medications most frequent incid'!$F35*'population distribution in medi'!$C$5*phenotypes!$D$19</f>
        <v>5.0356230503637955E-4</v>
      </c>
      <c r="E51">
        <f>'medications most frequent incid'!$F35*'population distribution in medi'!$C$6*phenotypes!$D$6+'medications most frequent incid'!$F35*'population distribution in medi'!$C$4*phenotypes!$D$13+'medications most frequent incid'!$F35*'population distribution in medi'!$C$5*phenotypes!$D$20</f>
        <v>4.9455307740662777E-4</v>
      </c>
      <c r="F51">
        <f>INT('medications most frequent incid'!$F35*'population distribution in medi'!$C$6*phenotypes!$D$3*'population distribution in medi'!$F$8+'medications most frequent incid'!$F35*'population distribution in medi'!$C$4*phenotypes!$D$10*'population distribution in medi'!$F$8+'medications most frequent incid'!$F35*'population distribution in medi'!$C$5*phenotypes!$D$17*'population distribution in medi'!$F$8)</f>
        <v>34708</v>
      </c>
      <c r="G51">
        <f>INT('medications most frequent incid'!$F35*'population distribution in medi'!$C$6*phenotypes!$D$4*'population distribution in medi'!$F$8+'medications most frequent incid'!$F35*'population distribution in medi'!$C$4*phenotypes!$D$11*'population distribution in medi'!$F$8+'medications most frequent incid'!$F35*'population distribution in medi'!$C$5*phenotypes!$D$18*'population distribution in medi'!$F$8)</f>
        <v>3354</v>
      </c>
      <c r="H51">
        <f>INT('medications most frequent incid'!$F35*'population distribution in medi'!$C$6*phenotypes!$D$5*'population distribution in medi'!$F$8+'medications most frequent incid'!$F35*'population distribution in medi'!$C$4*phenotypes!$D$12*'population distribution in medi'!$F$8+'medications most frequent incid'!$F35*'population distribution in medi'!$C$5*phenotypes!$D$19*'population distribution in medi'!$F$8)</f>
        <v>1526</v>
      </c>
      <c r="I51">
        <f>INT('medications most frequent incid'!$F35*'population distribution in medi'!$C$6*phenotypes!$D$6*'population distribution in medi'!$F$8+'medications most frequent incid'!$F35*'population distribution in medi'!$C$4*phenotypes!$D$13*'population distribution in medi'!$F$8+'medications most frequent incid'!$F35*'population distribution in medi'!$C$5*phenotypes!$D$20*'population distribution in medi'!$F$8)</f>
        <v>1499</v>
      </c>
    </row>
    <row r="52" spans="1:9" ht="15" customHeight="1" x14ac:dyDescent="0.3">
      <c r="A52" s="42" t="s">
        <v>38</v>
      </c>
      <c r="B52">
        <f>'medications most frequent incid'!$F36*'population distribution in medi'!$C$6*phenotypes!$D$3+'medications most frequent incid'!$F36*'population distribution in medi'!$C$4*phenotypes!$D$10+'medications most frequent incid'!$F36*'population distribution in medi'!$C$5*phenotypes!$D$17</f>
        <v>3.0086600709680213E-5</v>
      </c>
      <c r="C52">
        <f>'medications most frequent incid'!$F36*'population distribution in medi'!$C$6*phenotypes!$D$4+'medications most frequent incid'!$F36*'population distribution in medi'!$C$4*phenotypes!$D$11+'medications most frequent incid'!$F36*'population distribution in medi'!$C$5*phenotypes!$D$18</f>
        <v>2.9077212303590889E-6</v>
      </c>
      <c r="D52">
        <f>'medications most frequent incid'!$F36*'population distribution in medi'!$C$6*phenotypes!$D$5+'medications most frequent incid'!$F36*'population distribution in medi'!$C$4*phenotypes!$D$12+'medications most frequent incid'!$F36*'population distribution in medi'!$C$5*phenotypes!$D$19</f>
        <v>1.32358365849568E-6</v>
      </c>
      <c r="E52">
        <f>'medications most frequent incid'!$F36*'population distribution in medi'!$C$6*phenotypes!$D$6+'medications most frequent incid'!$F36*'population distribution in medi'!$C$4*phenotypes!$D$13+'medications most frequent incid'!$F36*'population distribution in medi'!$C$5*phenotypes!$D$20</f>
        <v>1.2999034379010395E-6</v>
      </c>
      <c r="F52">
        <f>INT('medications most frequent incid'!$F36*'population distribution in medi'!$C$6*phenotypes!$D$3*'population distribution in medi'!$F$8+'medications most frequent incid'!$F36*'population distribution in medi'!$C$4*phenotypes!$D$10*'population distribution in medi'!$F$8+'medications most frequent incid'!$F36*'population distribution in medi'!$C$5*phenotypes!$D$17*'population distribution in medi'!$F$8)</f>
        <v>91</v>
      </c>
      <c r="G52">
        <f>INT('medications most frequent incid'!$F36*'population distribution in medi'!$C$6*phenotypes!$D$4*'population distribution in medi'!$F$8+'medications most frequent incid'!$F36*'population distribution in medi'!$C$4*phenotypes!$D$11*'population distribution in medi'!$F$8+'medications most frequent incid'!$F36*'population distribution in medi'!$C$5*phenotypes!$D$18*'population distribution in medi'!$F$8)</f>
        <v>8</v>
      </c>
      <c r="H52">
        <f>INT('medications most frequent incid'!$F36*'population distribution in medi'!$C$6*phenotypes!$D$5*'population distribution in medi'!$F$8+'medications most frequent incid'!$F36*'population distribution in medi'!$C$4*phenotypes!$D$12*'population distribution in medi'!$F$8+'medications most frequent incid'!$F36*'population distribution in medi'!$C$5*phenotypes!$D$19*'population distribution in medi'!$F$8)</f>
        <v>4</v>
      </c>
      <c r="I52">
        <f>INT('medications most frequent incid'!$F36*'population distribution in medi'!$C$6*phenotypes!$D$6*'population distribution in medi'!$F$8+'medications most frequent incid'!$F36*'population distribution in medi'!$C$4*phenotypes!$D$13*'population distribution in medi'!$F$8+'medications most frequent incid'!$F36*'population distribution in medi'!$C$5*phenotypes!$D$20*'population distribution in medi'!$F$8)</f>
        <v>3</v>
      </c>
    </row>
    <row r="53" spans="1:9" ht="15" customHeight="1" x14ac:dyDescent="0.3">
      <c r="A53" s="42" t="s">
        <v>39</v>
      </c>
      <c r="B53">
        <f>'medications most frequent incid'!$F37*'population distribution in medi'!$C$6*phenotypes!$D$3+'medications most frequent incid'!$F37*'population distribution in medi'!$C$4*phenotypes!$D$10+'medications most frequent incid'!$F37*'population distribution in medi'!$C$5*phenotypes!$D$17</f>
        <v>1.5200697849293525E-2</v>
      </c>
      <c r="C53">
        <f>'medications most frequent incid'!$F37*'population distribution in medi'!$C$6*phenotypes!$D$4+'medications most frequent incid'!$F37*'population distribution in medi'!$C$4*phenotypes!$D$11+'medications most frequent incid'!$F37*'population distribution in medi'!$C$5*phenotypes!$D$18</f>
        <v>1.4690723049494787E-3</v>
      </c>
      <c r="D53">
        <f>'medications most frequent incid'!$F37*'population distribution in medi'!$C$6*phenotypes!$D$5+'medications most frequent incid'!$F37*'population distribution in medi'!$C$4*phenotypes!$D$12+'medications most frequent incid'!$F37*'population distribution in medi'!$C$5*phenotypes!$D$19</f>
        <v>6.6871613264645152E-4</v>
      </c>
      <c r="E53">
        <f>'medications most frequent incid'!$F37*'population distribution in medi'!$C$6*phenotypes!$D$6+'medications most frequent incid'!$F37*'population distribution in medi'!$C$4*phenotypes!$D$13+'medications most frequent incid'!$F37*'population distribution in medi'!$C$5*phenotypes!$D$20</f>
        <v>6.567521397136131E-4</v>
      </c>
      <c r="F53">
        <f>INT('medications most frequent incid'!$F37*'population distribution in medi'!$C$6*phenotypes!$D$3*'population distribution in medi'!$F$8+'medications most frequent incid'!$F37*'population distribution in medi'!$C$4*phenotypes!$D$10*'population distribution in medi'!$F$8+'medications most frequent incid'!$F37*'population distribution in medi'!$C$5*phenotypes!$D$17*'population distribution in medi'!$F$8)</f>
        <v>46091</v>
      </c>
      <c r="G53">
        <f>INT('medications most frequent incid'!$F37*'population distribution in medi'!$C$6*phenotypes!$D$4*'population distribution in medi'!$F$8+'medications most frequent incid'!$F37*'population distribution in medi'!$C$4*phenotypes!$D$11*'population distribution in medi'!$F$8+'medications most frequent incid'!$F37*'population distribution in medi'!$C$5*phenotypes!$D$18*'population distribution in medi'!$F$8)</f>
        <v>4454</v>
      </c>
      <c r="H53">
        <f>INT('medications most frequent incid'!$F37*'population distribution in medi'!$C$6*phenotypes!$D$5*'population distribution in medi'!$F$8+'medications most frequent incid'!$F37*'population distribution in medi'!$C$4*phenotypes!$D$12*'population distribution in medi'!$F$8+'medications most frequent incid'!$F37*'population distribution in medi'!$C$5*phenotypes!$D$19*'population distribution in medi'!$F$8)</f>
        <v>2027</v>
      </c>
      <c r="I53">
        <f>INT('medications most frequent incid'!$F37*'population distribution in medi'!$C$6*phenotypes!$D$6*'population distribution in medi'!$F$8+'medications most frequent incid'!$F37*'population distribution in medi'!$C$4*phenotypes!$D$13*'population distribution in medi'!$F$8+'medications most frequent incid'!$F37*'population distribution in medi'!$C$5*phenotypes!$D$20*'population distribution in medi'!$F$8)</f>
        <v>1991</v>
      </c>
    </row>
    <row r="54" spans="1:9" ht="15" customHeight="1" x14ac:dyDescent="0.3">
      <c r="A54" s="42" t="s">
        <v>88</v>
      </c>
      <c r="B54">
        <f>'medications most frequent incid'!$F38*'population distribution in medi'!$C$6*phenotypes!$D$3+'medications most frequent incid'!$F38*'population distribution in medi'!$C$4*phenotypes!$D$10+'medications most frequent incid'!$F38*'population distribution in medi'!$C$5*phenotypes!$D$17</f>
        <v>1.8692693589069837E-4</v>
      </c>
      <c r="C54">
        <f>'medications most frequent incid'!$F38*'population distribution in medi'!$C$6*phenotypes!$D$4+'medications most frequent incid'!$F38*'population distribution in medi'!$C$4*phenotypes!$D$11+'medications most frequent incid'!$F38*'population distribution in medi'!$C$5*phenotypes!$D$18</f>
        <v>1.8065564310842122E-5</v>
      </c>
      <c r="D54">
        <f>'medications most frequent incid'!$F38*'population distribution in medi'!$C$6*phenotypes!$D$5+'medications most frequent incid'!$F38*'population distribution in medi'!$C$4*phenotypes!$D$12+'medications most frequent incid'!$F38*'population distribution in medi'!$C$5*phenotypes!$D$19</f>
        <v>8.2233762486166782E-6</v>
      </c>
      <c r="E54">
        <f>'medications most frequent incid'!$F38*'population distribution in medi'!$C$6*phenotypes!$D$6+'medications most frequent incid'!$F38*'population distribution in medi'!$C$4*phenotypes!$D$13+'medications most frequent incid'!$F38*'population distribution in medi'!$C$5*phenotypes!$D$20</f>
        <v>8.0762519151073828E-6</v>
      </c>
      <c r="F54">
        <f>INT('medications most frequent incid'!$F38*'population distribution in medi'!$C$6*phenotypes!$D$3*'population distribution in medi'!$F$8+'medications most frequent incid'!$F38*'population distribution in medi'!$C$4*phenotypes!$D$10*'population distribution in medi'!$F$8+'medications most frequent incid'!$F38*'population distribution in medi'!$C$5*phenotypes!$D$17*'population distribution in medi'!$F$8)</f>
        <v>566</v>
      </c>
      <c r="G54">
        <f>INT('medications most frequent incid'!$F38*'population distribution in medi'!$C$6*phenotypes!$D$4*'population distribution in medi'!$F$8+'medications most frequent incid'!$F38*'population distribution in medi'!$C$4*phenotypes!$D$11*'population distribution in medi'!$F$8+'medications most frequent incid'!$F38*'population distribution in medi'!$C$5*phenotypes!$D$18*'population distribution in medi'!$F$8)</f>
        <v>54</v>
      </c>
      <c r="H54">
        <f>INT('medications most frequent incid'!$F38*'population distribution in medi'!$C$6*phenotypes!$D$5*'population distribution in medi'!$F$8+'medications most frequent incid'!$F38*'population distribution in medi'!$C$4*phenotypes!$D$12*'population distribution in medi'!$F$8+'medications most frequent incid'!$F38*'population distribution in medi'!$C$5*phenotypes!$D$19*'population distribution in medi'!$F$8)</f>
        <v>24</v>
      </c>
      <c r="I54">
        <f>INT('medications most frequent incid'!$F38*'population distribution in medi'!$C$6*phenotypes!$D$6*'population distribution in medi'!$F$8+'medications most frequent incid'!$F38*'population distribution in medi'!$C$4*phenotypes!$D$13*'population distribution in medi'!$F$8+'medications most frequent incid'!$F38*'population distribution in medi'!$C$5*phenotypes!$D$20*'population distribution in medi'!$F$8)</f>
        <v>24</v>
      </c>
    </row>
    <row r="55" spans="1:9" ht="15" customHeight="1" x14ac:dyDescent="0.3">
      <c r="A55" s="42" t="s">
        <v>89</v>
      </c>
      <c r="B55">
        <f>'medications most frequent incid'!$F39*'population distribution in medi'!$C$6*phenotypes!$D$3+'medications most frequent incid'!$F39*'population distribution in medi'!$C$4*phenotypes!$D$10+'medications most frequent incid'!$F39*'population distribution in medi'!$C$5*phenotypes!$D$17</f>
        <v>3.9778386253104059E-3</v>
      </c>
      <c r="C55">
        <f>'medications most frequent incid'!$F39*'population distribution in medi'!$C$6*phenotypes!$D$4+'medications most frequent incid'!$F39*'population distribution in medi'!$C$4*phenotypes!$D$11+'medications most frequent incid'!$F39*'population distribution in medi'!$C$5*phenotypes!$D$18</f>
        <v>3.8443843933608739E-4</v>
      </c>
      <c r="D55">
        <f>'medications most frequent incid'!$F39*'population distribution in medi'!$C$6*phenotypes!$D$5+'medications most frequent incid'!$F39*'population distribution in medi'!$C$4*phenotypes!$D$12+'medications most frequent incid'!$F39*'population distribution in medi'!$C$5*phenotypes!$D$19</f>
        <v>1.7499491721907235E-4</v>
      </c>
      <c r="E55">
        <f>'medications most frequent incid'!$F39*'population distribution in medi'!$C$6*phenotypes!$D$6+'medications most frequent incid'!$F39*'population distribution in medi'!$C$4*phenotypes!$D$13+'medications most frequent incid'!$F39*'population distribution in medi'!$C$5*phenotypes!$D$20</f>
        <v>1.7186408509063835E-4</v>
      </c>
      <c r="F55">
        <f>INT('medications most frequent incid'!$F39*'population distribution in medi'!$C$6*phenotypes!$D$3*'population distribution in medi'!$F$8+'medications most frequent incid'!$F39*'population distribution in medi'!$C$4*phenotypes!$D$10*'population distribution in medi'!$F$8+'medications most frequent incid'!$F39*'population distribution in medi'!$C$5*phenotypes!$D$17*'population distribution in medi'!$F$8)</f>
        <v>12061</v>
      </c>
      <c r="G55">
        <f>INT('medications most frequent incid'!$F39*'population distribution in medi'!$C$6*phenotypes!$D$4*'population distribution in medi'!$F$8+'medications most frequent incid'!$F39*'population distribution in medi'!$C$4*phenotypes!$D$11*'population distribution in medi'!$F$8+'medications most frequent incid'!$F39*'population distribution in medi'!$C$5*phenotypes!$D$18*'population distribution in medi'!$F$8)</f>
        <v>1165</v>
      </c>
      <c r="H55">
        <f>INT('medications most frequent incid'!$F39*'population distribution in medi'!$C$6*phenotypes!$D$5*'population distribution in medi'!$F$8+'medications most frequent incid'!$F39*'population distribution in medi'!$C$4*phenotypes!$D$12*'population distribution in medi'!$F$8+'medications most frequent incid'!$F39*'population distribution in medi'!$C$5*phenotypes!$D$19*'population distribution in medi'!$F$8)</f>
        <v>530</v>
      </c>
      <c r="I55">
        <f>INT('medications most frequent incid'!$F39*'population distribution in medi'!$C$6*phenotypes!$D$6*'population distribution in medi'!$F$8+'medications most frequent incid'!$F39*'population distribution in medi'!$C$4*phenotypes!$D$13*'population distribution in medi'!$F$8+'medications most frequent incid'!$F39*'population distribution in medi'!$C$5*phenotypes!$D$20*'population distribution in medi'!$F$8)</f>
        <v>521</v>
      </c>
    </row>
    <row r="56" spans="1:9" ht="15" customHeight="1" x14ac:dyDescent="0.3">
      <c r="A56" s="42" t="s">
        <v>90</v>
      </c>
      <c r="B56">
        <f>'medications most frequent incid'!$F40*'population distribution in medi'!$C$6*phenotypes!$D$3+'medications most frequent incid'!$F40*'population distribution in medi'!$C$4*phenotypes!$D$10+'medications most frequent incid'!$F40*'population distribution in medi'!$C$5*phenotypes!$D$17</f>
        <v>6.9698674919972406E-2</v>
      </c>
      <c r="C56">
        <f>'medications most frequent incid'!$F40*'population distribution in medi'!$C$6*phenotypes!$D$4+'medications most frequent incid'!$F40*'population distribution in medi'!$C$4*phenotypes!$D$11+'medications most frequent incid'!$F40*'population distribution in medi'!$C$5*phenotypes!$D$18</f>
        <v>6.7360323869188107E-3</v>
      </c>
      <c r="D56">
        <f>'medications most frequent incid'!$F40*'population distribution in medi'!$C$6*phenotypes!$D$5+'medications most frequent incid'!$F40*'population distribution in medi'!$C$4*phenotypes!$D$12+'medications most frequent incid'!$F40*'population distribution in medi'!$C$5*phenotypes!$D$19</f>
        <v>3.0662163543519407E-3</v>
      </c>
      <c r="E56">
        <f>'medications most frequent incid'!$F40*'population distribution in medi'!$C$6*phenotypes!$D$6+'medications most frequent incid'!$F40*'population distribution in medi'!$C$4*phenotypes!$D$13+'medications most frequent incid'!$F40*'population distribution in medi'!$C$5*phenotypes!$D$20</f>
        <v>3.0113587114701363E-3</v>
      </c>
      <c r="F56">
        <f>INT('medications most frequent incid'!$F40*'population distribution in medi'!$C$6*phenotypes!$D$3*'population distribution in medi'!$F$8+'medications most frequent incid'!$F40*'population distribution in medi'!$C$4*phenotypes!$D$10*'population distribution in medi'!$F$8+'medications most frequent incid'!$F40*'population distribution in medi'!$C$5*phenotypes!$D$17*'population distribution in medi'!$F$8)</f>
        <v>211339</v>
      </c>
      <c r="G56">
        <f>INT('medications most frequent incid'!$F40*'population distribution in medi'!$C$6*phenotypes!$D$4*'population distribution in medi'!$F$8+'medications most frequent incid'!$F40*'population distribution in medi'!$C$4*phenotypes!$D$11*'population distribution in medi'!$F$8+'medications most frequent incid'!$F40*'population distribution in medi'!$C$5*phenotypes!$D$18*'population distribution in medi'!$F$8)</f>
        <v>20424</v>
      </c>
      <c r="H56">
        <f>INT('medications most frequent incid'!$F40*'population distribution in medi'!$C$6*phenotypes!$D$5*'population distribution in medi'!$F$8+'medications most frequent incid'!$F40*'population distribution in medi'!$C$4*phenotypes!$D$12*'population distribution in medi'!$F$8+'medications most frequent incid'!$F40*'population distribution in medi'!$C$5*phenotypes!$D$19*'population distribution in medi'!$F$8)</f>
        <v>9297</v>
      </c>
      <c r="I56">
        <f>INT('medications most frequent incid'!$F40*'population distribution in medi'!$C$6*phenotypes!$D$6*'population distribution in medi'!$F$8+'medications most frequent incid'!$F40*'population distribution in medi'!$C$4*phenotypes!$D$13*'population distribution in medi'!$F$8+'medications most frequent incid'!$F40*'population distribution in medi'!$C$5*phenotypes!$D$20*'population distribution in medi'!$F$8)</f>
        <v>9131</v>
      </c>
    </row>
    <row r="57" spans="1:9" ht="15" customHeight="1" x14ac:dyDescent="0.3">
      <c r="A57" s="42" t="s">
        <v>91</v>
      </c>
      <c r="B57">
        <f>'medications most frequent incid'!$F41*'population distribution in medi'!$C$6*phenotypes!$D$3+'medications most frequent incid'!$F41*'population distribution in medi'!$C$4*phenotypes!$D$10+'medications most frequent incid'!$F41*'population distribution in medi'!$C$5*phenotypes!$D$17</f>
        <v>9.2494010811370597E-3</v>
      </c>
      <c r="C57">
        <f>'medications most frequent incid'!$F41*'population distribution in medi'!$C$6*phenotypes!$D$4+'medications most frequent incid'!$F41*'population distribution in medi'!$C$4*phenotypes!$D$11+'medications most frequent incid'!$F41*'population distribution in medi'!$C$5*phenotypes!$D$18</f>
        <v>8.9390889157761545E-4</v>
      </c>
      <c r="D57">
        <f>'medications most frequent incid'!$F41*'population distribution in medi'!$C$6*phenotypes!$D$5+'medications most frequent incid'!$F41*'population distribution in medi'!$C$4*phenotypes!$D$12+'medications most frequent incid'!$F41*'population distribution in medi'!$C$5*phenotypes!$D$19</f>
        <v>4.0690393175345891E-4</v>
      </c>
      <c r="E57">
        <f>'medications most frequent incid'!$F41*'population distribution in medi'!$C$6*phenotypes!$D$6+'medications most frequent incid'!$F41*'population distribution in medi'!$C$4*phenotypes!$D$13+'medications most frequent incid'!$F41*'population distribution in medi'!$C$5*phenotypes!$D$20</f>
        <v>3.9962401801102134E-4</v>
      </c>
      <c r="F57">
        <f>INT('medications most frequent incid'!$F41*'population distribution in medi'!$C$6*phenotypes!$D$3*'population distribution in medi'!$F$8+'medications most frequent incid'!$F41*'population distribution in medi'!$C$4*phenotypes!$D$10*'population distribution in medi'!$F$8+'medications most frequent incid'!$F41*'population distribution in medi'!$C$5*phenotypes!$D$17*'population distribution in medi'!$F$8)</f>
        <v>28045</v>
      </c>
      <c r="G57">
        <f>INT('medications most frequent incid'!$F41*'population distribution in medi'!$C$6*phenotypes!$D$4*'population distribution in medi'!$F$8+'medications most frequent incid'!$F41*'population distribution in medi'!$C$4*phenotypes!$D$11*'population distribution in medi'!$F$8+'medications most frequent incid'!$F41*'population distribution in medi'!$C$5*phenotypes!$D$18*'population distribution in medi'!$F$8)</f>
        <v>2710</v>
      </c>
      <c r="H57">
        <f>INT('medications most frequent incid'!$F41*'population distribution in medi'!$C$6*phenotypes!$D$5*'population distribution in medi'!$F$8+'medications most frequent incid'!$F41*'population distribution in medi'!$C$4*phenotypes!$D$12*'population distribution in medi'!$F$8+'medications most frequent incid'!$F41*'population distribution in medi'!$C$5*phenotypes!$D$19*'population distribution in medi'!$F$8)</f>
        <v>1233</v>
      </c>
      <c r="I57">
        <f>INT('medications most frequent incid'!$F41*'population distribution in medi'!$C$6*phenotypes!$D$6*'population distribution in medi'!$F$8+'medications most frequent incid'!$F41*'population distribution in medi'!$C$4*phenotypes!$D$13*'population distribution in medi'!$F$8+'medications most frequent incid'!$F41*'population distribution in medi'!$C$5*phenotypes!$D$20*'population distribution in medi'!$F$8)</f>
        <v>1211</v>
      </c>
    </row>
    <row r="59" spans="1:9" ht="15" customHeight="1" x14ac:dyDescent="0.3">
      <c r="A59" s="14" t="s">
        <v>7</v>
      </c>
      <c r="F59" s="40">
        <f t="shared" ref="F59:I59" si="1">SUM(F33:F57)</f>
        <v>1219230</v>
      </c>
      <c r="G59" s="31">
        <f t="shared" si="1"/>
        <v>117818</v>
      </c>
      <c r="H59" s="41">
        <f t="shared" si="1"/>
        <v>53623</v>
      </c>
      <c r="I59" s="43">
        <f t="shared" si="1"/>
        <v>52665</v>
      </c>
    </row>
    <row r="62" spans="1:9" ht="15" customHeight="1" x14ac:dyDescent="0.3">
      <c r="A62" s="14" t="s">
        <v>9</v>
      </c>
      <c r="B62" s="40" t="s">
        <v>61</v>
      </c>
      <c r="C62" s="31" t="s">
        <v>62</v>
      </c>
      <c r="D62" s="41" t="s">
        <v>63</v>
      </c>
      <c r="E62" s="43" t="s">
        <v>67</v>
      </c>
      <c r="F62" s="40" t="s">
        <v>16</v>
      </c>
      <c r="G62" s="31" t="s">
        <v>25</v>
      </c>
      <c r="H62" s="41" t="s">
        <v>18</v>
      </c>
      <c r="I62" s="43" t="s">
        <v>26</v>
      </c>
    </row>
    <row r="63" spans="1:9" ht="15" customHeight="1" x14ac:dyDescent="0.3">
      <c r="A63" s="42" t="s">
        <v>29</v>
      </c>
      <c r="B63">
        <f>'medications most frequent incid'!$H13*'population distribution in medi'!$D$6*phenotypes!$D$3+'medications most frequent incid'!$H13*'population distribution in medi'!$D$4*phenotypes!$D$10+'medications most frequent incid'!$H13*'population distribution in medi'!$D$5*phenotypes!$D$17</f>
        <v>3.4035168321618632E-2</v>
      </c>
      <c r="C63">
        <f>'medications most frequent incid'!$H13*'population distribution in medi'!$D$6*phenotypes!$D$4+'medications most frequent incid'!$H13*'population distribution in medi'!$D$4*phenotypes!$D$11+'medications most frequent incid'!$H13*'population distribution in medi'!$D$5*phenotypes!$D$18</f>
        <v>3.2255270266292237E-3</v>
      </c>
      <c r="D63">
        <f>'medications most frequent incid'!$H13*'population distribution in medi'!$D$6*phenotypes!$D$5+'medications most frequent incid'!$H13*'population distribution in medi'!$D$4*phenotypes!$D$12+'medications most frequent incid'!$H13*'population distribution in medi'!$D$5*phenotypes!$D$19</f>
        <v>1.4837764150701005E-3</v>
      </c>
      <c r="E63">
        <f>'medications most frequent incid'!$H13*'population distribution in medi'!$D$6*phenotypes!$D$6+'medications most frequent incid'!$H13*'population distribution in medi'!$D$4*phenotypes!$D$13+'medications most frequent incid'!$H13*'population distribution in medi'!$D$5*phenotypes!$D$20</f>
        <v>1.4439970776853254E-3</v>
      </c>
      <c r="F63">
        <f>INT('medications most frequent incid'!$H13*'population distribution in medi'!$D$6*phenotypes!$D$3*'population distribution in medi'!$G$8+'medications most frequent incid'!$H13*'population distribution in medi'!$D$4*phenotypes!$D$10*'population distribution in medi'!$G$8+'medications most frequent incid'!$H13*'population distribution in medi'!$D$5*phenotypes!$D$17*'population distribution in medi'!$G$8)</f>
        <v>38486</v>
      </c>
      <c r="G63">
        <f>INT('medications most frequent incid'!$H13*'population distribution in medi'!$D$6*phenotypes!$D$4*'population distribution in medi'!$G$8+'medications most frequent incid'!$H13*'population distribution in medi'!$D$4*phenotypes!$D$11*'population distribution in medi'!$G$8+'medications most frequent incid'!$H13*'population distribution in medi'!$D$5*phenotypes!$D$18*'population distribution in medi'!$G$8)</f>
        <v>3647</v>
      </c>
      <c r="H63">
        <f>INT('medications most frequent incid'!$H13*'population distribution in medi'!$D$6*phenotypes!$D$5*'population distribution in medi'!$G$8+'medications most frequent incid'!$H13*'population distribution in medi'!$D$4*phenotypes!$D$12*'population distribution in medi'!$G$8+'medications most frequent incid'!$H13*'population distribution in medi'!$D$5*phenotypes!$D$19*'population distribution in medi'!$G$8)</f>
        <v>1677</v>
      </c>
      <c r="I63">
        <f>INT('medications most frequent incid'!$H13*'population distribution in medi'!$D$6*phenotypes!$D$6*'population distribution in medi'!$G$8+'medications most frequent incid'!$H13*'population distribution in medi'!$D$4*phenotypes!$D$13*'population distribution in medi'!$G$8+'medications most frequent incid'!$H13*'population distribution in medi'!$D$5*phenotypes!$D$20*'population distribution in medi'!$G$8)</f>
        <v>1632</v>
      </c>
    </row>
    <row r="64" spans="1:9" ht="15" customHeight="1" x14ac:dyDescent="0.3">
      <c r="A64" s="42" t="s">
        <v>30</v>
      </c>
      <c r="B64">
        <f>'medications most frequent incid'!$H14*'population distribution in medi'!$D$6*phenotypes!$D$3+'medications most frequent incid'!$H14*'population distribution in medi'!$D$4*phenotypes!$D$10+'medications most frequent incid'!$H14*'population distribution in medi'!$D$5*phenotypes!$D$17</f>
        <v>5.6619181980732073E-4</v>
      </c>
      <c r="C64">
        <f>'medications most frequent incid'!$H14*'population distribution in medi'!$D$6*phenotypes!$D$4+'medications most frequent incid'!$H14*'population distribution in medi'!$D$4*phenotypes!$D$11+'medications most frequent incid'!$H14*'population distribution in medi'!$D$5*phenotypes!$D$18</f>
        <v>5.3658233735981816E-5</v>
      </c>
      <c r="D64">
        <f>'medications most frequent incid'!$H14*'population distribution in medi'!$D$6*phenotypes!$D$5+'medications most frequent incid'!$H14*'population distribution in medi'!$D$4*phenotypes!$D$12+'medications most frequent incid'!$H14*'population distribution in medi'!$D$5*phenotypes!$D$19</f>
        <v>2.4683352839542215E-5</v>
      </c>
      <c r="E64">
        <f>'medications most frequent incid'!$H14*'population distribution in medi'!$D$6*phenotypes!$D$6+'medications most frequent incid'!$H14*'population distribution in medi'!$D$4*phenotypes!$D$13+'medications most frequent incid'!$H14*'population distribution in medi'!$D$5*phenotypes!$D$20</f>
        <v>2.4021603932888246E-5</v>
      </c>
      <c r="F64">
        <f>INT('medications most frequent incid'!$H14*'population distribution in medi'!$D$6*phenotypes!$D$3*'population distribution in medi'!$G$8+'medications most frequent incid'!$H14*'population distribution in medi'!$D$4*phenotypes!$D$10*'population distribution in medi'!$G$8+'medications most frequent incid'!$H14*'population distribution in medi'!$D$5*phenotypes!$D$17*'population distribution in medi'!$G$8)</f>
        <v>640</v>
      </c>
      <c r="G64">
        <f>INT('medications most frequent incid'!$H14*'population distribution in medi'!$D$6*phenotypes!$D$4*'population distribution in medi'!$G$8+'medications most frequent incid'!$H14*'population distribution in medi'!$D$4*phenotypes!$D$11*'population distribution in medi'!$G$8+'medications most frequent incid'!$H14*'population distribution in medi'!$D$5*phenotypes!$D$18*'population distribution in medi'!$G$8)</f>
        <v>60</v>
      </c>
      <c r="H64">
        <f>INT('medications most frequent incid'!$H14*'population distribution in medi'!$D$6*phenotypes!$D$5*'population distribution in medi'!$G$8+'medications most frequent incid'!$H14*'population distribution in medi'!$D$4*phenotypes!$D$12*'population distribution in medi'!$G$8+'medications most frequent incid'!$H14*'population distribution in medi'!$D$5*phenotypes!$D$19*'population distribution in medi'!$G$8)</f>
        <v>27</v>
      </c>
      <c r="I64">
        <f>INT('medications most frequent incid'!$H14*'population distribution in medi'!$D$6*phenotypes!$D$6*'population distribution in medi'!$G$8+'medications most frequent incid'!$H14*'population distribution in medi'!$D$4*phenotypes!$D$13*'population distribution in medi'!$G$8+'medications most frequent incid'!$H14*'population distribution in medi'!$D$5*phenotypes!$D$20*'population distribution in medi'!$G$8)</f>
        <v>27</v>
      </c>
    </row>
    <row r="65" spans="1:9" ht="15" customHeight="1" x14ac:dyDescent="0.3">
      <c r="A65" s="42" t="s">
        <v>31</v>
      </c>
      <c r="B65">
        <f>'medications most frequent incid'!$H15*'population distribution in medi'!$D$6*phenotypes!$D$3+'medications most frequent incid'!$H15*'population distribution in medi'!$D$4*phenotypes!$D$10+'medications most frequent incid'!$H15*'population distribution in medi'!$D$5*phenotypes!$D$17</f>
        <v>7.6083898114055167E-3</v>
      </c>
      <c r="C65">
        <f>'medications most frequent incid'!$H15*'population distribution in medi'!$D$6*phenotypes!$D$4+'medications most frequent incid'!$H15*'population distribution in medi'!$D$4*phenotypes!$D$11+'medications most frequent incid'!$H15*'population distribution in medi'!$D$5*phenotypes!$D$18</f>
        <v>7.2105025995216829E-4</v>
      </c>
      <c r="D65">
        <f>'medications most frequent incid'!$H15*'population distribution in medi'!$D$6*phenotypes!$D$5+'medications most frequent incid'!$H15*'population distribution in medi'!$D$4*phenotypes!$D$12+'medications most frequent incid'!$H15*'population distribution in medi'!$D$5*phenotypes!$D$19</f>
        <v>3.3169071626575308E-4</v>
      </c>
      <c r="E65">
        <f>'medications most frequent incid'!$H15*'population distribution in medi'!$D$6*phenotypes!$D$6+'medications most frequent incid'!$H15*'population distribution in medi'!$D$4*phenotypes!$D$13+'medications most frequent incid'!$H15*'population distribution in medi'!$D$5*phenotypes!$D$20</f>
        <v>3.2279824650027994E-4</v>
      </c>
      <c r="F65">
        <f>INT('medications most frequent incid'!$H15*'population distribution in medi'!$D$6*phenotypes!$D$3*'population distribution in medi'!$G$8+'medications most frequent incid'!$H15*'population distribution in medi'!$D$4*phenotypes!$D$10*'population distribution in medi'!$G$8+'medications most frequent incid'!$H15*'population distribution in medi'!$D$5*phenotypes!$D$17*'population distribution in medi'!$G$8)</f>
        <v>8603</v>
      </c>
      <c r="G65">
        <f>INT('medications most frequent incid'!$H15*'population distribution in medi'!$D$6*phenotypes!$D$4*'population distribution in medi'!$G$8+'medications most frequent incid'!$H15*'population distribution in medi'!$D$4*phenotypes!$D$11*'population distribution in medi'!$G$8+'medications most frequent incid'!$H15*'population distribution in medi'!$D$5*phenotypes!$D$18*'population distribution in medi'!$G$8)</f>
        <v>815</v>
      </c>
      <c r="H65">
        <f>INT('medications most frequent incid'!$H15*'population distribution in medi'!$D$6*phenotypes!$D$5*'population distribution in medi'!$G$8+'medications most frequent incid'!$H15*'population distribution in medi'!$D$4*phenotypes!$D$12*'population distribution in medi'!$G$8+'medications most frequent incid'!$H15*'population distribution in medi'!$D$5*phenotypes!$D$19*'population distribution in medi'!$G$8)</f>
        <v>375</v>
      </c>
      <c r="I65">
        <f>INT('medications most frequent incid'!$H15*'population distribution in medi'!$D$6*phenotypes!$D$6*'population distribution in medi'!$G$8+'medications most frequent incid'!$H15*'population distribution in medi'!$D$4*phenotypes!$D$13*'population distribution in medi'!$G$8+'medications most frequent incid'!$H15*'population distribution in medi'!$D$5*phenotypes!$D$20*'population distribution in medi'!$G$8)</f>
        <v>365</v>
      </c>
    </row>
    <row r="66" spans="1:9" ht="15" customHeight="1" x14ac:dyDescent="0.3">
      <c r="A66" s="42" t="s">
        <v>32</v>
      </c>
      <c r="B66">
        <f>'medications most frequent incid'!$H16*'population distribution in medi'!$D$6*phenotypes!$D$3+'medications most frequent incid'!$H16*'population distribution in medi'!$D$4*phenotypes!$D$10+'medications most frequent incid'!$H16*'population distribution in medi'!$D$5*phenotypes!$D$17</f>
        <v>1.6536396007070953E-3</v>
      </c>
      <c r="C66">
        <f>'medications most frequent incid'!$H16*'population distribution in medi'!$D$6*phenotypes!$D$4+'medications most frequent incid'!$H16*'population distribution in medi'!$D$4*phenotypes!$D$11+'medications most frequent incid'!$H16*'population distribution in medi'!$D$5*phenotypes!$D$18</f>
        <v>1.5671611122889927E-4</v>
      </c>
      <c r="D66">
        <f>'medications most frequent incid'!$H16*'population distribution in medi'!$D$6*phenotypes!$D$5+'medications most frequent incid'!$H16*'population distribution in medi'!$D$4*phenotypes!$D$12+'medications most frequent incid'!$H16*'population distribution in medi'!$D$5*phenotypes!$D$19</f>
        <v>7.2091062261520116E-5</v>
      </c>
      <c r="E66">
        <f>'medications most frequent incid'!$H16*'population distribution in medi'!$D$6*phenotypes!$D$6+'medications most frequent incid'!$H16*'population distribution in medi'!$D$4*phenotypes!$D$13+'medications most frequent incid'!$H16*'population distribution in medi'!$D$5*phenotypes!$D$20</f>
        <v>7.0158335296054554E-5</v>
      </c>
      <c r="F66">
        <f>INT('medications most frequent incid'!$H16*'population distribution in medi'!$D$6*phenotypes!$D$3*'population distribution in medi'!$G$8+'medications most frequent incid'!$H16*'population distribution in medi'!$D$4*phenotypes!$D$10*'population distribution in medi'!$G$8+'medications most frequent incid'!$H16*'population distribution in medi'!$D$5*phenotypes!$D$17*'population distribution in medi'!$G$8)</f>
        <v>1869</v>
      </c>
      <c r="G66">
        <f>INT('medications most frequent incid'!$H16*'population distribution in medi'!$D$6*phenotypes!$D$4*'population distribution in medi'!$G$8+'medications most frequent incid'!$H16*'population distribution in medi'!$D$4*phenotypes!$D$11*'population distribution in medi'!$G$8+'medications most frequent incid'!$H16*'population distribution in medi'!$D$5*phenotypes!$D$18*'population distribution in medi'!$G$8)</f>
        <v>177</v>
      </c>
      <c r="H66">
        <f>INT('medications most frequent incid'!$H16*'population distribution in medi'!$D$6*phenotypes!$D$5*'population distribution in medi'!$G$8+'medications most frequent incid'!$H16*'population distribution in medi'!$D$4*phenotypes!$D$12*'population distribution in medi'!$G$8+'medications most frequent incid'!$H16*'population distribution in medi'!$D$5*phenotypes!$D$19*'population distribution in medi'!$G$8)</f>
        <v>81</v>
      </c>
      <c r="I66">
        <f>INT('medications most frequent incid'!$H16*'population distribution in medi'!$D$6*phenotypes!$D$6*'population distribution in medi'!$G$8+'medications most frequent incid'!$H16*'population distribution in medi'!$D$4*phenotypes!$D$13*'population distribution in medi'!$G$8+'medications most frequent incid'!$H16*'population distribution in medi'!$D$5*phenotypes!$D$20*'population distribution in medi'!$G$8)</f>
        <v>79</v>
      </c>
    </row>
    <row r="67" spans="1:9" ht="15" customHeight="1" x14ac:dyDescent="0.3">
      <c r="A67" s="42" t="s">
        <v>77</v>
      </c>
      <c r="B67">
        <f>'medications most frequent incid'!$H17*'population distribution in medi'!$D$6*phenotypes!$D$3+'medications most frequent incid'!$H17*'population distribution in medi'!$D$4*phenotypes!$D$10+'medications most frequent incid'!$H17*'population distribution in medi'!$D$5*phenotypes!$D$17</f>
        <v>2.4714722293176696E-5</v>
      </c>
      <c r="C67">
        <f>'medications most frequent incid'!$H17*'population distribution in medi'!$D$6*phenotypes!$D$4+'medications most frequent incid'!$H17*'population distribution in medi'!$D$4*phenotypes!$D$11+'medications most frequent incid'!$H17*'population distribution in medi'!$D$5*phenotypes!$D$18</f>
        <v>2.3422244884753965E-6</v>
      </c>
      <c r="D67">
        <f>'medications most frequent incid'!$H17*'population distribution in medi'!$D$6*phenotypes!$D$5+'medications most frequent incid'!$H17*'population distribution in medi'!$D$4*phenotypes!$D$12+'medications most frequent incid'!$H17*'population distribution in medi'!$D$5*phenotypes!$D$19</f>
        <v>1.0774479414085888E-6</v>
      </c>
      <c r="E67">
        <f>'medications most frequent incid'!$H17*'population distribution in medi'!$D$6*phenotypes!$D$6+'medications most frequent incid'!$H17*'population distribution in medi'!$D$4*phenotypes!$D$13+'medications most frequent incid'!$H17*'population distribution in medi'!$D$5*phenotypes!$D$20</f>
        <v>1.0485620764355978E-6</v>
      </c>
      <c r="F67">
        <f>INT('medications most frequent incid'!$H17*'population distribution in medi'!$D$6*phenotypes!$D$3*'population distribution in medi'!$G$8+'medications most frequent incid'!$H17*'population distribution in medi'!$D$4*phenotypes!$D$10*'population distribution in medi'!$G$8+'medications most frequent incid'!$H17*'population distribution in medi'!$D$5*phenotypes!$D$17*'population distribution in medi'!$G$8)</f>
        <v>27</v>
      </c>
      <c r="G67">
        <f>INT('medications most frequent incid'!$H17*'population distribution in medi'!$D$6*phenotypes!$D$4*'population distribution in medi'!$G$8+'medications most frequent incid'!$H17*'population distribution in medi'!$D$4*phenotypes!$D$11*'population distribution in medi'!$G$8+'medications most frequent incid'!$H17*'population distribution in medi'!$D$5*phenotypes!$D$18*'population distribution in medi'!$G$8)</f>
        <v>2</v>
      </c>
      <c r="H67">
        <f>INT('medications most frequent incid'!$H17*'population distribution in medi'!$D$6*phenotypes!$D$5*'population distribution in medi'!$G$8+'medications most frequent incid'!$H17*'population distribution in medi'!$D$4*phenotypes!$D$12*'population distribution in medi'!$G$8+'medications most frequent incid'!$H17*'population distribution in medi'!$D$5*phenotypes!$D$19*'population distribution in medi'!$G$8)</f>
        <v>1</v>
      </c>
      <c r="I67">
        <f>INT('medications most frequent incid'!$H17*'population distribution in medi'!$D$6*phenotypes!$D$6*'population distribution in medi'!$G$8+'medications most frequent incid'!$H17*'population distribution in medi'!$D$4*phenotypes!$D$13*'population distribution in medi'!$G$8+'medications most frequent incid'!$H17*'population distribution in medi'!$D$5*phenotypes!$D$20*'population distribution in medi'!$G$8)</f>
        <v>1</v>
      </c>
    </row>
    <row r="68" spans="1:9" ht="15" customHeight="1" x14ac:dyDescent="0.3">
      <c r="A68" s="42" t="s">
        <v>78</v>
      </c>
      <c r="B68">
        <f>'medications most frequent incid'!$H22*'population distribution in medi'!$D$6*phenotypes!$D$3+'medications most frequent incid'!$H22*'population distribution in medi'!$D$4*phenotypes!$D$10+'medications most frequent incid'!$H22*'population distribution in medi'!$D$5*phenotypes!$D$17</f>
        <v>2.199760070288442E-2</v>
      </c>
      <c r="C68">
        <f>'medications most frequent incid'!$H22*'population distribution in medi'!$D$6*phenotypes!$D$4+'medications most frequent incid'!$H22*'population distribution in medi'!$D$4*phenotypes!$D$11+'medications most frequent incid'!$H22*'population distribution in medi'!$D$5*phenotypes!$D$18</f>
        <v>2.0847217477424043E-3</v>
      </c>
      <c r="D68">
        <f>'medications most frequent incid'!$H22*'population distribution in medi'!$D$6*phenotypes!$D$5+'medications most frequent incid'!$H22*'population distribution in medi'!$D$4*phenotypes!$D$12+'medications most frequent incid'!$H22*'population distribution in medi'!$D$5*phenotypes!$D$19</f>
        <v>9.5899396772888075E-4</v>
      </c>
      <c r="E68">
        <f>'medications most frequent incid'!$H22*'population distribution in medi'!$D$6*phenotypes!$D$6+'medications most frequent incid'!$H22*'population distribution in medi'!$D$4*phenotypes!$D$13+'medications most frequent incid'!$H22*'population distribution in medi'!$D$5*phenotypes!$D$20</f>
        <v>9.3328379724443565E-4</v>
      </c>
      <c r="F68">
        <f>INT('medications most frequent incid'!$H22*'population distribution in medi'!$D$6*phenotypes!$D$3*'population distribution in medi'!$G$8+'medications most frequent incid'!$H22*'population distribution in medi'!$D$4*phenotypes!$D$10*'population distribution in medi'!$G$8+'medications most frequent incid'!$H22*'population distribution in medi'!$D$5*phenotypes!$D$17*'population distribution in medi'!$G$8)</f>
        <v>24874</v>
      </c>
      <c r="G68">
        <f>INT('medications most frequent incid'!$H22*'population distribution in medi'!$D$6*phenotypes!$D$4*'population distribution in medi'!$G$8+'medications most frequent incid'!$H22*'population distribution in medi'!$D$4*phenotypes!$D$11*'population distribution in medi'!$G$8+'medications most frequent incid'!$H22*'population distribution in medi'!$D$5*phenotypes!$D$18*'population distribution in medi'!$G$8)</f>
        <v>2357</v>
      </c>
      <c r="H68">
        <f>INT('medications most frequent incid'!$H22*'population distribution in medi'!$D$6*phenotypes!$D$5*'population distribution in medi'!$G$8+'medications most frequent incid'!$H22*'population distribution in medi'!$D$4*phenotypes!$D$12*'population distribution in medi'!$G$8+'medications most frequent incid'!$H22*'population distribution in medi'!$D$5*phenotypes!$D$19*'population distribution in medi'!$G$8)</f>
        <v>1084</v>
      </c>
      <c r="I68">
        <f>INT('medications most frequent incid'!$H22*'population distribution in medi'!$D$6*phenotypes!$D$6*'population distribution in medi'!$G$8+'medications most frequent incid'!$H22*'population distribution in medi'!$D$4*phenotypes!$D$13*'population distribution in medi'!$G$8+'medications most frequent incid'!$H22*'population distribution in medi'!$D$5*phenotypes!$D$20*'population distribution in medi'!$G$8)</f>
        <v>1055</v>
      </c>
    </row>
    <row r="69" spans="1:9" ht="15" customHeight="1" x14ac:dyDescent="0.3">
      <c r="A69" s="42" t="s">
        <v>79</v>
      </c>
      <c r="B69">
        <f>'medications most frequent incid'!$H23*'population distribution in medi'!$D$6*phenotypes!$D$3+'medications most frequent incid'!$H23*'population distribution in medi'!$D$4*phenotypes!$D$10+'medications most frequent incid'!$H23*'population distribution in medi'!$D$5*phenotypes!$D$17</f>
        <v>3.2105173189815109E-2</v>
      </c>
      <c r="C69">
        <f>'medications most frequent incid'!$H23*'population distribution in medi'!$D$6*phenotypes!$D$4+'medications most frequent incid'!$H23*'population distribution in medi'!$D$4*phenotypes!$D$11+'medications most frequent incid'!$H23*'population distribution in medi'!$D$5*phenotypes!$D$18</f>
        <v>3.0426205870291911E-3</v>
      </c>
      <c r="D69">
        <f>'medications most frequent incid'!$H23*'population distribution in medi'!$D$6*phenotypes!$D$5+'medications most frequent incid'!$H23*'population distribution in medi'!$D$4*phenotypes!$D$12+'medications most frequent incid'!$H23*'population distribution in medi'!$D$5*phenotypes!$D$19</f>
        <v>1.3996375258273751E-3</v>
      </c>
      <c r="E69">
        <f>'medications most frequent incid'!$H23*'population distribution in medi'!$D$6*phenotypes!$D$6+'medications most frequent incid'!$H23*'population distribution in medi'!$D$4*phenotypes!$D$13+'medications most frequent incid'!$H23*'population distribution in medi'!$D$5*phenotypes!$D$20</f>
        <v>1.3621139118982185E-3</v>
      </c>
      <c r="F69">
        <f>INT('medications most frequent incid'!$H23*'population distribution in medi'!$D$6*phenotypes!$D$3*'population distribution in medi'!$G$8+'medications most frequent incid'!$H23*'population distribution in medi'!$D$4*phenotypes!$D$10*'population distribution in medi'!$G$8+'medications most frequent incid'!$H23*'population distribution in medi'!$D$5*phenotypes!$D$17*'population distribution in medi'!$G$8)</f>
        <v>36304</v>
      </c>
      <c r="G69">
        <f>INT('medications most frequent incid'!$H23*'population distribution in medi'!$D$6*phenotypes!$D$4*'population distribution in medi'!$G$8+'medications most frequent incid'!$H23*'population distribution in medi'!$D$4*phenotypes!$D$11*'population distribution in medi'!$G$8+'medications most frequent incid'!$H23*'population distribution in medi'!$D$5*phenotypes!$D$18*'population distribution in medi'!$G$8)</f>
        <v>3440</v>
      </c>
      <c r="H69">
        <f>INT('medications most frequent incid'!$H23*'population distribution in medi'!$D$6*phenotypes!$D$5*'population distribution in medi'!$G$8+'medications most frequent incid'!$H23*'population distribution in medi'!$D$4*phenotypes!$D$12*'population distribution in medi'!$G$8+'medications most frequent incid'!$H23*'population distribution in medi'!$D$5*phenotypes!$D$19*'population distribution in medi'!$G$8)</f>
        <v>1582</v>
      </c>
      <c r="I69">
        <f>INT('medications most frequent incid'!$H23*'population distribution in medi'!$D$6*phenotypes!$D$6*'population distribution in medi'!$G$8+'medications most frequent incid'!$H23*'population distribution in medi'!$D$4*phenotypes!$D$13*'population distribution in medi'!$G$8+'medications most frequent incid'!$H23*'population distribution in medi'!$D$5*phenotypes!$D$20*'population distribution in medi'!$G$8)</f>
        <v>1540</v>
      </c>
    </row>
    <row r="70" spans="1:9" ht="15" customHeight="1" x14ac:dyDescent="0.3">
      <c r="A70" s="42" t="s">
        <v>80</v>
      </c>
      <c r="B70">
        <f>'medications most frequent incid'!$H24*'population distribution in medi'!$D$6*phenotypes!$D$3+'medications most frequent incid'!$H24*'population distribution in medi'!$D$4*phenotypes!$D$10+'medications most frequent incid'!$H24*'population distribution in medi'!$D$5*phenotypes!$D$17</f>
        <v>1.0859499189426122E-3</v>
      </c>
      <c r="C70">
        <f>'medications most frequent incid'!$H24*'population distribution in medi'!$D$6*phenotypes!$D$4+'medications most frequent incid'!$H24*'population distribution in medi'!$D$4*phenotypes!$D$11+'medications most frequent incid'!$H24*'population distribution in medi'!$D$5*phenotypes!$D$18</f>
        <v>1.0291592449361591E-4</v>
      </c>
      <c r="D70">
        <f>'medications most frequent incid'!$H24*'population distribution in medi'!$D$6*phenotypes!$D$5+'medications most frequent incid'!$H24*'population distribution in medi'!$D$4*phenotypes!$D$12+'medications most frequent incid'!$H24*'population distribution in medi'!$D$5*phenotypes!$D$19</f>
        <v>4.7342409546741018E-5</v>
      </c>
      <c r="E70">
        <f>'medications most frequent incid'!$H24*'population distribution in medi'!$D$6*phenotypes!$D$6+'medications most frequent incid'!$H24*'population distribution in medi'!$D$4*phenotypes!$D$13+'medications most frequent incid'!$H24*'population distribution in medi'!$D$5*phenotypes!$D$20</f>
        <v>4.6073182146412622E-5</v>
      </c>
      <c r="F70">
        <f>INT('medications most frequent incid'!$H24*'population distribution in medi'!$D$6*phenotypes!$D$3*'population distribution in medi'!$G$8+'medications most frequent incid'!$H24*'population distribution in medi'!$D$4*phenotypes!$D$10*'population distribution in medi'!$G$8+'medications most frequent incid'!$H24*'population distribution in medi'!$D$5*phenotypes!$D$17*'population distribution in medi'!$G$8)</f>
        <v>1227</v>
      </c>
      <c r="G70">
        <f>INT('medications most frequent incid'!$H24*'population distribution in medi'!$D$6*phenotypes!$D$4*'population distribution in medi'!$G$8+'medications most frequent incid'!$H24*'population distribution in medi'!$D$4*phenotypes!$D$11*'population distribution in medi'!$G$8+'medications most frequent incid'!$H24*'population distribution in medi'!$D$5*phenotypes!$D$18*'population distribution in medi'!$G$8)</f>
        <v>116</v>
      </c>
      <c r="H70">
        <f>INT('medications most frequent incid'!$H24*'population distribution in medi'!$D$6*phenotypes!$D$5*'population distribution in medi'!$G$8+'medications most frequent incid'!$H24*'population distribution in medi'!$D$4*phenotypes!$D$12*'population distribution in medi'!$G$8+'medications most frequent incid'!$H24*'population distribution in medi'!$D$5*phenotypes!$D$19*'population distribution in medi'!$G$8)</f>
        <v>53</v>
      </c>
      <c r="I70">
        <f>INT('medications most frequent incid'!$H24*'population distribution in medi'!$D$6*phenotypes!$D$6*'population distribution in medi'!$G$8+'medications most frequent incid'!$H24*'population distribution in medi'!$D$4*phenotypes!$D$13*'population distribution in medi'!$G$8+'medications most frequent incid'!$H24*'population distribution in medi'!$D$5*phenotypes!$D$20*'population distribution in medi'!$G$8)</f>
        <v>52</v>
      </c>
    </row>
    <row r="71" spans="1:9" ht="15" customHeight="1" x14ac:dyDescent="0.3">
      <c r="A71" s="42" t="s">
        <v>81</v>
      </c>
      <c r="B71">
        <f>'medications most frequent incid'!$H25*'population distribution in medi'!$D$6*phenotypes!$D$3+'medications most frequent incid'!$H25*'population distribution in medi'!$D$4*phenotypes!$D$10+'medications most frequent incid'!$H25*'population distribution in medi'!$D$5*phenotypes!$D$17</f>
        <v>6.1108274266347254E-2</v>
      </c>
      <c r="C71">
        <f>'medications most frequent incid'!$H25*'population distribution in medi'!$D$6*phenotypes!$D$4+'medications most frequent incid'!$H25*'population distribution in medi'!$D$4*phenotypes!$D$11+'medications most frequent incid'!$H25*'population distribution in medi'!$D$5*phenotypes!$D$18</f>
        <v>5.7912565125048943E-3</v>
      </c>
      <c r="D71">
        <f>'medications most frequent incid'!$H25*'population distribution in medi'!$D$6*phenotypes!$D$5+'medications most frequent incid'!$H25*'population distribution in medi'!$D$4*phenotypes!$D$12+'medications most frequent incid'!$H25*'population distribution in medi'!$D$5*phenotypes!$D$19</f>
        <v>2.6640390100391626E-3</v>
      </c>
      <c r="E71">
        <f>'medications most frequent incid'!$H25*'population distribution in medi'!$D$6*phenotypes!$D$6+'medications most frequent incid'!$H25*'population distribution in medi'!$D$4*phenotypes!$D$13+'medications most frequent incid'!$H25*'population distribution in medi'!$D$5*phenotypes!$D$20</f>
        <v>2.5926173958995807E-3</v>
      </c>
      <c r="F71">
        <f>INT('medications most frequent incid'!$H25*'population distribution in medi'!$D$6*phenotypes!$D$3*'population distribution in medi'!$G$8+'medications most frequent incid'!$H25*'population distribution in medi'!$D$4*phenotypes!$D$10*'population distribution in medi'!$G$8+'medications most frequent incid'!$H25*'population distribution in medi'!$D$5*phenotypes!$D$17*'population distribution in medi'!$G$8)</f>
        <v>69101</v>
      </c>
      <c r="G71">
        <f>INT('medications most frequent incid'!$H25*'population distribution in medi'!$D$6*phenotypes!$D$4*'population distribution in medi'!$G$8+'medications most frequent incid'!$H25*'population distribution in medi'!$D$4*phenotypes!$D$11*'population distribution in medi'!$G$8+'medications most frequent incid'!$H25*'population distribution in medi'!$D$5*phenotypes!$D$18*'population distribution in medi'!$G$8)</f>
        <v>6548</v>
      </c>
      <c r="H71">
        <f>INT('medications most frequent incid'!$H25*'population distribution in medi'!$D$6*phenotypes!$D$5*'population distribution in medi'!$G$8+'medications most frequent incid'!$H25*'population distribution in medi'!$D$4*phenotypes!$D$12*'population distribution in medi'!$G$8+'medications most frequent incid'!$H25*'population distribution in medi'!$D$5*phenotypes!$D$19*'population distribution in medi'!$G$8)</f>
        <v>3012</v>
      </c>
      <c r="I71">
        <f>INT('medications most frequent incid'!$H25*'population distribution in medi'!$D$6*phenotypes!$D$6*'population distribution in medi'!$G$8+'medications most frequent incid'!$H25*'population distribution in medi'!$D$4*phenotypes!$D$13*'population distribution in medi'!$G$8+'medications most frequent incid'!$H25*'population distribution in medi'!$D$5*phenotypes!$D$20*'population distribution in medi'!$G$8)</f>
        <v>2931</v>
      </c>
    </row>
    <row r="72" spans="1:9" ht="15" customHeight="1" x14ac:dyDescent="0.3">
      <c r="A72" s="42" t="s">
        <v>82</v>
      </c>
      <c r="B72">
        <f>'medications most frequent incid'!$H26*'population distribution in medi'!$D$6*phenotypes!$D$3+'medications most frequent incid'!$H26*'population distribution in medi'!$D$4*phenotypes!$D$10+'medications most frequent incid'!$H26*'population distribution in medi'!$D$5*phenotypes!$D$17</f>
        <v>6.4108491766543191E-4</v>
      </c>
      <c r="C72">
        <f>'medications most frequent incid'!$H26*'population distribution in medi'!$D$6*phenotypes!$D$4+'medications most frequent incid'!$H26*'population distribution in medi'!$D$4*phenotypes!$D$11+'medications most frequent incid'!$H26*'population distribution in medi'!$D$5*phenotypes!$D$18</f>
        <v>6.0755883701058764E-5</v>
      </c>
      <c r="D72">
        <f>'medications most frequent incid'!$H26*'population distribution in medi'!$D$6*phenotypes!$D$5+'medications most frequent incid'!$H26*'population distribution in medi'!$D$4*phenotypes!$D$12+'medications most frequent incid'!$H26*'population distribution in medi'!$D$5*phenotypes!$D$19</f>
        <v>2.794834660138642E-5</v>
      </c>
      <c r="E72">
        <f>'medications most frequent incid'!$H26*'population distribution in medi'!$D$6*phenotypes!$D$6+'medications most frequent incid'!$H26*'population distribution in medi'!$D$4*phenotypes!$D$13+'medications most frequent incid'!$H26*'population distribution in medi'!$D$5*phenotypes!$D$20</f>
        <v>2.7199064770571869E-5</v>
      </c>
      <c r="F72">
        <f>INT('medications most frequent incid'!$H26*'population distribution in medi'!$D$6*phenotypes!$D$3*'population distribution in medi'!$G$8+'medications most frequent incid'!$H26*'population distribution in medi'!$D$4*phenotypes!$D$10*'population distribution in medi'!$G$8+'medications most frequent incid'!$H26*'population distribution in medi'!$D$5*phenotypes!$D$17*'population distribution in medi'!$G$8)</f>
        <v>724</v>
      </c>
      <c r="G72">
        <f>INT('medications most frequent incid'!$H26*'population distribution in medi'!$D$6*phenotypes!$D$4*'population distribution in medi'!$G$8+'medications most frequent incid'!$H26*'population distribution in medi'!$D$4*phenotypes!$D$11*'population distribution in medi'!$G$8+'medications most frequent incid'!$H26*'population distribution in medi'!$D$5*phenotypes!$D$18*'population distribution in medi'!$G$8)</f>
        <v>68</v>
      </c>
      <c r="H72">
        <f>INT('medications most frequent incid'!$H26*'population distribution in medi'!$D$6*phenotypes!$D$5*'population distribution in medi'!$G$8+'medications most frequent incid'!$H26*'population distribution in medi'!$D$4*phenotypes!$D$12*'population distribution in medi'!$G$8+'medications most frequent incid'!$H26*'population distribution in medi'!$D$5*phenotypes!$D$19*'population distribution in medi'!$G$8)</f>
        <v>31</v>
      </c>
      <c r="I72">
        <f>INT('medications most frequent incid'!$H26*'population distribution in medi'!$D$6*phenotypes!$D$6*'population distribution in medi'!$G$8+'medications most frequent incid'!$H26*'population distribution in medi'!$D$4*phenotypes!$D$13*'population distribution in medi'!$G$8+'medications most frequent incid'!$H26*'population distribution in medi'!$D$5*phenotypes!$D$20*'population distribution in medi'!$G$8)</f>
        <v>30</v>
      </c>
    </row>
    <row r="73" spans="1:9" ht="15" customHeight="1" x14ac:dyDescent="0.3">
      <c r="A73" s="42" t="s">
        <v>83</v>
      </c>
      <c r="B73">
        <f>'medications most frequent incid'!$H27*'population distribution in medi'!$D$6*phenotypes!$D$3+'medications most frequent incid'!$H27*'population distribution in medi'!$D$4*phenotypes!$D$10+'medications most frequent incid'!$H27*'population distribution in medi'!$D$5*phenotypes!$D$17</f>
        <v>3.3194867763650625E-2</v>
      </c>
      <c r="C73">
        <f>'medications most frequent incid'!$H27*'population distribution in medi'!$D$6*phenotypes!$D$4+'medications most frequent incid'!$H27*'population distribution in medi'!$D$4*phenotypes!$D$11+'medications most frequent incid'!$H27*'population distribution in medi'!$D$5*phenotypes!$D$18</f>
        <v>3.1458913940210606E-3</v>
      </c>
      <c r="D73">
        <f>'medications most frequent incid'!$H27*'population distribution in medi'!$D$6*phenotypes!$D$5+'medications most frequent incid'!$H27*'population distribution in medi'!$D$4*phenotypes!$D$12+'medications most frequent incid'!$H27*'population distribution in medi'!$D$5*phenotypes!$D$19</f>
        <v>1.4471431850622083E-3</v>
      </c>
      <c r="E73">
        <f>'medications most frequent incid'!$H27*'population distribution in medi'!$D$6*phenotypes!$D$6+'medications most frequent incid'!$H27*'population distribution in medi'!$D$4*phenotypes!$D$13+'medications most frequent incid'!$H27*'population distribution in medi'!$D$5*phenotypes!$D$20</f>
        <v>1.4083459670865153E-3</v>
      </c>
      <c r="F73">
        <f>INT('medications most frequent incid'!$H27*'population distribution in medi'!$D$6*phenotypes!$D$3*'population distribution in medi'!$G$8+'medications most frequent incid'!$H27*'population distribution in medi'!$D$4*phenotypes!$D$10*'population distribution in medi'!$G$8+'medications most frequent incid'!$H27*'population distribution in medi'!$D$5*phenotypes!$D$17*'population distribution in medi'!$G$8)</f>
        <v>37536</v>
      </c>
      <c r="G73">
        <f>INT('medications most frequent incid'!$H27*'population distribution in medi'!$D$6*phenotypes!$D$4*'population distribution in medi'!$G$8+'medications most frequent incid'!$H27*'population distribution in medi'!$D$4*phenotypes!$D$11*'population distribution in medi'!$G$8+'medications most frequent incid'!$H27*'population distribution in medi'!$D$5*phenotypes!$D$18*'population distribution in medi'!$G$8)</f>
        <v>3557</v>
      </c>
      <c r="H73">
        <f>INT('medications most frequent incid'!$H27*'population distribution in medi'!$D$6*phenotypes!$D$5*'population distribution in medi'!$G$8+'medications most frequent incid'!$H27*'population distribution in medi'!$D$4*phenotypes!$D$12*'population distribution in medi'!$G$8+'medications most frequent incid'!$H27*'population distribution in medi'!$D$5*phenotypes!$D$19*'population distribution in medi'!$G$8)</f>
        <v>1636</v>
      </c>
      <c r="I73">
        <f>INT('medications most frequent incid'!$H27*'population distribution in medi'!$D$6*phenotypes!$D$6*'population distribution in medi'!$G$8+'medications most frequent incid'!$H27*'population distribution in medi'!$D$4*phenotypes!$D$13*'population distribution in medi'!$G$8+'medications most frequent incid'!$H27*'population distribution in medi'!$D$5*phenotypes!$D$20*'population distribution in medi'!$G$8)</f>
        <v>1592</v>
      </c>
    </row>
    <row r="74" spans="1:9" ht="15" customHeight="1" x14ac:dyDescent="0.3">
      <c r="A74" s="42" t="s">
        <v>84</v>
      </c>
      <c r="B74">
        <f>'medications most frequent incid'!$H28*'population distribution in medi'!$D$6*phenotypes!$D$3+'medications most frequent incid'!$H28*'population distribution in medi'!$D$4*phenotypes!$D$10+'medications most frequent incid'!$H28*'population distribution in medi'!$D$5*phenotypes!$D$17</f>
        <v>4.7781796433474949E-4</v>
      </c>
      <c r="C74">
        <f>'medications most frequent incid'!$H28*'population distribution in medi'!$D$6*phenotypes!$D$4+'medications most frequent incid'!$H28*'population distribution in medi'!$D$4*phenotypes!$D$11+'medications most frequent incid'!$H28*'population distribution in medi'!$D$5*phenotypes!$D$18</f>
        <v>4.5283006777190998E-5</v>
      </c>
      <c r="D74">
        <f>'medications most frequent incid'!$H28*'population distribution in medi'!$D$6*phenotypes!$D$5+'medications most frequent incid'!$H28*'population distribution in medi'!$D$4*phenotypes!$D$12+'medications most frequent incid'!$H28*'population distribution in medi'!$D$5*phenotypes!$D$19</f>
        <v>2.0830660200566049E-5</v>
      </c>
      <c r="E74">
        <f>'medications most frequent incid'!$H28*'population distribution in medi'!$D$6*phenotypes!$D$6+'medications most frequent incid'!$H28*'population distribution in medi'!$D$4*phenotypes!$D$13+'medications most frequent incid'!$H28*'population distribution in medi'!$D$5*phenotypes!$D$20</f>
        <v>2.0272200144421556E-5</v>
      </c>
      <c r="F74">
        <f>INT('medications most frequent incid'!$H28*'population distribution in medi'!$D$6*phenotypes!$D$3*'population distribution in medi'!$G$8+'medications most frequent incid'!$H28*'population distribution in medi'!$D$4*phenotypes!$D$10*'population distribution in medi'!$G$8+'medications most frequent incid'!$H28*'population distribution in medi'!$D$5*phenotypes!$D$17*'population distribution in medi'!$G$8)</f>
        <v>540</v>
      </c>
      <c r="G74">
        <f>INT('medications most frequent incid'!$H28*'population distribution in medi'!$D$6*phenotypes!$D$4*'population distribution in medi'!$G$8+'medications most frequent incid'!$H28*'population distribution in medi'!$D$4*phenotypes!$D$11*'population distribution in medi'!$G$8+'medications most frequent incid'!$H28*'population distribution in medi'!$D$5*phenotypes!$D$18*'population distribution in medi'!$G$8)</f>
        <v>51</v>
      </c>
      <c r="H74">
        <f>INT('medications most frequent incid'!$H28*'population distribution in medi'!$D$6*phenotypes!$D$5*'population distribution in medi'!$G$8+'medications most frequent incid'!$H28*'population distribution in medi'!$D$4*phenotypes!$D$12*'population distribution in medi'!$G$8+'medications most frequent incid'!$H28*'population distribution in medi'!$D$5*phenotypes!$D$19*'population distribution in medi'!$G$8)</f>
        <v>23</v>
      </c>
      <c r="I74">
        <f>INT('medications most frequent incid'!$H28*'population distribution in medi'!$D$6*phenotypes!$D$6*'population distribution in medi'!$G$8+'medications most frequent incid'!$H28*'population distribution in medi'!$D$4*phenotypes!$D$13*'population distribution in medi'!$G$8+'medications most frequent incid'!$H28*'population distribution in medi'!$D$5*phenotypes!$D$20*'population distribution in medi'!$G$8)</f>
        <v>22</v>
      </c>
    </row>
    <row r="75" spans="1:9" ht="15" customHeight="1" x14ac:dyDescent="0.3">
      <c r="A75" s="42" t="s">
        <v>34</v>
      </c>
      <c r="B75">
        <f>'medications most frequent incid'!$H29*'population distribution in medi'!$D$6*phenotypes!$D$3+'medications most frequent incid'!$H29*'population distribution in medi'!$D$4*phenotypes!$D$10+'medications most frequent incid'!$H29*'population distribution in medi'!$D$5*phenotypes!$D$17</f>
        <v>8.1378840132623632E-3</v>
      </c>
      <c r="C75">
        <f>'medications most frequent incid'!$H29*'population distribution in medi'!$D$6*phenotypes!$D$4+'medications most frequent incid'!$H29*'population distribution in medi'!$D$4*phenotypes!$D$11+'medications most frequent incid'!$H29*'population distribution in medi'!$D$5*phenotypes!$D$18</f>
        <v>7.712306452052624E-4</v>
      </c>
      <c r="D75">
        <f>'medications most frequent incid'!$H29*'population distribution in medi'!$D$6*phenotypes!$D$5+'medications most frequent incid'!$H29*'population distribution in medi'!$D$4*phenotypes!$D$12+'medications most frequent incid'!$H29*'population distribution in medi'!$D$5*phenotypes!$D$19</f>
        <v>3.5477422216199169E-4</v>
      </c>
      <c r="E75">
        <f>'medications most frequent incid'!$H29*'population distribution in medi'!$D$6*phenotypes!$D$6+'medications most frequent incid'!$H29*'population distribution in medi'!$D$4*phenotypes!$D$13+'medications most frequent incid'!$H29*'population distribution in medi'!$D$5*phenotypes!$D$20</f>
        <v>3.4526289462270322E-4</v>
      </c>
      <c r="F75">
        <f>INT('medications most frequent incid'!$H29*'population distribution in medi'!$D$6*phenotypes!$D$3*'population distribution in medi'!$G$8+'medications most frequent incid'!$H29*'population distribution in medi'!$D$4*phenotypes!$D$10*'population distribution in medi'!$G$8+'medications most frequent incid'!$H29*'population distribution in medi'!$D$5*phenotypes!$D$17*'population distribution in medi'!$G$8)</f>
        <v>9202</v>
      </c>
      <c r="G75">
        <f>INT('medications most frequent incid'!$H29*'population distribution in medi'!$D$6*phenotypes!$D$4*'population distribution in medi'!$G$8+'medications most frequent incid'!$H29*'population distribution in medi'!$D$4*phenotypes!$D$11*'population distribution in medi'!$G$8+'medications most frequent incid'!$H29*'population distribution in medi'!$D$5*phenotypes!$D$18*'population distribution in medi'!$G$8)</f>
        <v>872</v>
      </c>
      <c r="H75">
        <f>INT('medications most frequent incid'!$H29*'population distribution in medi'!$D$6*phenotypes!$D$5*'population distribution in medi'!$G$8+'medications most frequent incid'!$H29*'population distribution in medi'!$D$4*phenotypes!$D$12*'population distribution in medi'!$G$8+'medications most frequent incid'!$H29*'population distribution in medi'!$D$5*phenotypes!$D$19*'population distribution in medi'!$G$8)</f>
        <v>401</v>
      </c>
      <c r="I75">
        <f>INT('medications most frequent incid'!$H29*'population distribution in medi'!$D$6*phenotypes!$D$6*'population distribution in medi'!$G$8+'medications most frequent incid'!$H29*'population distribution in medi'!$D$4*phenotypes!$D$13*'population distribution in medi'!$G$8+'medications most frequent incid'!$H29*'population distribution in medi'!$D$5*phenotypes!$D$20*'population distribution in medi'!$G$8)</f>
        <v>390</v>
      </c>
    </row>
    <row r="76" spans="1:9" ht="15" customHeight="1" x14ac:dyDescent="0.3">
      <c r="A76" s="42" t="s">
        <v>35</v>
      </c>
      <c r="B76">
        <f>'medications most frequent incid'!$H30*'population distribution in medi'!$D$6*phenotypes!$D$3+'medications most frequent incid'!$H30*'population distribution in medi'!$D$4*phenotypes!$D$10+'medications most frequent incid'!$H30*'population distribution in medi'!$D$5*phenotypes!$D$17</f>
        <v>6.1943332307465189E-2</v>
      </c>
      <c r="C76">
        <f>'medications most frequent incid'!$H30*'population distribution in medi'!$D$6*phenotypes!$D$4+'medications most frequent incid'!$H30*'population distribution in medi'!$D$4*phenotypes!$D$11+'medications most frequent incid'!$H30*'population distribution in medi'!$D$5*phenotypes!$D$18</f>
        <v>5.8703953096155021E-3</v>
      </c>
      <c r="D76">
        <f>'medications most frequent incid'!$H30*'population distribution in medi'!$D$6*phenotypes!$D$5+'medications most frequent incid'!$H30*'population distribution in medi'!$D$4*phenotypes!$D$12+'medications most frequent incid'!$H30*'population distribution in medi'!$D$5*phenotypes!$D$19</f>
        <v>2.7004436904837265E-3</v>
      </c>
      <c r="E76">
        <f>'medications most frequent incid'!$H30*'population distribution in medi'!$D$6*phenotypes!$D$6+'medications most frequent incid'!$H30*'population distribution in medi'!$D$4*phenotypes!$D$13+'medications most frequent incid'!$H30*'population distribution in medi'!$D$5*phenotypes!$D$20</f>
        <v>2.6280460842397534E-3</v>
      </c>
      <c r="F76">
        <f>INT('medications most frequent incid'!$H30*'population distribution in medi'!$D$6*phenotypes!$D$3*'population distribution in medi'!$G$8+'medications most frequent incid'!$H30*'population distribution in medi'!$D$4*phenotypes!$D$10*'population distribution in medi'!$G$8+'medications most frequent incid'!$H30*'population distribution in medi'!$D$5*phenotypes!$D$17*'population distribution in medi'!$G$8)</f>
        <v>70045</v>
      </c>
      <c r="G76">
        <f>INT('medications most frequent incid'!$H30*'population distribution in medi'!$D$6*phenotypes!$D$4*'population distribution in medi'!$G$8+'medications most frequent incid'!$H30*'population distribution in medi'!$D$4*phenotypes!$D$11*'population distribution in medi'!$G$8+'medications most frequent incid'!$H30*'population distribution in medi'!$D$5*phenotypes!$D$18*'population distribution in medi'!$G$8)</f>
        <v>6638</v>
      </c>
      <c r="H76">
        <f>INT('medications most frequent incid'!$H30*'population distribution in medi'!$D$6*phenotypes!$D$5*'population distribution in medi'!$G$8+'medications most frequent incid'!$H30*'population distribution in medi'!$D$4*phenotypes!$D$12*'population distribution in medi'!$G$8+'medications most frequent incid'!$H30*'population distribution in medi'!$D$5*phenotypes!$D$19*'population distribution in medi'!$G$8)</f>
        <v>3053</v>
      </c>
      <c r="I76">
        <f>INT('medications most frequent incid'!$H30*'population distribution in medi'!$D$6*phenotypes!$D$6*'population distribution in medi'!$G$8+'medications most frequent incid'!$H30*'population distribution in medi'!$D$4*phenotypes!$D$13*'population distribution in medi'!$G$8+'medications most frequent incid'!$H30*'population distribution in medi'!$D$5*phenotypes!$D$20*'population distribution in medi'!$G$8)</f>
        <v>2971</v>
      </c>
    </row>
    <row r="77" spans="1:9" ht="15" customHeight="1" x14ac:dyDescent="0.3">
      <c r="A77" s="42" t="s">
        <v>85</v>
      </c>
      <c r="B77">
        <f>'medications most frequent incid'!$H31*'population distribution in medi'!$D$6*phenotypes!$D$3+'medications most frequent incid'!$H31*'population distribution in medi'!$D$4*phenotypes!$D$10+'medications most frequent incid'!$H31*'population distribution in medi'!$D$5*phenotypes!$D$17</f>
        <v>2.125541010311054E-2</v>
      </c>
      <c r="C77">
        <f>'medications most frequent incid'!$H31*'population distribution in medi'!$D$6*phenotypes!$D$4+'medications most frequent incid'!$H31*'population distribution in medi'!$D$4*phenotypes!$D$11+'medications most frequent incid'!$H31*'population distribution in medi'!$D$5*phenotypes!$D$18</f>
        <v>2.0143840365884919E-3</v>
      </c>
      <c r="D77">
        <f>'medications most frequent incid'!$H31*'population distribution in medi'!$D$6*phenotypes!$D$5+'medications most frequent incid'!$H31*'population distribution in medi'!$D$4*phenotypes!$D$12+'medications most frequent incid'!$H31*'population distribution in medi'!$D$5*phenotypes!$D$19</f>
        <v>9.266378795490046E-4</v>
      </c>
      <c r="E77">
        <f>'medications most frequent incid'!$H31*'population distribution in medi'!$D$6*phenotypes!$D$6+'medications most frequent incid'!$H31*'population distribution in medi'!$D$4*phenotypes!$D$13+'medications most frequent incid'!$H31*'population distribution in medi'!$D$5*phenotypes!$D$20</f>
        <v>9.01795160342991E-4</v>
      </c>
      <c r="F77">
        <f>INT('medications most frequent incid'!$H31*'population distribution in medi'!$D$6*phenotypes!$D$3*'population distribution in medi'!$G$8+'medications most frequent incid'!$H31*'population distribution in medi'!$D$4*phenotypes!$D$10*'population distribution in medi'!$G$8+'medications most frequent incid'!$H31*'population distribution in medi'!$D$5*phenotypes!$D$17*'population distribution in medi'!$G$8)</f>
        <v>24035</v>
      </c>
      <c r="G77">
        <f>INT('medications most frequent incid'!$H31*'population distribution in medi'!$D$6*phenotypes!$D$4*'population distribution in medi'!$G$8+'medications most frequent incid'!$H31*'population distribution in medi'!$D$4*phenotypes!$D$11*'population distribution in medi'!$G$8+'medications most frequent incid'!$H31*'population distribution in medi'!$D$5*phenotypes!$D$18*'population distribution in medi'!$G$8)</f>
        <v>2277</v>
      </c>
      <c r="H77">
        <f>INT('medications most frequent incid'!$H31*'population distribution in medi'!$D$6*phenotypes!$D$5*'population distribution in medi'!$G$8+'medications most frequent incid'!$H31*'population distribution in medi'!$D$4*phenotypes!$D$12*'population distribution in medi'!$G$8+'medications most frequent incid'!$H31*'population distribution in medi'!$D$5*phenotypes!$D$19*'population distribution in medi'!$G$8)</f>
        <v>1047</v>
      </c>
      <c r="I77">
        <f>INT('medications most frequent incid'!$H31*'population distribution in medi'!$D$6*phenotypes!$D$6*'population distribution in medi'!$G$8+'medications most frequent incid'!$H31*'population distribution in medi'!$D$4*phenotypes!$D$13*'population distribution in medi'!$G$8+'medications most frequent incid'!$H31*'population distribution in medi'!$D$5*phenotypes!$D$20*'population distribution in medi'!$G$8)</f>
        <v>1019</v>
      </c>
    </row>
    <row r="78" spans="1:9" ht="15" customHeight="1" x14ac:dyDescent="0.3">
      <c r="A78" s="42" t="s">
        <v>36</v>
      </c>
      <c r="B78">
        <f>'medications most frequent incid'!$H32*'population distribution in medi'!$D$6*phenotypes!$D$3+'medications most frequent incid'!$H32*'population distribution in medi'!$D$4*phenotypes!$D$10+'medications most frequent incid'!$H32*'population distribution in medi'!$D$5*phenotypes!$D$17</f>
        <v>8.4322138878447396E-3</v>
      </c>
      <c r="C78">
        <f>'medications most frequent incid'!$H32*'population distribution in medi'!$D$6*phenotypes!$D$4+'medications most frequent incid'!$H32*'population distribution in medi'!$D$4*phenotypes!$D$11+'medications most frequent incid'!$H32*'population distribution in medi'!$D$5*phenotypes!$D$18</f>
        <v>7.9912440956801493E-4</v>
      </c>
      <c r="D78">
        <f>'medications most frequent incid'!$H32*'population distribution in medi'!$D$6*phenotypes!$D$5+'medications most frequent incid'!$H32*'population distribution in medi'!$D$4*phenotypes!$D$12+'medications most frequent incid'!$H32*'population distribution in medi'!$D$5*phenotypes!$D$19</f>
        <v>3.6760564764603941E-4</v>
      </c>
      <c r="E78">
        <f>'medications most frequent incid'!$H32*'population distribution in medi'!$D$6*phenotypes!$D$6+'medications most frequent incid'!$H32*'population distribution in medi'!$D$4*phenotypes!$D$13+'medications most frequent incid'!$H32*'population distribution in medi'!$D$5*phenotypes!$D$20</f>
        <v>3.5775031571479989E-4</v>
      </c>
      <c r="F78">
        <f>INT('medications most frequent incid'!$H32*'population distribution in medi'!$D$6*phenotypes!$D$3*'population distribution in medi'!$G$8+'medications most frequent incid'!$H32*'population distribution in medi'!$D$4*phenotypes!$D$10*'population distribution in medi'!$G$8+'medications most frequent incid'!$H32*'population distribution in medi'!$D$5*phenotypes!$D$17*'population distribution in medi'!$G$8)</f>
        <v>9535</v>
      </c>
      <c r="G78">
        <f>INT('medications most frequent incid'!$H32*'population distribution in medi'!$D$6*phenotypes!$D$4*'population distribution in medi'!$G$8+'medications most frequent incid'!$H32*'population distribution in medi'!$D$4*phenotypes!$D$11*'population distribution in medi'!$G$8+'medications most frequent incid'!$H32*'population distribution in medi'!$D$5*phenotypes!$D$18*'population distribution in medi'!$G$8)</f>
        <v>903</v>
      </c>
      <c r="H78">
        <f>INT('medications most frequent incid'!$H32*'population distribution in medi'!$D$6*phenotypes!$D$5*'population distribution in medi'!$G$8+'medications most frequent incid'!$H32*'population distribution in medi'!$D$4*phenotypes!$D$12*'population distribution in medi'!$G$8+'medications most frequent incid'!$H32*'population distribution in medi'!$D$5*phenotypes!$D$19*'population distribution in medi'!$G$8)</f>
        <v>415</v>
      </c>
      <c r="I78">
        <f>INT('medications most frequent incid'!$H32*'population distribution in medi'!$D$6*phenotypes!$D$6*'population distribution in medi'!$G$8+'medications most frequent incid'!$H32*'population distribution in medi'!$D$4*phenotypes!$D$13*'population distribution in medi'!$G$8+'medications most frequent incid'!$H32*'population distribution in medi'!$D$5*phenotypes!$D$20*'population distribution in medi'!$G$8)</f>
        <v>404</v>
      </c>
    </row>
    <row r="79" spans="1:9" ht="15" customHeight="1" x14ac:dyDescent="0.3">
      <c r="A79" s="42" t="s">
        <v>86</v>
      </c>
      <c r="B79">
        <f>'medications most frequent incid'!$H33*'population distribution in medi'!$D$6*phenotypes!$D$3+'medications most frequent incid'!$H33*'population distribution in medi'!$D$4*phenotypes!$D$10+'medications most frequent incid'!$H33*'population distribution in medi'!$D$5*phenotypes!$D$17</f>
        <v>9.8716592286776372E-3</v>
      </c>
      <c r="C79">
        <f>'medications most frequent incid'!$H33*'population distribution in medi'!$D$6*phenotypes!$D$4+'medications most frequent incid'!$H33*'population distribution in medi'!$D$4*phenotypes!$D$11+'medications most frequent incid'!$H33*'population distribution in medi'!$D$5*phenotypes!$D$18</f>
        <v>9.3554124189679407E-4</v>
      </c>
      <c r="D79">
        <f>'medications most frequent incid'!$H33*'population distribution in medi'!$D$6*phenotypes!$D$5+'medications most frequent incid'!$H33*'population distribution in medi'!$D$4*phenotypes!$D$12+'medications most frequent incid'!$H33*'population distribution in medi'!$D$5*phenotypes!$D$19</f>
        <v>4.3035882774868507E-4</v>
      </c>
      <c r="E79">
        <f>'medications most frequent incid'!$H33*'population distribution in medi'!$D$6*phenotypes!$D$6+'medications most frequent incid'!$H33*'population distribution in medi'!$D$4*phenotypes!$D$13+'medications most frequent incid'!$H33*'population distribution in medi'!$D$5*phenotypes!$D$20</f>
        <v>4.1882111301507928E-4</v>
      </c>
      <c r="F79">
        <f>INT('medications most frequent incid'!$H33*'population distribution in medi'!$D$6*phenotypes!$D$3*'population distribution in medi'!$G$8+'medications most frequent incid'!$H33*'population distribution in medi'!$D$4*phenotypes!$D$10*'population distribution in medi'!$G$8+'medications most frequent incid'!$H33*'population distribution in medi'!$D$5*phenotypes!$D$17*'population distribution in medi'!$G$8)</f>
        <v>11162</v>
      </c>
      <c r="G79">
        <f>INT('medications most frequent incid'!$H33*'population distribution in medi'!$D$6*phenotypes!$D$4*'population distribution in medi'!$G$8+'medications most frequent incid'!$H33*'population distribution in medi'!$D$4*phenotypes!$D$11*'population distribution in medi'!$G$8+'medications most frequent incid'!$H33*'population distribution in medi'!$D$5*phenotypes!$D$18*'population distribution in medi'!$G$8)</f>
        <v>1057</v>
      </c>
      <c r="H79">
        <f>INT('medications most frequent incid'!$H33*'population distribution in medi'!$D$6*phenotypes!$D$5*'population distribution in medi'!$G$8+'medications most frequent incid'!$H33*'population distribution in medi'!$D$4*phenotypes!$D$12*'population distribution in medi'!$G$8+'medications most frequent incid'!$H33*'population distribution in medi'!$D$5*phenotypes!$D$19*'population distribution in medi'!$G$8)</f>
        <v>486</v>
      </c>
      <c r="I79">
        <f>INT('medications most frequent incid'!$H33*'population distribution in medi'!$D$6*phenotypes!$D$6*'population distribution in medi'!$G$8+'medications most frequent incid'!$H33*'population distribution in medi'!$D$4*phenotypes!$D$13*'population distribution in medi'!$G$8+'medications most frequent incid'!$H33*'population distribution in medi'!$D$5*phenotypes!$D$20*'population distribution in medi'!$G$8)</f>
        <v>473</v>
      </c>
    </row>
    <row r="80" spans="1:9" ht="15" customHeight="1" x14ac:dyDescent="0.3">
      <c r="A80" s="42" t="s">
        <v>87</v>
      </c>
      <c r="B80">
        <f>'medications most frequent incid'!$H34*'population distribution in medi'!$D$6*phenotypes!$D$3+'medications most frequent incid'!$H34*'population distribution in medi'!$D$4*phenotypes!$D$10+'medications most frequent incid'!$H34*'population distribution in medi'!$D$5*phenotypes!$D$17</f>
        <v>0.1352457007670701</v>
      </c>
      <c r="C80">
        <f>'medications most frequent incid'!$H34*'population distribution in medi'!$D$6*phenotypes!$D$4+'medications most frequent incid'!$H34*'population distribution in medi'!$D$4*phenotypes!$D$11+'medications most frequent incid'!$H34*'population distribution in medi'!$D$5*phenotypes!$D$18</f>
        <v>1.2817291189434227E-2</v>
      </c>
      <c r="D80">
        <f>'medications most frequent incid'!$H34*'population distribution in medi'!$D$6*phenotypes!$D$5+'medications most frequent incid'!$H34*'population distribution in medi'!$D$4*phenotypes!$D$12+'medications most frequent incid'!$H34*'population distribution in medi'!$D$5*phenotypes!$D$19</f>
        <v>5.8960889848263627E-3</v>
      </c>
      <c r="E80">
        <f>'medications most frequent incid'!$H34*'population distribution in medi'!$D$6*phenotypes!$D$6+'medications most frequent incid'!$H34*'population distribution in medi'!$D$4*phenotypes!$D$13+'medications most frequent incid'!$H34*'population distribution in medi'!$D$5*phenotypes!$D$20</f>
        <v>5.7380176537309823E-3</v>
      </c>
      <c r="F80">
        <f>INT('medications most frequent incid'!$H34*'population distribution in medi'!$D$6*phenotypes!$D$3*'population distribution in medi'!$G$8+'medications most frequent incid'!$H34*'population distribution in medi'!$D$4*phenotypes!$D$10*'population distribution in medi'!$G$8+'medications most frequent incid'!$H34*'population distribution in medi'!$D$5*phenotypes!$D$17*'population distribution in medi'!$G$8)</f>
        <v>152935</v>
      </c>
      <c r="G80">
        <f>INT('medications most frequent incid'!$H34*'population distribution in medi'!$D$6*phenotypes!$D$4*'population distribution in medi'!$G$8+'medications most frequent incid'!$H34*'population distribution in medi'!$D$4*phenotypes!$D$11*'population distribution in medi'!$G$8+'medications most frequent incid'!$H34*'population distribution in medi'!$D$5*phenotypes!$D$18*'population distribution in medi'!$G$8)</f>
        <v>14493</v>
      </c>
      <c r="H80">
        <f>INT('medications most frequent incid'!$H34*'population distribution in medi'!$D$6*phenotypes!$D$5*'population distribution in medi'!$G$8+'medications most frequent incid'!$H34*'population distribution in medi'!$D$4*phenotypes!$D$12*'population distribution in medi'!$G$8+'medications most frequent incid'!$H34*'population distribution in medi'!$D$5*phenotypes!$D$19*'population distribution in medi'!$G$8)</f>
        <v>6667</v>
      </c>
      <c r="I80">
        <f>INT('medications most frequent incid'!$H34*'population distribution in medi'!$D$6*phenotypes!$D$6*'population distribution in medi'!$G$8+'medications most frequent incid'!$H34*'population distribution in medi'!$D$4*phenotypes!$D$13*'population distribution in medi'!$G$8+'medications most frequent incid'!$H34*'population distribution in medi'!$D$5*phenotypes!$D$20*'population distribution in medi'!$G$8)</f>
        <v>6488</v>
      </c>
    </row>
    <row r="81" spans="1:9" ht="15" customHeight="1" x14ac:dyDescent="0.3">
      <c r="A81" s="42" t="s">
        <v>37</v>
      </c>
      <c r="B81">
        <f>'medications most frequent incid'!$H35*'population distribution in medi'!$D$6*phenotypes!$D$3+'medications most frequent incid'!$H35*'population distribution in medi'!$D$4*phenotypes!$D$10+'medications most frequent incid'!$H35*'population distribution in medi'!$D$5*phenotypes!$D$17</f>
        <v>2.0091571362395491E-2</v>
      </c>
      <c r="C81">
        <f>'medications most frequent incid'!$H35*'population distribution in medi'!$D$6*phenotypes!$D$4+'medications most frequent incid'!$H35*'population distribution in medi'!$D$4*phenotypes!$D$11+'medications most frequent incid'!$H35*'population distribution in medi'!$D$5*phenotypes!$D$18</f>
        <v>1.9040865561311959E-3</v>
      </c>
      <c r="D81">
        <f>'medications most frequent incid'!$H35*'population distribution in medi'!$D$6*phenotypes!$D$5+'medications most frequent incid'!$H35*'population distribution in medi'!$D$4*phenotypes!$D$12+'medications most frequent incid'!$H35*'population distribution in medi'!$D$5*phenotypes!$D$19</f>
        <v>8.758998764899457E-4</v>
      </c>
      <c r="E81">
        <f>'medications most frequent incid'!$H35*'population distribution in medi'!$D$6*phenotypes!$D$6+'medications most frequent incid'!$H35*'population distribution in medi'!$D$4*phenotypes!$D$13+'medications most frequent incid'!$H35*'population distribution in medi'!$D$5*phenotypes!$D$20</f>
        <v>8.5241741892538728E-4</v>
      </c>
      <c r="F81">
        <f>INT('medications most frequent incid'!$H35*'population distribution in medi'!$D$6*phenotypes!$D$3*'population distribution in medi'!$G$8+'medications most frequent incid'!$H35*'population distribution in medi'!$D$4*phenotypes!$D$10*'population distribution in medi'!$G$8+'medications most frequent incid'!$H35*'population distribution in medi'!$D$5*phenotypes!$D$17*'population distribution in medi'!$G$8)</f>
        <v>22719</v>
      </c>
      <c r="G81">
        <f>INT('medications most frequent incid'!$H35*'population distribution in medi'!$D$6*phenotypes!$D$4*'population distribution in medi'!$G$8+'medications most frequent incid'!$H35*'population distribution in medi'!$D$4*phenotypes!$D$11*'population distribution in medi'!$G$8+'medications most frequent incid'!$H35*'population distribution in medi'!$D$5*phenotypes!$D$18*'population distribution in medi'!$G$8)</f>
        <v>2153</v>
      </c>
      <c r="H81">
        <f>INT('medications most frequent incid'!$H35*'population distribution in medi'!$D$6*phenotypes!$D$5*'population distribution in medi'!$G$8+'medications most frequent incid'!$H35*'population distribution in medi'!$D$4*phenotypes!$D$12*'population distribution in medi'!$G$8+'medications most frequent incid'!$H35*'population distribution in medi'!$D$5*phenotypes!$D$19*'population distribution in medi'!$G$8)</f>
        <v>990</v>
      </c>
      <c r="I81">
        <f>INT('medications most frequent incid'!$H35*'population distribution in medi'!$D$6*phenotypes!$D$6*'population distribution in medi'!$G$8+'medications most frequent incid'!$H35*'population distribution in medi'!$D$4*phenotypes!$D$13*'population distribution in medi'!$G$8+'medications most frequent incid'!$H35*'population distribution in medi'!$D$5*phenotypes!$D$20*'population distribution in medi'!$G$8)</f>
        <v>963</v>
      </c>
    </row>
    <row r="82" spans="1:9" ht="15" customHeight="1" x14ac:dyDescent="0.3">
      <c r="A82" s="42" t="s">
        <v>38</v>
      </c>
      <c r="B82">
        <f>'medications most frequent incid'!$H36*'population distribution in medi'!$D$6*phenotypes!$D$3+'medications most frequent incid'!$H36*'population distribution in medi'!$D$4*phenotypes!$D$10+'medications most frequent incid'!$H36*'population distribution in medi'!$D$5*phenotypes!$D$17</f>
        <v>3.3477214742575704E-4</v>
      </c>
      <c r="C82">
        <f>'medications most frequent incid'!$H36*'population distribution in medi'!$D$6*phenotypes!$D$4+'medications most frequent incid'!$H36*'population distribution in medi'!$D$4*phenotypes!$D$11+'medications most frequent incid'!$H36*'population distribution in medi'!$D$5*phenotypes!$D$18</f>
        <v>3.1726495343894009E-5</v>
      </c>
      <c r="D82">
        <f>'medications most frequent incid'!$H36*'population distribution in medi'!$D$6*phenotypes!$D$5+'medications most frequent incid'!$H36*'population distribution in medi'!$D$4*phenotypes!$D$12+'medications most frequent incid'!$H36*'population distribution in medi'!$D$5*phenotypes!$D$19</f>
        <v>1.4594522115443612E-5</v>
      </c>
      <c r="E82">
        <f>'medications most frequent incid'!$H36*'population distribution in medi'!$D$6*phenotypes!$D$6+'medications most frequent incid'!$H36*'population distribution in medi'!$D$4*phenotypes!$D$13+'medications most frequent incid'!$H36*'population distribution in medi'!$D$5*phenotypes!$D$20</f>
        <v>1.4203249944445826E-5</v>
      </c>
      <c r="F82">
        <f>INT('medications most frequent incid'!$H36*'population distribution in medi'!$D$6*phenotypes!$D$3*'population distribution in medi'!$G$8+'medications most frequent incid'!$H36*'population distribution in medi'!$D$4*phenotypes!$D$10*'population distribution in medi'!$G$8+'medications most frequent incid'!$H36*'population distribution in medi'!$D$5*phenotypes!$D$17*'population distribution in medi'!$G$8)</f>
        <v>378</v>
      </c>
      <c r="G82">
        <f>INT('medications most frequent incid'!$H36*'population distribution in medi'!$D$6*phenotypes!$D$4*'population distribution in medi'!$G$8+'medications most frequent incid'!$H36*'population distribution in medi'!$D$4*phenotypes!$D$11*'population distribution in medi'!$G$8+'medications most frequent incid'!$H36*'population distribution in medi'!$D$5*phenotypes!$D$18*'population distribution in medi'!$G$8)</f>
        <v>35</v>
      </c>
      <c r="H82">
        <f>INT('medications most frequent incid'!$H36*'population distribution in medi'!$D$6*phenotypes!$D$5*'population distribution in medi'!$G$8+'medications most frequent incid'!$H36*'population distribution in medi'!$D$4*phenotypes!$D$12*'population distribution in medi'!$G$8+'medications most frequent incid'!$H36*'population distribution in medi'!$D$5*phenotypes!$D$19*'population distribution in medi'!$G$8)</f>
        <v>16</v>
      </c>
      <c r="I82">
        <f>INT('medications most frequent incid'!$H36*'population distribution in medi'!$D$6*phenotypes!$D$6*'population distribution in medi'!$G$8+'medications most frequent incid'!$H36*'population distribution in medi'!$D$4*phenotypes!$D$13*'population distribution in medi'!$G$8+'medications most frequent incid'!$H36*'population distribution in medi'!$D$5*phenotypes!$D$20*'population distribution in medi'!$G$8)</f>
        <v>16</v>
      </c>
    </row>
    <row r="83" spans="1:9" ht="15" customHeight="1" x14ac:dyDescent="0.3">
      <c r="A83" s="42" t="s">
        <v>39</v>
      </c>
      <c r="B83">
        <f>'medications most frequent incid'!$H37*'population distribution in medi'!$D$6*phenotypes!$D$3+'medications most frequent incid'!$H37*'population distribution in medi'!$D$4*phenotypes!$D$10+'medications most frequent incid'!$H37*'population distribution in medi'!$D$5*phenotypes!$D$17</f>
        <v>2.0262327625511986E-2</v>
      </c>
      <c r="C83">
        <f>'medications most frequent incid'!$H37*'population distribution in medi'!$D$6*phenotypes!$D$4+'medications most frequent incid'!$H37*'population distribution in medi'!$D$4*phenotypes!$D$11+'medications most frequent incid'!$H37*'population distribution in medi'!$D$5*phenotypes!$D$18</f>
        <v>1.9202691980515713E-3</v>
      </c>
      <c r="D83">
        <f>'medications most frequent incid'!$H37*'population distribution in medi'!$D$6*phenotypes!$D$5+'medications most frequent incid'!$H37*'population distribution in medi'!$D$4*phenotypes!$D$12+'medications most frequent incid'!$H37*'population distribution in medi'!$D$5*phenotypes!$D$19</f>
        <v>8.8334406226695048E-4</v>
      </c>
      <c r="E83">
        <f>'medications most frequent incid'!$H37*'population distribution in medi'!$D$6*phenotypes!$D$6+'medications most frequent incid'!$H37*'population distribution in medi'!$D$4*phenotypes!$D$13+'medications most frequent incid'!$H37*'population distribution in medi'!$D$5*phenotypes!$D$20</f>
        <v>8.5966202963530611E-4</v>
      </c>
      <c r="F83">
        <f>INT('medications most frequent incid'!$H37*'population distribution in medi'!$D$6*phenotypes!$D$3*'population distribution in medi'!$G$8+'medications most frequent incid'!$H37*'population distribution in medi'!$D$4*phenotypes!$D$10*'population distribution in medi'!$G$8+'medications most frequent incid'!$H37*'population distribution in medi'!$D$5*phenotypes!$D$17*'population distribution in medi'!$G$8)</f>
        <v>22912</v>
      </c>
      <c r="G83">
        <f>INT('medications most frequent incid'!$H37*'population distribution in medi'!$D$6*phenotypes!$D$4*'population distribution in medi'!$G$8+'medications most frequent incid'!$H37*'population distribution in medi'!$D$4*phenotypes!$D$11*'population distribution in medi'!$G$8+'medications most frequent incid'!$H37*'population distribution in medi'!$D$5*phenotypes!$D$18*'population distribution in medi'!$G$8)</f>
        <v>2171</v>
      </c>
      <c r="H83">
        <f>INT('medications most frequent incid'!$H37*'population distribution in medi'!$D$6*phenotypes!$D$5*'population distribution in medi'!$G$8+'medications most frequent incid'!$H37*'population distribution in medi'!$D$4*phenotypes!$D$12*'population distribution in medi'!$G$8+'medications most frequent incid'!$H37*'population distribution in medi'!$D$5*phenotypes!$D$19*'population distribution in medi'!$G$8)</f>
        <v>998</v>
      </c>
      <c r="I83">
        <f>INT('medications most frequent incid'!$H37*'population distribution in medi'!$D$6*phenotypes!$D$6*'population distribution in medi'!$G$8+'medications most frequent incid'!$H37*'population distribution in medi'!$D$4*phenotypes!$D$13*'population distribution in medi'!$G$8+'medications most frequent incid'!$H37*'population distribution in medi'!$D$5*phenotypes!$D$20*'population distribution in medi'!$G$8)</f>
        <v>972</v>
      </c>
    </row>
    <row r="84" spans="1:9" ht="15" customHeight="1" x14ac:dyDescent="0.3">
      <c r="A84" s="42" t="s">
        <v>88</v>
      </c>
      <c r="B84">
        <f>'medications most frequent incid'!$H38*'population distribution in medi'!$D$6*phenotypes!$D$3+'medications most frequent incid'!$H38*'population distribution in medi'!$D$4*phenotypes!$D$10+'medications most frequent incid'!$H38*'population distribution in medi'!$D$5*phenotypes!$D$17</f>
        <v>2.607028736440851E-3</v>
      </c>
      <c r="C84">
        <f>'medications most frequent incid'!$H38*'population distribution in medi'!$D$6*phenotypes!$D$4+'medications most frequent incid'!$H38*'population distribution in medi'!$D$4*phenotypes!$D$11+'medications most frequent incid'!$H38*'population distribution in medi'!$D$5*phenotypes!$D$18</f>
        <v>2.4706919528432895E-4</v>
      </c>
      <c r="D84">
        <f>'medications most frequent incid'!$H38*'population distribution in medi'!$D$6*phenotypes!$D$5+'medications most frequent incid'!$H38*'population distribution in medi'!$D$4*phenotypes!$D$12+'medications most frequent incid'!$H38*'population distribution in medi'!$D$5*phenotypes!$D$19</f>
        <v>1.1365443284979689E-4</v>
      </c>
      <c r="E84">
        <f>'medications most frequent incid'!$H38*'population distribution in medi'!$D$6*phenotypes!$D$6+'medications most frequent incid'!$H38*'population distribution in medi'!$D$4*phenotypes!$D$13+'medications most frequent incid'!$H38*'population distribution in medi'!$D$5*phenotypes!$D$20</f>
        <v>1.1060741175976717E-4</v>
      </c>
      <c r="F84">
        <f>INT('medications most frequent incid'!$H38*'population distribution in medi'!$D$6*phenotypes!$D$3*'population distribution in medi'!$G$8+'medications most frequent incid'!$H38*'population distribution in medi'!$D$4*phenotypes!$D$10*'population distribution in medi'!$G$8+'medications most frequent incid'!$H38*'population distribution in medi'!$D$5*phenotypes!$D$17*'population distribution in medi'!$G$8)</f>
        <v>2948</v>
      </c>
      <c r="G84">
        <f>INT('medications most frequent incid'!$H38*'population distribution in medi'!$D$6*phenotypes!$D$4*'population distribution in medi'!$G$8+'medications most frequent incid'!$H38*'population distribution in medi'!$D$4*phenotypes!$D$11*'population distribution in medi'!$G$8+'medications most frequent incid'!$H38*'population distribution in medi'!$D$5*phenotypes!$D$18*'population distribution in medi'!$G$8)</f>
        <v>279</v>
      </c>
      <c r="H84">
        <f>INT('medications most frequent incid'!$H38*'population distribution in medi'!$D$6*phenotypes!$D$5*'population distribution in medi'!$G$8+'medications most frequent incid'!$H38*'population distribution in medi'!$D$4*phenotypes!$D$12*'population distribution in medi'!$G$8+'medications most frequent incid'!$H38*'population distribution in medi'!$D$5*phenotypes!$D$19*'population distribution in medi'!$G$8)</f>
        <v>128</v>
      </c>
      <c r="I84">
        <f>INT('medications most frequent incid'!$H38*'population distribution in medi'!$D$6*phenotypes!$D$6*'population distribution in medi'!$G$8+'medications most frequent incid'!$H38*'population distribution in medi'!$D$4*phenotypes!$D$13*'population distribution in medi'!$G$8+'medications most frequent incid'!$H38*'population distribution in medi'!$D$5*phenotypes!$D$20*'population distribution in medi'!$G$8)</f>
        <v>125</v>
      </c>
    </row>
    <row r="85" spans="1:9" ht="14.4" x14ac:dyDescent="0.3">
      <c r="A85" s="42" t="s">
        <v>89</v>
      </c>
      <c r="B85">
        <f>'medications most frequent incid'!$H39*'population distribution in medi'!$D$6*phenotypes!$D$3+'medications most frequent incid'!$H39*'population distribution in medi'!$D$4*phenotypes!$D$10+'medications most frequent incid'!$H39*'population distribution in medi'!$D$5*phenotypes!$D$17</f>
        <v>1.0185461308703124E-3</v>
      </c>
      <c r="C85">
        <f>'medications most frequent incid'!$H39*'population distribution in medi'!$D$6*phenotypes!$D$4+'medications most frequent incid'!$H39*'population distribution in medi'!$D$4*phenotypes!$D$11+'medications most frequent incid'!$H39*'population distribution in medi'!$D$5*phenotypes!$D$18</f>
        <v>9.6528039525046642E-5</v>
      </c>
      <c r="D85">
        <f>'medications most frequent incid'!$H39*'population distribution in medi'!$D$6*phenotypes!$D$5+'medications most frequent incid'!$H39*'population distribution in medi'!$D$4*phenotypes!$D$12+'medications most frequent incid'!$H39*'population distribution in medi'!$D$5*phenotypes!$D$19</f>
        <v>4.4403915161081229E-5</v>
      </c>
      <c r="E85">
        <f>'medications most frequent incid'!$H39*'population distribution in medi'!$D$6*phenotypes!$D$6+'medications most frequent incid'!$H39*'population distribution in medi'!$D$4*phenotypes!$D$13+'medications most frequent incid'!$H39*'population distribution in medi'!$D$5*phenotypes!$D$20</f>
        <v>4.3213467392497367E-5</v>
      </c>
      <c r="F85">
        <f>INT('medications most frequent incid'!$H39*'population distribution in medi'!$D$6*phenotypes!$D$3*'population distribution in medi'!$G$8+'medications most frequent incid'!$H39*'population distribution in medi'!$D$4*phenotypes!$D$10*'population distribution in medi'!$G$8+'medications most frequent incid'!$H39*'population distribution in medi'!$D$5*phenotypes!$D$17*'population distribution in medi'!$G$8)</f>
        <v>1151</v>
      </c>
      <c r="G85">
        <f>INT('medications most frequent incid'!$H39*'population distribution in medi'!$D$6*phenotypes!$D$4*'population distribution in medi'!$G$8+'medications most frequent incid'!$H39*'population distribution in medi'!$D$4*phenotypes!$D$11*'population distribution in medi'!$G$8+'medications most frequent incid'!$H39*'population distribution in medi'!$D$5*phenotypes!$D$18*'population distribution in medi'!$G$8)</f>
        <v>109</v>
      </c>
      <c r="H85">
        <f>INT('medications most frequent incid'!$H39*'population distribution in medi'!$D$6*phenotypes!$D$5*'population distribution in medi'!$G$8+'medications most frequent incid'!$H39*'population distribution in medi'!$D$4*phenotypes!$D$12*'population distribution in medi'!$G$8+'medications most frequent incid'!$H39*'population distribution in medi'!$D$5*phenotypes!$D$19*'population distribution in medi'!$G$8)</f>
        <v>50</v>
      </c>
      <c r="I85">
        <f>INT('medications most frequent incid'!$H39*'population distribution in medi'!$D$6*phenotypes!$D$6*'population distribution in medi'!$G$8+'medications most frequent incid'!$H39*'population distribution in medi'!$D$4*phenotypes!$D$13*'population distribution in medi'!$G$8+'medications most frequent incid'!$H39*'population distribution in medi'!$D$5*phenotypes!$D$20*'population distribution in medi'!$G$8)</f>
        <v>48</v>
      </c>
    </row>
    <row r="86" spans="1:9" ht="14.4" x14ac:dyDescent="0.3">
      <c r="A86" s="42" t="s">
        <v>90</v>
      </c>
      <c r="B86">
        <f>'medications most frequent incid'!$H40*'population distribution in medi'!$D$6*phenotypes!$D$3+'medications most frequent incid'!$H40*'population distribution in medi'!$D$4*phenotypes!$D$10+'medications most frequent incid'!$H40*'population distribution in medi'!$D$5*phenotypes!$D$17</f>
        <v>0.11829215020492947</v>
      </c>
      <c r="C86">
        <f>'medications most frequent incid'!$H40*'population distribution in medi'!$D$6*phenotypes!$D$4+'medications most frequent incid'!$H40*'population distribution in medi'!$D$4*phenotypes!$D$11+'medications most frequent incid'!$H40*'population distribution in medi'!$D$5*phenotypes!$D$18</f>
        <v>1.1210596166839757E-2</v>
      </c>
      <c r="D86">
        <f>'medications most frequent incid'!$H40*'population distribution in medi'!$D$6*phenotypes!$D$5+'medications most frequent incid'!$H40*'population distribution in medi'!$D$4*phenotypes!$D$12+'medications most frequent incid'!$H40*'population distribution in medi'!$D$5*phenotypes!$D$19</f>
        <v>5.1569923469576909E-3</v>
      </c>
      <c r="E86">
        <f>'medications most frequent incid'!$H40*'population distribution in medi'!$D$6*phenotypes!$D$6+'medications most frequent incid'!$H40*'population distribution in medi'!$D$4*phenotypes!$D$13+'medications most frequent incid'!$H40*'population distribution in medi'!$D$5*phenotypes!$D$20</f>
        <v>5.0187358439045399E-3</v>
      </c>
      <c r="F86">
        <f>INT('medications most frequent incid'!$H40*'population distribution in medi'!$D$6*phenotypes!$D$3*'population distribution in medi'!$G$8+'medications most frequent incid'!$H40*'population distribution in medi'!$D$4*phenotypes!$D$10*'population distribution in medi'!$G$8+'medications most frequent incid'!$H40*'population distribution in medi'!$D$5*phenotypes!$D$17*'population distribution in medi'!$G$8)</f>
        <v>133764</v>
      </c>
      <c r="G86">
        <f>INT('medications most frequent incid'!$H40*'population distribution in medi'!$D$6*phenotypes!$D$4*'population distribution in medi'!$G$8+'medications most frequent incid'!$H40*'population distribution in medi'!$D$4*phenotypes!$D$11*'population distribution in medi'!$G$8+'medications most frequent incid'!$H40*'population distribution in medi'!$D$5*phenotypes!$D$18*'population distribution in medi'!$G$8)</f>
        <v>12676</v>
      </c>
      <c r="H86">
        <f>INT('medications most frequent incid'!$H40*'population distribution in medi'!$D$6*phenotypes!$D$5*'population distribution in medi'!$G$8+'medications most frequent incid'!$H40*'population distribution in medi'!$D$4*phenotypes!$D$12*'population distribution in medi'!$G$8+'medications most frequent incid'!$H40*'population distribution in medi'!$D$5*phenotypes!$D$19*'population distribution in medi'!$G$8)</f>
        <v>5831</v>
      </c>
      <c r="I86">
        <f>INT('medications most frequent incid'!$H40*'population distribution in medi'!$D$6*phenotypes!$D$6*'population distribution in medi'!$G$8+'medications most frequent incid'!$H40*'population distribution in medi'!$D$4*phenotypes!$D$13*'population distribution in medi'!$G$8+'medications most frequent incid'!$H40*'population distribution in medi'!$D$5*phenotypes!$D$20*'population distribution in medi'!$G$8)</f>
        <v>5675</v>
      </c>
    </row>
    <row r="87" spans="1:9" ht="14.4" x14ac:dyDescent="0.3">
      <c r="A87" s="42" t="s">
        <v>91</v>
      </c>
      <c r="B87">
        <f>'medications most frequent incid'!$H41*'population distribution in medi'!$D$6*phenotypes!$D$3+'medications most frequent incid'!$H41*'population distribution in medi'!$D$4*phenotypes!$D$10+'medications most frequent incid'!$H41*'population distribution in medi'!$D$5*phenotypes!$D$17</f>
        <v>2.0679482180581663E-2</v>
      </c>
      <c r="C87">
        <f>'medications most frequent incid'!$H41*'population distribution in medi'!$D$6*phenotypes!$D$4+'medications most frequent incid'!$H41*'population distribution in medi'!$D$4*phenotypes!$D$11+'medications most frequent incid'!$H41*'population distribution in medi'!$D$5*phenotypes!$D$18</f>
        <v>1.9598031083570503E-3</v>
      </c>
      <c r="D87">
        <f>'medications most frequent incid'!$H41*'population distribution in medi'!$D$6*phenotypes!$D$5+'medications most frequent incid'!$H41*'population distribution in medi'!$D$4*phenotypes!$D$12+'medications most frequent incid'!$H41*'population distribution in medi'!$D$5*phenotypes!$D$19</f>
        <v>9.0153007752042269E-4</v>
      </c>
      <c r="E87">
        <f>'medications most frequent incid'!$H41*'population distribution in medi'!$D$6*phenotypes!$D$6+'medications most frequent incid'!$H41*'population distribution in medi'!$D$4*phenotypes!$D$13+'medications most frequent incid'!$H41*'population distribution in medi'!$D$5*phenotypes!$D$20</f>
        <v>8.7736048650120389E-4</v>
      </c>
      <c r="F87">
        <f>INT('medications most frequent incid'!$H41*'population distribution in medi'!$D$6*phenotypes!$D$3*'population distribution in medi'!$G$8+'medications most frequent incid'!$H41*'population distribution in medi'!$D$4*phenotypes!$D$10*'population distribution in medi'!$G$8+'medications most frequent incid'!$H41*'population distribution in medi'!$D$5*phenotypes!$D$17*'population distribution in medi'!$G$8)</f>
        <v>23384</v>
      </c>
      <c r="G87">
        <f>INT('medications most frequent incid'!$H41*'population distribution in medi'!$D$6*phenotypes!$D$4*'population distribution in medi'!$G$8+'medications most frequent incid'!$H41*'population distribution in medi'!$D$4*phenotypes!$D$11*'population distribution in medi'!$G$8+'medications most frequent incid'!$H41*'population distribution in medi'!$D$5*phenotypes!$D$18*'population distribution in medi'!$G$8)</f>
        <v>2216</v>
      </c>
      <c r="H87">
        <f>INT('medications most frequent incid'!$H41*'population distribution in medi'!$D$6*phenotypes!$D$5*'population distribution in medi'!$G$8+'medications most frequent incid'!$H41*'population distribution in medi'!$D$4*phenotypes!$D$12*'population distribution in medi'!$G$8+'medications most frequent incid'!$H41*'population distribution in medi'!$D$5*phenotypes!$D$19*'population distribution in medi'!$G$8)</f>
        <v>1019</v>
      </c>
      <c r="I87">
        <f>INT('medications most frequent incid'!$H41*'population distribution in medi'!$D$6*phenotypes!$D$6*'population distribution in medi'!$G$8+'medications most frequent incid'!$H41*'population distribution in medi'!$D$4*phenotypes!$D$13*'population distribution in medi'!$G$8+'medications most frequent incid'!$H41*'population distribution in medi'!$D$5*phenotypes!$D$20*'population distribution in medi'!$G$8)</f>
        <v>992</v>
      </c>
    </row>
    <row r="89" spans="1:9" ht="14.4" x14ac:dyDescent="0.3">
      <c r="A89" s="14" t="s">
        <v>7</v>
      </c>
      <c r="F89" s="40">
        <f t="shared" ref="F89:I89" si="2">SUM(F63:F87)</f>
        <v>704101</v>
      </c>
      <c r="G89" s="31">
        <f t="shared" si="2"/>
        <v>66717</v>
      </c>
      <c r="H89" s="41">
        <f t="shared" si="2"/>
        <v>30683</v>
      </c>
      <c r="I89" s="43">
        <f t="shared" si="2"/>
        <v>29862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/>
  </sheetViews>
  <sheetFormatPr defaultColWidth="15.109375" defaultRowHeight="15" customHeight="1" x14ac:dyDescent="0.3"/>
  <sheetData>
    <row r="1" spans="1:7" ht="15" customHeight="1" x14ac:dyDescent="0.3">
      <c r="A1" s="39" t="s">
        <v>41</v>
      </c>
    </row>
    <row r="2" spans="1:7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0" t="s">
        <v>16</v>
      </c>
      <c r="F2" s="31" t="s">
        <v>25</v>
      </c>
      <c r="G2" s="41" t="s">
        <v>18</v>
      </c>
    </row>
    <row r="3" spans="1:7" ht="15" customHeight="1" x14ac:dyDescent="0.3">
      <c r="A3" s="45" t="s">
        <v>42</v>
      </c>
      <c r="B3">
        <f>'medications most frequent incid'!$D42*'population distribution in medi'!$B$6*phenotypes!$E$3+'medications most frequent incid'!$D42*'population distribution in medi'!$B$4*phenotypes!$E$10+'medications most frequent incid'!$D42*'population distribution in medi'!$B$5*phenotypes!$E$17</f>
        <v>2.2559900243776161E-5</v>
      </c>
      <c r="C3">
        <f>'medications most frequent incid'!$D42*'population distribution in medi'!$B$6*phenotypes!$E$4+'medications most frequent incid'!$D42*'population distribution in medi'!$B$4*phenotypes!$E$11+'medications most frequent incid'!$D42*'population distribution in medi'!$B$5*phenotypes!$E$18</f>
        <v>6.7110230673239976E-5</v>
      </c>
      <c r="D3">
        <f>'medications most frequent incid'!$D42*'population distribution in medi'!$B$6*phenotypes!$E$5+'medications most frequent incid'!$D42*'population distribution in medi'!$B$4*phenotypes!$E$12+'medications most frequent incid'!$D42*'population distribution in medi'!$B$5*phenotypes!$E$19</f>
        <v>8.9060190079749864E-5</v>
      </c>
      <c r="E3">
        <f>INT('medications most frequent incid'!$D42*'population distribution in medi'!$B$6*phenotypes!$E$3*'population distribution in medi'!$E$8+'medications most frequent incid'!$D42*'population distribution in medi'!$B$4*phenotypes!$E$10*'population distribution in medi'!$E$8+'medications most frequent incid'!$D42*'population distribution in medi'!$B$5*phenotypes!$E$17*'population distribution in medi'!$E$8)</f>
        <v>93</v>
      </c>
      <c r="F3">
        <f>INT('medications most frequent incid'!$D42*'population distribution in medi'!$B$6*phenotypes!$E$4*'population distribution in medi'!$E$8+'medications most frequent incid'!$D42*'population distribution in medi'!$B$4*phenotypes!$E$11*'population distribution in medi'!$E$8+'medications most frequent incid'!$D42*'population distribution in medi'!$B$5*phenotypes!$E$18*'population distribution in medi'!$E$8)</f>
        <v>278</v>
      </c>
      <c r="G3">
        <f>INT('medications most frequent incid'!$D42*'population distribution in medi'!$B$6*phenotypes!$E$5*'population distribution in medi'!$E$8+'medications most frequent incid'!$D42*'population distribution in medi'!$B$4*phenotypes!$E$12*'population distribution in medi'!$E$8+'medications most frequent incid'!$D42*'population distribution in medi'!$B$5*phenotypes!$E$19*'population distribution in medi'!$E$8)</f>
        <v>369</v>
      </c>
    </row>
    <row r="6" spans="1:7" ht="15" customHeight="1" x14ac:dyDescent="0.3">
      <c r="A6" s="14" t="s">
        <v>8</v>
      </c>
      <c r="B6" s="40" t="s">
        <v>61</v>
      </c>
      <c r="C6" s="31" t="s">
        <v>62</v>
      </c>
      <c r="D6" s="41" t="s">
        <v>63</v>
      </c>
      <c r="E6" s="40" t="s">
        <v>16</v>
      </c>
      <c r="F6" s="31" t="s">
        <v>25</v>
      </c>
      <c r="G6" s="41" t="s">
        <v>18</v>
      </c>
    </row>
    <row r="7" spans="1:7" ht="15" customHeight="1" x14ac:dyDescent="0.3">
      <c r="A7" s="45" t="s">
        <v>42</v>
      </c>
      <c r="B7">
        <f>'medications most frequent incid'!$F42*'population distribution in medi'!$C$6*phenotypes!$E$3+'medications most frequent incid'!$F42*'population distribution in medi'!$C$4*phenotypes!$E$10+'medications most frequent incid'!$F42*'population distribution in medi'!$C$5*phenotypes!$E$17</f>
        <v>6.1327494672126873E-5</v>
      </c>
      <c r="C7">
        <f>'medications most frequent incid'!$F42*'population distribution in medi'!$C$6*phenotypes!$E$4+'medications most frequent incid'!$F42*'population distribution in medi'!$C$4*phenotypes!$E$11+'medications most frequent incid'!$F42*'population distribution in medi'!$C$5*phenotypes!$E$18</f>
        <v>1.8689714594951679E-4</v>
      </c>
      <c r="D7">
        <f>'medications most frequent incid'!$F42*'population distribution in medi'!$C$6*phenotypes!$E$5+'medications most frequent incid'!$F42*'population distribution in medi'!$C$4*phenotypes!$E$12+'medications most frequent incid'!$F42*'population distribution in medi'!$C$5*phenotypes!$E$19</f>
        <v>2.6064831626003025E-4</v>
      </c>
      <c r="E7">
        <f>INT('medications most frequent incid'!$F42*'population distribution in medi'!$C$6*phenotypes!$E$3*'population distribution in medi'!$F$8+'medications most frequent incid'!$F42*'population distribution in medi'!$C$4*phenotypes!$E$10*'population distribution in medi'!$F$8+'medications most frequent incid'!$F42*'population distribution in medi'!$C$5*phenotypes!$E$17*'population distribution in medi'!$F$8)</f>
        <v>185</v>
      </c>
      <c r="F7">
        <f>INT('medications most frequent incid'!$F42*'population distribution in medi'!$C$6*phenotypes!$E$4*'population distribution in medi'!$F$8+'medications most frequent incid'!$F42*'population distribution in medi'!$C$4*phenotypes!$E$11*'population distribution in medi'!$F$8+'medications most frequent incid'!$F42*'population distribution in medi'!$C$5*phenotypes!$E$18*'population distribution in medi'!$F$8)</f>
        <v>566</v>
      </c>
      <c r="G7">
        <f>INT('medications most frequent incid'!$F42*'population distribution in medi'!$C$6*phenotypes!$E$5*'population distribution in medi'!$F$8+'medications most frequent incid'!$F42*'population distribution in medi'!$C$4*phenotypes!$E$12*'population distribution in medi'!$F$8+'medications most frequent incid'!$F42*'population distribution in medi'!$C$5*phenotypes!$E$19*'population distribution in medi'!$F$8)</f>
        <v>790</v>
      </c>
    </row>
    <row r="10" spans="1:7" ht="15" customHeight="1" x14ac:dyDescent="0.3">
      <c r="A10" s="14" t="s">
        <v>9</v>
      </c>
      <c r="B10" s="40" t="s">
        <v>61</v>
      </c>
      <c r="C10" s="31" t="s">
        <v>62</v>
      </c>
      <c r="D10" s="41" t="s">
        <v>63</v>
      </c>
      <c r="E10" s="40" t="s">
        <v>16</v>
      </c>
      <c r="F10" s="31" t="s">
        <v>25</v>
      </c>
      <c r="G10" s="41" t="s">
        <v>18</v>
      </c>
    </row>
    <row r="11" spans="1:7" ht="15" customHeight="1" x14ac:dyDescent="0.3">
      <c r="A11" s="46" t="s">
        <v>42</v>
      </c>
      <c r="B11">
        <f>'medications most frequent incid'!$H42*'population distribution in medi'!$D$6*phenotypes!$E$3+'medications most frequent incid'!$H42*'population distribution in medi'!$D$4*phenotypes!$E$10+'medications most frequent incid'!$H42*'population distribution in medi'!$D$5*phenotypes!$E$17</f>
        <v>2.0841088803374427E-4</v>
      </c>
      <c r="C11">
        <f>'medications most frequent incid'!$H42*'population distribution in medi'!$D$6*phenotypes!$E$4+'medications most frequent incid'!$H42*'population distribution in medi'!$D$4*phenotypes!$E$11+'medications most frequent incid'!$H42*'population distribution in medi'!$D$5*phenotypes!$E$18</f>
        <v>6.3504339890260654E-4</v>
      </c>
      <c r="D11">
        <f>'medications most frequent incid'!$H42*'population distribution in medi'!$D$6*phenotypes!$E$5+'medications most frequent incid'!$H42*'population distribution in medi'!$D$4*phenotypes!$E$12+'medications most frequent incid'!$H42*'population distribution in medi'!$D$5*phenotypes!$E$19</f>
        <v>8.5269453553134223E-4</v>
      </c>
      <c r="E11">
        <f>INT('medications most frequent incid'!$H42*'population distribution in medi'!$D$6*phenotypes!$E$3*'population distribution in medi'!$G$8+'medications most frequent incid'!$H42*'population distribution in medi'!$D$4*phenotypes!$E$10*'population distribution in medi'!$G$8+'medications most frequent incid'!$H42*'population distribution in medi'!$D$5*phenotypes!$E$17*'population distribution in medi'!$G$8)</f>
        <v>235</v>
      </c>
      <c r="F11">
        <f>INT('medications most frequent incid'!$H42*'population distribution in medi'!$D$6*phenotypes!$E$4*'population distribution in medi'!$G$8+'medications most frequent incid'!$H42*'population distribution in medi'!$D$4*phenotypes!$E$11*'population distribution in medi'!$G$8+'medications most frequent incid'!$H42*'population distribution in medi'!$D$5*phenotypes!$E$18*'population distribution in medi'!$G$8)</f>
        <v>718</v>
      </c>
      <c r="G11">
        <f>INT('medications most frequent incid'!$H42*'population distribution in medi'!$D$6*phenotypes!$E$5*'population distribution in medi'!$G$8+'medications most frequent incid'!$H42*'population distribution in medi'!$D$4*phenotypes!$E$12*'population distribution in medi'!$G$8+'medications most frequent incid'!$H42*'population distribution in medi'!$D$5*phenotypes!$E$19*'population distribution in medi'!$G$8)</f>
        <v>964</v>
      </c>
    </row>
    <row r="12" spans="1:7" ht="15" customHeight="1" x14ac:dyDescent="0.3">
      <c r="A12" s="4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ColWidth="15.109375" defaultRowHeight="15" customHeight="1" x14ac:dyDescent="0.3"/>
  <sheetData>
    <row r="1" spans="1:8" ht="15" customHeight="1" x14ac:dyDescent="0.3">
      <c r="A1" s="39" t="s">
        <v>43</v>
      </c>
    </row>
    <row r="2" spans="1:8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0" t="s">
        <v>16</v>
      </c>
      <c r="F2" s="31" t="s">
        <v>25</v>
      </c>
      <c r="G2" s="41" t="s">
        <v>18</v>
      </c>
    </row>
    <row r="3" spans="1:8" ht="15" customHeight="1" x14ac:dyDescent="0.3">
      <c r="A3" s="42" t="s">
        <v>92</v>
      </c>
      <c r="B3">
        <f>'medications most frequent incid'!$D43*'population distribution in medi'!$B$6*phenotypes!$F$3+'medications most frequent incid'!$D43*'population distribution in medi'!$B$4*phenotypes!$F$10+'medications most frequent incid'!$D43*'population distribution in medi'!$B$5*phenotypes!$F$17</f>
        <v>6.920365258041133E-7</v>
      </c>
      <c r="C3">
        <f>'medications most frequent incid'!$D43*'population distribution in medi'!$B$6*phenotypes!$F$4+'medications most frequent incid'!$D43*'population distribution in medi'!$B$4*phenotypes!$F$11+'medications most frequent incid'!$D43*'population distribution in medi'!$B$5*phenotypes!$F$18</f>
        <v>3.0123818520578714E-8</v>
      </c>
      <c r="D3">
        <f>'medications most frequent incid'!$D43*'population distribution in medi'!$B$6*phenotypes!$F$5+'medications most frequent incid'!$D43*'population distribution in medi'!$B$4*phenotypes!$F$12+'medications most frequent incid'!$D43*'population distribution in medi'!$B$5*phenotypes!$F$19</f>
        <v>4.6898585091167843E-10</v>
      </c>
      <c r="E3">
        <f>INT('medications most frequent incid'!$D43*'population distribution in medi'!$B$6*phenotypes!$F$3*'population distribution in medi'!$E$8+'medications most frequent incid'!$D43*'population distribution in medi'!$B$4*phenotypes!$F$10*'population distribution in medi'!$E$8+'medications most frequent incid'!$D43*'population distribution in medi'!$B$5*phenotypes!$F$17*'population distribution in medi'!$E$8)</f>
        <v>2</v>
      </c>
      <c r="F3">
        <f>INT('medications most frequent incid'!$D43*'population distribution in medi'!$B$6*phenotypes!$F$4*'population distribution in medi'!$E$8+'medications most frequent incid'!$D43*'population distribution in medi'!$B$4*phenotypes!$F$11*'population distribution in medi'!$E$8+'medications most frequent incid'!$D43*'population distribution in medi'!$B$5*phenotypes!$F$18*'population distribution in medi'!$E$8)</f>
        <v>0</v>
      </c>
      <c r="G3">
        <f>INT('medications most frequent incid'!$D43*'population distribution in medi'!$B$6*phenotypes!$F$5*'population distribution in medi'!$E$8+'medications most frequent incid'!$D43*'population distribution in medi'!$B$4*phenotypes!$F$12*'population distribution in medi'!$E$8+'medications most frequent incid'!$D43*'population distribution in medi'!$B$5*phenotypes!$F$19*'population distribution in medi'!$E$8)</f>
        <v>0</v>
      </c>
      <c r="H3" s="14"/>
    </row>
    <row r="4" spans="1:8" ht="15" customHeight="1" x14ac:dyDescent="0.3">
      <c r="A4" s="47" t="s">
        <v>45</v>
      </c>
      <c r="B4">
        <f>'medications most frequent incid'!$D44*'population distribution in medi'!$B$6*phenotypes!$F$3+'medications most frequent incid'!$D44*'population distribution in medi'!$B$4*phenotypes!$F$10+'medications most frequent incid'!$D44*'population distribution in medi'!$B$5*phenotypes!$F$17</f>
        <v>1.614751893542931E-6</v>
      </c>
      <c r="C4">
        <f>'medications most frequent incid'!$D44*'population distribution in medi'!$B$6*phenotypes!$F$4+'medications most frequent incid'!$D44*'population distribution in medi'!$B$4*phenotypes!$F$11+'medications most frequent incid'!$D44*'population distribution in medi'!$B$5*phenotypes!$F$18</f>
        <v>7.0288909881350317E-8</v>
      </c>
      <c r="D4">
        <f>'medications most frequent incid'!$D44*'population distribution in medi'!$B$6*phenotypes!$F$5+'medications most frequent incid'!$D44*'population distribution in medi'!$B$4*phenotypes!$F$12+'medications most frequent incid'!$D44*'population distribution in medi'!$B$5*phenotypes!$F$19</f>
        <v>1.0943003187939163E-9</v>
      </c>
      <c r="E4">
        <f>INT('medications most frequent incid'!$D44*'population distribution in medi'!$B$6*phenotypes!$F$3*'population distribution in medi'!$E$8+'medications most frequent incid'!$D44*'population distribution in medi'!$B$4*phenotypes!$F$10*'population distribution in medi'!$E$8+'medications most frequent incid'!$D44*'population distribution in medi'!$B$5*phenotypes!$F$17*'population distribution in medi'!$E$8)</f>
        <v>6</v>
      </c>
      <c r="F4">
        <f>INT('medications most frequent incid'!$D44*'population distribution in medi'!$B$6*phenotypes!$F$4*'population distribution in medi'!$E$8+'medications most frequent incid'!$D44*'population distribution in medi'!$B$4*phenotypes!$F$11*'population distribution in medi'!$E$8+'medications most frequent incid'!$D44*'population distribution in medi'!$B$5*phenotypes!$F$18*'population distribution in medi'!$E$8)</f>
        <v>0</v>
      </c>
      <c r="G4">
        <f>INT('medications most frequent incid'!$D44*'population distribution in medi'!$B$6*phenotypes!$F$5*'population distribution in medi'!$E$8+'medications most frequent incid'!$D44*'population distribution in medi'!$B$4*phenotypes!$F$12*'population distribution in medi'!$E$8+'medications most frequent incid'!$D44*'population distribution in medi'!$B$5*phenotypes!$F$19*'population distribution in medi'!$E$8)</f>
        <v>0</v>
      </c>
      <c r="H4" s="14"/>
    </row>
    <row r="5" spans="1:8" ht="15" customHeight="1" x14ac:dyDescent="0.3">
      <c r="H5" s="14"/>
    </row>
    <row r="6" spans="1:8" ht="15" customHeight="1" x14ac:dyDescent="0.3">
      <c r="A6" s="14" t="s">
        <v>7</v>
      </c>
      <c r="E6" s="40">
        <f t="shared" ref="E6:G6" si="0">SUM(E3:E4)</f>
        <v>8</v>
      </c>
      <c r="F6" s="31">
        <f t="shared" si="0"/>
        <v>0</v>
      </c>
      <c r="G6" s="41">
        <f t="shared" si="0"/>
        <v>0</v>
      </c>
      <c r="H6" s="14"/>
    </row>
    <row r="7" spans="1:8" ht="15" customHeight="1" x14ac:dyDescent="0.3">
      <c r="H7" s="14"/>
    </row>
    <row r="8" spans="1:8" ht="15" customHeight="1" x14ac:dyDescent="0.3">
      <c r="H8" s="14"/>
    </row>
    <row r="9" spans="1:8" ht="15" customHeight="1" x14ac:dyDescent="0.3">
      <c r="A9" s="14" t="s">
        <v>8</v>
      </c>
      <c r="B9" s="40" t="s">
        <v>61</v>
      </c>
      <c r="C9" s="31" t="s">
        <v>62</v>
      </c>
      <c r="D9" s="41" t="s">
        <v>63</v>
      </c>
      <c r="E9" s="40" t="s">
        <v>16</v>
      </c>
      <c r="F9" s="31" t="s">
        <v>25</v>
      </c>
      <c r="G9" s="41" t="s">
        <v>18</v>
      </c>
      <c r="H9" s="14"/>
    </row>
    <row r="10" spans="1:8" ht="15" customHeight="1" x14ac:dyDescent="0.3">
      <c r="A10" s="42" t="s">
        <v>92</v>
      </c>
      <c r="B10">
        <f>'medications most frequent incid'!$F43*'population distribution in medi'!$C$6*phenotypes!$F$3+'medications most frequent incid'!$F43*'population distribution in medi'!$C$4*phenotypes!$F$10+'medications most frequent incid'!$F43*'population distribution in medi'!$C$5*phenotypes!$F$17</f>
        <v>6.9695419287574484E-5</v>
      </c>
      <c r="C10">
        <f>'medications most frequent incid'!$F43*'population distribution in medi'!$C$6*phenotypes!$F$4+'medications most frequent incid'!$F43*'population distribution in medi'!$C$4*phenotypes!$F$11+'medications most frequent incid'!$F43*'population distribution in medi'!$C$5*phenotypes!$F$18</f>
        <v>3.1392852994502809E-6</v>
      </c>
      <c r="D10">
        <f>'medications most frequent incid'!$F43*'population distribution in medi'!$C$6*phenotypes!$F$5+'medications most frequent incid'!$F43*'population distribution in medi'!$C$4*phenotypes!$F$12+'medications most frequent incid'!$F43*'population distribution in medi'!$C$5*phenotypes!$F$19</f>
        <v>4.9886126423028379E-8</v>
      </c>
      <c r="E10">
        <f>INT('medications most frequent incid'!$F43*'population distribution in medi'!$C$6*phenotypes!$F$3*'population distribution in medi'!$F$8+'medications most frequent incid'!$F43*'population distribution in medi'!$C$4*phenotypes!$F$10*'population distribution in medi'!$F$8+'medications most frequent incid'!$F43*'population distribution in medi'!$C$5*phenotypes!$F$17*'population distribution in medi'!$F$8)</f>
        <v>211</v>
      </c>
      <c r="F10">
        <f>INT('medications most frequent incid'!$F43*'population distribution in medi'!$C$6*phenotypes!$F$4*'population distribution in medi'!$F$8+'medications most frequent incid'!$F43*'population distribution in medi'!$C$4*phenotypes!$F$11*'population distribution in medi'!$F$8+'medications most frequent incid'!$F43*'population distribution in medi'!$C$5*phenotypes!$F$18*'population distribution in medi'!$F$8)</f>
        <v>9</v>
      </c>
      <c r="G10">
        <f>INT('medications most frequent incid'!$F43*'population distribution in medi'!$C$6*phenotypes!$F$5*'population distribution in medi'!$F$8+'medications most frequent incid'!$F43*'population distribution in medi'!$C$4*phenotypes!$F$12*'population distribution in medi'!$F$8+'medications most frequent incid'!$F43*'population distribution in medi'!$C$5*phenotypes!$F$19*'population distribution in medi'!$F$8)</f>
        <v>0</v>
      </c>
      <c r="H10" s="14"/>
    </row>
    <row r="11" spans="1:8" ht="15" customHeight="1" x14ac:dyDescent="0.3">
      <c r="A11" s="47" t="s">
        <v>45</v>
      </c>
      <c r="B11">
        <f>'medications most frequent incid'!$F44*'population distribution in medi'!$C$6*phenotypes!$F$3+'medications most frequent incid'!$F44*'population distribution in medi'!$C$4*phenotypes!$F$10+'medications most frequent incid'!$F44*'population distribution in medi'!$C$5*phenotypes!$F$17</f>
        <v>4.4466308233248879E-5</v>
      </c>
      <c r="C11">
        <f>'medications most frequent incid'!$F44*'population distribution in medi'!$C$6*phenotypes!$F$4+'medications most frequent incid'!$F44*'population distribution in medi'!$C$4*phenotypes!$F$11+'medications most frequent incid'!$F44*'population distribution in medi'!$C$5*phenotypes!$F$18</f>
        <v>2.0028924308709936E-6</v>
      </c>
      <c r="D11">
        <f>'medications most frequent incid'!$F44*'population distribution in medi'!$C$6*phenotypes!$F$5+'medications most frequent incid'!$F44*'population distribution in medi'!$C$4*phenotypes!$F$12+'medications most frequent incid'!$F44*'population distribution in medi'!$C$5*phenotypes!$F$19</f>
        <v>3.1827800116049782E-8</v>
      </c>
      <c r="E11">
        <f>INT('medications most frequent incid'!$F44*'population distribution in medi'!$C$6*phenotypes!$F$3*'population distribution in medi'!$F$8+'medications most frequent incid'!$F44*'population distribution in medi'!$C$4*phenotypes!$F$10*'population distribution in medi'!$F$8+'medications most frequent incid'!$F44*'population distribution in medi'!$C$5*phenotypes!$F$17*'population distribution in medi'!$F$8)</f>
        <v>134</v>
      </c>
      <c r="F11">
        <f>INT('medications most frequent incid'!$F44*'population distribution in medi'!$C$6*phenotypes!$F$4*'population distribution in medi'!$F$8+'medications most frequent incid'!$F44*'population distribution in medi'!$C$4*phenotypes!$F$11*'population distribution in medi'!$F$8+'medications most frequent incid'!$F44*'population distribution in medi'!$C$5*phenotypes!$F$18*'population distribution in medi'!$F$8)</f>
        <v>6</v>
      </c>
      <c r="G11">
        <f>INT('medications most frequent incid'!$F44*'population distribution in medi'!$C$6*phenotypes!$F$5*'population distribution in medi'!$F$8+'medications most frequent incid'!$F44*'population distribution in medi'!$C$4*phenotypes!$F$12*'population distribution in medi'!$F$8+'medications most frequent incid'!$F44*'population distribution in medi'!$C$5*phenotypes!$F$19*'population distribution in medi'!$F$8)</f>
        <v>0</v>
      </c>
      <c r="H11" s="14"/>
    </row>
    <row r="12" spans="1:8" ht="15" customHeight="1" x14ac:dyDescent="0.3">
      <c r="H12" s="14"/>
    </row>
    <row r="13" spans="1:8" ht="15" customHeight="1" x14ac:dyDescent="0.3">
      <c r="A13" s="14" t="s">
        <v>7</v>
      </c>
      <c r="E13" s="40">
        <f t="shared" ref="E13:G13" si="1">SUM(E10:E11)</f>
        <v>345</v>
      </c>
      <c r="F13" s="31">
        <f t="shared" si="1"/>
        <v>15</v>
      </c>
      <c r="G13" s="41">
        <f t="shared" si="1"/>
        <v>0</v>
      </c>
      <c r="H13" s="14"/>
    </row>
    <row r="14" spans="1:8" ht="15" customHeight="1" x14ac:dyDescent="0.3">
      <c r="H14" s="14"/>
    </row>
    <row r="15" spans="1:8" ht="15" customHeight="1" x14ac:dyDescent="0.3">
      <c r="H15" s="14"/>
    </row>
    <row r="16" spans="1:8" ht="15" customHeight="1" x14ac:dyDescent="0.3">
      <c r="A16" s="14" t="s">
        <v>9</v>
      </c>
      <c r="B16" s="40" t="s">
        <v>61</v>
      </c>
      <c r="C16" s="31" t="s">
        <v>62</v>
      </c>
      <c r="D16" s="41" t="s">
        <v>63</v>
      </c>
      <c r="E16" s="40" t="s">
        <v>16</v>
      </c>
      <c r="F16" s="31" t="s">
        <v>25</v>
      </c>
      <c r="G16" s="41" t="s">
        <v>18</v>
      </c>
      <c r="H16" s="14"/>
    </row>
    <row r="17" spans="1:8" ht="15" customHeight="1" x14ac:dyDescent="0.3">
      <c r="A17" s="42" t="s">
        <v>92</v>
      </c>
      <c r="B17">
        <f>'medications most frequent incid'!$H43*'population distribution in medi'!$D$6*phenotypes!$F$3+'medications most frequent incid'!$H43*'population distribution in medi'!$D$4*phenotypes!$F$10+'medications most frequent incid'!$H43*'population distribution in medi'!$D$5*phenotypes!$F$17</f>
        <v>1.7256075390374229E-3</v>
      </c>
      <c r="C17">
        <f>'medications most frequent incid'!$H43*'population distribution in medi'!$D$6*phenotypes!$F$4+'medications most frequent incid'!$H43*'population distribution in medi'!$D$4*phenotypes!$F$11+'medications most frequent incid'!$H43*'population distribution in medi'!$D$5*phenotypes!$F$18</f>
        <v>7.5496109403362058E-5</v>
      </c>
      <c r="D17">
        <f>'medications most frequent incid'!$H43*'population distribution in medi'!$D$6*phenotypes!$F$5+'medications most frequent incid'!$H43*'population distribution in medi'!$D$4*phenotypes!$F$12+'medications most frequent incid'!$H43*'population distribution in medi'!$D$5*phenotypes!$F$19</f>
        <v>1.1650169341673232E-6</v>
      </c>
      <c r="E17">
        <f>INT('medications most frequent incid'!$H43*'population distribution in medi'!$D$6*phenotypes!$F$3*'population distribution in medi'!$G$8+'medications most frequent incid'!$H43*'population distribution in medi'!$D$4*phenotypes!$F$10*'population distribution in medi'!$G$8+'medications most frequent incid'!$H43*'population distribution in medi'!$D$5*phenotypes!$F$17*'population distribution in medi'!$G$8)</f>
        <v>1951</v>
      </c>
      <c r="F17">
        <f>INT('medications most frequent incid'!$H43*'population distribution in medi'!$D$6*phenotypes!$F$4*'population distribution in medi'!$G$8+'medications most frequent incid'!$H43*'population distribution in medi'!$D$4*phenotypes!$F$11*'population distribution in medi'!$G$8+'medications most frequent incid'!$H43*'population distribution in medi'!$D$5*phenotypes!$F$18*'population distribution in medi'!$G$8)</f>
        <v>85</v>
      </c>
      <c r="G17">
        <f>INT('medications most frequent incid'!$H43*'population distribution in medi'!$D$6*phenotypes!$F$5*'population distribution in medi'!$G$8+'medications most frequent incid'!$H43*'population distribution in medi'!$D$4*phenotypes!$F$12*'population distribution in medi'!$G$8+'medications most frequent incid'!$H43*'population distribution in medi'!$D$5*phenotypes!$F$19*'population distribution in medi'!$G$8)</f>
        <v>1</v>
      </c>
      <c r="H17" s="14"/>
    </row>
    <row r="18" spans="1:8" ht="15" customHeight="1" x14ac:dyDescent="0.3">
      <c r="A18" s="47" t="s">
        <v>45</v>
      </c>
      <c r="B18">
        <f>'medications most frequent incid'!$H44*'population distribution in medi'!$D$6*phenotypes!$F$3+'medications most frequent incid'!$H44*'population distribution in medi'!$D$4*phenotypes!$F$10+'medications most frequent incid'!$H44*'population distribution in medi'!$D$5*phenotypes!$F$17</f>
        <v>1.0812565394262947E-3</v>
      </c>
      <c r="C18">
        <f>'medications most frequent incid'!$H44*'population distribution in medi'!$D$6*phenotypes!$F$4+'medications most frequent incid'!$H44*'population distribution in medi'!$D$4*phenotypes!$F$11+'medications most frequent incid'!$H44*'population distribution in medi'!$D$5*phenotypes!$F$18</f>
        <v>4.7305462074628725E-5</v>
      </c>
      <c r="D18">
        <f>'medications most frequent incid'!$H44*'population distribution in medi'!$D$6*phenotypes!$F$5+'medications most frequent incid'!$H44*'population distribution in medi'!$D$4*phenotypes!$F$12+'medications most frequent incid'!$H44*'population distribution in medi'!$D$5*phenotypes!$F$19</f>
        <v>7.2999343715979977E-7</v>
      </c>
      <c r="E18">
        <f>INT('medications most frequent incid'!$H44*'population distribution in medi'!$D$6*phenotypes!$F$3*'population distribution in medi'!$G$8+'medications most frequent incid'!$H44*'population distribution in medi'!$D$4*phenotypes!$F$10*'population distribution in medi'!$G$8+'medications most frequent incid'!$H44*'population distribution in medi'!$D$5*phenotypes!$F$17*'population distribution in medi'!$G$8)</f>
        <v>1222</v>
      </c>
      <c r="F18">
        <f>INT('medications most frequent incid'!$H44*'population distribution in medi'!$D$6*phenotypes!$F$4*'population distribution in medi'!$G$8+'medications most frequent incid'!$H44*'population distribution in medi'!$D$4*phenotypes!$F$11*'population distribution in medi'!$G$8+'medications most frequent incid'!$H44*'population distribution in medi'!$D$5*phenotypes!$F$18*'population distribution in medi'!$G$8)</f>
        <v>53</v>
      </c>
      <c r="G18">
        <f>INT('medications most frequent incid'!$H44*'population distribution in medi'!$D$6*phenotypes!$F$5*'population distribution in medi'!$G$8+'medications most frequent incid'!$H44*'population distribution in medi'!$D$4*phenotypes!$F$12*'population distribution in medi'!$G$8+'medications most frequent incid'!$H44*'population distribution in medi'!$D$5*phenotypes!$F$19*'population distribution in medi'!$G$8)</f>
        <v>0</v>
      </c>
      <c r="H18" s="14"/>
    </row>
    <row r="20" spans="1:8" ht="15" customHeight="1" x14ac:dyDescent="0.3">
      <c r="A20" s="14" t="s">
        <v>7</v>
      </c>
      <c r="E20" s="40">
        <f t="shared" ref="E20:G20" si="2">SUM(E17:E18)</f>
        <v>3173</v>
      </c>
      <c r="F20" s="31">
        <f t="shared" si="2"/>
        <v>138</v>
      </c>
      <c r="G20" s="41">
        <f t="shared" si="2"/>
        <v>1</v>
      </c>
      <c r="H20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ColWidth="15.109375" defaultRowHeight="15" customHeight="1" x14ac:dyDescent="0.3"/>
  <sheetData>
    <row r="1" spans="1:8" ht="15" customHeight="1" x14ac:dyDescent="0.3">
      <c r="A1" s="14" t="s">
        <v>46</v>
      </c>
    </row>
    <row r="2" spans="1:8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0" t="s">
        <v>16</v>
      </c>
      <c r="F2" s="31" t="s">
        <v>25</v>
      </c>
      <c r="G2" s="41" t="s">
        <v>18</v>
      </c>
    </row>
    <row r="3" spans="1:8" ht="15" customHeight="1" x14ac:dyDescent="0.3">
      <c r="A3" s="47" t="s">
        <v>93</v>
      </c>
      <c r="B3">
        <f>'medications most frequent incid'!$D49*'population distribution in medi'!$B$6*phenotypes!$G$3+'medications most frequent incid'!$D49*'population distribution in medi'!$B$4*phenotypes!$G$10+'medications most frequent incid'!$D49*'population distribution in medi'!$B$5*phenotypes!$G$17</f>
        <v>1.8330574810633447E-5</v>
      </c>
      <c r="C3">
        <f>'medications most frequent incid'!$D49*'population distribution in medi'!$B$6*phenotypes!$G$4+'medications most frequent incid'!$D49*'population distribution in medi'!$B$4*phenotypes!$G$11+'medications most frequent incid'!$D49*'population distribution in medi'!$B$5*phenotypes!$G$18</f>
        <v>1.6709658537204096E-5</v>
      </c>
      <c r="D3">
        <f>'medications most frequent incid'!$D49*'population distribution in medi'!$B$6*phenotypes!$G$5+'medications most frequent incid'!$D49*'population distribution in medi'!$B$4*phenotypes!$G$11+'medications most frequent incid'!$D49*'population distribution in medi'!$B$5*phenotypes!$G$19</f>
        <v>8.0281754307592783E-6</v>
      </c>
      <c r="E3">
        <f>INT('medications most frequent incid'!$D49*'population distribution in medi'!$B$6*phenotypes!$G$3*'population distribution in medi'!$E$8+'medications most frequent incid'!$D49*'population distribution in medi'!$B$4*phenotypes!$G$10*'population distribution in medi'!$E$8+'medications most frequent incid'!$D49*'population distribution in medi'!$B$5*phenotypes!$G$17*'population distribution in medi'!$E$8)</f>
        <v>76</v>
      </c>
      <c r="F3">
        <f>INT('medications most frequent incid'!$D49*'population distribution in medi'!$B$6*phenotypes!$G$4*'population distribution in medi'!$E$8+'medications most frequent incid'!$D49*'population distribution in medi'!$B$4*phenotypes!$G$11*'population distribution in medi'!$E$8+'medications most frequent incid'!$D49*'population distribution in medi'!$B$5*phenotypes!$G$18*'population distribution in medi'!$E$8)</f>
        <v>69</v>
      </c>
      <c r="G3">
        <f>INT('medications most frequent incid'!$D49*'population distribution in medi'!$B$6*phenotypes!$G$5*'population distribution in medi'!$E$8+'medications most frequent incid'!$D49*'population distribution in medi'!$B$4*phenotypes!$G$12*'population distribution in medi'!$E$8+'medications most frequent incid'!$D49*'population distribution in medi'!$B$5*phenotypes!$G$19*'population distribution in medi'!$E$8)</f>
        <v>18</v>
      </c>
      <c r="H3" s="14"/>
    </row>
    <row r="4" spans="1:8" ht="15" customHeight="1" x14ac:dyDescent="0.3">
      <c r="H4" s="14"/>
    </row>
    <row r="5" spans="1:8" ht="15" customHeight="1" x14ac:dyDescent="0.3">
      <c r="H5" s="14"/>
    </row>
    <row r="6" spans="1:8" ht="15" customHeight="1" x14ac:dyDescent="0.3">
      <c r="A6" s="14" t="s">
        <v>8</v>
      </c>
      <c r="B6" s="40" t="s">
        <v>61</v>
      </c>
      <c r="C6" s="31" t="s">
        <v>62</v>
      </c>
      <c r="D6" s="41" t="s">
        <v>63</v>
      </c>
      <c r="E6" s="40" t="s">
        <v>16</v>
      </c>
      <c r="F6" s="31" t="s">
        <v>25</v>
      </c>
      <c r="G6" s="41" t="s">
        <v>18</v>
      </c>
      <c r="H6" s="14"/>
    </row>
    <row r="7" spans="1:8" ht="15" customHeight="1" x14ac:dyDescent="0.3">
      <c r="A7" s="47" t="s">
        <v>93</v>
      </c>
      <c r="B7">
        <f>'medications most frequent incid'!$F49*'population distribution in medi'!$C$6*phenotypes!$G$3+'medications most frequent incid'!$F49*'population distribution in medi'!$C$4*phenotypes!$G$10+'medications most frequent incid'!$F49*'population distribution in medi'!$C$5*phenotypes!$G$17</f>
        <v>3.7120636819944119E-5</v>
      </c>
      <c r="C7">
        <f>'medications most frequent incid'!$F49*'population distribution in medi'!$C$6*phenotypes!$G$4+'medications most frequent incid'!$F49*'population distribution in medi'!$C$4*phenotypes!$G$11+'medications most frequent incid'!$F49*'population distribution in medi'!$C$5*phenotypes!$G$18</f>
        <v>3.3638443284073408E-5</v>
      </c>
      <c r="D7">
        <f>'medications most frequent incid'!$F49*'population distribution in medi'!$C$6*phenotypes!$G$5+'medications most frequent incid'!$F49*'population distribution in medi'!$C$4*phenotypes!$G$12+'medications most frequent incid'!$F49*'population distribution in medi'!$C$5*phenotypes!$G$19</f>
        <v>9.0511956998483929E-6</v>
      </c>
      <c r="E7">
        <f>INT('medications most frequent incid'!$F49*'population distribution in medi'!$C$6*phenotypes!$G$3*'population distribution in medi'!$F$8+'medications most frequent incid'!$F49*'population distribution in medi'!$C$4*phenotypes!$G$10*'population distribution in medi'!$F$8+'medications most frequent incid'!$F49*'population distribution in medi'!$C$5*phenotypes!$G$17*'population distribution in medi'!$F$8)</f>
        <v>112</v>
      </c>
      <c r="F7">
        <f>INT('medications most frequent incid'!$F49*'population distribution in medi'!$C$6*phenotypes!$G$4*'population distribution in medi'!$F$8+'medications most frequent incid'!$F49*'population distribution in medi'!$C$4*phenotypes!$G$11*'population distribution in medi'!$F$8+'medications most frequent incid'!$F49*'population distribution in medi'!$C$5*phenotypes!$G$18*'population distribution in medi'!$F$8)</f>
        <v>101</v>
      </c>
      <c r="G7">
        <f>INT('medications most frequent incid'!$F49*'population distribution in medi'!$C$6*phenotypes!$G$5*'population distribution in medi'!$F$8+'medications most frequent incid'!$F49*'population distribution in medi'!$C$4*phenotypes!$G$12*'population distribution in medi'!$F$8+'medications most frequent incid'!$F49*'population distribution in medi'!$C$5*phenotypes!$G$19*'population distribution in medi'!$F$8)</f>
        <v>27</v>
      </c>
      <c r="H7" s="14"/>
    </row>
    <row r="8" spans="1:8" ht="15" customHeight="1" x14ac:dyDescent="0.3">
      <c r="H8" s="14"/>
    </row>
    <row r="9" spans="1:8" ht="15" customHeight="1" x14ac:dyDescent="0.3">
      <c r="H9" s="14"/>
    </row>
    <row r="10" spans="1:8" ht="15" customHeight="1" x14ac:dyDescent="0.3">
      <c r="A10" s="14" t="s">
        <v>9</v>
      </c>
      <c r="B10" s="40" t="s">
        <v>61</v>
      </c>
      <c r="C10" s="31" t="s">
        <v>62</v>
      </c>
      <c r="D10" s="41" t="s">
        <v>63</v>
      </c>
      <c r="E10" s="40" t="s">
        <v>16</v>
      </c>
      <c r="F10" s="31" t="s">
        <v>25</v>
      </c>
      <c r="G10" s="41" t="s">
        <v>18</v>
      </c>
      <c r="H10" s="14"/>
    </row>
    <row r="11" spans="1:8" ht="15" customHeight="1" x14ac:dyDescent="0.3">
      <c r="A11" s="47" t="s">
        <v>93</v>
      </c>
      <c r="B11">
        <f>'medications most frequent incid'!$H49*'population distribution in medi'!$D$6*phenotypes!$G$3+'medications most frequent incid'!$H49*'population distribution in medi'!$D$4*phenotypes!$G$10+'medications most frequent incid'!$H49*'population distribution in medi'!$D$5*phenotypes!$G$17</f>
        <v>7.6784747012436055E-4</v>
      </c>
      <c r="C11">
        <f>'medications most frequent incid'!$H49*'population distribution in medi'!$D$6*phenotypes!$G$4+'medications most frequent incid'!$H49*'population distribution in medi'!$D$4*phenotypes!$G$11+'medications most frequent incid'!$H49*'population distribution in medi'!$D$5*phenotypes!$G$18</f>
        <v>6.726551047744442E-4</v>
      </c>
      <c r="D11">
        <f>'medications most frequent incid'!$H49*'population distribution in medi'!$D$6*phenotypes!$G$5+'medications most frequent incid'!$H49*'population distribution in medi'!$D$4*phenotypes!$G$12+'medications most frequent incid'!$H49*'population distribution in medi'!$D$5*phenotypes!$G$19</f>
        <v>1.7694069741267126E-4</v>
      </c>
      <c r="E11">
        <f>INT('medications most frequent incid'!$H49*'population distribution in medi'!$D$6*phenotypes!$G$3*'population distribution in medi'!$G$8+'medications most frequent incid'!$H49*'population distribution in medi'!$D$4*phenotypes!$G$10*'population distribution in medi'!$G$8+'medications most frequent incid'!$H49*'population distribution in medi'!$D$5*phenotypes!$G$17*'population distribution in medi'!$G$8)</f>
        <v>868</v>
      </c>
      <c r="F11">
        <f>INT('medications most frequent incid'!$H49*'population distribution in medi'!$D$6*phenotypes!$G$4*'population distribution in medi'!$G$8+'medications most frequent incid'!$H49*'population distribution in medi'!$D$4*phenotypes!$G$11*'population distribution in medi'!$G$8+'medications most frequent incid'!$H49*'population distribution in medi'!$D$5*phenotypes!$G$18*'population distribution in medi'!$G$8)</f>
        <v>760</v>
      </c>
      <c r="G11">
        <f>INT('medications most frequent incid'!$H49*'population distribution in medi'!$D$6*phenotypes!$G$5*'population distribution in medi'!$G$8+'medications most frequent incid'!$H49*'population distribution in medi'!$D$4*phenotypes!$G$12*'population distribution in medi'!$G$8+'medications most frequent incid'!$H49*'population distribution in medi'!$D$5*phenotypes!$G$19*'population distribution in medi'!$G$8)</f>
        <v>200</v>
      </c>
      <c r="H11" s="14"/>
    </row>
    <row r="12" spans="1:8" ht="15" customHeight="1" x14ac:dyDescent="0.3">
      <c r="A12" s="4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/>
  </sheetViews>
  <sheetFormatPr defaultColWidth="15.109375" defaultRowHeight="15" customHeight="1" x14ac:dyDescent="0.3"/>
  <sheetData>
    <row r="1" spans="1:7" ht="15" customHeight="1" x14ac:dyDescent="0.3">
      <c r="A1" s="39" t="s">
        <v>50</v>
      </c>
    </row>
    <row r="2" spans="1:7" ht="15" customHeight="1" x14ac:dyDescent="0.3">
      <c r="A2" s="14" t="s">
        <v>0</v>
      </c>
      <c r="B2" s="40" t="s">
        <v>61</v>
      </c>
      <c r="C2" s="31" t="s">
        <v>62</v>
      </c>
      <c r="D2" s="41" t="s">
        <v>63</v>
      </c>
      <c r="E2" s="40" t="s">
        <v>16</v>
      </c>
      <c r="F2" s="31" t="s">
        <v>25</v>
      </c>
      <c r="G2" s="41" t="s">
        <v>18</v>
      </c>
    </row>
    <row r="3" spans="1:7" ht="15" customHeight="1" x14ac:dyDescent="0.3">
      <c r="A3" s="42" t="s">
        <v>94</v>
      </c>
      <c r="B3">
        <f>'medications most frequent incid'!$D46*'population distribution in medi'!$B$6*phenotypes!$H$3+'medications most frequent incid'!$D46*'population distribution in medi'!$B$4*phenotypes!$H$10+'medications most frequent incid'!$D46*'population distribution in medi'!$B$5*phenotypes!$H$17</f>
        <v>2.3428332370270771E-4</v>
      </c>
      <c r="C3">
        <f>'medications most frequent incid'!$D46*'population distribution in medi'!$B$6*phenotypes!$H$4+'medications most frequent incid'!$D46*'population distribution in medi'!$B$4*phenotypes!$H$11+'medications most frequent incid'!$D46*'population distribution in medi'!$B$5*phenotypes!$H$18</f>
        <v>2.0096597252953818E-5</v>
      </c>
      <c r="D3">
        <f>'medications most frequent incid'!$D46*'population distribution in medi'!$B$6*phenotypes!$H$5+'medications most frequent incid'!$D46*'population distribution in medi'!$B$4*phenotypes!$H$12+'medications most frequent incid'!$D46*'population distribution in medi'!$B$5*phenotypes!$H$19</f>
        <v>4.673561529347163E-7</v>
      </c>
      <c r="E3">
        <f>INT('medications most frequent incid'!$D46*'population distribution in medi'!$B$6*phenotypes!$H$3*'population distribution in medi'!$E$8+'medications most frequent incid'!$D46*'population distribution in medi'!$B$4*phenotypes!$H$10*'population distribution in medi'!$E$8+'medications most frequent incid'!$D46*'population distribution in medi'!$B$5*phenotypes!$H$17*'population distribution in medi'!$E$8)</f>
        <v>972</v>
      </c>
      <c r="F3">
        <f>INT('medications most frequent incid'!$D46*'population distribution in medi'!$B$6*phenotypes!$H$4*'population distribution in medi'!$E$8+'medications most frequent incid'!$D46*'population distribution in medi'!$B$4*phenotypes!$H$11*'population distribution in medi'!$E$8+'medications most frequent incid'!$D46*'population distribution in medi'!$B$5*phenotypes!$H$18*'population distribution in medi'!$E$8)</f>
        <v>83</v>
      </c>
      <c r="G3">
        <f>INT('medications most frequent incid'!$D46*'population distribution in medi'!$B$6*phenotypes!$H$5*'population distribution in medi'!$E$8+'medications most frequent incid'!$D46*'population distribution in medi'!$B$4*phenotypes!$H$12*'population distribution in medi'!$E$8+'medications most frequent incid'!$D46*'population distribution in medi'!$B$5*phenotypes!$H$19*'population distribution in medi'!$E$8)</f>
        <v>1</v>
      </c>
    </row>
    <row r="4" spans="1:7" ht="15" customHeight="1" x14ac:dyDescent="0.3">
      <c r="A4" s="42" t="s">
        <v>51</v>
      </c>
      <c r="B4">
        <f>'medications most frequent incid'!$D47*'population distribution in medi'!$B$6*phenotypes!$H$3+'medications most frequent incid'!$D47*'population distribution in medi'!$B$4*phenotypes!$H$10+'medications most frequent incid'!$D47*'population distribution in medi'!$B$5*phenotypes!$H$17</f>
        <v>7.7946814691260053E-5</v>
      </c>
      <c r="C4">
        <f>'medications most frequent incid'!$D47*'population distribution in medi'!$B$6*phenotypes!$H$4+'medications most frequent incid'!$D47*'population distribution in medi'!$B$4*phenotypes!$H$11+'medications most frequent incid'!$D47*'population distribution in medi'!$B$5*phenotypes!$H$18</f>
        <v>6.6862024886954108E-6</v>
      </c>
      <c r="D4">
        <f>'medications most frequent incid'!$D47*'population distribution in medi'!$B$6*phenotypes!$H$5+'medications most frequent incid'!$D47*'population distribution in medi'!$B$4*phenotypes!$H$12+'medications most frequent incid'!$D47*'population distribution in medi'!$B$5*phenotypes!$H$19</f>
        <v>1.5549089398206065E-7</v>
      </c>
      <c r="E4">
        <f>INT('medications most frequent incid'!$D47*'population distribution in medi'!$B$6*phenotypes!$H$3*'population distribution in medi'!$E$8+'medications most frequent incid'!$D47*'population distribution in medi'!$B$4*phenotypes!$H$10*'population distribution in medi'!$E$8+'medications most frequent incid'!$D47*'population distribution in medi'!$B$5*phenotypes!$H$17*'population distribution in medi'!$E$8)</f>
        <v>323</v>
      </c>
      <c r="F4">
        <f>INT('medications most frequent incid'!$D47*'population distribution in medi'!$B$6*phenotypes!$H$4*'population distribution in medi'!$E$8+'medications most frequent incid'!$D47*'population distribution in medi'!$B$4*phenotypes!$H$11*'population distribution in medi'!$E$8+'medications most frequent incid'!$D47*'population distribution in medi'!$B$5*phenotypes!$H$18*'population distribution in medi'!$E$8)</f>
        <v>27</v>
      </c>
      <c r="G4">
        <f>INT('medications most frequent incid'!$D47*'population distribution in medi'!$B$6*phenotypes!$H$5*'population distribution in medi'!$E$8+'medications most frequent incid'!$D47*'population distribution in medi'!$B$4*phenotypes!$H$12*'population distribution in medi'!$E$8+'medications most frequent incid'!$D47*'population distribution in medi'!$B$5*phenotypes!$H$19*'population distribution in medi'!$E$8)</f>
        <v>0</v>
      </c>
    </row>
    <row r="5" spans="1:7" ht="15" customHeight="1" x14ac:dyDescent="0.3">
      <c r="A5" s="42" t="s">
        <v>53</v>
      </c>
      <c r="B5">
        <f>'medications most frequent incid'!$D48*'population distribution in medi'!$B$6*phenotypes!$H$3+'medications most frequent incid'!$D48*'population distribution in medi'!$B$4*phenotypes!$H$10+'medications most frequent incid'!$D48*'population distribution in medi'!$B$5*phenotypes!$H$17</f>
        <v>1.056267914992359E-4</v>
      </c>
      <c r="C5">
        <f>'medications most frequent incid'!$D48*'population distribution in medi'!$B$6*phenotypes!$H$4+'medications most frequent incid'!$D48*'population distribution in medi'!$B$4*phenotypes!$H$11+'medications most frequent incid'!$D48*'population distribution in medi'!$B$5*phenotypes!$H$18</f>
        <v>9.0605641679196307E-6</v>
      </c>
      <c r="D5">
        <f>'medications most frequent incid'!$D48*'population distribution in medi'!$B$6*phenotypes!$H$5+'medications most frequent incid'!$D48*'population distribution in medi'!$B$4*phenotypes!$H$12+'medications most frequent incid'!$D48*'population distribution in medi'!$B$5*phenotypes!$H$19</f>
        <v>2.1070783076546286E-7</v>
      </c>
      <c r="E5">
        <f>INT('medications most frequent incid'!$D48*'population distribution in medi'!$B$6*phenotypes!$H$3*'population distribution in medi'!$E$8+'medications most frequent incid'!$D48*'population distribution in medi'!$B$4*phenotypes!$H$10*'population distribution in medi'!$E$8+'medications most frequent incid'!$D48*'population distribution in medi'!$B$5*phenotypes!$H$17*'population distribution in medi'!$E$8)</f>
        <v>438</v>
      </c>
      <c r="F5">
        <f>INT('medications most frequent incid'!$D48*'population distribution in medi'!$B$6*phenotypes!$H$4*'population distribution in medi'!$E$8+'medications most frequent incid'!$D48*'population distribution in medi'!$B$4*phenotypes!$H$11*'population distribution in medi'!$E$8+'medications most frequent incid'!$D48*'population distribution in medi'!$B$5*phenotypes!$H$18*'population distribution in medi'!$E$8)</f>
        <v>37</v>
      </c>
      <c r="G5">
        <f>INT('medications most frequent incid'!$D48*'population distribution in medi'!$B$6*phenotypes!$H$5*'population distribution in medi'!$E$8+'medications most frequent incid'!$D48*'population distribution in medi'!$B$4*phenotypes!$H$12*'population distribution in medi'!$E$8+'medications most frequent incid'!$D48*'population distribution in medi'!$B$5*phenotypes!$H$19*'population distribution in medi'!$E$8)</f>
        <v>0</v>
      </c>
    </row>
    <row r="7" spans="1:7" ht="15" customHeight="1" x14ac:dyDescent="0.3">
      <c r="A7" s="14" t="s">
        <v>7</v>
      </c>
      <c r="E7" s="40">
        <f t="shared" ref="E7:G7" si="0">SUM(E3:E5)</f>
        <v>1733</v>
      </c>
      <c r="F7" s="31">
        <f t="shared" si="0"/>
        <v>147</v>
      </c>
      <c r="G7" s="41">
        <f t="shared" si="0"/>
        <v>1</v>
      </c>
    </row>
    <row r="10" spans="1:7" ht="15" customHeight="1" x14ac:dyDescent="0.3">
      <c r="A10" s="14" t="s">
        <v>8</v>
      </c>
      <c r="B10" s="40" t="s">
        <v>61</v>
      </c>
      <c r="C10" s="31" t="s">
        <v>62</v>
      </c>
      <c r="D10" s="41" t="s">
        <v>63</v>
      </c>
      <c r="E10" s="40" t="s">
        <v>16</v>
      </c>
      <c r="F10" s="31" t="s">
        <v>25</v>
      </c>
      <c r="G10" s="41" t="s">
        <v>18</v>
      </c>
    </row>
    <row r="11" spans="1:7" ht="15" customHeight="1" x14ac:dyDescent="0.3">
      <c r="A11" s="42" t="s">
        <v>94</v>
      </c>
      <c r="B11">
        <f>'medications most frequent incid'!$F46*'population distribution in medi'!$C$6*phenotypes!$H$3+'medications most frequent incid'!$F46*'population distribution in medi'!$C$4*phenotypes!$H$10+'medications most frequent incid'!$F46*'population distribution in medi'!$C$5*phenotypes!$H$17</f>
        <v>2.760059952664481E-4</v>
      </c>
      <c r="C11">
        <f>'medications most frequent incid'!$F46*'population distribution in medi'!$C$6*phenotypes!$H$4+'medications most frequent incid'!$F46*'population distribution in medi'!$C$4*phenotypes!$H$11+'medications most frequent incid'!$F46*'population distribution in medi'!$C$5*phenotypes!$H$18</f>
        <v>2.3557792028994326E-5</v>
      </c>
      <c r="D11">
        <f>'medications most frequent incid'!$F46*'population distribution in medi'!$C$6*phenotypes!$H$6+'medications most frequent incid'!$F46*'population distribution in medi'!$C$4*phenotypes!$H$12+'medications most frequent incid'!$F46*'population distribution in medi'!$C$5*phenotypes!$H$19</f>
        <v>2.6849460297372839E-7</v>
      </c>
      <c r="E11">
        <f>INT('medications most frequent incid'!$F46*'population distribution in medi'!$C$6*phenotypes!$H$3*'population distribution in medi'!$F$8+'medications most frequent incid'!$F46*'population distribution in medi'!$C$4*phenotypes!$H$10*'population distribution in medi'!$F$8+'medications most frequent incid'!$F46*'population distribution in medi'!$C$5*phenotypes!$H$17*'population distribution in medi'!$F$8)</f>
        <v>836</v>
      </c>
      <c r="F11">
        <f>INT('medications most frequent incid'!$F46*'population distribution in medi'!$C$6*phenotypes!$H$4*'population distribution in medi'!$F$8+'medications most frequent incid'!$F46*'population distribution in medi'!$C$4*phenotypes!$H$11*'population distribution in medi'!$F$8+'medications most frequent incid'!$F46*'population distribution in medi'!$C$5*phenotypes!$H$18*'population distribution in medi'!$F$8)</f>
        <v>71</v>
      </c>
      <c r="G11">
        <f>INT('medications most frequent incid'!$F46*'population distribution in medi'!$C$6*phenotypes!$H$5*'population distribution in medi'!$F$8+'medications most frequent incid'!$F46*'population distribution in medi'!$C$4*phenotypes!$H$12*'population distribution in medi'!$F$8+'medications most frequent incid'!$F46*'population distribution in medi'!$C$5*phenotypes!$H$19*'population distribution in medi'!$F$8)</f>
        <v>1</v>
      </c>
    </row>
    <row r="12" spans="1:7" ht="15" customHeight="1" x14ac:dyDescent="0.3">
      <c r="A12" s="42" t="s">
        <v>51</v>
      </c>
      <c r="B12">
        <f>'medications most frequent incid'!$F47*'population distribution in medi'!$C$6*phenotypes!$H$3+'medications most frequent incid'!$F47*'population distribution in medi'!$C$4*phenotypes!$H$10+'medications most frequent incid'!$F47*'population distribution in medi'!$C$5*phenotypes!$H$17</f>
        <v>6.2237835416126535E-4</v>
      </c>
      <c r="C12">
        <f>'medications most frequent incid'!$F47*'population distribution in medi'!$C$6*phenotypes!$H$4+'medications most frequent incid'!$F47*'population distribution in medi'!$C$4*phenotypes!$H$11+'medications most frequent incid'!$F47*'population distribution in medi'!$C$5*phenotypes!$H$18</f>
        <v>5.3121526641204782E-5</v>
      </c>
      <c r="D12">
        <f>'medications most frequent incid'!$F47*'population distribution in medi'!$C$6*phenotypes!$H$6+'medications most frequent incid'!$F47*'population distribution in medi'!$C$4*phenotypes!$H$12+'medications most frequent incid'!$F47*'population distribution in medi'!$C$5*phenotypes!$H$19</f>
        <v>6.0544057725504467E-7</v>
      </c>
      <c r="E12">
        <f>INT('medications most frequent incid'!$F47*'population distribution in medi'!$C$6*phenotypes!$H$3*'population distribution in medi'!$F$8+'medications most frequent incid'!$F47*'population distribution in medi'!$C$4*phenotypes!$H$10*'population distribution in medi'!$F$8+'medications most frequent incid'!$F47*'population distribution in medi'!$C$5*phenotypes!$H$17*'population distribution in medi'!$F$8)</f>
        <v>1887</v>
      </c>
      <c r="F12">
        <f>INT('medications most frequent incid'!$F47*'population distribution in medi'!$C$6*phenotypes!$H$4*'population distribution in medi'!$F$8+'medications most frequent incid'!$F47*'population distribution in medi'!$C$4*phenotypes!$H$11*'population distribution in medi'!$F$8+'medications most frequent incid'!$F47*'population distribution in medi'!$C$5*phenotypes!$H$18*'population distribution in medi'!$F$8)</f>
        <v>161</v>
      </c>
      <c r="G12">
        <f>INT('medications most frequent incid'!$F47*'population distribution in medi'!$C$6*phenotypes!$H$5*'population distribution in medi'!$F$8+'medications most frequent incid'!$F47*'population distribution in medi'!$C$4*phenotypes!$H$12*'population distribution in medi'!$F$8+'medications most frequent incid'!$F47*'population distribution in medi'!$C$5*phenotypes!$H$19*'population distribution in medi'!$F$8)</f>
        <v>3</v>
      </c>
    </row>
    <row r="13" spans="1:7" ht="15" customHeight="1" x14ac:dyDescent="0.3">
      <c r="A13" s="42" t="s">
        <v>53</v>
      </c>
      <c r="B13">
        <f>'medications most frequent incid'!$F48*'population distribution in medi'!$C$6*phenotypes!$H$3+'medications most frequent incid'!$F48*'population distribution in medi'!$C$4*phenotypes!$H$10+'medications most frequent incid'!$F48*'population distribution in medi'!$C$5*phenotypes!$H$17</f>
        <v>3.6396394980190951E-5</v>
      </c>
      <c r="C13">
        <f>'medications most frequent incid'!$F48*'population distribution in medi'!$C$6*phenotypes!$H$4+'medications most frequent incid'!$F48*'population distribution in medi'!$C$4*phenotypes!$H$11+'medications most frequent incid'!$F48*'population distribution in medi'!$C$5*phenotypes!$H$18</f>
        <v>3.1065220258014494E-6</v>
      </c>
      <c r="D13">
        <f>'medications most frequent incid'!$F48*'population distribution in medi'!$C$6*phenotypes!$H$6+'medications most frequent incid'!$F48*'population distribution in medi'!$C$4*phenotypes!$H$12+'medications most frequent incid'!$F48*'population distribution in medi'!$C$5*phenotypes!$H$19</f>
        <v>3.5405881710821319E-8</v>
      </c>
      <c r="E13">
        <f>INT('medications most frequent incid'!$F48*'population distribution in medi'!$C$6*phenotypes!$H$3*'population distribution in medi'!$F$8+'medications most frequent incid'!$F48*'population distribution in medi'!$C$4*phenotypes!$H$10*'population distribution in medi'!$F$8+'medications most frequent incid'!$F48*'population distribution in medi'!$C$5*phenotypes!$H$17*'population distribution in medi'!$F$8)</f>
        <v>110</v>
      </c>
      <c r="F13">
        <f>INT('medications most frequent incid'!$F48*'population distribution in medi'!$C$6*phenotypes!$H$4*'population distribution in medi'!$F$8+'medications most frequent incid'!$F48*'population distribution in medi'!$C$4*phenotypes!$H$11*'population distribution in medi'!$F$8+'medications most frequent incid'!$F48*'population distribution in medi'!$C$5*phenotypes!$H$18*'population distribution in medi'!$F$8)</f>
        <v>9</v>
      </c>
      <c r="G13">
        <f>INT('medications most frequent incid'!$F48*'population distribution in medi'!$C$6*phenotypes!$H$5*'population distribution in medi'!$F$8+'medications most frequent incid'!$F48*'population distribution in medi'!$C$4*phenotypes!$H$12*'population distribution in medi'!$F$8+'medications most frequent incid'!$F48*'population distribution in medi'!$C$5*phenotypes!$H$19*'population distribution in medi'!$F$8)</f>
        <v>0</v>
      </c>
    </row>
    <row r="15" spans="1:7" ht="15" customHeight="1" x14ac:dyDescent="0.3">
      <c r="A15" s="14" t="s">
        <v>7</v>
      </c>
      <c r="E15" s="40">
        <f t="shared" ref="E15:G15" si="1">SUM(E11:E13)</f>
        <v>2833</v>
      </c>
      <c r="F15" s="31">
        <f t="shared" si="1"/>
        <v>241</v>
      </c>
      <c r="G15" s="41">
        <f t="shared" si="1"/>
        <v>4</v>
      </c>
    </row>
    <row r="18" spans="1:7" ht="15" customHeight="1" x14ac:dyDescent="0.3">
      <c r="A18" s="14" t="s">
        <v>9</v>
      </c>
      <c r="B18" s="40" t="s">
        <v>61</v>
      </c>
      <c r="C18" s="31" t="s">
        <v>62</v>
      </c>
      <c r="D18" s="41" t="s">
        <v>63</v>
      </c>
      <c r="E18" s="40" t="s">
        <v>16</v>
      </c>
      <c r="F18" s="31" t="s">
        <v>25</v>
      </c>
      <c r="G18" s="41" t="s">
        <v>18</v>
      </c>
    </row>
    <row r="19" spans="1:7" ht="15" customHeight="1" x14ac:dyDescent="0.3">
      <c r="A19" s="42" t="s">
        <v>94</v>
      </c>
      <c r="B19">
        <f>'medications most frequent incid'!$H46*'population distribution in medi'!$D$6*phenotypes!$H$3+'medications most frequent incid'!$H46*'population distribution in medi'!$D$4*phenotypes!$H$10+'medications most frequent incid'!$H46*'population distribution in medi'!$D$5*phenotypes!$H$17</f>
        <v>1.8332549429865417E-4</v>
      </c>
      <c r="C19">
        <f>'medications most frequent incid'!$H46*'population distribution in medi'!$D$6*phenotypes!$H$4+'medications most frequent incid'!$H46*'population distribution in medi'!$D$4*phenotypes!$H$11+'medications most frequent incid'!$H46*'population distribution in medi'!$D$5*phenotypes!$H$18</f>
        <v>1.5297110851857444E-5</v>
      </c>
      <c r="D19">
        <f>'medications most frequent incid'!$H46*'population distribution in medi'!$D$6*phenotypes!$H$5+'medications most frequent incid'!$H46*'population distribution in medi'!$D$4*phenotypes!$H$12+'medications most frequent incid'!$H46*'population distribution in medi'!$D$5*phenotypes!$H$19</f>
        <v>3.521003005993843E-7</v>
      </c>
      <c r="E19">
        <f>INT('medications most frequent incid'!$H46*'population distribution in medi'!$D$6*phenotypes!$H$3*'population distribution in medi'!$G$8+'medications most frequent incid'!$H46*'population distribution in medi'!$D$4*phenotypes!$H$10*'population distribution in medi'!$G$8+'medications most frequent incid'!$H46*'population distribution in medi'!$D$5*phenotypes!$H$17*'population distribution in medi'!$G$8)</f>
        <v>207</v>
      </c>
      <c r="F19">
        <f>INT('medications most frequent incid'!$H46*'population distribution in medi'!$D$6*phenotypes!$H$4*'population distribution in medi'!$G$8+'medications most frequent incid'!$H46*'population distribution in medi'!$D$4*phenotypes!$H$11*'population distribution in medi'!$G$8+'medications most frequent incid'!$H46*'population distribution in medi'!$D$5*phenotypes!$H$18*'population distribution in medi'!$G$8)</f>
        <v>17</v>
      </c>
      <c r="G19">
        <f>INT('medications most frequent incid'!$H46*'population distribution in medi'!$D$6*phenotypes!$H$5*'population distribution in medi'!$G$8+'medications most frequent incid'!$H46*'population distribution in medi'!$D$4*phenotypes!$H$12*'population distribution in medi'!$G$8+'medications most frequent incid'!$H46*'population distribution in medi'!$D$5*phenotypes!$H$19*'population distribution in medi'!$G$8)</f>
        <v>0</v>
      </c>
    </row>
    <row r="20" spans="1:7" ht="15" customHeight="1" x14ac:dyDescent="0.3">
      <c r="A20" s="42" t="s">
        <v>51</v>
      </c>
      <c r="B20">
        <f>'medications most frequent incid'!$H47*'population distribution in medi'!$D$6*phenotypes!$H$3+'medications most frequent incid'!$H47*'population distribution in medi'!$D$4*phenotypes!$H$10+'medications most frequent incid'!$H47*'population distribution in medi'!$D$5*phenotypes!$H$17</f>
        <v>1.3973476565430753E-3</v>
      </c>
      <c r="C20">
        <f>'medications most frequent incid'!$H47*'population distribution in medi'!$D$6*phenotypes!$H$4+'medications most frequent incid'!$H47*'population distribution in medi'!$D$4*phenotypes!$H$11+'medications most frequent incid'!$H47*'population distribution in medi'!$D$5*phenotypes!$H$18</f>
        <v>1.165979782708245E-4</v>
      </c>
      <c r="D20">
        <f>'medications most frequent incid'!$H47*'population distribution in medi'!$D$6*phenotypes!$H$5+'medications most frequent incid'!$H47*'population distribution in medi'!$D$4*phenotypes!$H$12+'medications most frequent incid'!$H47*'population distribution in medi'!$D$5*phenotypes!$H$19</f>
        <v>2.6837867356797514E-6</v>
      </c>
      <c r="E20">
        <f>INT('medications most frequent incid'!$H47*'population distribution in medi'!$D$6*phenotypes!$H$3*'population distribution in medi'!$G$8+'medications most frequent incid'!$H47*'population distribution in medi'!$D$4*phenotypes!$H$10*'population distribution in medi'!$G$8+'medications most frequent incid'!$H47*'population distribution in medi'!$D$5*phenotypes!$H$17*'population distribution in medi'!$G$8)</f>
        <v>1580</v>
      </c>
      <c r="F20">
        <f>INT('medications most frequent incid'!$H47*'population distribution in medi'!$D$6*phenotypes!$H$4*'population distribution in medi'!$G$8+'medications most frequent incid'!$H47*'population distribution in medi'!$D$4*phenotypes!$H$11*'population distribution in medi'!$G$8+'medications most frequent incid'!$H47*'population distribution in medi'!$D$5*phenotypes!$H$18*'population distribution in medi'!$G$8)</f>
        <v>131</v>
      </c>
      <c r="G20">
        <f>INT('medications most frequent incid'!$H47*'population distribution in medi'!$D$6*phenotypes!$H$5*'population distribution in medi'!$G$8+'medications most frequent incid'!$H47*'population distribution in medi'!$D$4*phenotypes!$H$12*'population distribution in medi'!$G$8+'medications most frequent incid'!$H47*'population distribution in medi'!$D$5*phenotypes!$H$19*'population distribution in medi'!$G$8)</f>
        <v>3</v>
      </c>
    </row>
    <row r="21" spans="1:7" ht="15" customHeight="1" x14ac:dyDescent="0.3">
      <c r="A21" s="42" t="s">
        <v>53</v>
      </c>
      <c r="B21">
        <f>'medications most frequent incid'!$H48*'population distribution in medi'!$D$6*phenotypes!$H$3+'medications most frequent incid'!$H48*'population distribution in medi'!$D$4*phenotypes!$H$10+'medications most frequent incid'!$H48*'population distribution in medi'!$D$5*phenotypes!$H$17</f>
        <v>7.3330197719461677E-6</v>
      </c>
      <c r="C21">
        <f>'medications most frequent incid'!$H48*'population distribution in medi'!$D$6*phenotypes!$H$4+'medications most frequent incid'!$H48*'population distribution in medi'!$D$4*phenotypes!$H$11+'medications most frequent incid'!$H48*'population distribution in medi'!$D$5*phenotypes!$H$18</f>
        <v>6.118844340742978E-7</v>
      </c>
      <c r="D21">
        <f>'medications most frequent incid'!$H48*'population distribution in medi'!$D$6*phenotypes!$H$5+'medications most frequent incid'!$H48*'population distribution in medi'!$D$4*phenotypes!$H$12+'medications most frequent incid'!$H48*'population distribution in medi'!$D$5*phenotypes!$H$19</f>
        <v>1.4084012023975371E-8</v>
      </c>
      <c r="E21">
        <f>INT('medications most frequent incid'!$H48*'population distribution in medi'!$D$6*phenotypes!$H$3*'population distribution in medi'!$G$8+'medications most frequent incid'!$H48*'population distribution in medi'!$D$4*phenotypes!$H$10*'population distribution in medi'!$G$8+'medications most frequent incid'!$H48*'population distribution in medi'!$D$5*phenotypes!$H$17*'population distribution in medi'!$G$8)</f>
        <v>8</v>
      </c>
      <c r="F21">
        <f>INT('medications most frequent incid'!$H48*'population distribution in medi'!$D$6*phenotypes!$H$4*'population distribution in medi'!$G$8+'medications most frequent incid'!$H48*'population distribution in medi'!$D$4*phenotypes!$H$11*'population distribution in medi'!$G$8+'medications most frequent incid'!$H48*'population distribution in medi'!$D$5*phenotypes!$H$18*'population distribution in medi'!$G$8)</f>
        <v>0</v>
      </c>
      <c r="G21">
        <f>INT('medications most frequent incid'!$H48*'population distribution in medi'!$D$6*phenotypes!$H$5*'population distribution in medi'!$G$8+'medications most frequent incid'!$H48*'population distribution in medi'!$D$4*phenotypes!$H$12*'population distribution in medi'!$G$8+'medications most frequent incid'!$H48*'population distribution in medi'!$D$5*phenotypes!$H$19*'population distribution in medi'!$G$8)</f>
        <v>0</v>
      </c>
    </row>
    <row r="23" spans="1:7" ht="15" customHeight="1" x14ac:dyDescent="0.3">
      <c r="A23" s="14" t="s">
        <v>7</v>
      </c>
      <c r="E23" s="40">
        <f t="shared" ref="E23:G23" si="2">SUM(E19:E21)</f>
        <v>1795</v>
      </c>
      <c r="F23" s="31">
        <f t="shared" si="2"/>
        <v>148</v>
      </c>
      <c r="G23" s="41">
        <f t="shared" si="2"/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Clinical significance</vt:lpstr>
      <vt:lpstr>Overview drugs, phenotypes</vt:lpstr>
      <vt:lpstr>CYP2C9</vt:lpstr>
      <vt:lpstr>CYP2C19</vt:lpstr>
      <vt:lpstr>CYP2D6</vt:lpstr>
      <vt:lpstr>CYP3A5</vt:lpstr>
      <vt:lpstr>DPYD</vt:lpstr>
      <vt:lpstr>UGT1A1</vt:lpstr>
      <vt:lpstr>TPMT</vt:lpstr>
      <vt:lpstr>VKORC1</vt:lpstr>
      <vt:lpstr>SLCO1B1</vt:lpstr>
      <vt:lpstr>phenotypes</vt:lpstr>
      <vt:lpstr>medications most frequent incid</vt:lpstr>
      <vt:lpstr>population distribution in medi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Kathrin Blagec</cp:lastModifiedBy>
  <dcterms:modified xsi:type="dcterms:W3CDTF">2016-09-13T08:37:39Z</dcterms:modified>
</cp:coreProperties>
</file>