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7740"/>
  </bookViews>
  <sheets>
    <sheet name="Sh FT confir" sheetId="4" r:id="rId1"/>
    <sheet name="Summary" sheetId="7" r:id="rId2"/>
  </sheets>
  <calcPr calcId="145621"/>
</workbook>
</file>

<file path=xl/calcChain.xml><?xml version="1.0" encoding="utf-8"?>
<calcChain xmlns="http://schemas.openxmlformats.org/spreadsheetml/2006/main">
  <c r="V17" i="4" l="1"/>
  <c r="V16" i="4"/>
  <c r="V15" i="4"/>
  <c r="W15" i="4" s="1"/>
  <c r="P17" i="4"/>
  <c r="P16" i="4"/>
  <c r="Q16" i="4" s="1"/>
  <c r="P15" i="4"/>
  <c r="Q15" i="4" s="1"/>
  <c r="J17" i="4"/>
  <c r="K17" i="4" s="1"/>
  <c r="J16" i="4"/>
  <c r="K16" i="4" s="1"/>
  <c r="J15" i="4"/>
  <c r="K15" i="4" s="1"/>
  <c r="D17" i="4"/>
  <c r="E17" i="4" s="1"/>
  <c r="D16" i="4"/>
  <c r="E16" i="4" s="1"/>
  <c r="D15" i="4"/>
  <c r="V7" i="4"/>
  <c r="W7" i="4" s="1"/>
  <c r="V6" i="4"/>
  <c r="W6" i="4" s="1"/>
  <c r="V5" i="4"/>
  <c r="W5" i="4" s="1"/>
  <c r="P7" i="4"/>
  <c r="Q7" i="4" s="1"/>
  <c r="P6" i="4"/>
  <c r="Q6" i="4" s="1"/>
  <c r="P5" i="4"/>
  <c r="Q5" i="4" s="1"/>
  <c r="J7" i="4"/>
  <c r="K7" i="4" s="1"/>
  <c r="J6" i="4"/>
  <c r="K6" i="4" s="1"/>
  <c r="J5" i="4"/>
  <c r="K5" i="4" s="1"/>
  <c r="D7" i="4"/>
  <c r="E7" i="4" s="1"/>
  <c r="D6" i="4"/>
  <c r="E6" i="4" s="1"/>
  <c r="D5" i="4"/>
  <c r="E5" i="4" s="1"/>
  <c r="W17" i="4"/>
  <c r="V2" i="4"/>
  <c r="W2" i="4" s="1"/>
  <c r="V3" i="4"/>
  <c r="W3" i="4" s="1"/>
  <c r="V4" i="4"/>
  <c r="W4" i="4" s="1"/>
  <c r="V12" i="4"/>
  <c r="W12" i="4" s="1"/>
  <c r="V13" i="4"/>
  <c r="W13" i="4" s="1"/>
  <c r="V14" i="4"/>
  <c r="W14" i="4" s="1"/>
  <c r="Q17" i="4"/>
  <c r="P2" i="4"/>
  <c r="P3" i="4"/>
  <c r="Q3" i="4" s="1"/>
  <c r="P4" i="4"/>
  <c r="Q4" i="4" s="1"/>
  <c r="P12" i="4"/>
  <c r="Q12" i="4" s="1"/>
  <c r="P13" i="4"/>
  <c r="Q13" i="4" s="1"/>
  <c r="P14" i="4"/>
  <c r="Q14" i="4" s="1"/>
  <c r="J2" i="4"/>
  <c r="K2" i="4" s="1"/>
  <c r="J3" i="4"/>
  <c r="K3" i="4" s="1"/>
  <c r="J4" i="4"/>
  <c r="K4" i="4" s="1"/>
  <c r="J12" i="4"/>
  <c r="K12" i="4" s="1"/>
  <c r="J13" i="4"/>
  <c r="K13" i="4" s="1"/>
  <c r="J14" i="4"/>
  <c r="D2" i="4"/>
  <c r="D3" i="4"/>
  <c r="E3" i="4" s="1"/>
  <c r="D4" i="4"/>
  <c r="E4" i="4" s="1"/>
  <c r="D12" i="4"/>
  <c r="E12" i="4" s="1"/>
  <c r="D13" i="4"/>
  <c r="E13" i="4" s="1"/>
  <c r="D14" i="4"/>
  <c r="E14" i="4" s="1"/>
  <c r="K9" i="4" l="1"/>
  <c r="W9" i="4"/>
  <c r="Q19" i="4"/>
  <c r="Q18" i="4"/>
  <c r="J18" i="4"/>
  <c r="D8" i="4"/>
  <c r="P8" i="4"/>
  <c r="V18" i="4"/>
  <c r="W16" i="4"/>
  <c r="W20" i="4" s="1"/>
  <c r="V8" i="4"/>
  <c r="P18" i="4"/>
  <c r="R18" i="4" s="1"/>
  <c r="S18" i="4" s="1"/>
  <c r="Q2" i="4"/>
  <c r="K14" i="4"/>
  <c r="K18" i="4" s="1"/>
  <c r="J8" i="4"/>
  <c r="D18" i="4"/>
  <c r="E15" i="4"/>
  <c r="E18" i="4" s="1"/>
  <c r="E2" i="4"/>
  <c r="E8" i="4" s="1"/>
  <c r="W8" i="4"/>
  <c r="K8" i="4"/>
  <c r="K19" i="4" l="1"/>
  <c r="W18" i="4"/>
  <c r="W19" i="4"/>
  <c r="Q20" i="4"/>
  <c r="Q9" i="4"/>
  <c r="F18" i="4"/>
  <c r="G18" i="4" s="1"/>
  <c r="L18" i="4"/>
  <c r="M18" i="4" s="1"/>
  <c r="K20" i="4"/>
  <c r="X18" i="4"/>
  <c r="Y18" i="4" s="1"/>
  <c r="Q8" i="4"/>
  <c r="E20" i="4"/>
</calcChain>
</file>

<file path=xl/sharedStrings.xml><?xml version="1.0" encoding="utf-8"?>
<sst xmlns="http://schemas.openxmlformats.org/spreadsheetml/2006/main" count="46" uniqueCount="27">
  <si>
    <t>Sample ID</t>
  </si>
  <si>
    <t>SNORD-95</t>
  </si>
  <si>
    <t>miR-320a</t>
  </si>
  <si>
    <t>miR-489</t>
  </si>
  <si>
    <t>miR-572</t>
  </si>
  <si>
    <t>miR-663a</t>
  </si>
  <si>
    <t>DCt</t>
  </si>
  <si>
    <t>2-DCt</t>
  </si>
  <si>
    <t>Mean</t>
  </si>
  <si>
    <t>DDCt</t>
  </si>
  <si>
    <t>2-DDCt</t>
  </si>
  <si>
    <t>t test</t>
  </si>
  <si>
    <t>miRNA</t>
  </si>
  <si>
    <t>p</t>
  </si>
  <si>
    <t>Flox 10 uM-1</t>
  </si>
  <si>
    <t>Flox 10 uM-2</t>
  </si>
  <si>
    <t>Flox 10 uM-3</t>
  </si>
  <si>
    <t>Flox 10 uM-4</t>
  </si>
  <si>
    <t>Flox 10 uM-5</t>
  </si>
  <si>
    <t>Flox 10 uM-6</t>
  </si>
  <si>
    <t>DMSO 10 uM-1</t>
  </si>
  <si>
    <t>DMSO 10 uM-2</t>
  </si>
  <si>
    <t>DMSO 10 uM-3</t>
  </si>
  <si>
    <t>DMSO 10 uM-4</t>
  </si>
  <si>
    <t>DMSO 10 uM-5</t>
  </si>
  <si>
    <t>DMSO 10 uM-6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</si>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</sst>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6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zoomScale="75" zoomScaleNormal="75" workbookViewId="0">
      <pane xSplit="1" topLeftCell="B1" activePane="topRight" state="frozen"/>
      <selection pane="topRight" activeCell="M28" sqref="M28"/>
    </sheetView>
  </sheetViews>
  <sheetFormatPr defaultColWidth="8.85546875" defaultRowHeight="15" x14ac:dyDescent="0.25"/>
  <cols>
    <col min="1" max="1" width="14.7109375" style="5" customWidth="1"/>
    <col min="2" max="26" width="13.5703125" style="3" customWidth="1"/>
    <col min="27" max="16384" width="8.85546875" style="3"/>
  </cols>
  <sheetData>
    <row r="1" spans="1:26" x14ac:dyDescent="0.25">
      <c r="A1" s="4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9</v>
      </c>
      <c r="G1" s="1" t="s">
        <v>10</v>
      </c>
      <c r="H1" s="1"/>
      <c r="I1" s="1" t="s">
        <v>3</v>
      </c>
      <c r="J1" s="1" t="s">
        <v>6</v>
      </c>
      <c r="K1" s="1" t="s">
        <v>7</v>
      </c>
      <c r="L1" s="1" t="s">
        <v>9</v>
      </c>
      <c r="M1" s="1" t="s">
        <v>10</v>
      </c>
      <c r="N1" s="1"/>
      <c r="O1" s="1" t="s">
        <v>4</v>
      </c>
      <c r="P1" s="1" t="s">
        <v>6</v>
      </c>
      <c r="Q1" s="1" t="s">
        <v>7</v>
      </c>
      <c r="R1" s="1" t="s">
        <v>9</v>
      </c>
      <c r="S1" s="1" t="s">
        <v>10</v>
      </c>
      <c r="T1" s="1"/>
      <c r="U1" s="1" t="s">
        <v>5</v>
      </c>
      <c r="V1" s="1" t="s">
        <v>6</v>
      </c>
      <c r="W1" s="1" t="s">
        <v>7</v>
      </c>
      <c r="X1" s="1" t="s">
        <v>9</v>
      </c>
      <c r="Y1" s="1" t="s">
        <v>10</v>
      </c>
      <c r="Z1" s="1"/>
    </row>
    <row r="2" spans="1:26" x14ac:dyDescent="0.25">
      <c r="A2" s="8" t="s">
        <v>14</v>
      </c>
      <c r="B2" s="2">
        <v>19.975557000000002</v>
      </c>
      <c r="C2" s="2">
        <v>21.291319999999999</v>
      </c>
      <c r="D2" s="3">
        <f t="shared" ref="D2:D7" si="0">C2-B2</f>
        <v>1.3157629999999969</v>
      </c>
      <c r="E2" s="3">
        <f>1/POWER(2,D2)</f>
        <v>0.40171298471317907</v>
      </c>
      <c r="I2" s="2">
        <v>25.749931500000002</v>
      </c>
      <c r="J2" s="3">
        <f t="shared" ref="J2:J7" si="1">I2-B2</f>
        <v>5.7743745000000004</v>
      </c>
      <c r="K2" s="3">
        <f>1/POWER(2,J2)</f>
        <v>1.8270064025865177E-2</v>
      </c>
      <c r="O2" s="2">
        <v>25.623829999999998</v>
      </c>
      <c r="P2" s="3">
        <f t="shared" ref="P2:P7" si="2">O2-B2</f>
        <v>5.6482729999999961</v>
      </c>
      <c r="Q2" s="3">
        <f>1/POWER(2,P2)</f>
        <v>1.9938863641124897E-2</v>
      </c>
      <c r="U2" s="2">
        <v>26.895461000000001</v>
      </c>
      <c r="V2" s="3">
        <f t="shared" ref="V2:V7" si="3">U2-B2</f>
        <v>6.9199039999999989</v>
      </c>
      <c r="W2" s="3">
        <f>1/POWER(2,V2)</f>
        <v>8.2585029619746675E-3</v>
      </c>
    </row>
    <row r="3" spans="1:26" x14ac:dyDescent="0.25">
      <c r="A3" s="8" t="s">
        <v>15</v>
      </c>
      <c r="B3" s="2">
        <v>20.262679500000001</v>
      </c>
      <c r="C3" s="2">
        <v>21.405252666666666</v>
      </c>
      <c r="D3" s="3">
        <f t="shared" si="0"/>
        <v>1.142573166666665</v>
      </c>
      <c r="E3" s="3">
        <f t="shared" ref="E3:E7" si="4">1/POWER(2,D3)</f>
        <v>0.45295098100397385</v>
      </c>
      <c r="I3" s="2">
        <v>25.832176</v>
      </c>
      <c r="J3" s="3">
        <f t="shared" si="1"/>
        <v>5.5694964999999996</v>
      </c>
      <c r="K3" s="3">
        <f t="shared" ref="K3:K7" si="5">1/POWER(2,J3)</f>
        <v>2.1057872545452706E-2</v>
      </c>
      <c r="O3" s="2">
        <v>25.592319</v>
      </c>
      <c r="P3" s="3">
        <f t="shared" si="2"/>
        <v>5.329639499999999</v>
      </c>
      <c r="Q3" s="3">
        <f t="shared" ref="Q3:Q7" si="6">1/POWER(2,P3)</f>
        <v>2.4866728028092491E-2</v>
      </c>
      <c r="U3" s="2">
        <v>27.204468333333335</v>
      </c>
      <c r="V3" s="3">
        <f t="shared" si="3"/>
        <v>6.9417888333333337</v>
      </c>
      <c r="W3" s="3">
        <f t="shared" ref="W3:W7" si="7">1/POWER(2,V3)</f>
        <v>8.134171740076121E-3</v>
      </c>
    </row>
    <row r="4" spans="1:26" x14ac:dyDescent="0.25">
      <c r="A4" s="8" t="s">
        <v>16</v>
      </c>
      <c r="B4" s="2">
        <v>20.058464999999998</v>
      </c>
      <c r="C4" s="2">
        <v>21.050891999999997</v>
      </c>
      <c r="D4" s="3">
        <f t="shared" si="0"/>
        <v>0.99242699999999928</v>
      </c>
      <c r="E4" s="3">
        <f t="shared" si="4"/>
        <v>0.50263150240273557</v>
      </c>
      <c r="I4" s="2">
        <v>25.779711499999998</v>
      </c>
      <c r="J4" s="3">
        <f t="shared" si="1"/>
        <v>5.7212464999999995</v>
      </c>
      <c r="K4" s="3">
        <f t="shared" si="5"/>
        <v>1.8955410365983076E-2</v>
      </c>
      <c r="O4" s="2">
        <v>25.418049500000002</v>
      </c>
      <c r="P4" s="3">
        <f t="shared" si="2"/>
        <v>5.359584500000004</v>
      </c>
      <c r="Q4" s="3">
        <f t="shared" si="6"/>
        <v>2.4355906670130698E-2</v>
      </c>
      <c r="U4" s="2">
        <v>27.228980999999997</v>
      </c>
      <c r="V4" s="3">
        <f t="shared" si="3"/>
        <v>7.1705159999999992</v>
      </c>
      <c r="W4" s="3">
        <f t="shared" si="7"/>
        <v>6.9416002424355092E-3</v>
      </c>
    </row>
    <row r="5" spans="1:26" x14ac:dyDescent="0.25">
      <c r="A5" s="8" t="s">
        <v>17</v>
      </c>
      <c r="B5" s="2">
        <v>19.956515500000002</v>
      </c>
      <c r="C5" s="2">
        <v>21.244987000000002</v>
      </c>
      <c r="D5" s="3">
        <f t="shared" si="0"/>
        <v>1.2884715</v>
      </c>
      <c r="E5" s="3">
        <f t="shared" si="4"/>
        <v>0.4093845324634407</v>
      </c>
      <c r="I5" s="2">
        <v>25.6712065</v>
      </c>
      <c r="J5" s="3">
        <f t="shared" si="1"/>
        <v>5.7146909999999984</v>
      </c>
      <c r="K5" s="3">
        <f t="shared" si="5"/>
        <v>1.9041738339912611E-2</v>
      </c>
      <c r="O5" s="2">
        <v>25.2101595</v>
      </c>
      <c r="P5" s="3">
        <f t="shared" si="2"/>
        <v>5.2536439999999978</v>
      </c>
      <c r="Q5" s="3">
        <f t="shared" si="6"/>
        <v>2.6211722980969739E-2</v>
      </c>
      <c r="U5" s="2">
        <v>26.96791</v>
      </c>
      <c r="V5" s="3">
        <f t="shared" si="3"/>
        <v>7.011394499999998</v>
      </c>
      <c r="W5" s="3">
        <f t="shared" si="7"/>
        <v>7.7510393923428053E-3</v>
      </c>
    </row>
    <row r="6" spans="1:26" x14ac:dyDescent="0.25">
      <c r="A6" s="8" t="s">
        <v>18</v>
      </c>
      <c r="B6" s="2">
        <v>20.166481999999998</v>
      </c>
      <c r="C6" s="2">
        <v>21.423720666666668</v>
      </c>
      <c r="D6" s="3">
        <f t="shared" si="0"/>
        <v>1.2572386666666695</v>
      </c>
      <c r="E6" s="3">
        <f t="shared" si="4"/>
        <v>0.41834390851257658</v>
      </c>
      <c r="I6" s="2">
        <v>26.026918500000001</v>
      </c>
      <c r="J6" s="3">
        <f t="shared" si="1"/>
        <v>5.8604365000000023</v>
      </c>
      <c r="K6" s="3">
        <f t="shared" si="5"/>
        <v>1.7212058988726488E-2</v>
      </c>
      <c r="O6" s="2">
        <v>25.168388999999998</v>
      </c>
      <c r="P6" s="3">
        <f t="shared" si="2"/>
        <v>5.0019069999999992</v>
      </c>
      <c r="Q6" s="3">
        <f t="shared" si="6"/>
        <v>3.1208720048792517E-2</v>
      </c>
      <c r="U6" s="2">
        <v>27.251916999999999</v>
      </c>
      <c r="V6" s="3">
        <f t="shared" si="3"/>
        <v>7.0854350000000004</v>
      </c>
      <c r="W6" s="3">
        <f t="shared" si="7"/>
        <v>7.3632836820099693E-3</v>
      </c>
    </row>
    <row r="7" spans="1:26" x14ac:dyDescent="0.25">
      <c r="A7" s="8" t="s">
        <v>19</v>
      </c>
      <c r="B7" s="2">
        <v>19.955303999999998</v>
      </c>
      <c r="C7" s="2">
        <v>21.4846</v>
      </c>
      <c r="D7" s="3">
        <f t="shared" si="0"/>
        <v>1.5292960000000022</v>
      </c>
      <c r="E7" s="3">
        <f t="shared" si="4"/>
        <v>0.34644638317343118</v>
      </c>
      <c r="I7" s="2">
        <v>25.756008666666663</v>
      </c>
      <c r="J7" s="3">
        <f t="shared" si="1"/>
        <v>5.8007046666666646</v>
      </c>
      <c r="K7" s="3">
        <f t="shared" si="5"/>
        <v>1.7939647256254788E-2</v>
      </c>
      <c r="O7" s="2">
        <v>25.198346000000001</v>
      </c>
      <c r="P7" s="3">
        <f t="shared" si="2"/>
        <v>5.2430420000000026</v>
      </c>
      <c r="Q7" s="3">
        <f t="shared" si="6"/>
        <v>2.6405055792922533E-2</v>
      </c>
      <c r="U7" s="2">
        <v>26.693983000000003</v>
      </c>
      <c r="V7" s="3">
        <f t="shared" si="3"/>
        <v>6.7386790000000047</v>
      </c>
      <c r="W7" s="3">
        <f t="shared" si="7"/>
        <v>9.3638724613621816E-3</v>
      </c>
    </row>
    <row r="8" spans="1:26" x14ac:dyDescent="0.25">
      <c r="A8" s="4" t="s">
        <v>8</v>
      </c>
      <c r="D8" s="3">
        <f>AVERAGE(D2:D7)</f>
        <v>1.2542948888888887</v>
      </c>
      <c r="E8" s="3">
        <f>AVERAGE(E2:E7)</f>
        <v>0.42191171537822275</v>
      </c>
      <c r="J8" s="3">
        <f>AVERAGE(J2:J7)</f>
        <v>5.7401582777777778</v>
      </c>
      <c r="K8" s="3">
        <f>AVERAGE(K2:K7)</f>
        <v>1.8746131920365807E-2</v>
      </c>
      <c r="P8" s="3">
        <f>AVERAGE(P2:P7)</f>
        <v>5.3060149999999995</v>
      </c>
      <c r="Q8" s="3">
        <f>AVERAGE(Q2:Q7)</f>
        <v>2.5497832860338816E-2</v>
      </c>
      <c r="V8" s="3">
        <f>AVERAGE(V2:V7)</f>
        <v>6.9779528888888889</v>
      </c>
      <c r="W8" s="3">
        <f>AVERAGE(W2:W7)</f>
        <v>7.9687450800335416E-3</v>
      </c>
    </row>
    <row r="9" spans="1:26" x14ac:dyDescent="0.25">
      <c r="A9" s="5" t="s">
        <v>26</v>
      </c>
      <c r="K9" s="12">
        <f>STDEV(K2:K7)/SQRT(COUNT(K2:K7))</f>
        <v>5.3869481941582376E-4</v>
      </c>
      <c r="Q9" s="12">
        <f>STDEV(Q2:Q7)/SQRT(COUNT(Q2:Q7))</f>
        <v>1.4894221759496821E-3</v>
      </c>
      <c r="W9" s="12">
        <f>STDEV(W2:W7)/SQRT(COUNT(W2:W7))</f>
        <v>3.428659508946416E-4</v>
      </c>
    </row>
    <row r="12" spans="1:26" x14ac:dyDescent="0.25">
      <c r="A12" s="8" t="s">
        <v>20</v>
      </c>
      <c r="B12" s="2">
        <v>19.832365666666664</v>
      </c>
      <c r="C12" s="2">
        <v>21.127983499999999</v>
      </c>
      <c r="D12" s="3">
        <f t="shared" ref="D12:D17" si="8">C12-B12</f>
        <v>1.2956178333333348</v>
      </c>
      <c r="E12" s="3">
        <f>1/POWER(2,D12)</f>
        <v>0.40736167643442539</v>
      </c>
      <c r="I12" s="2">
        <v>25.938669000000001</v>
      </c>
      <c r="J12" s="3">
        <f t="shared" ref="J12:J17" si="9">I12-B12</f>
        <v>6.1063033333333365</v>
      </c>
      <c r="K12" s="3">
        <f>1/POWER(2,J12)</f>
        <v>1.4515083350620059E-2</v>
      </c>
      <c r="O12" s="2">
        <v>26.831682999999998</v>
      </c>
      <c r="P12" s="3">
        <f t="shared" ref="P12:P17" si="10">O12-B12</f>
        <v>6.9993173333333338</v>
      </c>
      <c r="Q12" s="3">
        <f>1/POWER(2,P12)</f>
        <v>7.8161976597389757E-3</v>
      </c>
      <c r="U12" s="2">
        <v>27.8610665</v>
      </c>
      <c r="V12" s="3">
        <f t="shared" ref="V12:V17" si="11">U12-B12</f>
        <v>8.0287008333333354</v>
      </c>
      <c r="W12" s="3">
        <f>1/POWER(2,V12)</f>
        <v>3.8293073290320153E-3</v>
      </c>
    </row>
    <row r="13" spans="1:26" x14ac:dyDescent="0.25">
      <c r="A13" s="8" t="s">
        <v>21</v>
      </c>
      <c r="B13" s="2">
        <v>20.136545999999999</v>
      </c>
      <c r="C13" s="2">
        <v>21.331836500000001</v>
      </c>
      <c r="D13" s="3">
        <f t="shared" si="8"/>
        <v>1.1952905000000023</v>
      </c>
      <c r="E13" s="3">
        <f t="shared" ref="E13:E17" si="12">1/POWER(2,D13)</f>
        <v>0.43669850581845443</v>
      </c>
      <c r="I13" s="2">
        <v>26.168877000000002</v>
      </c>
      <c r="J13" s="3">
        <f t="shared" si="9"/>
        <v>6.0323310000000028</v>
      </c>
      <c r="K13" s="3">
        <f t="shared" ref="K13:K17" si="13">1/POWER(2,J13)</f>
        <v>1.527873594383827E-2</v>
      </c>
      <c r="O13" s="2">
        <v>27.071164999999997</v>
      </c>
      <c r="P13" s="3">
        <f t="shared" si="10"/>
        <v>6.9346189999999979</v>
      </c>
      <c r="Q13" s="3">
        <f t="shared" ref="Q13:Q17" si="14">1/POWER(2,P13)</f>
        <v>8.1746971553067621E-3</v>
      </c>
      <c r="U13" s="2">
        <v>28.169444499999997</v>
      </c>
      <c r="V13" s="3">
        <f t="shared" si="11"/>
        <v>8.0328984999999982</v>
      </c>
      <c r="W13" s="3">
        <f t="shared" ref="W13:W17" si="15">1/POWER(2,V13)</f>
        <v>3.8181817666284473E-3</v>
      </c>
    </row>
    <row r="14" spans="1:26" x14ac:dyDescent="0.25">
      <c r="A14" s="8" t="s">
        <v>22</v>
      </c>
      <c r="B14" s="2">
        <v>19.925845500000001</v>
      </c>
      <c r="C14" s="2">
        <v>21.3746695</v>
      </c>
      <c r="D14" s="3">
        <f t="shared" si="8"/>
        <v>1.4488239999999983</v>
      </c>
      <c r="E14" s="3">
        <f t="shared" si="12"/>
        <v>0.36631990472227427</v>
      </c>
      <c r="I14" s="2">
        <v>25.737375</v>
      </c>
      <c r="J14" s="3">
        <f t="shared" si="9"/>
        <v>5.8115294999999989</v>
      </c>
      <c r="K14" s="3">
        <f t="shared" si="13"/>
        <v>1.7805546169388422E-2</v>
      </c>
      <c r="O14" s="2">
        <v>27.251963</v>
      </c>
      <c r="P14" s="3">
        <f t="shared" si="10"/>
        <v>7.3261174999999987</v>
      </c>
      <c r="Q14" s="3">
        <f t="shared" si="14"/>
        <v>6.2318771113929021E-3</v>
      </c>
      <c r="U14" s="2">
        <v>27.8348695</v>
      </c>
      <c r="V14" s="3">
        <f t="shared" si="11"/>
        <v>7.9090239999999987</v>
      </c>
      <c r="W14" s="3">
        <f t="shared" si="15"/>
        <v>4.1605097066360975E-3</v>
      </c>
    </row>
    <row r="15" spans="1:26" x14ac:dyDescent="0.25">
      <c r="A15" s="8" t="s">
        <v>23</v>
      </c>
      <c r="B15" s="2">
        <v>19.853355000000001</v>
      </c>
      <c r="C15" s="2">
        <v>21.292466000000001</v>
      </c>
      <c r="D15" s="3">
        <f t="shared" si="8"/>
        <v>1.4391110000000005</v>
      </c>
      <c r="E15" s="3">
        <f t="shared" si="12"/>
        <v>0.36879448837567208</v>
      </c>
      <c r="I15" s="2">
        <v>26.075891499999997</v>
      </c>
      <c r="J15" s="3">
        <f t="shared" si="9"/>
        <v>6.2225364999999968</v>
      </c>
      <c r="K15" s="3">
        <f t="shared" si="13"/>
        <v>1.3391519695542812E-2</v>
      </c>
      <c r="O15" s="2">
        <v>27.126423666666664</v>
      </c>
      <c r="P15" s="3">
        <f t="shared" si="10"/>
        <v>7.2730686666666635</v>
      </c>
      <c r="Q15" s="3">
        <f t="shared" si="14"/>
        <v>6.4652923955429197E-3</v>
      </c>
      <c r="U15" s="2">
        <v>27.946296999999998</v>
      </c>
      <c r="V15" s="3">
        <f t="shared" si="11"/>
        <v>8.0929419999999972</v>
      </c>
      <c r="W15" s="3">
        <f t="shared" si="15"/>
        <v>3.6625343357460718E-3</v>
      </c>
    </row>
    <row r="16" spans="1:26" x14ac:dyDescent="0.25">
      <c r="A16" s="8" t="s">
        <v>24</v>
      </c>
      <c r="B16" s="2">
        <v>20.08708</v>
      </c>
      <c r="C16" s="2">
        <v>21.595537499999999</v>
      </c>
      <c r="D16" s="3">
        <f t="shared" si="8"/>
        <v>1.5084574999999987</v>
      </c>
      <c r="E16" s="3">
        <f t="shared" si="12"/>
        <v>0.3514868206181726</v>
      </c>
      <c r="I16" s="2">
        <v>25.8913005</v>
      </c>
      <c r="J16" s="3">
        <f t="shared" si="9"/>
        <v>5.8042204999999996</v>
      </c>
      <c r="K16" s="3">
        <f t="shared" si="13"/>
        <v>1.7895981743782038E-2</v>
      </c>
      <c r="O16" s="2">
        <v>26.922553499999999</v>
      </c>
      <c r="P16" s="3">
        <f t="shared" si="10"/>
        <v>6.8354734999999991</v>
      </c>
      <c r="Q16" s="3">
        <f t="shared" si="14"/>
        <v>8.7562356709491758E-3</v>
      </c>
      <c r="U16" s="2">
        <v>27.950575000000001</v>
      </c>
      <c r="V16" s="3">
        <f t="shared" si="11"/>
        <v>7.8634950000000003</v>
      </c>
      <c r="W16" s="3">
        <f t="shared" si="15"/>
        <v>4.2939020589631838E-3</v>
      </c>
    </row>
    <row r="17" spans="1:25" x14ac:dyDescent="0.25">
      <c r="A17" s="8" t="s">
        <v>25</v>
      </c>
      <c r="B17" s="2">
        <v>19.786470000000001</v>
      </c>
      <c r="C17" s="2">
        <v>21.420507499999999</v>
      </c>
      <c r="D17" s="3">
        <f t="shared" si="8"/>
        <v>1.634037499999998</v>
      </c>
      <c r="E17" s="3">
        <f t="shared" si="12"/>
        <v>0.32218528294414484</v>
      </c>
      <c r="I17" s="2">
        <v>25.823544500000001</v>
      </c>
      <c r="J17" s="3">
        <f t="shared" si="9"/>
        <v>6.0370744999999992</v>
      </c>
      <c r="K17" s="3">
        <f t="shared" si="13"/>
        <v>1.5228582816506962E-2</v>
      </c>
      <c r="O17" s="2">
        <v>26.827410999999998</v>
      </c>
      <c r="P17" s="3">
        <f t="shared" si="10"/>
        <v>7.0409409999999966</v>
      </c>
      <c r="Q17" s="3">
        <f t="shared" si="14"/>
        <v>7.5939120204778533E-3</v>
      </c>
      <c r="U17" s="2">
        <v>27.456541999999999</v>
      </c>
      <c r="V17" s="3">
        <f t="shared" si="11"/>
        <v>7.6700719999999976</v>
      </c>
      <c r="W17" s="3">
        <f t="shared" si="15"/>
        <v>4.9099634485441392E-3</v>
      </c>
    </row>
    <row r="18" spans="1:25" x14ac:dyDescent="0.25">
      <c r="A18" s="4" t="s">
        <v>8</v>
      </c>
      <c r="D18" s="3">
        <f>AVERAGE(D12:D17)</f>
        <v>1.4202230555555555</v>
      </c>
      <c r="E18" s="3">
        <f>AVERAGE(E12:E17)</f>
        <v>0.37547444648552392</v>
      </c>
      <c r="F18" s="3">
        <f>D8-D18</f>
        <v>-0.16592816666666677</v>
      </c>
      <c r="G18" s="3">
        <f>1/POWER(2,F18)</f>
        <v>1.1218876191520486</v>
      </c>
      <c r="J18" s="3">
        <f>AVERAGE(J12:J17)</f>
        <v>6.0023325555555553</v>
      </c>
      <c r="K18" s="3">
        <f>AVERAGE(K12:K17)</f>
        <v>1.5685908286613096E-2</v>
      </c>
      <c r="L18" s="3">
        <f>J8-J18</f>
        <v>-0.26217427777777758</v>
      </c>
      <c r="M18" s="3">
        <f>1/POWER(2,L18)</f>
        <v>1.1992847788226129</v>
      </c>
      <c r="P18" s="3">
        <f>AVERAGE(P12:P17)</f>
        <v>7.0682561666666652</v>
      </c>
      <c r="Q18" s="3">
        <f>AVERAGE(Q12:Q17)</f>
        <v>7.506368668901431E-3</v>
      </c>
      <c r="R18" s="3">
        <f>P8-P18</f>
        <v>-1.7622411666666657</v>
      </c>
      <c r="S18" s="3">
        <f>1/POWER(2,R18)</f>
        <v>3.39224687267851</v>
      </c>
      <c r="V18" s="3">
        <f>AVERAGE(V12:V17)</f>
        <v>7.9328553888888882</v>
      </c>
      <c r="W18" s="3">
        <f>AVERAGE(W12:W17)</f>
        <v>4.1123997742583259E-3</v>
      </c>
      <c r="X18" s="3">
        <f>V8-V18</f>
        <v>-0.95490249999999932</v>
      </c>
      <c r="Y18" s="3">
        <f>1/POWER(2,X18)</f>
        <v>1.9384486254988409</v>
      </c>
    </row>
    <row r="19" spans="1:25" x14ac:dyDescent="0.25">
      <c r="A19" s="5" t="s">
        <v>26</v>
      </c>
      <c r="K19" s="12">
        <f>STDEV(K12:K17)/SQRT(COUNT(K12:K17))</f>
        <v>7.3908220968270431E-4</v>
      </c>
      <c r="Q19" s="12">
        <f>STDEV(Q12:Q17)/SQRT(COUNT(Q12:Q17))</f>
        <v>4.0085977879336074E-4</v>
      </c>
      <c r="W19" s="12">
        <f>STDEV(W12:W17)/SQRT(COUNT(W12:W17))</f>
        <v>1.8623013905850417E-4</v>
      </c>
    </row>
    <row r="20" spans="1:25" s="9" customFormat="1" x14ac:dyDescent="0.25">
      <c r="A20" s="10" t="s">
        <v>11</v>
      </c>
      <c r="E20" s="9">
        <f>TTEST(E2:E7,E12:E17,2,2)</f>
        <v>0.11759170493874918</v>
      </c>
      <c r="K20" s="6">
        <f>TTEST(K2:K7,K12:K17,2,2)</f>
        <v>7.4140621854123885E-3</v>
      </c>
      <c r="Q20" s="6">
        <f>TTEST(Q2:Q7,Q12:Q17,2,2)</f>
        <v>3.8127374450760938E-7</v>
      </c>
      <c r="W20" s="6">
        <f>TTEST(W2:W7,W12:W17,2,2)</f>
        <v>1.7695070117627096E-6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9" sqref="D9"/>
    </sheetView>
  </sheetViews>
  <sheetFormatPr defaultRowHeight="15" x14ac:dyDescent="0.25"/>
  <cols>
    <col min="1" max="1" width="15.7109375" style="5" customWidth="1"/>
    <col min="2" max="3" width="9.7109375" style="3" customWidth="1"/>
  </cols>
  <sheetData>
    <row r="1" spans="1:3" s="8" customFormat="1" x14ac:dyDescent="0.25">
      <c r="A1" s="14" t="s">
        <v>12</v>
      </c>
      <c r="B1" s="13">
        <v>10</v>
      </c>
      <c r="C1" s="13"/>
    </row>
    <row r="2" spans="1:3" s="8" customFormat="1" x14ac:dyDescent="0.25">
      <c r="A2" s="14"/>
      <c r="B2" s="1" t="s">
        <v>10</v>
      </c>
      <c r="C2" s="1" t="s">
        <v>13</v>
      </c>
    </row>
    <row r="3" spans="1:3" x14ac:dyDescent="0.25">
      <c r="A3" s="7" t="s">
        <v>2</v>
      </c>
      <c r="B3" s="9">
        <v>1.1220000000000001</v>
      </c>
      <c r="C3" s="9">
        <v>0.11799999999999999</v>
      </c>
    </row>
    <row r="4" spans="1:3" x14ac:dyDescent="0.25">
      <c r="A4" s="7" t="s">
        <v>3</v>
      </c>
      <c r="B4" s="6">
        <v>1.2</v>
      </c>
      <c r="C4" s="6">
        <v>7.0000000000000001E-3</v>
      </c>
    </row>
    <row r="5" spans="1:3" x14ac:dyDescent="0.25">
      <c r="A5" s="7" t="s">
        <v>4</v>
      </c>
      <c r="B5" s="6">
        <v>3.3919999999999999</v>
      </c>
      <c r="C5" s="11">
        <v>3.8127374447927247E-7</v>
      </c>
    </row>
    <row r="6" spans="1:3" x14ac:dyDescent="0.25">
      <c r="A6" s="7" t="s">
        <v>5</v>
      </c>
      <c r="B6" s="6">
        <v>1.94</v>
      </c>
      <c r="C6" s="11">
        <v>1.7695070116129106E-6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 FT confir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RCCMD_Hamamatsu</dc:creator>
  <cp:lastModifiedBy>RCCMD_Hamamatsu</cp:lastModifiedBy>
  <cp:lastPrinted>2014-05-13T00:08:17Z</cp:lastPrinted>
  <dcterms:created xsi:type="dcterms:W3CDTF">2013-12-20T05:27:19Z</dcterms:created>
  <dcterms:modified xsi:type="dcterms:W3CDTF">2016-08-03T06:20:02Z</dcterms:modified>
</cp:coreProperties>
</file>