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la\Documents\Work\YORK PhD\Writing\Paper - wool arch\PLoS ONE final\"/>
    </mc:Choice>
  </mc:AlternateContent>
  <bookViews>
    <workbookView xWindow="0" yWindow="0" windowWidth="28800" windowHeight="12285"/>
  </bookViews>
  <sheets>
    <sheet name="Holstein2016S2table" sheetId="1" r:id="rId1"/>
  </sheets>
  <externalReferences>
    <externalReference r:id="rId2"/>
    <externalReference r:id="rId3"/>
  </externalReferences>
  <definedNames>
    <definedName name="_xlnm._FilterDatabase" localSheetId="0" hidden="1">Holstein2016S2table!$A$1:$I$84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87" i="1"/>
  <c r="H86" i="1"/>
  <c r="H88" i="1"/>
  <c r="G2" i="1"/>
  <c r="G3" i="1"/>
  <c r="G4" i="1"/>
  <c r="G5" i="1"/>
  <c r="G6" i="1"/>
  <c r="G7" i="1"/>
  <c r="G8" i="1"/>
  <c r="G9" i="1"/>
  <c r="G10" i="1"/>
  <c r="G11" i="1"/>
  <c r="G87" i="1"/>
  <c r="G86" i="1"/>
  <c r="G88" i="1"/>
  <c r="F2" i="1"/>
  <c r="F3" i="1"/>
  <c r="F4" i="1"/>
  <c r="F5" i="1"/>
  <c r="F6" i="1"/>
  <c r="F7" i="1"/>
  <c r="F8" i="1"/>
  <c r="F9" i="1"/>
  <c r="F10" i="1"/>
  <c r="F11" i="1"/>
  <c r="F87" i="1"/>
  <c r="F86" i="1"/>
  <c r="F88" i="1"/>
  <c r="E80" i="1"/>
  <c r="D80" i="1"/>
  <c r="E69" i="1"/>
  <c r="D69" i="1"/>
  <c r="E48" i="1"/>
  <c r="D48" i="1"/>
  <c r="E47" i="1"/>
  <c r="D47" i="1"/>
  <c r="E46" i="1"/>
  <c r="D46" i="1"/>
  <c r="I11" i="1"/>
  <c r="B11" i="1"/>
  <c r="A11" i="1"/>
  <c r="I10" i="1"/>
  <c r="B10" i="1"/>
  <c r="A10" i="1"/>
  <c r="I9" i="1"/>
  <c r="C9" i="1"/>
  <c r="B9" i="1"/>
  <c r="A9" i="1"/>
  <c r="I8" i="1"/>
  <c r="C8" i="1"/>
  <c r="B8" i="1"/>
  <c r="A8" i="1"/>
  <c r="I7" i="1"/>
  <c r="C7" i="1"/>
  <c r="B7" i="1"/>
  <c r="A7" i="1"/>
  <c r="I6" i="1"/>
  <c r="C6" i="1"/>
  <c r="B6" i="1"/>
  <c r="A6" i="1"/>
  <c r="I5" i="1"/>
  <c r="C5" i="1"/>
  <c r="B5" i="1"/>
  <c r="A5" i="1"/>
  <c r="I4" i="1"/>
  <c r="C4" i="1"/>
  <c r="B4" i="1"/>
  <c r="A4" i="1"/>
  <c r="I3" i="1"/>
  <c r="B3" i="1"/>
  <c r="A3" i="1"/>
  <c r="I2" i="1"/>
  <c r="C2" i="1"/>
  <c r="B2" i="1"/>
  <c r="A2" i="1"/>
</calcChain>
</file>

<file path=xl/sharedStrings.xml><?xml version="1.0" encoding="utf-8"?>
<sst xmlns="http://schemas.openxmlformats.org/spreadsheetml/2006/main" count="103" uniqueCount="26">
  <si>
    <t>ID</t>
  </si>
  <si>
    <t>Site</t>
  </si>
  <si>
    <t>Yield %</t>
  </si>
  <si>
    <t>C% mass</t>
  </si>
  <si>
    <t>N% mass</t>
  </si>
  <si>
    <r>
      <t>δ</t>
    </r>
    <r>
      <rPr>
        <b/>
        <vertAlign val="superscript"/>
        <sz val="11"/>
        <color indexed="8"/>
        <rFont val="Times New Roman"/>
        <family val="1"/>
      </rPr>
      <t>13</t>
    </r>
    <r>
      <rPr>
        <b/>
        <sz val="11"/>
        <color indexed="8"/>
        <rFont val="Times New Roman"/>
        <family val="1"/>
      </rPr>
      <t>C/‰</t>
    </r>
  </si>
  <si>
    <r>
      <t>δ</t>
    </r>
    <r>
      <rPr>
        <b/>
        <vertAlign val="superscript"/>
        <sz val="11"/>
        <color indexed="8"/>
        <rFont val="Times New Roman"/>
        <family val="1"/>
      </rPr>
      <t>15</t>
    </r>
    <r>
      <rPr>
        <b/>
        <sz val="11"/>
        <color indexed="8"/>
        <rFont val="Times New Roman"/>
        <family val="1"/>
      </rPr>
      <t>N/‰</t>
    </r>
  </si>
  <si>
    <r>
      <t>δ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H/‰</t>
    </r>
  </si>
  <si>
    <r>
      <t>C:N</t>
    </r>
    <r>
      <rPr>
        <b/>
        <vertAlign val="subscript"/>
        <sz val="11"/>
        <color indexed="8"/>
        <rFont val="Times New Roman"/>
        <family val="1"/>
      </rPr>
      <t>atom</t>
    </r>
  </si>
  <si>
    <t>-</t>
  </si>
  <si>
    <t>NBG</t>
  </si>
  <si>
    <t>NQS</t>
  </si>
  <si>
    <t>RKH</t>
  </si>
  <si>
    <t>2896ave</t>
  </si>
  <si>
    <t>2950ave</t>
  </si>
  <si>
    <t>4120ave</t>
  </si>
  <si>
    <t>YCG</t>
  </si>
  <si>
    <t>4060a</t>
  </si>
  <si>
    <t>4060b</t>
  </si>
  <si>
    <t>4078ave</t>
  </si>
  <si>
    <t>YLB</t>
  </si>
  <si>
    <t>4087ave</t>
  </si>
  <si>
    <t>YSG</t>
  </si>
  <si>
    <t>max</t>
  </si>
  <si>
    <t>min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</si>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</sst>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9" fontId="6" fillId="0" borderId="0" xfId="0" quotePrefix="1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quotePrefix="1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holstein/YORK%20PhD/Writing/Paper%20-%20wool%20arch/Old%20drafts/archisot%20CLEA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la/Documents/Work/YORK%20PhD/Writing/Paper%20-%20wool%20arch/PLoS%20ONE%20submission/Submission/von%20Holstein%20supporting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rror"/>
      <sheetName val="Conc"/>
      <sheetName val="SItable1"/>
      <sheetName val="SItable2"/>
      <sheetName val="SItable3"/>
      <sheetName val="Table4a"/>
      <sheetName val="Table4"/>
      <sheetName val="Table2"/>
      <sheetName val="archisot"/>
      <sheetName val="archisot2"/>
      <sheetName val="archisot_dup"/>
      <sheetName val="bone"/>
      <sheetName val="litbone"/>
      <sheetName val="litbonech"/>
      <sheetName val="calcs"/>
      <sheetName val="ranges"/>
      <sheetName val="dCdN"/>
      <sheetName val="dCdN2"/>
      <sheetName val="dCdN_UK"/>
      <sheetName val="dNdO"/>
      <sheetName val="dNdH"/>
      <sheetName val="dNdH2"/>
      <sheetName val="dHdO"/>
      <sheetName val="CNdH"/>
      <sheetName val="Figure3"/>
      <sheetName val="yieldCN"/>
      <sheetName val="WORKUP"/>
      <sheetName val="PCA"/>
      <sheetName val="PCA2"/>
      <sheetName val="Bardata"/>
      <sheetName val="dC"/>
      <sheetName val="dN"/>
      <sheetName val="dN2"/>
      <sheetName val="dH"/>
      <sheetName val="dH2"/>
      <sheetName val="dO"/>
      <sheetName val="CNdC"/>
      <sheetName val="CNdN"/>
      <sheetName val="CNdH2"/>
      <sheetName val="Dmedarch"/>
      <sheetName val="prec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ID</v>
          </cell>
        </row>
        <row r="55">
          <cell r="A55">
            <v>4329</v>
          </cell>
          <cell r="B55" t="str">
            <v>HSS</v>
          </cell>
          <cell r="Q55">
            <v>0.74970896391147346</v>
          </cell>
          <cell r="R55">
            <v>-23.344942855030411</v>
          </cell>
          <cell r="S55">
            <v>8.923706447547751</v>
          </cell>
          <cell r="T55">
            <v>-93.967897373753885</v>
          </cell>
          <cell r="V55">
            <v>3.7787380228705252</v>
          </cell>
        </row>
        <row r="56">
          <cell r="A56">
            <v>4330</v>
          </cell>
          <cell r="B56" t="str">
            <v>HSS</v>
          </cell>
          <cell r="R56">
            <v>-23.516632900604762</v>
          </cell>
          <cell r="S56">
            <v>4.6898671229973905</v>
          </cell>
          <cell r="T56">
            <v>-107.89668471716583</v>
          </cell>
          <cell r="V56">
            <v>3.7941332465666608</v>
          </cell>
        </row>
        <row r="57">
          <cell r="A57">
            <v>4331</v>
          </cell>
          <cell r="B57" t="str">
            <v>HSS</v>
          </cell>
          <cell r="Q57">
            <v>0.88754448398573216</v>
          </cell>
          <cell r="R57">
            <v>-23.239262134699569</v>
          </cell>
          <cell r="S57">
            <v>9.4294450779338135</v>
          </cell>
          <cell r="T57">
            <v>-78.788567900653987</v>
          </cell>
          <cell r="V57">
            <v>3.8688759776884361</v>
          </cell>
        </row>
        <row r="58">
          <cell r="A58">
            <v>4332</v>
          </cell>
          <cell r="B58" t="str">
            <v>HSS</v>
          </cell>
          <cell r="Q58">
            <v>0.81863979848862145</v>
          </cell>
          <cell r="R58">
            <v>-24.29546910718026</v>
          </cell>
          <cell r="S58">
            <v>10.670858241009697</v>
          </cell>
          <cell r="T58">
            <v>-94.890101235646071</v>
          </cell>
          <cell r="V58">
            <v>3.956634928210379</v>
          </cell>
        </row>
        <row r="59">
          <cell r="A59">
            <v>4333</v>
          </cell>
          <cell r="B59" t="str">
            <v>HSS</v>
          </cell>
          <cell r="Q59">
            <v>0.81439393939393379</v>
          </cell>
          <cell r="R59">
            <v>-22.204288108108631</v>
          </cell>
          <cell r="S59">
            <v>10.404053155725942</v>
          </cell>
          <cell r="T59">
            <v>-86.358969555282485</v>
          </cell>
          <cell r="V59">
            <v>3.7630858721270699</v>
          </cell>
        </row>
        <row r="60">
          <cell r="A60">
            <v>4334</v>
          </cell>
          <cell r="B60" t="str">
            <v>HSS</v>
          </cell>
          <cell r="Q60">
            <v>0.92721518987344909</v>
          </cell>
          <cell r="R60">
            <v>-23.463897049932743</v>
          </cell>
          <cell r="S60">
            <v>10.260412707425591</v>
          </cell>
          <cell r="T60">
            <v>-80.469804213734037</v>
          </cell>
          <cell r="V60">
            <v>3.8609174187682584</v>
          </cell>
        </row>
        <row r="61">
          <cell r="A61">
            <v>4335</v>
          </cell>
          <cell r="B61" t="str">
            <v>HSS</v>
          </cell>
          <cell r="Q61">
            <v>0.64289515699840816</v>
          </cell>
          <cell r="R61">
            <v>-22.889058007853862</v>
          </cell>
          <cell r="S61">
            <v>11.106410896096005</v>
          </cell>
          <cell r="T61">
            <v>-89.736017758732871</v>
          </cell>
          <cell r="V61">
            <v>3.7990890513312707</v>
          </cell>
        </row>
        <row r="62">
          <cell r="A62">
            <v>4336</v>
          </cell>
          <cell r="B62" t="str">
            <v>HSS</v>
          </cell>
          <cell r="Q62">
            <v>0.85975609756098925</v>
          </cell>
          <cell r="R62">
            <v>-24.382596163946371</v>
          </cell>
          <cell r="S62">
            <v>6.2202060796156999</v>
          </cell>
          <cell r="T62">
            <v>-102.92952552585065</v>
          </cell>
          <cell r="V62">
            <v>3.8540974167408488</v>
          </cell>
        </row>
        <row r="63">
          <cell r="A63">
            <v>4337</v>
          </cell>
          <cell r="B63" t="str">
            <v>HSS</v>
          </cell>
          <cell r="R63">
            <v>-23.239262134699569</v>
          </cell>
          <cell r="S63">
            <v>9.4294450779338135</v>
          </cell>
          <cell r="T63">
            <v>-82.388067065516097</v>
          </cell>
          <cell r="V63">
            <v>3.8688759776884361</v>
          </cell>
        </row>
        <row r="64">
          <cell r="A64">
            <v>4338</v>
          </cell>
          <cell r="B64" t="str">
            <v>HSS</v>
          </cell>
          <cell r="R64">
            <v>-22.558758945108089</v>
          </cell>
          <cell r="S64">
            <v>9.9237218710114057</v>
          </cell>
          <cell r="T64">
            <v>-81.112086096910815</v>
          </cell>
          <cell r="V64">
            <v>3.6783983570633478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</sheetNames>
    <sheetDataSet>
      <sheetData sheetId="0"/>
      <sheetData sheetId="1"/>
      <sheetData sheetId="2"/>
      <sheetData sheetId="3">
        <row r="11">
          <cell r="C11">
            <v>38.359147035928146</v>
          </cell>
          <cell r="D11">
            <v>10.329175449101795</v>
          </cell>
        </row>
        <row r="12">
          <cell r="C12">
            <v>40.19719430985915</v>
          </cell>
          <cell r="D12">
            <v>11.209589126760564</v>
          </cell>
        </row>
        <row r="13">
          <cell r="C13">
            <v>42.120121312410838</v>
          </cell>
          <cell r="D13">
            <v>11.608396690442227</v>
          </cell>
        </row>
        <row r="14">
          <cell r="C14">
            <v>42.087455937940767</v>
          </cell>
          <cell r="D14">
            <v>14.111806939351199</v>
          </cell>
        </row>
        <row r="15">
          <cell r="C15">
            <v>46.007026077032812</v>
          </cell>
          <cell r="D15">
            <v>14.059896148359487</v>
          </cell>
        </row>
        <row r="16">
          <cell r="C16">
            <v>44.518059265536728</v>
          </cell>
          <cell r="D16">
            <v>13.522451807909606</v>
          </cell>
        </row>
        <row r="17">
          <cell r="C17">
            <v>39.846968091822099</v>
          </cell>
          <cell r="D17">
            <v>12.900846944045913</v>
          </cell>
        </row>
        <row r="18">
          <cell r="C18">
            <v>39.052261826215023</v>
          </cell>
          <cell r="D18">
            <v>13.027842916053018</v>
          </cell>
        </row>
        <row r="19">
          <cell r="C19">
            <v>44.578595584415588</v>
          </cell>
          <cell r="D19">
            <v>13.27803948051948</v>
          </cell>
        </row>
        <row r="20">
          <cell r="C20">
            <v>43.882710674763842</v>
          </cell>
          <cell r="D20">
            <v>13.471353846153846</v>
          </cell>
        </row>
        <row r="21">
          <cell r="C21">
            <v>50.019647270114952</v>
          </cell>
          <cell r="D21">
            <v>15.341008045977013</v>
          </cell>
        </row>
        <row r="22">
          <cell r="C22">
            <v>44.941983342776204</v>
          </cell>
          <cell r="D22">
            <v>13.738186402266289</v>
          </cell>
        </row>
        <row r="23">
          <cell r="C23">
            <v>44.777094680534915</v>
          </cell>
          <cell r="D23">
            <v>13.827481723625556</v>
          </cell>
        </row>
        <row r="24">
          <cell r="C24">
            <v>44.490557604617607</v>
          </cell>
          <cell r="D24">
            <v>13.622738816738819</v>
          </cell>
        </row>
        <row r="25">
          <cell r="C25">
            <v>44.645323724137938</v>
          </cell>
          <cell r="D25">
            <v>13.606788965517241</v>
          </cell>
        </row>
        <row r="26">
          <cell r="C26">
            <v>44.361163498583565</v>
          </cell>
          <cell r="D26">
            <v>13.320900849858356</v>
          </cell>
        </row>
        <row r="27">
          <cell r="C27">
            <v>44.595019159779618</v>
          </cell>
          <cell r="D27">
            <v>13.498152617079892</v>
          </cell>
        </row>
        <row r="28">
          <cell r="C28">
            <v>45.100122388059702</v>
          </cell>
          <cell r="D28">
            <v>13.599001791044776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zoomScaleNormal="100" workbookViewId="0">
      <selection activeCell="I12" sqref="I12"/>
    </sheetView>
  </sheetViews>
  <sheetFormatPr defaultColWidth="12" defaultRowHeight="15" x14ac:dyDescent="0.25"/>
  <cols>
    <col min="1" max="1" width="12" style="7"/>
    <col min="2" max="2" width="12" style="8"/>
    <col min="3" max="3" width="12" style="9"/>
    <col min="4" max="7" width="12" style="10"/>
    <col min="8" max="8" width="12" style="11"/>
    <col min="9" max="9" width="12" style="12"/>
    <col min="22" max="16384" width="12" style="13"/>
  </cols>
  <sheetData>
    <row r="1" spans="1:21" s="6" customFormat="1" ht="18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2" t="s">
        <v>8</v>
      </c>
      <c r="J1"/>
      <c r="K1"/>
      <c r="L1"/>
      <c r="M1"/>
      <c r="N1"/>
      <c r="O1"/>
      <c r="P1"/>
      <c r="Q1"/>
      <c r="R1"/>
      <c r="S1"/>
      <c r="T1"/>
      <c r="U1"/>
    </row>
    <row r="2" spans="1:21" x14ac:dyDescent="0.25">
      <c r="A2" s="7">
        <f>[1]archisot!A55</f>
        <v>4329</v>
      </c>
      <c r="B2" s="8" t="str">
        <f>[1]archisot!B55</f>
        <v>HSS</v>
      </c>
      <c r="C2" s="9">
        <f>[1]archisot!Q55</f>
        <v>0.74970896391147346</v>
      </c>
      <c r="D2" s="10">
        <v>44.637154375896706</v>
      </c>
      <c r="E2" s="10">
        <v>13.16186129124821</v>
      </c>
      <c r="F2" s="10">
        <f>[1]archisot!R55</f>
        <v>-23.344942855030411</v>
      </c>
      <c r="G2" s="10">
        <f>[1]archisot!S55</f>
        <v>8.923706447547751</v>
      </c>
      <c r="H2" s="11">
        <f>[1]archisot!T55</f>
        <v>-93.967897373753885</v>
      </c>
      <c r="I2" s="12">
        <f>[1]archisot!V55</f>
        <v>3.7787380228705252</v>
      </c>
    </row>
    <row r="3" spans="1:21" x14ac:dyDescent="0.25">
      <c r="A3" s="7">
        <f>[1]archisot!A56</f>
        <v>4330</v>
      </c>
      <c r="B3" s="8" t="str">
        <f>[1]archisot!B56</f>
        <v>HSS</v>
      </c>
      <c r="C3" s="14" t="s">
        <v>9</v>
      </c>
      <c r="D3" s="10">
        <v>45.68552069767442</v>
      </c>
      <c r="E3" s="10">
        <v>13.776552790697679</v>
      </c>
      <c r="F3" s="10">
        <f>[1]archisot!R56</f>
        <v>-23.516632900604762</v>
      </c>
      <c r="G3" s="10">
        <f>[1]archisot!S56</f>
        <v>4.6898671229973905</v>
      </c>
      <c r="H3" s="11">
        <f>[1]archisot!T56</f>
        <v>-107.89668471716583</v>
      </c>
      <c r="I3" s="12">
        <f>[1]archisot!V56</f>
        <v>3.7941332465666608</v>
      </c>
    </row>
    <row r="4" spans="1:21" x14ac:dyDescent="0.25">
      <c r="A4" s="7">
        <f>[1]archisot!A57</f>
        <v>4331</v>
      </c>
      <c r="B4" s="8" t="str">
        <f>[1]archisot!B57</f>
        <v>HSS</v>
      </c>
      <c r="C4" s="9">
        <f>[1]archisot!Q57</f>
        <v>0.88754448398573216</v>
      </c>
      <c r="D4" s="10">
        <v>45.773276209335222</v>
      </c>
      <c r="E4" s="10">
        <v>13.860663479490809</v>
      </c>
      <c r="F4" s="10">
        <f>[1]archisot!R57</f>
        <v>-23.239262134699569</v>
      </c>
      <c r="G4" s="10">
        <f>[1]archisot!S57</f>
        <v>9.4294450779338135</v>
      </c>
      <c r="H4" s="11">
        <f>[1]archisot!T57</f>
        <v>-78.788567900653987</v>
      </c>
      <c r="I4" s="12">
        <f>[1]archisot!V57</f>
        <v>3.8688759776884361</v>
      </c>
    </row>
    <row r="5" spans="1:21" x14ac:dyDescent="0.25">
      <c r="A5" s="7">
        <f>[1]archisot!A58</f>
        <v>4332</v>
      </c>
      <c r="B5" s="8" t="str">
        <f>[1]archisot!B58</f>
        <v>HSS</v>
      </c>
      <c r="C5" s="9">
        <f>[1]archisot!Q58</f>
        <v>0.81863979848862145</v>
      </c>
      <c r="D5" s="10">
        <v>46.243615050071519</v>
      </c>
      <c r="E5" s="10">
        <v>14.277487324749645</v>
      </c>
      <c r="F5" s="10">
        <f>[1]archisot!R58</f>
        <v>-24.29546910718026</v>
      </c>
      <c r="G5" s="10">
        <f>[1]archisot!S58</f>
        <v>10.670858241009697</v>
      </c>
      <c r="H5" s="11">
        <f>[1]archisot!T58</f>
        <v>-94.890101235646071</v>
      </c>
      <c r="I5" s="12">
        <f>[1]archisot!V58</f>
        <v>3.956634928210379</v>
      </c>
    </row>
    <row r="6" spans="1:21" x14ac:dyDescent="0.25">
      <c r="A6" s="7">
        <f>[1]archisot!A59</f>
        <v>4333</v>
      </c>
      <c r="B6" s="8" t="str">
        <f>[1]archisot!B59</f>
        <v>HSS</v>
      </c>
      <c r="C6" s="9">
        <f>[1]archisot!Q59</f>
        <v>0.81439393939393379</v>
      </c>
      <c r="D6" s="10">
        <v>45.598247874465052</v>
      </c>
      <c r="E6" s="10">
        <v>14.136790299572041</v>
      </c>
      <c r="F6" s="10">
        <f>[1]archisot!R59</f>
        <v>-22.204288108108631</v>
      </c>
      <c r="G6" s="10">
        <f>[1]archisot!S59</f>
        <v>10.404053155725942</v>
      </c>
      <c r="H6" s="11">
        <f>[1]archisot!T59</f>
        <v>-86.358969555282485</v>
      </c>
      <c r="I6" s="12">
        <f>[1]archisot!V59</f>
        <v>3.7630858721270699</v>
      </c>
    </row>
    <row r="7" spans="1:21" x14ac:dyDescent="0.25">
      <c r="A7" s="7">
        <f>[1]archisot!A60</f>
        <v>4334</v>
      </c>
      <c r="B7" s="8" t="str">
        <f>[1]archisot!B60</f>
        <v>HSS</v>
      </c>
      <c r="C7" s="9">
        <f>[1]archisot!Q60</f>
        <v>0.92721518987344909</v>
      </c>
      <c r="D7" s="10">
        <v>46.22372619799139</v>
      </c>
      <c r="E7" s="10">
        <v>13.967581979913918</v>
      </c>
      <c r="F7" s="10">
        <f>[1]archisot!R60</f>
        <v>-23.463897049932743</v>
      </c>
      <c r="G7" s="10">
        <f>[1]archisot!S60</f>
        <v>10.260412707425591</v>
      </c>
      <c r="H7" s="11">
        <f>[1]archisot!T60</f>
        <v>-80.469804213734037</v>
      </c>
      <c r="I7" s="12">
        <f>[1]archisot!V60</f>
        <v>3.8609174187682584</v>
      </c>
    </row>
    <row r="8" spans="1:21" x14ac:dyDescent="0.25">
      <c r="A8" s="7">
        <f>[1]archisot!A61</f>
        <v>4335</v>
      </c>
      <c r="B8" s="8" t="str">
        <f>[1]archisot!B61</f>
        <v>HSS</v>
      </c>
      <c r="C8" s="9">
        <f>[1]archisot!Q61</f>
        <v>0.64289515699840816</v>
      </c>
      <c r="D8" s="10">
        <v>49.233688390804602</v>
      </c>
      <c r="E8" s="10">
        <v>15.11923051724138</v>
      </c>
      <c r="F8" s="10">
        <f>[1]archisot!R61</f>
        <v>-22.889058007853862</v>
      </c>
      <c r="G8" s="10">
        <f>[1]archisot!S61</f>
        <v>11.106410896096005</v>
      </c>
      <c r="H8" s="11">
        <f>[1]archisot!T61</f>
        <v>-89.736017758732871</v>
      </c>
      <c r="I8" s="12">
        <f>[1]archisot!V61</f>
        <v>3.7990890513312707</v>
      </c>
    </row>
    <row r="9" spans="1:21" x14ac:dyDescent="0.25">
      <c r="A9" s="7">
        <f>[1]archisot!A62</f>
        <v>4336</v>
      </c>
      <c r="B9" s="8" t="str">
        <f>[1]archisot!B62</f>
        <v>HSS</v>
      </c>
      <c r="C9" s="9">
        <f>[1]archisot!Q62</f>
        <v>0.85975609756098925</v>
      </c>
      <c r="D9" s="10">
        <v>44.963533657142861</v>
      </c>
      <c r="E9" s="10">
        <v>13.610827714285715</v>
      </c>
      <c r="F9" s="10">
        <f>[1]archisot!R62</f>
        <v>-24.382596163946371</v>
      </c>
      <c r="G9" s="10">
        <f>[1]archisot!S62</f>
        <v>6.2202060796156999</v>
      </c>
      <c r="H9" s="11">
        <f>[1]archisot!T62</f>
        <v>-102.92952552585065</v>
      </c>
      <c r="I9" s="12">
        <f>[1]archisot!V62</f>
        <v>3.8540974167408488</v>
      </c>
    </row>
    <row r="10" spans="1:21" x14ac:dyDescent="0.25">
      <c r="A10" s="7">
        <f>[1]archisot!A63</f>
        <v>4337</v>
      </c>
      <c r="B10" s="8" t="str">
        <f>[1]archisot!B63</f>
        <v>HSS</v>
      </c>
      <c r="C10" s="14" t="s">
        <v>9</v>
      </c>
      <c r="D10" s="10">
        <v>45.68959524079321</v>
      </c>
      <c r="E10" s="10">
        <v>14.043048371104813</v>
      </c>
      <c r="F10" s="10">
        <f>[1]archisot!R63</f>
        <v>-23.239262134699569</v>
      </c>
      <c r="G10" s="10">
        <f>[1]archisot!S63</f>
        <v>9.4294450779338135</v>
      </c>
      <c r="H10" s="11">
        <f>[1]archisot!T63</f>
        <v>-82.388067065516097</v>
      </c>
      <c r="I10" s="12">
        <f>[1]archisot!V63</f>
        <v>3.8688759776884361</v>
      </c>
    </row>
    <row r="11" spans="1:21" x14ac:dyDescent="0.25">
      <c r="A11" s="7">
        <f>[1]archisot!A64</f>
        <v>4338</v>
      </c>
      <c r="B11" s="8" t="str">
        <f>[1]archisot!B64</f>
        <v>HSS</v>
      </c>
      <c r="C11" s="14" t="s">
        <v>9</v>
      </c>
      <c r="D11" s="10">
        <v>46.941841919770773</v>
      </c>
      <c r="E11" s="10">
        <v>14.881887822349569</v>
      </c>
      <c r="F11" s="10">
        <f>[1]archisot!R64</f>
        <v>-22.558758945108089</v>
      </c>
      <c r="G11" s="10">
        <f>[1]archisot!S64</f>
        <v>9.9237218710114057</v>
      </c>
      <c r="H11" s="11">
        <f>[1]archisot!T64</f>
        <v>-81.112086096910815</v>
      </c>
      <c r="I11" s="12">
        <f>[1]archisot!V64</f>
        <v>3.6783983570633478</v>
      </c>
    </row>
    <row r="12" spans="1:21" x14ac:dyDescent="0.25">
      <c r="A12" s="7">
        <v>3944</v>
      </c>
      <c r="B12" s="8" t="s">
        <v>10</v>
      </c>
      <c r="C12" s="9">
        <v>0.84441360166550705</v>
      </c>
      <c r="D12" s="10">
        <v>33.318051483113059</v>
      </c>
      <c r="E12" s="10">
        <v>10.417464375917769</v>
      </c>
      <c r="F12" s="10">
        <v>-24.179233373834805</v>
      </c>
      <c r="G12" s="10">
        <v>6.9845655830742235</v>
      </c>
      <c r="H12" s="11">
        <v>-87.860236434083731</v>
      </c>
      <c r="I12" s="12">
        <v>3.7297028366102056</v>
      </c>
    </row>
    <row r="13" spans="1:21" x14ac:dyDescent="0.25">
      <c r="A13" s="7">
        <v>3945</v>
      </c>
      <c r="B13" s="8" t="s">
        <v>10</v>
      </c>
      <c r="C13" s="9">
        <v>0.80013391362571995</v>
      </c>
      <c r="D13" s="10">
        <v>33.787560360610257</v>
      </c>
      <c r="E13" s="10">
        <v>11.060997642163663</v>
      </c>
      <c r="F13" s="10">
        <v>-24.41366719669481</v>
      </c>
      <c r="G13" s="10">
        <v>7.1784991994917107</v>
      </c>
      <c r="H13" s="11">
        <v>-86.862955646604718</v>
      </c>
      <c r="I13" s="12">
        <v>3.5622073445345213</v>
      </c>
    </row>
    <row r="14" spans="1:21" x14ac:dyDescent="0.25">
      <c r="A14" s="7">
        <v>3946</v>
      </c>
      <c r="B14" s="8" t="s">
        <v>10</v>
      </c>
      <c r="C14" s="9">
        <v>0.73367163201832775</v>
      </c>
      <c r="D14" s="10">
        <v>35.788780229226369</v>
      </c>
      <c r="E14" s="10">
        <v>11.340087220630375</v>
      </c>
      <c r="F14" s="10">
        <v>-24.784600811199589</v>
      </c>
      <c r="G14" s="10">
        <v>5.6758977274089517</v>
      </c>
      <c r="H14" s="11">
        <v>-89.285765286290768</v>
      </c>
      <c r="I14" s="12">
        <v>3.6803333899665676</v>
      </c>
    </row>
    <row r="15" spans="1:21" x14ac:dyDescent="0.25">
      <c r="A15" s="7">
        <v>3948</v>
      </c>
      <c r="B15" s="8" t="s">
        <v>10</v>
      </c>
      <c r="C15" s="9">
        <v>0.89695036874626133</v>
      </c>
      <c r="D15" s="10">
        <v>37.109194112554121</v>
      </c>
      <c r="E15" s="10">
        <v>12.108412611832614</v>
      </c>
      <c r="F15" s="10">
        <v>-23.932312686803911</v>
      </c>
      <c r="G15" s="10">
        <v>4.8475177428283098</v>
      </c>
      <c r="H15" s="11">
        <v>-87.535448329388004</v>
      </c>
      <c r="I15" s="12">
        <v>3.573970563629195</v>
      </c>
    </row>
    <row r="16" spans="1:21" x14ac:dyDescent="0.25">
      <c r="A16" s="7">
        <v>3949</v>
      </c>
      <c r="B16" s="8" t="s">
        <v>10</v>
      </c>
      <c r="C16" s="9">
        <v>0.75665796344646952</v>
      </c>
      <c r="D16" s="10">
        <v>37.99333384180791</v>
      </c>
      <c r="E16" s="10">
        <v>11.994424717514125</v>
      </c>
      <c r="F16" s="10">
        <v>-24.869442266151051</v>
      </c>
      <c r="G16" s="10">
        <v>5.0449285128020929</v>
      </c>
      <c r="H16" s="11">
        <v>-98.406568788125284</v>
      </c>
      <c r="I16" s="12">
        <v>3.6938958025460007</v>
      </c>
    </row>
    <row r="17" spans="1:9" x14ac:dyDescent="0.25">
      <c r="A17" s="7">
        <v>3950</v>
      </c>
      <c r="B17" s="8" t="s">
        <v>10</v>
      </c>
      <c r="C17" s="9">
        <v>0.83709466225063289</v>
      </c>
      <c r="D17" s="10">
        <v>28.444202990126936</v>
      </c>
      <c r="E17" s="10">
        <v>8.1084119887165027</v>
      </c>
      <c r="F17" s="10">
        <v>-24.817699266802759</v>
      </c>
      <c r="G17" s="10">
        <v>7.546101232006146</v>
      </c>
      <c r="H17" s="11">
        <v>-88.743127390480765</v>
      </c>
      <c r="I17" s="12">
        <v>4.090860047673532</v>
      </c>
    </row>
    <row r="18" spans="1:9" x14ac:dyDescent="0.25">
      <c r="A18" s="7">
        <v>3951</v>
      </c>
      <c r="B18" s="8" t="s">
        <v>10</v>
      </c>
      <c r="C18" s="9">
        <v>0.81249019300172509</v>
      </c>
      <c r="D18" s="10">
        <v>34.807636988636361</v>
      </c>
      <c r="E18" s="10">
        <v>10.82546400568182</v>
      </c>
      <c r="F18" s="10">
        <v>-24.565677641852265</v>
      </c>
      <c r="G18" s="10">
        <v>7.3291755764780602</v>
      </c>
      <c r="H18" s="11">
        <v>-87.191015976469217</v>
      </c>
      <c r="I18" s="12">
        <v>3.7495977559799738</v>
      </c>
    </row>
    <row r="19" spans="1:9" x14ac:dyDescent="0.25">
      <c r="A19" s="7">
        <v>3952</v>
      </c>
      <c r="B19" s="8" t="s">
        <v>10</v>
      </c>
      <c r="C19" s="9">
        <v>0.90097629009761648</v>
      </c>
      <c r="D19" s="10">
        <v>40.633037507331373</v>
      </c>
      <c r="E19" s="10">
        <v>13.047266363636364</v>
      </c>
      <c r="F19" s="10">
        <v>-23.289292229857654</v>
      </c>
      <c r="G19" s="10">
        <v>7.0822787910253329</v>
      </c>
      <c r="H19" s="11">
        <v>-86.504026333950719</v>
      </c>
      <c r="I19" s="12">
        <v>3.6317539726353072</v>
      </c>
    </row>
    <row r="20" spans="1:9" x14ac:dyDescent="0.25">
      <c r="A20" s="7">
        <v>3953</v>
      </c>
      <c r="B20" s="8" t="s">
        <v>10</v>
      </c>
      <c r="C20" s="9">
        <v>0.7520783847980822</v>
      </c>
      <c r="D20" s="10">
        <v>38.0729101294964</v>
      </c>
      <c r="E20" s="10">
        <v>12.316186848920864</v>
      </c>
      <c r="F20" s="10">
        <v>-24.432277523209571</v>
      </c>
      <c r="G20" s="10">
        <v>5.2588855760667137</v>
      </c>
      <c r="H20" s="11">
        <v>-89.230160163875013</v>
      </c>
      <c r="I20" s="12">
        <v>3.6049269168969187</v>
      </c>
    </row>
    <row r="21" spans="1:9" x14ac:dyDescent="0.25">
      <c r="A21" s="7">
        <v>3954</v>
      </c>
      <c r="B21" s="8" t="s">
        <v>10</v>
      </c>
      <c r="C21" s="9">
        <v>0.74024422617468488</v>
      </c>
      <c r="D21" s="10">
        <v>40.238996050775746</v>
      </c>
      <c r="E21" s="10">
        <v>12.602830465444287</v>
      </c>
      <c r="F21" s="10">
        <v>-24.760645263172368</v>
      </c>
      <c r="G21" s="10">
        <v>5.5969010107102628</v>
      </c>
      <c r="H21" s="11">
        <v>-91.395920956987823</v>
      </c>
      <c r="I21" s="12">
        <v>3.72336577554564</v>
      </c>
    </row>
    <row r="22" spans="1:9" x14ac:dyDescent="0.25">
      <c r="A22" s="7">
        <v>3955</v>
      </c>
      <c r="B22" s="8" t="s">
        <v>10</v>
      </c>
      <c r="C22" s="9">
        <v>0.84599536440895751</v>
      </c>
      <c r="D22" s="10">
        <v>33.309378342541443</v>
      </c>
      <c r="E22" s="10">
        <v>10.379851381215472</v>
      </c>
      <c r="F22" s="10">
        <v>-23.983047186072731</v>
      </c>
      <c r="G22" s="10">
        <v>5.2961987001866824</v>
      </c>
      <c r="H22" s="11">
        <v>-86.47148069583767</v>
      </c>
      <c r="I22" s="12">
        <v>3.7422435805122443</v>
      </c>
    </row>
    <row r="23" spans="1:9" x14ac:dyDescent="0.25">
      <c r="A23" s="7">
        <v>3957</v>
      </c>
      <c r="B23" s="8" t="s">
        <v>10</v>
      </c>
      <c r="C23" s="9">
        <v>0.8613507517870348</v>
      </c>
      <c r="D23" s="10">
        <v>40.287712820512823</v>
      </c>
      <c r="E23" s="10">
        <v>13.039693903133905</v>
      </c>
      <c r="F23" s="10">
        <v>-24.656482817391897</v>
      </c>
      <c r="G23" s="10">
        <v>5.3144033324791033</v>
      </c>
      <c r="H23" s="11">
        <v>-94.757426555041491</v>
      </c>
      <c r="I23" s="12">
        <v>3.6029802028734133</v>
      </c>
    </row>
    <row r="24" spans="1:9" x14ac:dyDescent="0.25">
      <c r="A24" s="7">
        <v>4544</v>
      </c>
      <c r="B24" s="8" t="s">
        <v>11</v>
      </c>
      <c r="C24" s="9">
        <v>0.66198571076621371</v>
      </c>
      <c r="D24" s="10">
        <v>46.084016901408447</v>
      </c>
      <c r="E24" s="10">
        <v>14.124333126760567</v>
      </c>
      <c r="F24" s="10">
        <v>-23.806802500329113</v>
      </c>
      <c r="G24" s="10">
        <v>8.7188835141356549</v>
      </c>
      <c r="H24" s="11">
        <v>-90.103845214342542</v>
      </c>
      <c r="I24" s="12">
        <v>3.8065291934464245</v>
      </c>
    </row>
    <row r="25" spans="1:9" x14ac:dyDescent="0.25">
      <c r="A25" s="7">
        <v>4545</v>
      </c>
      <c r="B25" s="8" t="s">
        <v>11</v>
      </c>
      <c r="C25" s="9">
        <v>0.41621200311768514</v>
      </c>
      <c r="D25" s="10">
        <v>45.656392895104894</v>
      </c>
      <c r="E25" s="10">
        <v>13.488348475524477</v>
      </c>
      <c r="F25" s="10">
        <v>-23.763621643765529</v>
      </c>
      <c r="G25" s="10">
        <v>8.6839027205739523</v>
      </c>
      <c r="H25" s="11">
        <v>-88.465335861805556</v>
      </c>
      <c r="I25" s="12">
        <v>3.9490225069147713</v>
      </c>
    </row>
    <row r="26" spans="1:9" x14ac:dyDescent="0.25">
      <c r="A26" s="7">
        <v>4546</v>
      </c>
      <c r="B26" s="8" t="s">
        <v>11</v>
      </c>
      <c r="C26" s="9">
        <v>0.78140214216163084</v>
      </c>
      <c r="D26" s="10">
        <v>46.248545693848364</v>
      </c>
      <c r="E26" s="10">
        <v>14.025009842632334</v>
      </c>
      <c r="F26" s="10">
        <v>-23.98182717665064</v>
      </c>
      <c r="G26" s="10">
        <v>4.4241682130704376</v>
      </c>
      <c r="H26" s="11">
        <v>-92.455391640783205</v>
      </c>
      <c r="I26" s="12">
        <v>3.8471728182898759</v>
      </c>
    </row>
    <row r="27" spans="1:9" x14ac:dyDescent="0.25">
      <c r="A27" s="15">
        <v>4547</v>
      </c>
      <c r="B27" s="16" t="s">
        <v>11</v>
      </c>
      <c r="C27" s="17">
        <v>0.51322751322751681</v>
      </c>
      <c r="D27" s="18">
        <v>45.323850762589935</v>
      </c>
      <c r="E27" s="18">
        <v>14.376607769784174</v>
      </c>
      <c r="F27" s="18">
        <v>-23.999811162011717</v>
      </c>
      <c r="G27" s="18">
        <v>6.5969315607003383</v>
      </c>
      <c r="H27" s="19">
        <v>-89.253313804562424</v>
      </c>
      <c r="I27" s="20">
        <v>3.678046082666556</v>
      </c>
    </row>
    <row r="28" spans="1:9" x14ac:dyDescent="0.25">
      <c r="A28" s="15">
        <v>2894</v>
      </c>
      <c r="B28" s="16" t="s">
        <v>12</v>
      </c>
      <c r="C28" s="17">
        <v>0.71674491392801887</v>
      </c>
      <c r="D28" s="18">
        <v>43.438076993957701</v>
      </c>
      <c r="E28" s="18">
        <v>11.838389123867071</v>
      </c>
      <c r="F28" s="18">
        <v>-24.272083105795851</v>
      </c>
      <c r="G28" s="18">
        <v>1.9230593665748399</v>
      </c>
      <c r="H28" s="19">
        <v>-118.33573895998028</v>
      </c>
      <c r="I28" s="20">
        <v>4.2789246587555843</v>
      </c>
    </row>
    <row r="29" spans="1:9" x14ac:dyDescent="0.25">
      <c r="A29" s="7">
        <v>2895</v>
      </c>
      <c r="B29" s="8" t="s">
        <v>12</v>
      </c>
      <c r="C29" s="9">
        <v>0.29504613890235604</v>
      </c>
      <c r="D29" s="10">
        <v>37.998307742857151</v>
      </c>
      <c r="E29" s="10">
        <v>9.7490880000000004</v>
      </c>
      <c r="F29" s="10">
        <v>-24.045914078772416</v>
      </c>
      <c r="G29" s="10">
        <v>3.1535921457125453</v>
      </c>
      <c r="H29" s="11">
        <v>-111.43903904787724</v>
      </c>
      <c r="I29" s="12">
        <v>4.5452410997468693</v>
      </c>
    </row>
    <row r="30" spans="1:9" x14ac:dyDescent="0.25">
      <c r="A30" s="7">
        <v>2897</v>
      </c>
      <c r="B30" s="8" t="s">
        <v>12</v>
      </c>
      <c r="C30" s="9">
        <v>0.39708356702188402</v>
      </c>
      <c r="D30" s="10">
        <v>40.73896918008785</v>
      </c>
      <c r="E30" s="10">
        <v>12.030224304538802</v>
      </c>
      <c r="F30" s="10">
        <v>-23.741253073504854</v>
      </c>
      <c r="G30" s="10">
        <v>2.2822957617522563</v>
      </c>
      <c r="H30" s="11">
        <v>-101.68189392656249</v>
      </c>
      <c r="I30" s="12">
        <v>3.9490530769674153</v>
      </c>
    </row>
    <row r="31" spans="1:9" x14ac:dyDescent="0.25">
      <c r="A31" s="7">
        <v>2898</v>
      </c>
      <c r="B31" s="8" t="s">
        <v>12</v>
      </c>
      <c r="C31" s="9">
        <v>0.41338149835087284</v>
      </c>
      <c r="D31" s="10">
        <v>38.586569005681824</v>
      </c>
      <c r="E31" s="10">
        <v>11.391734659090908</v>
      </c>
      <c r="F31" s="10">
        <v>-23.673190167410237</v>
      </c>
      <c r="G31" s="10">
        <v>2.35944119647053</v>
      </c>
      <c r="H31" s="11">
        <v>-101.56666395458767</v>
      </c>
      <c r="I31" s="12">
        <v>3.9500533697788889</v>
      </c>
    </row>
    <row r="32" spans="1:9" x14ac:dyDescent="0.25">
      <c r="A32" s="7">
        <v>2899</v>
      </c>
      <c r="B32" s="8" t="s">
        <v>12</v>
      </c>
      <c r="C32" s="9">
        <v>0.73461259956553582</v>
      </c>
      <c r="D32" s="10">
        <v>36.942450234806635</v>
      </c>
      <c r="E32" s="10">
        <v>9.8863602209944741</v>
      </c>
      <c r="F32" s="10">
        <v>-24.031313944689071</v>
      </c>
      <c r="G32" s="10">
        <v>4.0748210486065215</v>
      </c>
      <c r="H32" s="11">
        <v>-103.04004257954003</v>
      </c>
      <c r="I32" s="12">
        <v>4.3575855933349352</v>
      </c>
    </row>
    <row r="33" spans="1:9" x14ac:dyDescent="0.25">
      <c r="A33" s="7">
        <v>2901</v>
      </c>
      <c r="B33" s="8" t="s">
        <v>12</v>
      </c>
      <c r="C33" s="9">
        <v>0.53700039572616409</v>
      </c>
      <c r="D33" s="10">
        <v>42.909236545209183</v>
      </c>
      <c r="E33" s="10">
        <v>11.749973009446695</v>
      </c>
      <c r="F33" s="10">
        <v>-24.139152420708097</v>
      </c>
      <c r="G33" s="10">
        <v>3.5144084221175009</v>
      </c>
      <c r="H33" s="11">
        <v>-100.81611771133568</v>
      </c>
      <c r="I33" s="12">
        <v>4.258636562566867</v>
      </c>
    </row>
    <row r="34" spans="1:9" x14ac:dyDescent="0.25">
      <c r="A34" s="7">
        <v>2902</v>
      </c>
      <c r="B34" s="8" t="s">
        <v>12</v>
      </c>
      <c r="C34" s="9">
        <v>0.32331010878866684</v>
      </c>
      <c r="D34" s="10">
        <v>42.356715097744363</v>
      </c>
      <c r="E34" s="10">
        <v>13.04536962406015</v>
      </c>
      <c r="F34" s="10">
        <v>-23.956326516120043</v>
      </c>
      <c r="G34" s="10">
        <v>2.8214729840158501</v>
      </c>
      <c r="H34" s="11">
        <v>-95.033267432589881</v>
      </c>
      <c r="I34" s="12">
        <v>3.7863655746441136</v>
      </c>
    </row>
    <row r="35" spans="1:9" x14ac:dyDescent="0.25">
      <c r="A35" s="7">
        <v>2903</v>
      </c>
      <c r="B35" s="8" t="s">
        <v>12</v>
      </c>
      <c r="C35" s="9">
        <v>0.69960474308295872</v>
      </c>
      <c r="D35" s="10">
        <v>43.834373526011568</v>
      </c>
      <c r="E35" s="10">
        <v>13.214261849710983</v>
      </c>
      <c r="F35" s="10">
        <v>-24.055342435668056</v>
      </c>
      <c r="G35" s="10">
        <v>6.8023439087760815</v>
      </c>
      <c r="H35" s="11">
        <v>-77.789112540999596</v>
      </c>
      <c r="I35" s="12">
        <v>3.8683748900572139</v>
      </c>
    </row>
    <row r="36" spans="1:9" x14ac:dyDescent="0.25">
      <c r="A36" s="7">
        <v>2904</v>
      </c>
      <c r="B36" s="8" t="s">
        <v>12</v>
      </c>
      <c r="C36" s="9">
        <v>0.91482226693489377</v>
      </c>
      <c r="D36" s="10">
        <v>44.453491027496391</v>
      </c>
      <c r="E36" s="10">
        <v>13.353550795947903</v>
      </c>
      <c r="F36" s="10">
        <v>-23.675895735235674</v>
      </c>
      <c r="G36" s="10">
        <v>2.5484120832170647</v>
      </c>
      <c r="H36" s="11">
        <v>-105.92061894607998</v>
      </c>
      <c r="I36" s="12">
        <v>3.8820915220163115</v>
      </c>
    </row>
    <row r="37" spans="1:9" x14ac:dyDescent="0.25">
      <c r="A37" s="7">
        <v>2906</v>
      </c>
      <c r="B37" s="8" t="s">
        <v>12</v>
      </c>
      <c r="C37" s="14" t="s">
        <v>9</v>
      </c>
      <c r="D37" s="10">
        <v>38.919241045197744</v>
      </c>
      <c r="E37" s="10">
        <v>13.243611073446328</v>
      </c>
      <c r="F37" s="10">
        <v>-23.784709008080014</v>
      </c>
      <c r="G37" s="10">
        <v>1.1404341350195439</v>
      </c>
      <c r="H37" s="11">
        <v>-105.77459182174915</v>
      </c>
      <c r="I37" s="12">
        <v>3.4270039439279749</v>
      </c>
    </row>
    <row r="38" spans="1:9" x14ac:dyDescent="0.25">
      <c r="A38" s="7">
        <v>3961</v>
      </c>
      <c r="B38" s="8" t="s">
        <v>12</v>
      </c>
      <c r="C38" s="9">
        <v>0.85102664919180226</v>
      </c>
      <c r="D38" s="10">
        <v>40.109046093294467</v>
      </c>
      <c r="E38" s="10">
        <v>11.500011749271138</v>
      </c>
      <c r="F38" s="10">
        <v>-23.256852339050138</v>
      </c>
      <c r="G38" s="10">
        <v>0.3893977438698899</v>
      </c>
      <c r="H38" s="11">
        <v>-93.732928196910706</v>
      </c>
      <c r="I38" s="12">
        <v>4.0672485145342954</v>
      </c>
    </row>
    <row r="39" spans="1:9" x14ac:dyDescent="0.25">
      <c r="A39" s="7">
        <v>3962</v>
      </c>
      <c r="B39" s="8" t="s">
        <v>12</v>
      </c>
      <c r="C39" s="9">
        <v>0.25088937828222579</v>
      </c>
      <c r="D39" s="10">
        <v>31.269283823933971</v>
      </c>
      <c r="E39" s="10">
        <v>10.265608528198076</v>
      </c>
      <c r="F39" s="10">
        <v>-23.911056448652033</v>
      </c>
      <c r="G39" s="10">
        <v>2.1961224017971226</v>
      </c>
      <c r="H39" s="11">
        <v>-98.9492142430543</v>
      </c>
      <c r="I39" s="12">
        <v>3.5521385396863758</v>
      </c>
    </row>
    <row r="40" spans="1:9" x14ac:dyDescent="0.25">
      <c r="A40" s="7">
        <v>3963</v>
      </c>
      <c r="B40" s="8" t="s">
        <v>12</v>
      </c>
      <c r="C40" s="9">
        <v>0.63411854103345666</v>
      </c>
      <c r="D40" s="10">
        <v>34.508756109510095</v>
      </c>
      <c r="E40" s="10">
        <v>10.431779884726227</v>
      </c>
      <c r="F40" s="10">
        <v>-24.233789560809608</v>
      </c>
      <c r="G40" s="10">
        <v>2.7782515816992839</v>
      </c>
      <c r="H40" s="11">
        <v>-104.10559187478124</v>
      </c>
      <c r="I40" s="12">
        <v>3.8576919998592607</v>
      </c>
    </row>
    <row r="41" spans="1:9" x14ac:dyDescent="0.25">
      <c r="A41" s="7">
        <v>3964</v>
      </c>
      <c r="B41" s="8" t="s">
        <v>12</v>
      </c>
      <c r="C41" s="9">
        <v>0.87642535136569633</v>
      </c>
      <c r="D41" s="10">
        <v>30.857839062499998</v>
      </c>
      <c r="E41" s="10">
        <v>9.678024517045456</v>
      </c>
      <c r="F41" s="10">
        <v>-24.209694421373204</v>
      </c>
      <c r="G41" s="10">
        <v>3.3227273132968986</v>
      </c>
      <c r="H41" s="11">
        <v>-109.32904026126047</v>
      </c>
      <c r="I41" s="12">
        <v>3.7182231596978608</v>
      </c>
    </row>
    <row r="42" spans="1:9" x14ac:dyDescent="0.25">
      <c r="A42" s="7">
        <v>3965</v>
      </c>
      <c r="B42" s="8" t="s">
        <v>12</v>
      </c>
      <c r="C42" s="9">
        <v>0.57970342910105377</v>
      </c>
      <c r="D42" s="10">
        <v>38.252808233618246</v>
      </c>
      <c r="E42" s="10">
        <v>13.440519116809121</v>
      </c>
      <c r="F42" s="10">
        <v>-23.825471780707545</v>
      </c>
      <c r="G42" s="10">
        <v>2.6344934446740456</v>
      </c>
      <c r="H42" s="11">
        <v>-100.48436310593978</v>
      </c>
      <c r="I42" s="12">
        <v>3.3189746880521618</v>
      </c>
    </row>
    <row r="43" spans="1:9" x14ac:dyDescent="0.25">
      <c r="A43" s="7">
        <v>3966</v>
      </c>
      <c r="B43" s="8" t="s">
        <v>12</v>
      </c>
      <c r="C43" s="9">
        <v>0.6064243997404678</v>
      </c>
      <c r="D43" s="10">
        <v>37.150560547550434</v>
      </c>
      <c r="E43" s="10">
        <v>9.9446466282420758</v>
      </c>
      <c r="F43" s="10">
        <v>-23.636746605988911</v>
      </c>
      <c r="G43" s="10">
        <v>6.0126295240451846</v>
      </c>
      <c r="H43" s="11">
        <v>-80.372754073980303</v>
      </c>
      <c r="I43" s="12">
        <v>4.3564494128206395</v>
      </c>
    </row>
    <row r="44" spans="1:9" x14ac:dyDescent="0.25">
      <c r="A44" s="7">
        <v>3967</v>
      </c>
      <c r="B44" s="8" t="s">
        <v>12</v>
      </c>
      <c r="C44" s="9">
        <v>0.39771986970684681</v>
      </c>
      <c r="D44" s="10">
        <v>37.143560646976084</v>
      </c>
      <c r="E44" s="10">
        <v>12.228581153305205</v>
      </c>
      <c r="F44" s="10">
        <v>-24.362668092879908</v>
      </c>
      <c r="G44" s="10">
        <v>5.4977343391122222</v>
      </c>
      <c r="H44" s="11">
        <v>-86.823014141418639</v>
      </c>
      <c r="I44" s="12">
        <v>3.5421269601982233</v>
      </c>
    </row>
    <row r="45" spans="1:9" x14ac:dyDescent="0.25">
      <c r="A45" s="7">
        <v>3968</v>
      </c>
      <c r="B45" s="8" t="s">
        <v>12</v>
      </c>
      <c r="C45" s="9">
        <v>0.69276729559751205</v>
      </c>
      <c r="D45" s="10">
        <v>37.325821166429584</v>
      </c>
      <c r="E45" s="10">
        <v>11.927016330014228</v>
      </c>
      <c r="F45" s="10">
        <v>-23.879054714975354</v>
      </c>
      <c r="G45" s="10">
        <v>4.8607005227340538</v>
      </c>
      <c r="H45" s="11">
        <v>-89.530571709178034</v>
      </c>
      <c r="I45" s="12">
        <v>3.6495071345874219</v>
      </c>
    </row>
    <row r="46" spans="1:9" x14ac:dyDescent="0.25">
      <c r="A46" s="7" t="s">
        <v>13</v>
      </c>
      <c r="B46" s="8" t="s">
        <v>12</v>
      </c>
      <c r="C46" s="9">
        <v>0.67287043664996771</v>
      </c>
      <c r="D46" s="21">
        <f>AVERAGE([2]Table3!C11:C13)</f>
        <v>40.225487552732716</v>
      </c>
      <c r="E46" s="21">
        <f>AVERAGE([2]Table3!D11:D13)</f>
        <v>11.049053755434862</v>
      </c>
      <c r="F46" s="10">
        <v>-23.109292068910452</v>
      </c>
      <c r="G46" s="10">
        <v>3.8660107879090666</v>
      </c>
      <c r="H46" s="11">
        <v>-92.476723550507074</v>
      </c>
      <c r="I46" s="12">
        <v>4.2491663912363471</v>
      </c>
    </row>
    <row r="47" spans="1:9" x14ac:dyDescent="0.25">
      <c r="A47" s="7" t="s">
        <v>14</v>
      </c>
      <c r="B47" s="8" t="s">
        <v>12</v>
      </c>
      <c r="C47" s="14" t="s">
        <v>9</v>
      </c>
      <c r="D47" s="22">
        <f>AVERAGE([2]Table3!C19:C28)</f>
        <v>45.139221792778393</v>
      </c>
      <c r="E47" s="22">
        <f>AVERAGE([2]Table3!D19:D28)</f>
        <v>13.730365253878128</v>
      </c>
      <c r="F47" s="10">
        <v>-23.859216339938037</v>
      </c>
      <c r="G47" s="10">
        <v>2.3960169569452652</v>
      </c>
      <c r="H47" s="11">
        <v>-102.76723843676002</v>
      </c>
      <c r="I47" s="12">
        <v>3.8362712875350313</v>
      </c>
    </row>
    <row r="48" spans="1:9" x14ac:dyDescent="0.25">
      <c r="A48" s="15" t="s">
        <v>15</v>
      </c>
      <c r="B48" s="16" t="s">
        <v>12</v>
      </c>
      <c r="C48" s="17">
        <v>0.67914279696882152</v>
      </c>
      <c r="D48" s="23">
        <f>AVERAGE([2]Table3!C19:C28)</f>
        <v>45.139221792778393</v>
      </c>
      <c r="E48" s="23">
        <f>AVERAGE([2]Table3!D19:D28)</f>
        <v>13.730365253878128</v>
      </c>
      <c r="F48" s="18">
        <v>-24.026257431111109</v>
      </c>
      <c r="G48" s="18">
        <v>3.6863125085555546</v>
      </c>
      <c r="H48" s="19">
        <v>-104.40987654663726</v>
      </c>
      <c r="I48" s="20">
        <v>4.2360163430000002</v>
      </c>
    </row>
    <row r="49" spans="1:9" x14ac:dyDescent="0.25">
      <c r="A49" s="7">
        <v>3959</v>
      </c>
      <c r="B49" s="8" t="s">
        <v>16</v>
      </c>
      <c r="C49" s="9">
        <v>0.72349802829968213</v>
      </c>
      <c r="D49" s="10">
        <v>38.326395252808993</v>
      </c>
      <c r="E49" s="10">
        <v>13.188749803370788</v>
      </c>
      <c r="F49" s="10">
        <v>-23.534435709889308</v>
      </c>
      <c r="G49" s="10">
        <v>6.2251959032167017</v>
      </c>
      <c r="H49" s="11">
        <v>-84.979073125050817</v>
      </c>
      <c r="I49" s="12">
        <v>3.3888395302820116</v>
      </c>
    </row>
    <row r="50" spans="1:9" x14ac:dyDescent="0.25">
      <c r="A50" s="7">
        <v>4058</v>
      </c>
      <c r="B50" s="8" t="s">
        <v>16</v>
      </c>
      <c r="C50" s="14" t="s">
        <v>9</v>
      </c>
      <c r="D50" s="10">
        <v>31.263927983870971</v>
      </c>
      <c r="E50" s="10">
        <v>10.820655295698927</v>
      </c>
      <c r="F50" s="10">
        <v>-24.029544737637043</v>
      </c>
      <c r="G50" s="10">
        <v>7.0174771703946606</v>
      </c>
      <c r="H50" s="11">
        <v>-104.44886112530877</v>
      </c>
      <c r="I50" s="12">
        <v>3.3693539757879738</v>
      </c>
    </row>
    <row r="51" spans="1:9" x14ac:dyDescent="0.25">
      <c r="A51" s="7">
        <v>4062</v>
      </c>
      <c r="B51" s="8" t="s">
        <v>16</v>
      </c>
      <c r="C51" s="9">
        <v>0.92328918322296882</v>
      </c>
      <c r="D51" s="10">
        <v>41.207607683615819</v>
      </c>
      <c r="E51" s="10">
        <v>14.511568954802263</v>
      </c>
      <c r="F51" s="10">
        <v>-23.794031237810533</v>
      </c>
      <c r="G51" s="10">
        <v>4.3404718892202476</v>
      </c>
      <c r="H51" s="11">
        <v>-97.629311401863845</v>
      </c>
      <c r="I51" s="12">
        <v>3.311461363682922</v>
      </c>
    </row>
    <row r="52" spans="1:9" x14ac:dyDescent="0.25">
      <c r="A52" s="7">
        <v>4063</v>
      </c>
      <c r="B52" s="8" t="s">
        <v>16</v>
      </c>
      <c r="C52" s="14" t="s">
        <v>9</v>
      </c>
      <c r="D52" s="10">
        <v>35.70252578947369</v>
      </c>
      <c r="E52" s="10">
        <v>12.351749806094183</v>
      </c>
      <c r="F52" s="10">
        <v>-23.639401343912994</v>
      </c>
      <c r="G52" s="10">
        <v>4.9513332512007313</v>
      </c>
      <c r="H52" s="11">
        <v>-89.211224868306175</v>
      </c>
      <c r="I52" s="12">
        <v>3.3707544406536978</v>
      </c>
    </row>
    <row r="53" spans="1:9" x14ac:dyDescent="0.25">
      <c r="A53" s="7">
        <v>4064</v>
      </c>
      <c r="B53" s="8" t="s">
        <v>16</v>
      </c>
      <c r="C53" s="9">
        <v>0.85878181059658587</v>
      </c>
      <c r="D53" s="10">
        <v>40.013136358381495</v>
      </c>
      <c r="E53" s="10">
        <v>13.823500809248557</v>
      </c>
      <c r="F53" s="10">
        <v>-23.729133397281618</v>
      </c>
      <c r="G53" s="10">
        <v>5.9212584514608624</v>
      </c>
      <c r="H53" s="11">
        <v>-88.042630338288021</v>
      </c>
      <c r="I53" s="12">
        <v>3.3755240899639771</v>
      </c>
    </row>
    <row r="54" spans="1:9" x14ac:dyDescent="0.25">
      <c r="A54" s="7">
        <v>4065</v>
      </c>
      <c r="B54" s="8" t="s">
        <v>16</v>
      </c>
      <c r="C54" s="9">
        <v>0.96974063400573685</v>
      </c>
      <c r="D54" s="10">
        <v>39.913555820476851</v>
      </c>
      <c r="E54" s="10">
        <v>13.892256661991587</v>
      </c>
      <c r="F54" s="10">
        <v>-24.090492053944509</v>
      </c>
      <c r="G54" s="10">
        <v>7.2199626993727879</v>
      </c>
      <c r="H54" s="11">
        <v>-98.845484295751447</v>
      </c>
      <c r="I54" s="12">
        <v>3.3504587971287161</v>
      </c>
    </row>
    <row r="55" spans="1:9" x14ac:dyDescent="0.25">
      <c r="A55" s="7">
        <v>4066</v>
      </c>
      <c r="B55" s="8" t="s">
        <v>16</v>
      </c>
      <c r="C55" s="9">
        <v>0.81806108897743435</v>
      </c>
      <c r="D55" s="10">
        <v>40.846937403708992</v>
      </c>
      <c r="E55" s="10">
        <v>13.740818487874463</v>
      </c>
      <c r="F55" s="10">
        <v>-24.359039933945702</v>
      </c>
      <c r="G55" s="10">
        <v>7.88951641512317</v>
      </c>
      <c r="H55" s="11">
        <v>-89.087575902637354</v>
      </c>
      <c r="I55" s="12">
        <v>3.4665985976613798</v>
      </c>
    </row>
    <row r="56" spans="1:9" x14ac:dyDescent="0.25">
      <c r="A56" s="7">
        <v>4068</v>
      </c>
      <c r="B56" s="8" t="s">
        <v>16</v>
      </c>
      <c r="C56" s="9">
        <v>0.86743856332703506</v>
      </c>
      <c r="D56" s="10">
        <v>40.371374930747919</v>
      </c>
      <c r="E56" s="10">
        <v>13.516313988919668</v>
      </c>
      <c r="F56" s="10">
        <v>-23.493423294983891</v>
      </c>
      <c r="G56" s="10">
        <v>8.6993528528772597</v>
      </c>
      <c r="H56" s="11">
        <v>-88.016769860784606</v>
      </c>
      <c r="I56" s="12">
        <v>3.4831480015125829</v>
      </c>
    </row>
    <row r="57" spans="1:9" x14ac:dyDescent="0.25">
      <c r="A57" s="7">
        <v>4069</v>
      </c>
      <c r="B57" s="8" t="s">
        <v>16</v>
      </c>
      <c r="C57" s="9">
        <v>0.60285433070865824</v>
      </c>
      <c r="D57" s="10">
        <v>40.163160287769784</v>
      </c>
      <c r="E57" s="10">
        <v>13.640430187050363</v>
      </c>
      <c r="F57" s="10">
        <v>-24.165416493913206</v>
      </c>
      <c r="G57" s="10">
        <v>6.2102849120058954</v>
      </c>
      <c r="H57" s="11">
        <v>-89.357596089831731</v>
      </c>
      <c r="I57" s="12">
        <v>3.4336535326185413</v>
      </c>
    </row>
    <row r="58" spans="1:9" x14ac:dyDescent="0.25">
      <c r="A58" s="7">
        <v>4070</v>
      </c>
      <c r="B58" s="8" t="s">
        <v>16</v>
      </c>
      <c r="C58" s="9">
        <v>0.73538845331432567</v>
      </c>
      <c r="D58" s="10">
        <v>39.86897009985735</v>
      </c>
      <c r="E58" s="10">
        <v>13.818728017118403</v>
      </c>
      <c r="F58" s="10">
        <v>-23.562699384049147</v>
      </c>
      <c r="G58" s="10">
        <v>6.2594031158733099</v>
      </c>
      <c r="H58" s="11">
        <v>-84.965813614556183</v>
      </c>
      <c r="I58" s="12">
        <v>3.364523824542712</v>
      </c>
    </row>
    <row r="59" spans="1:9" x14ac:dyDescent="0.25">
      <c r="A59" s="7">
        <v>4072</v>
      </c>
      <c r="B59" s="8" t="s">
        <v>16</v>
      </c>
      <c r="C59" s="9">
        <v>0.94652406417101764</v>
      </c>
      <c r="D59" s="10">
        <v>39.415397726618707</v>
      </c>
      <c r="E59" s="10">
        <v>13.897689553956836</v>
      </c>
      <c r="F59" s="10">
        <v>-23.97454589514647</v>
      </c>
      <c r="G59" s="10">
        <v>5.5546480581388362</v>
      </c>
      <c r="H59" s="11">
        <v>-98.287527930057891</v>
      </c>
      <c r="I59" s="12">
        <v>3.3073485563773368</v>
      </c>
    </row>
    <row r="60" spans="1:9" x14ac:dyDescent="0.25">
      <c r="A60" s="7">
        <v>4073</v>
      </c>
      <c r="B60" s="8" t="s">
        <v>16</v>
      </c>
      <c r="C60" s="9">
        <v>0.59599477579455773</v>
      </c>
      <c r="D60" s="10">
        <v>33.376645136298428</v>
      </c>
      <c r="E60" s="10">
        <v>8.8906552654232449</v>
      </c>
      <c r="F60" s="10">
        <v>-24.951227952433971</v>
      </c>
      <c r="G60" s="10">
        <v>6.6413490627138367</v>
      </c>
      <c r="H60" s="11">
        <v>-92.256937248220439</v>
      </c>
      <c r="I60" s="12">
        <v>4.3778973104636307</v>
      </c>
    </row>
    <row r="61" spans="1:9" x14ac:dyDescent="0.25">
      <c r="A61" s="7">
        <v>4074</v>
      </c>
      <c r="B61" s="8" t="s">
        <v>16</v>
      </c>
      <c r="C61" s="14" t="s">
        <v>9</v>
      </c>
      <c r="D61" s="10">
        <v>41.506361610541724</v>
      </c>
      <c r="E61" s="10">
        <v>13.471455256222548</v>
      </c>
      <c r="F61" s="10">
        <v>-23.969427206981113</v>
      </c>
      <c r="G61" s="10">
        <v>7.2987902557366127</v>
      </c>
      <c r="H61" s="11">
        <v>-100.39799973325769</v>
      </c>
      <c r="I61" s="12">
        <v>3.5929966504073789</v>
      </c>
    </row>
    <row r="62" spans="1:9" x14ac:dyDescent="0.25">
      <c r="A62" s="7">
        <v>4075</v>
      </c>
      <c r="B62" s="8" t="s">
        <v>16</v>
      </c>
      <c r="C62" s="9">
        <v>0.9385154507804826</v>
      </c>
      <c r="D62" s="10">
        <v>40.244635362731159</v>
      </c>
      <c r="E62" s="10">
        <v>12.267897752489333</v>
      </c>
      <c r="F62" s="10">
        <v>-24.517484762577453</v>
      </c>
      <c r="G62" s="10">
        <v>4.8646462375117903</v>
      </c>
      <c r="H62" s="11">
        <v>-90.057045173783933</v>
      </c>
      <c r="I62" s="12">
        <v>3.8255555185175978</v>
      </c>
    </row>
    <row r="63" spans="1:9" x14ac:dyDescent="0.25">
      <c r="A63" s="7">
        <v>4077</v>
      </c>
      <c r="B63" s="8" t="s">
        <v>16</v>
      </c>
      <c r="C63" s="9">
        <v>0.84668687743611415</v>
      </c>
      <c r="D63" s="10">
        <v>39.655086944045912</v>
      </c>
      <c r="E63" s="10">
        <v>13.651640631276903</v>
      </c>
      <c r="F63" s="10">
        <v>-23.769834535937861</v>
      </c>
      <c r="G63" s="10">
        <v>5.6178154693874003</v>
      </c>
      <c r="H63" s="11">
        <v>-86.458041252955567</v>
      </c>
      <c r="I63" s="12">
        <v>3.3874330387819187</v>
      </c>
    </row>
    <row r="64" spans="1:9" x14ac:dyDescent="0.25">
      <c r="A64" s="7">
        <v>4079</v>
      </c>
      <c r="B64" s="8" t="s">
        <v>16</v>
      </c>
      <c r="C64" s="9">
        <v>0.8079640333975886</v>
      </c>
      <c r="D64" s="10">
        <v>41.027811420534455</v>
      </c>
      <c r="E64" s="10">
        <v>13.611228748241915</v>
      </c>
      <c r="F64" s="10">
        <v>-23.218518067213086</v>
      </c>
      <c r="G64" s="10">
        <v>7.0941425548224357</v>
      </c>
      <c r="H64" s="11">
        <v>-91.671040542133994</v>
      </c>
      <c r="I64" s="12">
        <v>3.5150999450513907</v>
      </c>
    </row>
    <row r="65" spans="1:9" x14ac:dyDescent="0.25">
      <c r="A65" s="7">
        <v>4080</v>
      </c>
      <c r="B65" s="8" t="s">
        <v>16</v>
      </c>
      <c r="C65" s="9">
        <v>0.81720430107534925</v>
      </c>
      <c r="D65" s="10">
        <v>41.701558563049851</v>
      </c>
      <c r="E65" s="10">
        <v>13.847153196480937</v>
      </c>
      <c r="F65" s="10">
        <v>-23.853789790912316</v>
      </c>
      <c r="G65" s="10">
        <v>7.5669047424570843</v>
      </c>
      <c r="H65" s="11">
        <v>-97.44629931222704</v>
      </c>
      <c r="I65" s="12">
        <v>3.5119510143098407</v>
      </c>
    </row>
    <row r="66" spans="1:9" x14ac:dyDescent="0.25">
      <c r="A66" s="7">
        <v>4095</v>
      </c>
      <c r="B66" s="8" t="s">
        <v>16</v>
      </c>
      <c r="C66" s="9">
        <v>0.7429140313890974</v>
      </c>
      <c r="D66" s="10">
        <v>35.426096632503658</v>
      </c>
      <c r="E66" s="10">
        <v>12.154957745241582</v>
      </c>
      <c r="F66" s="10">
        <v>-25.234092246052452</v>
      </c>
      <c r="G66" s="10">
        <v>9.6329372608393697</v>
      </c>
      <c r="H66" s="11">
        <v>-99.532079353057199</v>
      </c>
      <c r="I66" s="12">
        <v>3.3988070422043761</v>
      </c>
    </row>
    <row r="67" spans="1:9" x14ac:dyDescent="0.25">
      <c r="A67" s="7" t="s">
        <v>17</v>
      </c>
      <c r="B67" s="8" t="s">
        <v>16</v>
      </c>
      <c r="C67" s="14" t="s">
        <v>9</v>
      </c>
      <c r="D67" s="10">
        <v>38.994428766328021</v>
      </c>
      <c r="E67" s="10">
        <v>13.775791407837449</v>
      </c>
      <c r="F67" s="10">
        <v>-24.240454015020916</v>
      </c>
      <c r="G67" s="10">
        <v>6.4655916251749179</v>
      </c>
      <c r="H67" s="11">
        <v>-95.810224652374472</v>
      </c>
      <c r="I67" s="12">
        <v>3.3009782631129077</v>
      </c>
    </row>
    <row r="68" spans="1:9" x14ac:dyDescent="0.25">
      <c r="A68" s="7" t="s">
        <v>18</v>
      </c>
      <c r="B68" s="8" t="s">
        <v>16</v>
      </c>
      <c r="C68" s="9">
        <v>0.90243544600940695</v>
      </c>
      <c r="D68" s="10">
        <v>39.916543502824858</v>
      </c>
      <c r="E68" s="10">
        <v>13.326909717514127</v>
      </c>
      <c r="F68" s="10">
        <v>-25.293025939600962</v>
      </c>
      <c r="G68" s="10">
        <v>11.02897226625322</v>
      </c>
      <c r="H68" s="11">
        <v>-102.60254690431414</v>
      </c>
      <c r="I68" s="12">
        <v>3.4928515789172296</v>
      </c>
    </row>
    <row r="69" spans="1:9" x14ac:dyDescent="0.25">
      <c r="A69" s="7" t="s">
        <v>19</v>
      </c>
      <c r="B69" s="8" t="s">
        <v>16</v>
      </c>
      <c r="C69" s="9">
        <v>0.84566509530641554</v>
      </c>
      <c r="D69" s="10">
        <f>AVERAGE([2]Table3!C14:C16)</f>
        <v>44.204180426836764</v>
      </c>
      <c r="E69" s="10">
        <f>AVERAGE([2]Table3!D14:D16)</f>
        <v>13.898051631873431</v>
      </c>
      <c r="F69" s="10">
        <v>-24.242545434060812</v>
      </c>
      <c r="G69" s="10">
        <v>7.4485081385580445</v>
      </c>
      <c r="H69" s="11">
        <v>-93.172653572890411</v>
      </c>
      <c r="I69" s="12">
        <v>3.7121383590450923</v>
      </c>
    </row>
    <row r="70" spans="1:9" x14ac:dyDescent="0.25">
      <c r="A70" s="7">
        <v>4081</v>
      </c>
      <c r="B70" s="8" t="s">
        <v>20</v>
      </c>
      <c r="C70" s="9">
        <v>0.55640744797371067</v>
      </c>
      <c r="D70" s="10">
        <v>40.160545846153852</v>
      </c>
      <c r="E70" s="10">
        <v>13.551636727272726</v>
      </c>
      <c r="F70" s="10">
        <v>-23.660739205794069</v>
      </c>
      <c r="G70" s="10">
        <v>6.8702089375867832</v>
      </c>
      <c r="H70" s="11">
        <v>-88.224383479754778</v>
      </c>
      <c r="I70" s="12">
        <v>3.4559266451638746</v>
      </c>
    </row>
    <row r="71" spans="1:9" x14ac:dyDescent="0.25">
      <c r="A71" s="7">
        <v>4082</v>
      </c>
      <c r="B71" s="8" t="s">
        <v>20</v>
      </c>
      <c r="C71" s="9">
        <v>0.604467447561987</v>
      </c>
      <c r="D71" s="10">
        <v>37.144356704871065</v>
      </c>
      <c r="E71" s="10">
        <v>12.203453008595991</v>
      </c>
      <c r="F71" s="10">
        <v>-24.084965581375066</v>
      </c>
      <c r="G71" s="10">
        <v>8.4175260398674894</v>
      </c>
      <c r="H71" s="11">
        <v>-85.098925713488995</v>
      </c>
      <c r="I71" s="12">
        <v>3.5494966289698668</v>
      </c>
    </row>
    <row r="72" spans="1:9" x14ac:dyDescent="0.25">
      <c r="A72" s="7">
        <v>4083</v>
      </c>
      <c r="B72" s="8" t="s">
        <v>20</v>
      </c>
      <c r="C72" s="9">
        <v>0.61798679867986506</v>
      </c>
      <c r="D72" s="10">
        <v>36.679161982758622</v>
      </c>
      <c r="E72" s="10">
        <v>12.732607988505748</v>
      </c>
      <c r="F72" s="10">
        <v>-24.055019474167963</v>
      </c>
      <c r="G72" s="10">
        <v>7.0265723843931784</v>
      </c>
      <c r="H72" s="11">
        <v>-83.176630951827249</v>
      </c>
      <c r="I72" s="12">
        <v>3.3593766278721446</v>
      </c>
    </row>
    <row r="73" spans="1:9" x14ac:dyDescent="0.25">
      <c r="A73" s="7">
        <v>4085</v>
      </c>
      <c r="B73" s="8" t="s">
        <v>20</v>
      </c>
      <c r="C73" s="9">
        <v>0.71493340889769819</v>
      </c>
      <c r="D73" s="10">
        <v>37.617757424892702</v>
      </c>
      <c r="E73" s="10">
        <v>13.158342460658087</v>
      </c>
      <c r="F73" s="10">
        <v>-23.779527369936829</v>
      </c>
      <c r="G73" s="10">
        <v>4.3035653198790085</v>
      </c>
      <c r="H73" s="11">
        <v>-89.995458681121775</v>
      </c>
      <c r="I73" s="12">
        <v>3.3338678141426628</v>
      </c>
    </row>
    <row r="74" spans="1:9" x14ac:dyDescent="0.25">
      <c r="A74" s="7">
        <v>4086</v>
      </c>
      <c r="B74" s="8" t="s">
        <v>20</v>
      </c>
      <c r="C74" s="9">
        <v>0.65745856353589527</v>
      </c>
      <c r="D74" s="10">
        <v>38.715635971428576</v>
      </c>
      <c r="E74" s="10">
        <v>13.456967971428574</v>
      </c>
      <c r="F74" s="10">
        <v>-23.876488211271482</v>
      </c>
      <c r="G74" s="10">
        <v>6.4128189022382109</v>
      </c>
      <c r="H74" s="11">
        <v>-93.231304475196609</v>
      </c>
      <c r="I74" s="12">
        <v>3.3550256040726292</v>
      </c>
    </row>
    <row r="75" spans="1:9" x14ac:dyDescent="0.25">
      <c r="A75" s="7">
        <v>4088</v>
      </c>
      <c r="B75" s="8" t="s">
        <v>20</v>
      </c>
      <c r="C75" s="9">
        <v>0.71046819787985471</v>
      </c>
      <c r="D75" s="10">
        <v>40.388661818181824</v>
      </c>
      <c r="E75" s="10">
        <v>14.322057244318184</v>
      </c>
      <c r="F75" s="10">
        <v>-24.108428035996678</v>
      </c>
      <c r="G75" s="10">
        <v>7.9415086016924121</v>
      </c>
      <c r="H75" s="11">
        <v>-97.159908296405433</v>
      </c>
      <c r="I75" s="12">
        <v>3.2885974733077146</v>
      </c>
    </row>
    <row r="76" spans="1:9" x14ac:dyDescent="0.25">
      <c r="A76" s="7">
        <v>4089</v>
      </c>
      <c r="B76" s="8" t="s">
        <v>20</v>
      </c>
      <c r="C76" s="9">
        <v>0.81835443037971478</v>
      </c>
      <c r="D76" s="10">
        <v>39.342430099857353</v>
      </c>
      <c r="E76" s="10">
        <v>13.74852057061341</v>
      </c>
      <c r="F76" s="10">
        <v>-24.082407237967494</v>
      </c>
      <c r="G76" s="10">
        <v>8.0806924074890674</v>
      </c>
      <c r="H76" s="11">
        <v>-93.650434478770421</v>
      </c>
      <c r="I76" s="12">
        <v>3.3370435466231205</v>
      </c>
    </row>
    <row r="77" spans="1:9" x14ac:dyDescent="0.25">
      <c r="A77" s="7">
        <v>4092</v>
      </c>
      <c r="B77" s="8" t="s">
        <v>20</v>
      </c>
      <c r="C77" s="9">
        <v>0.75913357400724013</v>
      </c>
      <c r="D77" s="10">
        <v>40.874390883977902</v>
      </c>
      <c r="E77" s="10">
        <v>14.077862955801105</v>
      </c>
      <c r="F77" s="10">
        <v>-23.987649178305226</v>
      </c>
      <c r="G77" s="10">
        <v>8.7793859098597569</v>
      </c>
      <c r="H77" s="11">
        <v>-91.980607187249532</v>
      </c>
      <c r="I77" s="12">
        <v>3.3858773374781972</v>
      </c>
    </row>
    <row r="78" spans="1:9" x14ac:dyDescent="0.25">
      <c r="A78" s="7">
        <v>4093</v>
      </c>
      <c r="B78" s="8" t="s">
        <v>20</v>
      </c>
      <c r="C78" s="14" t="s">
        <v>9</v>
      </c>
      <c r="D78" s="10">
        <v>39.322338448023423</v>
      </c>
      <c r="E78" s="10">
        <v>13.968258243045389</v>
      </c>
      <c r="F78" s="10">
        <v>-24.087401711834399</v>
      </c>
      <c r="G78" s="10">
        <v>7.5339045905878921</v>
      </c>
      <c r="H78" s="11">
        <v>-101.40403245644896</v>
      </c>
      <c r="I78" s="12">
        <v>3.2828704228603938</v>
      </c>
    </row>
    <row r="79" spans="1:9" x14ac:dyDescent="0.25">
      <c r="A79" s="7">
        <v>4094</v>
      </c>
      <c r="B79" s="8" t="s">
        <v>20</v>
      </c>
      <c r="C79" s="9">
        <v>0.94675419401894145</v>
      </c>
      <c r="D79" s="10">
        <v>39.878883598326354</v>
      </c>
      <c r="E79" s="10">
        <v>13.150068758716877</v>
      </c>
      <c r="F79" s="10">
        <v>-23.93803720499718</v>
      </c>
      <c r="G79" s="10">
        <v>7.565154352121862</v>
      </c>
      <c r="H79" s="11">
        <v>-91.89310348905741</v>
      </c>
      <c r="I79" s="12">
        <v>3.5364834342481042</v>
      </c>
    </row>
    <row r="80" spans="1:9" x14ac:dyDescent="0.25">
      <c r="A80" s="7" t="s">
        <v>21</v>
      </c>
      <c r="B80" s="8" t="s">
        <v>20</v>
      </c>
      <c r="C80" s="14" t="s">
        <v>9</v>
      </c>
      <c r="D80" s="22">
        <f>AVERAGE([2]Table3!C17:C18)</f>
        <v>39.449614959018561</v>
      </c>
      <c r="E80" s="22">
        <f>AVERAGE([2]Table3!D17:D18)</f>
        <v>12.964344930049466</v>
      </c>
      <c r="F80" s="10">
        <v>-24.025228996651592</v>
      </c>
      <c r="G80" s="10">
        <v>7.1591123129746093</v>
      </c>
      <c r="H80" s="11">
        <v>-89.617800925877589</v>
      </c>
      <c r="I80" s="12">
        <v>3.5487932190813627</v>
      </c>
    </row>
    <row r="81" spans="1:9" x14ac:dyDescent="0.25">
      <c r="A81" s="7">
        <v>4121</v>
      </c>
      <c r="B81" s="8" t="s">
        <v>22</v>
      </c>
      <c r="C81" s="9">
        <v>0.80831643002026465</v>
      </c>
      <c r="D81" s="10">
        <v>39.849168620199151</v>
      </c>
      <c r="E81" s="10">
        <v>12.970928762446659</v>
      </c>
      <c r="F81" s="10">
        <v>-24.541875291768857</v>
      </c>
      <c r="G81" s="10">
        <v>7.1455510831101225</v>
      </c>
      <c r="H81" s="11">
        <v>-95.185328184259731</v>
      </c>
      <c r="I81" s="12">
        <v>3.5826538619370778</v>
      </c>
    </row>
    <row r="82" spans="1:9" x14ac:dyDescent="0.25">
      <c r="A82" s="15">
        <v>4123</v>
      </c>
      <c r="B82" s="16" t="s">
        <v>22</v>
      </c>
      <c r="C82" s="17">
        <v>0.80845070422534637</v>
      </c>
      <c r="D82" s="18">
        <v>40.020772285298399</v>
      </c>
      <c r="E82" s="18">
        <v>12.544242590975253</v>
      </c>
      <c r="F82" s="18">
        <v>-24.171550495528283</v>
      </c>
      <c r="G82" s="18">
        <v>3.272420798601626</v>
      </c>
      <c r="H82" s="19">
        <v>-117.40565247150697</v>
      </c>
      <c r="I82" s="20">
        <v>3.7204689189446616</v>
      </c>
    </row>
    <row r="83" spans="1:9" x14ac:dyDescent="0.25">
      <c r="A83" s="7">
        <v>4124</v>
      </c>
      <c r="B83" s="8" t="s">
        <v>22</v>
      </c>
      <c r="C83" s="9">
        <v>0.80366013071895981</v>
      </c>
      <c r="D83" s="10">
        <v>39.455758888888887</v>
      </c>
      <c r="E83" s="10">
        <v>12.596225233918128</v>
      </c>
      <c r="F83" s="10">
        <v>-24.123073840257774</v>
      </c>
      <c r="G83" s="10">
        <v>6.9001196171277153</v>
      </c>
      <c r="H83" s="11">
        <v>-96.994937890253823</v>
      </c>
      <c r="I83" s="12">
        <v>3.6528063004038591</v>
      </c>
    </row>
    <row r="84" spans="1:9" x14ac:dyDescent="0.25">
      <c r="A84" s="24">
        <v>4125</v>
      </c>
      <c r="B84" s="25" t="s">
        <v>22</v>
      </c>
      <c r="C84" s="26">
        <v>0.62442882249560738</v>
      </c>
      <c r="D84" s="27">
        <v>39.525397607090099</v>
      </c>
      <c r="E84" s="27">
        <v>13.142400324963072</v>
      </c>
      <c r="F84" s="27">
        <v>-23.358325882087843</v>
      </c>
      <c r="G84" s="27">
        <v>6.3845977262096891</v>
      </c>
      <c r="H84" s="28">
        <v>-88.760202095337434</v>
      </c>
      <c r="I84" s="29">
        <v>3.5071812885597056</v>
      </c>
    </row>
    <row r="86" spans="1:9" x14ac:dyDescent="0.25">
      <c r="E86" s="10" t="s">
        <v>23</v>
      </c>
      <c r="F86" s="10">
        <f>MAX(F2:F84)</f>
        <v>-22.204288108108631</v>
      </c>
      <c r="G86" s="10">
        <f t="shared" ref="G86:H86" si="0">MAX(G2:G84)</f>
        <v>11.106410896096005</v>
      </c>
      <c r="H86" s="11">
        <f t="shared" si="0"/>
        <v>-77.789112540999596</v>
      </c>
    </row>
    <row r="87" spans="1:9" x14ac:dyDescent="0.25">
      <c r="E87" s="10" t="s">
        <v>24</v>
      </c>
      <c r="F87" s="10">
        <f>MIN(F2:F84)</f>
        <v>-25.293025939600962</v>
      </c>
      <c r="G87" s="10">
        <f t="shared" ref="G87:H87" si="1">MIN(G2:G84)</f>
        <v>0.3893977438698899</v>
      </c>
      <c r="H87" s="11">
        <f t="shared" si="1"/>
        <v>-118.33573895998028</v>
      </c>
    </row>
    <row r="88" spans="1:9" x14ac:dyDescent="0.25">
      <c r="E88" s="10" t="s">
        <v>25</v>
      </c>
      <c r="F88" s="10">
        <f>F87-F86</f>
        <v>-3.0887378314923311</v>
      </c>
      <c r="G88" s="10">
        <f t="shared" ref="G88:H88" si="2">G87-G86</f>
        <v>-10.717013152226116</v>
      </c>
      <c r="H88" s="11">
        <f t="shared" si="2"/>
        <v>-40.546626418980679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Holstein2016S2table</vt:lpstr>
    </vt:vector>
  </TitlesOfParts>
  <Company>cau ufg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2016-08-24T15:51:12Z</dcterms:created>
  <dcterms:modified xsi:type="dcterms:W3CDTF">2016-08-24T15:51:41Z</dcterms:modified>
</cp:coreProperties>
</file>