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80" windowWidth="15600" windowHeight="5790" activeTab="2"/>
  </bookViews>
  <sheets>
    <sheet name="Formulas" sheetId="1" r:id="rId1"/>
    <sheet name="published" sheetId="2" r:id="rId2"/>
    <sheet name="unpublished" sheetId="3" r:id="rId3"/>
  </sheets>
  <definedNames>
    <definedName name="_xlnm._FilterDatabase" localSheetId="1" hidden="1">published!$S$1:$T$433</definedName>
    <definedName name="_xlnm._FilterDatabase" localSheetId="2" hidden="1">unpublished!$G$1:$H$144</definedName>
  </definedNames>
  <calcPr calcId="145621"/>
</workbook>
</file>

<file path=xl/calcChain.xml><?xml version="1.0" encoding="utf-8"?>
<calcChain xmlns="http://schemas.openxmlformats.org/spreadsheetml/2006/main">
  <c r="F11" i="1" l="1"/>
  <c r="F3" i="3" l="1"/>
  <c r="F4" i="3" s="1"/>
  <c r="F5" i="3" s="1"/>
  <c r="F6" i="3" s="1"/>
  <c r="F7" i="3" s="1"/>
  <c r="F8" i="3" s="1"/>
  <c r="F9" i="3" s="1"/>
  <c r="F10" i="3" s="1"/>
  <c r="F11" i="3" s="1"/>
  <c r="F12" i="3" s="1"/>
  <c r="F13" i="3" s="1"/>
  <c r="F14" i="3" s="1"/>
  <c r="F15" i="3" s="1"/>
  <c r="F16" i="3" s="1"/>
  <c r="F17" i="3" s="1"/>
  <c r="F18" i="3" s="1"/>
  <c r="F19" i="3" s="1"/>
  <c r="F20" i="3" s="1"/>
  <c r="F21" i="3" s="1"/>
  <c r="F22" i="3" s="1"/>
  <c r="F23" i="3" s="1"/>
  <c r="F24" i="3" s="1"/>
  <c r="F25" i="3" s="1"/>
  <c r="F26" i="3" s="1"/>
  <c r="F27" i="3" s="1"/>
  <c r="F28" i="3" s="1"/>
  <c r="F29" i="3" s="1"/>
  <c r="F30" i="3" s="1"/>
  <c r="F31" i="3" s="1"/>
  <c r="F32" i="3" s="1"/>
  <c r="F33" i="3" s="1"/>
  <c r="F34" i="3" s="1"/>
  <c r="F35" i="3" s="1"/>
  <c r="F36" i="3" s="1"/>
  <c r="F37" i="3" s="1"/>
  <c r="F38" i="3" s="1"/>
  <c r="F39" i="3" s="1"/>
  <c r="F40" i="3" s="1"/>
  <c r="F41" i="3" s="1"/>
  <c r="F42" i="3" s="1"/>
  <c r="F43" i="3" s="1"/>
  <c r="F44" i="3" s="1"/>
  <c r="F45" i="3" s="1"/>
  <c r="F46" i="3" s="1"/>
  <c r="F47" i="3" s="1"/>
  <c r="F48" i="3" s="1"/>
  <c r="F49" i="3" s="1"/>
  <c r="F50" i="3" s="1"/>
  <c r="F51" i="3" s="1"/>
  <c r="F52" i="3" s="1"/>
  <c r="F53" i="3" s="1"/>
  <c r="F54" i="3" s="1"/>
  <c r="F55" i="3" s="1"/>
  <c r="F56" i="3" s="1"/>
  <c r="F57" i="3" s="1"/>
  <c r="F58" i="3" s="1"/>
  <c r="F59" i="3" s="1"/>
  <c r="F60" i="3" s="1"/>
  <c r="F61" i="3" s="1"/>
  <c r="F62" i="3" s="1"/>
  <c r="F63" i="3" s="1"/>
  <c r="F64" i="3" s="1"/>
  <c r="F65" i="3" s="1"/>
  <c r="F66" i="3" s="1"/>
  <c r="F67" i="3" s="1"/>
  <c r="F68" i="3" s="1"/>
  <c r="F69" i="3" s="1"/>
  <c r="F70" i="3" s="1"/>
  <c r="F71" i="3" s="1"/>
  <c r="F72" i="3" s="1"/>
  <c r="F73" i="3" s="1"/>
  <c r="F74" i="3" s="1"/>
  <c r="F75" i="3" s="1"/>
  <c r="F76" i="3" s="1"/>
  <c r="F77" i="3" s="1"/>
  <c r="F78" i="3" s="1"/>
  <c r="F79" i="3" s="1"/>
  <c r="F80" i="3" s="1"/>
  <c r="F81" i="3" s="1"/>
  <c r="F82" i="3" s="1"/>
  <c r="F83" i="3" s="1"/>
  <c r="F84" i="3" s="1"/>
  <c r="F85" i="3" s="1"/>
  <c r="F86" i="3" s="1"/>
  <c r="F87" i="3" s="1"/>
  <c r="F88" i="3" s="1"/>
  <c r="F89" i="3" s="1"/>
  <c r="F90" i="3" s="1"/>
  <c r="F91" i="3" s="1"/>
  <c r="F92" i="3" s="1"/>
  <c r="F93" i="3" s="1"/>
  <c r="F94" i="3" s="1"/>
  <c r="F95" i="3" s="1"/>
  <c r="F96" i="3" s="1"/>
  <c r="F97" i="3" s="1"/>
  <c r="F98" i="3" s="1"/>
  <c r="F99" i="3" s="1"/>
  <c r="F100" i="3" s="1"/>
  <c r="F101" i="3" s="1"/>
  <c r="F102" i="3" s="1"/>
  <c r="F103" i="3" s="1"/>
  <c r="F104" i="3" s="1"/>
  <c r="F105" i="3" s="1"/>
  <c r="F106" i="3" s="1"/>
  <c r="F107" i="3" s="1"/>
  <c r="F108" i="3" s="1"/>
  <c r="F109" i="3" s="1"/>
  <c r="F110" i="3" s="1"/>
  <c r="F111" i="3" s="1"/>
  <c r="F112" i="3" s="1"/>
  <c r="F113" i="3" s="1"/>
  <c r="F114" i="3" s="1"/>
  <c r="F115" i="3" s="1"/>
  <c r="F116" i="3" s="1"/>
  <c r="F117" i="3" s="1"/>
  <c r="F118" i="3" s="1"/>
  <c r="F119" i="3" s="1"/>
  <c r="F120" i="3" s="1"/>
  <c r="F121" i="3" s="1"/>
  <c r="F122" i="3" s="1"/>
  <c r="F123" i="3" s="1"/>
  <c r="F124" i="3" s="1"/>
  <c r="F125" i="3" s="1"/>
  <c r="F126" i="3" s="1"/>
  <c r="F127" i="3" s="1"/>
  <c r="F128" i="3" s="1"/>
  <c r="F129" i="3" s="1"/>
  <c r="F130" i="3" s="1"/>
  <c r="F131" i="3" s="1"/>
  <c r="F132" i="3" s="1"/>
  <c r="F133" i="3" s="1"/>
  <c r="F134" i="3" s="1"/>
  <c r="F135" i="3" s="1"/>
  <c r="F136" i="3" s="1"/>
  <c r="F137" i="3" s="1"/>
  <c r="F138" i="3" s="1"/>
  <c r="F139" i="3" s="1"/>
  <c r="F140" i="3" s="1"/>
  <c r="F141" i="3" s="1"/>
  <c r="F142" i="3" s="1"/>
  <c r="A3" i="3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K4" i="2" l="1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3" i="2"/>
  <c r="D8" i="3" l="1"/>
  <c r="D94" i="3" l="1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E1" i="1" l="1"/>
  <c r="O4" i="2" l="1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3" i="2"/>
  <c r="O172" i="2" s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3" i="2"/>
  <c r="M172" i="2" s="1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3" i="2"/>
  <c r="H146" i="2"/>
  <c r="I172" i="2" l="1"/>
  <c r="C11" i="1" s="1"/>
  <c r="P172" i="2"/>
  <c r="E11" i="1"/>
  <c r="C167" i="2" l="1"/>
  <c r="C134" i="2"/>
  <c r="H134" i="2" l="1"/>
  <c r="H167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5" i="2"/>
  <c r="C136" i="2"/>
  <c r="C137" i="2"/>
  <c r="C138" i="2"/>
  <c r="C139" i="2"/>
  <c r="C140" i="2"/>
  <c r="C141" i="2"/>
  <c r="C142" i="2"/>
  <c r="C143" i="2"/>
  <c r="C144" i="2"/>
  <c r="C145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8" i="2"/>
  <c r="C169" i="2"/>
  <c r="C4" i="2"/>
  <c r="C5" i="2"/>
  <c r="C6" i="2"/>
  <c r="C7" i="2"/>
  <c r="C8" i="2"/>
  <c r="C9" i="2"/>
  <c r="C3" i="2"/>
  <c r="D2" i="3"/>
  <c r="D3" i="3"/>
  <c r="D4" i="3"/>
  <c r="D5" i="3"/>
  <c r="D6" i="3"/>
  <c r="D7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144" i="3" l="1"/>
  <c r="E144" i="3"/>
  <c r="H9" i="2"/>
  <c r="H5" i="2"/>
  <c r="H166" i="2"/>
  <c r="H162" i="2"/>
  <c r="H158" i="2"/>
  <c r="H154" i="2"/>
  <c r="H150" i="2"/>
  <c r="H142" i="2"/>
  <c r="H138" i="2"/>
  <c r="H133" i="2"/>
  <c r="H129" i="2"/>
  <c r="H125" i="2"/>
  <c r="H121" i="2"/>
  <c r="H117" i="2"/>
  <c r="H113" i="2"/>
  <c r="H109" i="2"/>
  <c r="H105" i="2"/>
  <c r="H101" i="2"/>
  <c r="H97" i="2"/>
  <c r="H93" i="2"/>
  <c r="H89" i="2"/>
  <c r="H85" i="2"/>
  <c r="H81" i="2"/>
  <c r="H77" i="2"/>
  <c r="H73" i="2"/>
  <c r="H69" i="2"/>
  <c r="H65" i="2"/>
  <c r="H61" i="2"/>
  <c r="H57" i="2"/>
  <c r="H53" i="2"/>
  <c r="H49" i="2"/>
  <c r="H45" i="2"/>
  <c r="H41" i="2"/>
  <c r="H37" i="2"/>
  <c r="H33" i="2"/>
  <c r="H29" i="2"/>
  <c r="H25" i="2"/>
  <c r="H21" i="2"/>
  <c r="H17" i="2"/>
  <c r="H13" i="2"/>
  <c r="H8" i="2"/>
  <c r="H4" i="2"/>
  <c r="H165" i="2"/>
  <c r="H161" i="2"/>
  <c r="H157" i="2"/>
  <c r="H153" i="2"/>
  <c r="H149" i="2"/>
  <c r="H145" i="2"/>
  <c r="H141" i="2"/>
  <c r="H137" i="2"/>
  <c r="H132" i="2"/>
  <c r="H128" i="2"/>
  <c r="H124" i="2"/>
  <c r="H120" i="2"/>
  <c r="H116" i="2"/>
  <c r="H112" i="2"/>
  <c r="H108" i="2"/>
  <c r="H104" i="2"/>
  <c r="H100" i="2"/>
  <c r="H96" i="2"/>
  <c r="H92" i="2"/>
  <c r="H88" i="2"/>
  <c r="H84" i="2"/>
  <c r="H80" i="2"/>
  <c r="H76" i="2"/>
  <c r="H72" i="2"/>
  <c r="H68" i="2"/>
  <c r="H64" i="2"/>
  <c r="H60" i="2"/>
  <c r="H56" i="2"/>
  <c r="H52" i="2"/>
  <c r="H48" i="2"/>
  <c r="H44" i="2"/>
  <c r="H40" i="2"/>
  <c r="H36" i="2"/>
  <c r="H32" i="2"/>
  <c r="H28" i="2"/>
  <c r="H24" i="2"/>
  <c r="H20" i="2"/>
  <c r="H16" i="2"/>
  <c r="H12" i="2"/>
  <c r="H7" i="2"/>
  <c r="H169" i="2"/>
  <c r="H164" i="2"/>
  <c r="H160" i="2"/>
  <c r="H156" i="2"/>
  <c r="H152" i="2"/>
  <c r="H148" i="2"/>
  <c r="H144" i="2"/>
  <c r="H140" i="2"/>
  <c r="H136" i="2"/>
  <c r="H131" i="2"/>
  <c r="H127" i="2"/>
  <c r="H123" i="2"/>
  <c r="H119" i="2"/>
  <c r="H115" i="2"/>
  <c r="H111" i="2"/>
  <c r="H107" i="2"/>
  <c r="H103" i="2"/>
  <c r="H99" i="2"/>
  <c r="H95" i="2"/>
  <c r="H91" i="2"/>
  <c r="H87" i="2"/>
  <c r="H83" i="2"/>
  <c r="H79" i="2"/>
  <c r="H75" i="2"/>
  <c r="H71" i="2"/>
  <c r="H67" i="2"/>
  <c r="H63" i="2"/>
  <c r="H59" i="2"/>
  <c r="H55" i="2"/>
  <c r="H51" i="2"/>
  <c r="H47" i="2"/>
  <c r="H43" i="2"/>
  <c r="H39" i="2"/>
  <c r="H35" i="2"/>
  <c r="H31" i="2"/>
  <c r="H27" i="2"/>
  <c r="H23" i="2"/>
  <c r="H19" i="2"/>
  <c r="H15" i="2"/>
  <c r="H11" i="2"/>
  <c r="H3" i="2"/>
  <c r="H6" i="2"/>
  <c r="H168" i="2"/>
  <c r="H163" i="2"/>
  <c r="H159" i="2"/>
  <c r="H155" i="2"/>
  <c r="H151" i="2"/>
  <c r="H147" i="2"/>
  <c r="H143" i="2"/>
  <c r="H139" i="2"/>
  <c r="H135" i="2"/>
  <c r="H130" i="2"/>
  <c r="H126" i="2"/>
  <c r="H122" i="2"/>
  <c r="H118" i="2"/>
  <c r="H114" i="2"/>
  <c r="H110" i="2"/>
  <c r="H106" i="2"/>
  <c r="H102" i="2"/>
  <c r="H98" i="2"/>
  <c r="H94" i="2"/>
  <c r="H90" i="2"/>
  <c r="H86" i="2"/>
  <c r="H82" i="2"/>
  <c r="H78" i="2"/>
  <c r="H74" i="2"/>
  <c r="H70" i="2"/>
  <c r="H66" i="2"/>
  <c r="H62" i="2"/>
  <c r="H58" i="2"/>
  <c r="H54" i="2"/>
  <c r="H50" i="2"/>
  <c r="H46" i="2"/>
  <c r="H42" i="2"/>
  <c r="H38" i="2"/>
  <c r="H34" i="2"/>
  <c r="H30" i="2"/>
  <c r="H26" i="2"/>
  <c r="H22" i="2"/>
  <c r="H18" i="2"/>
  <c r="H14" i="2"/>
  <c r="H10" i="2"/>
  <c r="H172" i="2" l="1"/>
  <c r="C10" i="1" s="1"/>
  <c r="C18" i="1" s="1"/>
  <c r="E12" i="1"/>
  <c r="C12" i="1"/>
  <c r="E18" i="1" l="1"/>
  <c r="C14" i="1"/>
  <c r="E10" i="1"/>
  <c r="E15" i="1" s="1"/>
  <c r="C15" i="1"/>
  <c r="E17" i="1"/>
  <c r="C17" i="1"/>
  <c r="E14" i="1" l="1"/>
</calcChain>
</file>

<file path=xl/sharedStrings.xml><?xml version="1.0" encoding="utf-8"?>
<sst xmlns="http://schemas.openxmlformats.org/spreadsheetml/2006/main" count="231" uniqueCount="224">
  <si>
    <t>number of trials in cohort</t>
  </si>
  <si>
    <t>ku</t>
  </si>
  <si>
    <t>kp</t>
  </si>
  <si>
    <t>published</t>
  </si>
  <si>
    <t>ni</t>
  </si>
  <si>
    <t>number of individuals randomised in trial i</t>
  </si>
  <si>
    <t>number of outcomes in trial</t>
  </si>
  <si>
    <t>mp</t>
  </si>
  <si>
    <t>published outcomes</t>
  </si>
  <si>
    <t>mu</t>
  </si>
  <si>
    <t>unpublished outcomes</t>
  </si>
  <si>
    <t>mi =mp+mu</t>
  </si>
  <si>
    <t>k = ku+kp</t>
  </si>
  <si>
    <t>Total amount of data</t>
  </si>
  <si>
    <t>Total amount of published data</t>
  </si>
  <si>
    <t>Total amount of unpublished data</t>
  </si>
  <si>
    <t>sum(n*m) for i=1 to k</t>
  </si>
  <si>
    <t>sum(n*mp) for i=1 to kp</t>
  </si>
  <si>
    <t>sum(n*mu) for i=1 to kp + sum(n*m) for i=p+1 to kp+ku</t>
  </si>
  <si>
    <t>Ratio of unpublished data</t>
  </si>
  <si>
    <t>Ratio of published data</t>
  </si>
  <si>
    <t>a12/a10</t>
  </si>
  <si>
    <t>a11/a10</t>
  </si>
  <si>
    <t>study ID</t>
  </si>
  <si>
    <t>n</t>
  </si>
  <si>
    <t>partial</t>
  </si>
  <si>
    <t>m</t>
  </si>
  <si>
    <t>nm</t>
  </si>
  <si>
    <t>00-005</t>
  </si>
  <si>
    <t>00-002</t>
  </si>
  <si>
    <t>00-014</t>
  </si>
  <si>
    <t>00-016</t>
  </si>
  <si>
    <t>00-013</t>
  </si>
  <si>
    <t>00-012</t>
  </si>
  <si>
    <t>00-310</t>
  </si>
  <si>
    <t>00-021</t>
  </si>
  <si>
    <t>00-289</t>
  </si>
  <si>
    <t>00-028</t>
  </si>
  <si>
    <t>00-287</t>
  </si>
  <si>
    <t>00-034</t>
  </si>
  <si>
    <t>00-047</t>
  </si>
  <si>
    <t>00-049</t>
  </si>
  <si>
    <t>00-270</t>
  </si>
  <si>
    <t>00-269</t>
  </si>
  <si>
    <t>00-264</t>
  </si>
  <si>
    <t>00-257</t>
  </si>
  <si>
    <t>00-250</t>
  </si>
  <si>
    <t>00-239</t>
  </si>
  <si>
    <t>00-222</t>
  </si>
  <si>
    <t>00-219</t>
  </si>
  <si>
    <t>00-213</t>
  </si>
  <si>
    <t>00-210</t>
  </si>
  <si>
    <t>00-198</t>
  </si>
  <si>
    <t>00-189</t>
  </si>
  <si>
    <t>00-185</t>
  </si>
  <si>
    <t>00-174</t>
  </si>
  <si>
    <t>00-165</t>
  </si>
  <si>
    <t>00-155</t>
  </si>
  <si>
    <t>00-054</t>
  </si>
  <si>
    <t>00-147</t>
  </si>
  <si>
    <t>00-067</t>
  </si>
  <si>
    <t>00-141</t>
  </si>
  <si>
    <t>00-135</t>
  </si>
  <si>
    <t>00-132</t>
  </si>
  <si>
    <t>00-133</t>
  </si>
  <si>
    <t>00-127</t>
  </si>
  <si>
    <t>00-116</t>
  </si>
  <si>
    <t>00-115</t>
  </si>
  <si>
    <t>01-002</t>
  </si>
  <si>
    <t>01-006</t>
  </si>
  <si>
    <t>01-007</t>
  </si>
  <si>
    <t>01-013</t>
  </si>
  <si>
    <t>01-045</t>
  </si>
  <si>
    <t>01-047</t>
  </si>
  <si>
    <t>01-052</t>
  </si>
  <si>
    <t>01-060</t>
  </si>
  <si>
    <t>01-084</t>
  </si>
  <si>
    <t>01-086</t>
  </si>
  <si>
    <t>01-094</t>
  </si>
  <si>
    <t>01-119</t>
  </si>
  <si>
    <t>01-128</t>
  </si>
  <si>
    <t>01-136</t>
  </si>
  <si>
    <t>01-137</t>
  </si>
  <si>
    <t>01-141</t>
  </si>
  <si>
    <t>01-147</t>
  </si>
  <si>
    <t>01-155</t>
  </si>
  <si>
    <t>01-169</t>
  </si>
  <si>
    <t>01-173</t>
  </si>
  <si>
    <t>01-175</t>
  </si>
  <si>
    <t>01-177</t>
  </si>
  <si>
    <t>01-178</t>
  </si>
  <si>
    <t>01-187</t>
  </si>
  <si>
    <t>01-190</t>
  </si>
  <si>
    <t>01-195</t>
  </si>
  <si>
    <t>01-197</t>
  </si>
  <si>
    <t>01-201</t>
  </si>
  <si>
    <t>01-202</t>
  </si>
  <si>
    <t>01-210</t>
  </si>
  <si>
    <t>01-160</t>
  </si>
  <si>
    <t>01-217</t>
  </si>
  <si>
    <t>01-220</t>
  </si>
  <si>
    <t>01-223</t>
  </si>
  <si>
    <t>02-353</t>
  </si>
  <si>
    <t>02-319</t>
  </si>
  <si>
    <t>01-229</t>
  </si>
  <si>
    <t>01-230</t>
  </si>
  <si>
    <t>02-311</t>
  </si>
  <si>
    <t>02-300</t>
  </si>
  <si>
    <t>01-239</t>
  </si>
  <si>
    <t>02-294</t>
  </si>
  <si>
    <t>01-241</t>
  </si>
  <si>
    <t>02-292</t>
  </si>
  <si>
    <t>02-284</t>
  </si>
  <si>
    <t>02-283</t>
  </si>
  <si>
    <t>02-271</t>
  </si>
  <si>
    <t>02-263</t>
  </si>
  <si>
    <t>02-259</t>
  </si>
  <si>
    <t>02-258</t>
  </si>
  <si>
    <t>02-247</t>
  </si>
  <si>
    <t>02-238</t>
  </si>
  <si>
    <t>02-237</t>
  </si>
  <si>
    <t>02-236</t>
  </si>
  <si>
    <t>02-232</t>
  </si>
  <si>
    <t>02-218</t>
  </si>
  <si>
    <t>02-214</t>
  </si>
  <si>
    <t>02-213</t>
  </si>
  <si>
    <t>01-248</t>
  </si>
  <si>
    <t>02-207</t>
  </si>
  <si>
    <t>02-206</t>
  </si>
  <si>
    <t>02-203</t>
  </si>
  <si>
    <t>02-196</t>
  </si>
  <si>
    <t>02-192</t>
  </si>
  <si>
    <t>02-180</t>
  </si>
  <si>
    <t>01-298</t>
  </si>
  <si>
    <t>02-169</t>
  </si>
  <si>
    <t>02-167</t>
  </si>
  <si>
    <t>02-166</t>
  </si>
  <si>
    <t>01-337</t>
  </si>
  <si>
    <t>02-003</t>
  </si>
  <si>
    <t>02-148</t>
  </si>
  <si>
    <t>02-006</t>
  </si>
  <si>
    <t>02-007</t>
  </si>
  <si>
    <t>02-027</t>
  </si>
  <si>
    <t>02-031</t>
  </si>
  <si>
    <t>02-032</t>
  </si>
  <si>
    <t>02-038</t>
  </si>
  <si>
    <t>02-035</t>
  </si>
  <si>
    <t>01-191</t>
  </si>
  <si>
    <t>01-121</t>
  </si>
  <si>
    <t>00-004</t>
  </si>
  <si>
    <t>00-046</t>
  </si>
  <si>
    <t>00-068</t>
  </si>
  <si>
    <t>00-076</t>
  </si>
  <si>
    <t>00-105</t>
  </si>
  <si>
    <t>00-108</t>
  </si>
  <si>
    <t>00-152</t>
  </si>
  <si>
    <t>00-173</t>
  </si>
  <si>
    <t>00-195</t>
  </si>
  <si>
    <t>00-204</t>
  </si>
  <si>
    <t>00-209</t>
  </si>
  <si>
    <t>00-217</t>
  </si>
  <si>
    <t>00-218</t>
  </si>
  <si>
    <t>00-230</t>
  </si>
  <si>
    <t>00-256</t>
  </si>
  <si>
    <t>00-260</t>
  </si>
  <si>
    <t>00-294</t>
  </si>
  <si>
    <t>01-211</t>
  </si>
  <si>
    <t>00-317</t>
  </si>
  <si>
    <t>01-012</t>
  </si>
  <si>
    <t>01-174</t>
  </si>
  <si>
    <t>01-017</t>
  </si>
  <si>
    <t>01-099</t>
  </si>
  <si>
    <t>01-071</t>
  </si>
  <si>
    <t>00-168</t>
  </si>
  <si>
    <t>00-182</t>
  </si>
  <si>
    <t>00-307</t>
  </si>
  <si>
    <t>00-019</t>
  </si>
  <si>
    <t>00-304</t>
  </si>
  <si>
    <t>01-331</t>
  </si>
  <si>
    <t>01-073</t>
  </si>
  <si>
    <t>01-053</t>
  </si>
  <si>
    <t>assumptions made</t>
  </si>
  <si>
    <t>unpublished studies - use of sample size in protocol</t>
  </si>
  <si>
    <t>published studies - ignoring timepoints, taking highest order of reporting as the one used</t>
  </si>
  <si>
    <t>02-043</t>
  </si>
  <si>
    <t>02-046</t>
  </si>
  <si>
    <t>02-047</t>
  </si>
  <si>
    <t>02-068</t>
  </si>
  <si>
    <t>02-074</t>
  </si>
  <si>
    <t>02-075</t>
  </si>
  <si>
    <t>02-080</t>
  </si>
  <si>
    <t>02-086</t>
  </si>
  <si>
    <t>02-088</t>
  </si>
  <si>
    <t>02-112</t>
  </si>
  <si>
    <t>02-125</t>
  </si>
  <si>
    <t>02-127</t>
  </si>
  <si>
    <t>02-316b</t>
  </si>
  <si>
    <t>nmp</t>
  </si>
  <si>
    <t>n*(mu+partial)</t>
  </si>
  <si>
    <t>ALL DATA</t>
  </si>
  <si>
    <t>PUBLISHED</t>
  </si>
  <si>
    <t>UNPUBLISHED PLUS PARTIAL</t>
  </si>
  <si>
    <t>published studies - use of actual sample size and use of largest in multiple publications</t>
  </si>
  <si>
    <t>n*(mp+partial)</t>
  </si>
  <si>
    <t>nmu</t>
  </si>
  <si>
    <t>PUBLISHED PLUS PARTIAL</t>
  </si>
  <si>
    <t>UNPUBLISHED</t>
  </si>
  <si>
    <t>ORB</t>
  </si>
  <si>
    <t>pub bias</t>
  </si>
  <si>
    <t>unpublished with outcomes extracted excluding never started</t>
  </si>
  <si>
    <t>02-259b</t>
  </si>
  <si>
    <t>tot par</t>
  </si>
  <si>
    <t>tot miss</t>
  </si>
  <si>
    <t>Treating partial as unpublished</t>
  </si>
  <si>
    <t>Analysis 1 (including partial with unpublished)</t>
  </si>
  <si>
    <t>Analysis 2 (including partial with published)</t>
  </si>
  <si>
    <t>study protocol ID</t>
  </si>
  <si>
    <t>Commercial Funding</t>
  </si>
  <si>
    <t>Non-commerical funding</t>
  </si>
  <si>
    <t>[A]</t>
  </si>
  <si>
    <t>[B]</t>
  </si>
  <si>
    <t>[C]</t>
  </si>
  <si>
    <t>[D]</t>
  </si>
  <si>
    <t>[E]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</si>
</sst>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</fills>
  <borders count="5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/>
    <xf numFmtId="0" fontId="2" fillId="0" borderId="0"/>
    <xf numFmtId="0" fontId="9" fillId="3" borderId="4" applyNumberFormat="0" applyAlignment="0" applyProtection="0"/>
    <xf numFmtId="0" fontId="10" fillId="0" borderId="0"/>
  </cellStyleXfs>
  <cellXfs count="22">
    <xf numFmtId="0" fontId="0" fillId="0" borderId="0" xfId="0"/>
    <xf numFmtId="0" fontId="3" fillId="0" borderId="1" xfId="0" applyFont="1" applyFill="1" applyBorder="1" applyAlignment="1" applyProtection="1">
      <alignment vertical="center" wrapText="1"/>
    </xf>
    <xf numFmtId="0" fontId="4" fillId="0" borderId="1" xfId="1" applyFont="1" applyFill="1" applyBorder="1" applyAlignment="1">
      <alignment wrapText="1"/>
    </xf>
    <xf numFmtId="0" fontId="3" fillId="0" borderId="1" xfId="0" applyFont="1" applyFill="1" applyBorder="1" applyAlignment="1" applyProtection="1">
      <alignment horizontal="right" vertical="center" wrapText="1"/>
    </xf>
    <xf numFmtId="0" fontId="1" fillId="0" borderId="0" xfId="0" applyFont="1"/>
    <xf numFmtId="0" fontId="5" fillId="0" borderId="0" xfId="0" applyFont="1"/>
    <xf numFmtId="0" fontId="0" fillId="2" borderId="0" xfId="0" applyFill="1"/>
    <xf numFmtId="49" fontId="1" fillId="0" borderId="0" xfId="0" applyNumberFormat="1" applyFont="1"/>
    <xf numFmtId="49" fontId="8" fillId="0" borderId="0" xfId="0" applyNumberFormat="1" applyFont="1"/>
    <xf numFmtId="0" fontId="0" fillId="0" borderId="0" xfId="0" applyFill="1"/>
    <xf numFmtId="0" fontId="8" fillId="0" borderId="0" xfId="0" applyFont="1" applyFill="1"/>
    <xf numFmtId="0" fontId="5" fillId="2" borderId="0" xfId="0" applyFont="1" applyFill="1"/>
    <xf numFmtId="0" fontId="9" fillId="3" borderId="4" xfId="2"/>
    <xf numFmtId="0" fontId="6" fillId="3" borderId="4" xfId="2" applyFont="1"/>
    <xf numFmtId="0" fontId="7" fillId="0" borderId="0" xfId="1" applyFont="1" applyFill="1" applyBorder="1" applyAlignment="1">
      <alignment wrapText="1"/>
    </xf>
    <xf numFmtId="0" fontId="11" fillId="0" borderId="2" xfId="3" applyFont="1" applyFill="1" applyBorder="1" applyAlignment="1">
      <alignment wrapText="1"/>
    </xf>
    <xf numFmtId="0" fontId="11" fillId="0" borderId="2" xfId="3" applyFont="1" applyFill="1" applyBorder="1" applyAlignment="1">
      <alignment horizontal="right" wrapText="1"/>
    </xf>
    <xf numFmtId="0" fontId="12" fillId="0" borderId="3" xfId="3" applyFont="1" applyFill="1" applyBorder="1" applyAlignment="1">
      <alignment wrapText="1"/>
    </xf>
    <xf numFmtId="0" fontId="11" fillId="0" borderId="3" xfId="3" applyFont="1" applyFill="1" applyBorder="1" applyAlignment="1">
      <alignment horizontal="right" wrapText="1"/>
    </xf>
    <xf numFmtId="0" fontId="11" fillId="0" borderId="0" xfId="3" applyFont="1" applyFill="1" applyBorder="1" applyAlignment="1">
      <alignment horizontal="center"/>
    </xf>
    <xf numFmtId="1" fontId="8" fillId="0" borderId="0" xfId="0" applyNumberFormat="1" applyFont="1"/>
    <xf numFmtId="0" fontId="0" fillId="0" borderId="0" xfId="0" applyFont="1" applyFill="1"/>
  </cellXfs>
  <cellStyles count="4">
    <cellStyle name="Normal" xfId="0" builtinId="0"/>
    <cellStyle name="Output" xfId="2" builtinId="21"/>
    <cellStyle name="Standard_Datenrechteck_Gesamt" xfId="1"/>
    <cellStyle name="Standard_Tabelle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B22" sqref="B22"/>
    </sheetView>
  </sheetViews>
  <sheetFormatPr defaultRowHeight="15" x14ac:dyDescent="0.25"/>
  <cols>
    <col min="1" max="1" width="53" customWidth="1"/>
    <col min="2" max="2" width="40.28515625" customWidth="1"/>
    <col min="4" max="4" width="31.28515625" customWidth="1"/>
  </cols>
  <sheetData>
    <row r="1" spans="1:7" x14ac:dyDescent="0.25">
      <c r="A1" t="s">
        <v>12</v>
      </c>
      <c r="B1" t="s">
        <v>0</v>
      </c>
      <c r="E1">
        <f>E2+E3</f>
        <v>308</v>
      </c>
    </row>
    <row r="2" spans="1:7" x14ac:dyDescent="0.25">
      <c r="A2" t="s">
        <v>1</v>
      </c>
      <c r="B2" t="s">
        <v>209</v>
      </c>
      <c r="E2">
        <v>141</v>
      </c>
    </row>
    <row r="3" spans="1:7" x14ac:dyDescent="0.25">
      <c r="A3" t="s">
        <v>2</v>
      </c>
      <c r="B3" t="s">
        <v>3</v>
      </c>
      <c r="E3">
        <v>167</v>
      </c>
    </row>
    <row r="4" spans="1:7" x14ac:dyDescent="0.25">
      <c r="A4" t="s">
        <v>4</v>
      </c>
      <c r="B4" t="s">
        <v>5</v>
      </c>
    </row>
    <row r="5" spans="1:7" x14ac:dyDescent="0.25">
      <c r="A5" t="s">
        <v>11</v>
      </c>
      <c r="B5" t="s">
        <v>6</v>
      </c>
    </row>
    <row r="6" spans="1:7" x14ac:dyDescent="0.25">
      <c r="A6" t="s">
        <v>7</v>
      </c>
      <c r="B6" t="s">
        <v>8</v>
      </c>
    </row>
    <row r="7" spans="1:7" x14ac:dyDescent="0.25">
      <c r="A7" t="s">
        <v>9</v>
      </c>
      <c r="B7" t="s">
        <v>10</v>
      </c>
    </row>
    <row r="9" spans="1:7" x14ac:dyDescent="0.25">
      <c r="C9" s="4" t="s">
        <v>214</v>
      </c>
      <c r="E9" s="4" t="s">
        <v>215</v>
      </c>
    </row>
    <row r="10" spans="1:7" x14ac:dyDescent="0.25">
      <c r="A10" t="s">
        <v>16</v>
      </c>
      <c r="B10" t="s">
        <v>13</v>
      </c>
      <c r="C10" s="4">
        <f>published!H172+unpublished!E144</f>
        <v>2618116</v>
      </c>
      <c r="D10" t="s">
        <v>219</v>
      </c>
      <c r="E10" s="4">
        <f>C10</f>
        <v>2618116</v>
      </c>
    </row>
    <row r="11" spans="1:7" x14ac:dyDescent="0.25">
      <c r="A11" t="s">
        <v>17</v>
      </c>
      <c r="B11" t="s">
        <v>14</v>
      </c>
      <c r="C11" s="4">
        <f>published!I172</f>
        <v>1233291</v>
      </c>
      <c r="D11" t="s">
        <v>220</v>
      </c>
      <c r="E11" s="4">
        <f>published!O172</f>
        <v>2126183</v>
      </c>
      <c r="F11">
        <f>E11-C11</f>
        <v>892892</v>
      </c>
      <c r="G11" t="s">
        <v>221</v>
      </c>
    </row>
    <row r="12" spans="1:7" x14ac:dyDescent="0.25">
      <c r="A12" t="s">
        <v>18</v>
      </c>
      <c r="B12" t="s">
        <v>15</v>
      </c>
      <c r="C12" s="4">
        <f>published!M172+unpublished!E144</f>
        <v>1384825</v>
      </c>
      <c r="E12" s="4">
        <f>published!P172+unpublished!E144</f>
        <v>491933</v>
      </c>
    </row>
    <row r="13" spans="1:7" x14ac:dyDescent="0.25">
      <c r="C13" s="4"/>
      <c r="E13" s="4"/>
    </row>
    <row r="14" spans="1:7" x14ac:dyDescent="0.25">
      <c r="A14" s="12" t="s">
        <v>21</v>
      </c>
      <c r="B14" s="12" t="s">
        <v>19</v>
      </c>
      <c r="C14" s="13">
        <f>C12/C10</f>
        <v>0.52893951222940461</v>
      </c>
      <c r="D14" s="12"/>
      <c r="E14" s="13">
        <f t="shared" ref="E14" si="0">E12/E10</f>
        <v>0.18789579988052477</v>
      </c>
    </row>
    <row r="15" spans="1:7" x14ac:dyDescent="0.25">
      <c r="A15" s="12" t="s">
        <v>22</v>
      </c>
      <c r="B15" s="12" t="s">
        <v>20</v>
      </c>
      <c r="C15" s="13">
        <f>C11/C10</f>
        <v>0.47106048777059534</v>
      </c>
      <c r="D15" s="12"/>
      <c r="E15" s="13">
        <f t="shared" ref="E15" si="1">E11/E10</f>
        <v>0.81210420011947526</v>
      </c>
    </row>
    <row r="16" spans="1:7" x14ac:dyDescent="0.25">
      <c r="C16" s="4"/>
      <c r="E16" s="4"/>
    </row>
    <row r="17" spans="1:5" x14ac:dyDescent="0.25">
      <c r="B17" t="s">
        <v>207</v>
      </c>
      <c r="C17" s="4">
        <f>published!M172/C10</f>
        <v>0.37594705505791187</v>
      </c>
      <c r="E17" s="4">
        <f>published!P172/C10</f>
        <v>3.490334270903199E-2</v>
      </c>
    </row>
    <row r="18" spans="1:5" x14ac:dyDescent="0.25">
      <c r="B18" t="s">
        <v>208</v>
      </c>
      <c r="C18" s="4">
        <f>unpublished!E144/C10</f>
        <v>0.15299245717149279</v>
      </c>
      <c r="E18" s="4">
        <f>unpublished!E144/C10</f>
        <v>0.15299245717149279</v>
      </c>
    </row>
    <row r="21" spans="1:5" x14ac:dyDescent="0.25">
      <c r="A21" s="5" t="s">
        <v>181</v>
      </c>
      <c r="B21" t="s">
        <v>182</v>
      </c>
    </row>
    <row r="22" spans="1:5" x14ac:dyDescent="0.25">
      <c r="B22" t="s">
        <v>183</v>
      </c>
    </row>
    <row r="23" spans="1:5" x14ac:dyDescent="0.25">
      <c r="B23" t="s">
        <v>202</v>
      </c>
    </row>
    <row r="24" spans="1:5" x14ac:dyDescent="0.25">
      <c r="B24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33"/>
  <sheetViews>
    <sheetView workbookViewId="0">
      <pane xSplit="1" topLeftCell="B1" activePane="topRight" state="frozen"/>
      <selection pane="topRight" activeCell="A19" sqref="A19"/>
    </sheetView>
  </sheetViews>
  <sheetFormatPr defaultRowHeight="15" x14ac:dyDescent="0.25"/>
  <cols>
    <col min="8" max="8" width="10.5703125" customWidth="1"/>
    <col min="9" max="12" width="12.28515625" customWidth="1"/>
    <col min="13" max="13" width="26.42578125" customWidth="1"/>
    <col min="15" max="15" width="29.42578125" customWidth="1"/>
    <col min="16" max="16" width="14.5703125" customWidth="1"/>
    <col min="21" max="23" width="4" customWidth="1"/>
    <col min="29" max="29" width="4.42578125" customWidth="1"/>
  </cols>
  <sheetData>
    <row r="1" spans="1:41" x14ac:dyDescent="0.25">
      <c r="A1" s="5"/>
      <c r="O1" s="5" t="s">
        <v>213</v>
      </c>
      <c r="AD1" s="5"/>
    </row>
    <row r="2" spans="1:41" x14ac:dyDescent="0.25">
      <c r="A2" t="s">
        <v>23</v>
      </c>
      <c r="B2" t="s">
        <v>24</v>
      </c>
      <c r="C2" t="s">
        <v>26</v>
      </c>
      <c r="D2" t="s">
        <v>7</v>
      </c>
      <c r="E2" t="s">
        <v>9</v>
      </c>
      <c r="F2" t="s">
        <v>25</v>
      </c>
      <c r="H2" t="s">
        <v>27</v>
      </c>
      <c r="I2" t="s">
        <v>197</v>
      </c>
      <c r="J2" t="s">
        <v>211</v>
      </c>
      <c r="K2" t="s">
        <v>212</v>
      </c>
      <c r="M2" t="s">
        <v>198</v>
      </c>
      <c r="O2" t="s">
        <v>203</v>
      </c>
      <c r="P2" t="s">
        <v>204</v>
      </c>
      <c r="S2" t="s">
        <v>217</v>
      </c>
      <c r="T2" t="s">
        <v>218</v>
      </c>
    </row>
    <row r="3" spans="1:41" x14ac:dyDescent="0.25">
      <c r="A3" s="1">
        <v>1</v>
      </c>
      <c r="B3">
        <v>228</v>
      </c>
      <c r="C3">
        <f>SUM(D3:F3)</f>
        <v>17</v>
      </c>
      <c r="D3">
        <v>12</v>
      </c>
      <c r="E3">
        <v>1</v>
      </c>
      <c r="F3">
        <v>4</v>
      </c>
      <c r="H3">
        <f>B3*C3</f>
        <v>3876</v>
      </c>
      <c r="I3">
        <f>B3*D3</f>
        <v>2736</v>
      </c>
      <c r="J3">
        <f>B3*F3</f>
        <v>912</v>
      </c>
      <c r="K3">
        <f>B3*E3</f>
        <v>228</v>
      </c>
      <c r="M3">
        <f>B3*(E3+F3)</f>
        <v>1140</v>
      </c>
      <c r="O3">
        <f>B3*(D3+F3)</f>
        <v>3648</v>
      </c>
      <c r="P3">
        <f>B3*E3</f>
        <v>228</v>
      </c>
      <c r="R3" s="15" t="s">
        <v>29</v>
      </c>
      <c r="S3" s="16">
        <v>0</v>
      </c>
      <c r="T3" s="16">
        <v>0</v>
      </c>
      <c r="AO3" s="6"/>
    </row>
    <row r="4" spans="1:41" s="9" customFormat="1" x14ac:dyDescent="0.25">
      <c r="A4" s="2">
        <f>A3+1</f>
        <v>2</v>
      </c>
      <c r="B4" s="9">
        <v>1222</v>
      </c>
      <c r="C4" s="9">
        <f t="shared" ref="C4:C67" si="0">SUM(D4:F4)</f>
        <v>12</v>
      </c>
      <c r="D4" s="9">
        <v>10</v>
      </c>
      <c r="E4" s="9">
        <v>2</v>
      </c>
      <c r="F4" s="9">
        <v>0</v>
      </c>
      <c r="H4">
        <f t="shared" ref="H4:H67" si="1">B4*C4</f>
        <v>14664</v>
      </c>
      <c r="I4">
        <f t="shared" ref="I4:I67" si="2">B4*D4</f>
        <v>12220</v>
      </c>
      <c r="J4">
        <f t="shared" ref="J4:J67" si="3">B4*F4</f>
        <v>0</v>
      </c>
      <c r="K4">
        <f t="shared" ref="K4:K67" si="4">B4*E4</f>
        <v>2444</v>
      </c>
      <c r="L4"/>
      <c r="M4">
        <f t="shared" ref="M4:M67" si="5">B4*(E4+F4)</f>
        <v>2444</v>
      </c>
      <c r="O4">
        <f t="shared" ref="O4:O67" si="6">B4*(D4+F4)</f>
        <v>12220</v>
      </c>
      <c r="P4">
        <f t="shared" ref="P4:P67" si="7">B4*E4</f>
        <v>2444</v>
      </c>
      <c r="R4" s="15" t="s">
        <v>149</v>
      </c>
      <c r="S4" s="16">
        <v>1</v>
      </c>
      <c r="T4" s="16">
        <v>0</v>
      </c>
    </row>
    <row r="5" spans="1:41" s="9" customFormat="1" x14ac:dyDescent="0.25">
      <c r="A5" s="2">
        <f t="shared" ref="A5:A68" si="8">A4+1</f>
        <v>3</v>
      </c>
      <c r="B5" s="9">
        <v>1308</v>
      </c>
      <c r="C5" s="9">
        <f t="shared" si="0"/>
        <v>9</v>
      </c>
      <c r="D5" s="9">
        <v>8</v>
      </c>
      <c r="E5" s="9">
        <v>0</v>
      </c>
      <c r="F5" s="9">
        <v>1</v>
      </c>
      <c r="H5">
        <f t="shared" si="1"/>
        <v>11772</v>
      </c>
      <c r="I5">
        <f t="shared" si="2"/>
        <v>10464</v>
      </c>
      <c r="J5">
        <f t="shared" si="3"/>
        <v>1308</v>
      </c>
      <c r="K5">
        <f t="shared" si="4"/>
        <v>0</v>
      </c>
      <c r="L5"/>
      <c r="M5">
        <f t="shared" si="5"/>
        <v>1308</v>
      </c>
      <c r="O5">
        <f t="shared" si="6"/>
        <v>11772</v>
      </c>
      <c r="P5">
        <f t="shared" si="7"/>
        <v>0</v>
      </c>
      <c r="R5" s="15" t="s">
        <v>28</v>
      </c>
      <c r="S5" s="16">
        <v>0</v>
      </c>
      <c r="T5" s="16">
        <v>1</v>
      </c>
    </row>
    <row r="6" spans="1:41" x14ac:dyDescent="0.25">
      <c r="A6" s="2">
        <f t="shared" si="8"/>
        <v>4</v>
      </c>
      <c r="B6" s="3">
        <v>89</v>
      </c>
      <c r="C6">
        <f t="shared" si="0"/>
        <v>14</v>
      </c>
      <c r="D6">
        <v>13</v>
      </c>
      <c r="E6">
        <v>0</v>
      </c>
      <c r="F6">
        <v>1</v>
      </c>
      <c r="H6">
        <f t="shared" si="1"/>
        <v>1246</v>
      </c>
      <c r="I6">
        <f t="shared" si="2"/>
        <v>1157</v>
      </c>
      <c r="J6">
        <f t="shared" si="3"/>
        <v>89</v>
      </c>
      <c r="K6">
        <f t="shared" si="4"/>
        <v>0</v>
      </c>
      <c r="M6">
        <f t="shared" si="5"/>
        <v>89</v>
      </c>
      <c r="O6">
        <f t="shared" si="6"/>
        <v>1246</v>
      </c>
      <c r="P6">
        <f t="shared" si="7"/>
        <v>0</v>
      </c>
      <c r="R6" s="15" t="s">
        <v>33</v>
      </c>
      <c r="S6" s="16">
        <v>1</v>
      </c>
      <c r="T6" s="16">
        <v>0</v>
      </c>
      <c r="X6" s="3"/>
    </row>
    <row r="7" spans="1:41" x14ac:dyDescent="0.25">
      <c r="A7" s="2">
        <f t="shared" si="8"/>
        <v>5</v>
      </c>
      <c r="B7">
        <v>26</v>
      </c>
      <c r="C7">
        <f t="shared" si="0"/>
        <v>3</v>
      </c>
      <c r="D7">
        <v>3</v>
      </c>
      <c r="E7">
        <v>0</v>
      </c>
      <c r="F7">
        <v>0</v>
      </c>
      <c r="H7">
        <f t="shared" si="1"/>
        <v>78</v>
      </c>
      <c r="I7">
        <f t="shared" si="2"/>
        <v>78</v>
      </c>
      <c r="J7">
        <f t="shared" si="3"/>
        <v>0</v>
      </c>
      <c r="K7">
        <f t="shared" si="4"/>
        <v>0</v>
      </c>
      <c r="M7">
        <f t="shared" si="5"/>
        <v>0</v>
      </c>
      <c r="O7">
        <f t="shared" si="6"/>
        <v>78</v>
      </c>
      <c r="P7">
        <f t="shared" si="7"/>
        <v>0</v>
      </c>
      <c r="R7" s="15" t="s">
        <v>32</v>
      </c>
      <c r="S7" s="16">
        <v>1</v>
      </c>
      <c r="T7" s="16">
        <v>0</v>
      </c>
    </row>
    <row r="8" spans="1:41" x14ac:dyDescent="0.25">
      <c r="A8" s="2">
        <f t="shared" si="8"/>
        <v>6</v>
      </c>
      <c r="B8">
        <v>72</v>
      </c>
      <c r="C8">
        <f t="shared" si="0"/>
        <v>7</v>
      </c>
      <c r="D8">
        <v>2</v>
      </c>
      <c r="E8">
        <v>1</v>
      </c>
      <c r="F8">
        <v>4</v>
      </c>
      <c r="H8">
        <f t="shared" si="1"/>
        <v>504</v>
      </c>
      <c r="I8">
        <f t="shared" si="2"/>
        <v>144</v>
      </c>
      <c r="J8">
        <f t="shared" si="3"/>
        <v>288</v>
      </c>
      <c r="K8">
        <f t="shared" si="4"/>
        <v>72</v>
      </c>
      <c r="M8">
        <f t="shared" si="5"/>
        <v>360</v>
      </c>
      <c r="O8">
        <f t="shared" si="6"/>
        <v>432</v>
      </c>
      <c r="P8">
        <f t="shared" si="7"/>
        <v>72</v>
      </c>
      <c r="R8" s="15" t="s">
        <v>30</v>
      </c>
      <c r="S8" s="16">
        <v>0</v>
      </c>
      <c r="T8" s="16">
        <v>0</v>
      </c>
    </row>
    <row r="9" spans="1:41" s="9" customFormat="1" x14ac:dyDescent="0.25">
      <c r="A9" s="2">
        <f t="shared" si="8"/>
        <v>7</v>
      </c>
      <c r="B9" s="9">
        <v>202</v>
      </c>
      <c r="C9" s="9">
        <f t="shared" si="0"/>
        <v>14</v>
      </c>
      <c r="D9" s="9">
        <v>10</v>
      </c>
      <c r="E9" s="9">
        <v>2</v>
      </c>
      <c r="F9" s="9">
        <v>2</v>
      </c>
      <c r="H9">
        <f t="shared" si="1"/>
        <v>2828</v>
      </c>
      <c r="I9">
        <f t="shared" si="2"/>
        <v>2020</v>
      </c>
      <c r="J9">
        <f t="shared" si="3"/>
        <v>404</v>
      </c>
      <c r="K9">
        <f t="shared" si="4"/>
        <v>404</v>
      </c>
      <c r="L9"/>
      <c r="M9">
        <f t="shared" si="5"/>
        <v>808</v>
      </c>
      <c r="O9">
        <f t="shared" si="6"/>
        <v>2424</v>
      </c>
      <c r="P9">
        <f t="shared" si="7"/>
        <v>404</v>
      </c>
      <c r="R9" s="15" t="s">
        <v>31</v>
      </c>
      <c r="S9" s="16">
        <v>1</v>
      </c>
      <c r="T9" s="16">
        <v>0</v>
      </c>
    </row>
    <row r="10" spans="1:41" x14ac:dyDescent="0.25">
      <c r="A10" s="2">
        <f t="shared" si="8"/>
        <v>8</v>
      </c>
      <c r="B10">
        <v>399</v>
      </c>
      <c r="C10">
        <f t="shared" si="0"/>
        <v>11</v>
      </c>
      <c r="D10">
        <v>7</v>
      </c>
      <c r="E10">
        <v>0</v>
      </c>
      <c r="F10">
        <v>4</v>
      </c>
      <c r="H10">
        <f t="shared" si="1"/>
        <v>4389</v>
      </c>
      <c r="I10">
        <f t="shared" si="2"/>
        <v>2793</v>
      </c>
      <c r="J10">
        <f t="shared" si="3"/>
        <v>1596</v>
      </c>
      <c r="K10">
        <f t="shared" si="4"/>
        <v>0</v>
      </c>
      <c r="M10">
        <f t="shared" si="5"/>
        <v>1596</v>
      </c>
      <c r="O10">
        <f t="shared" si="6"/>
        <v>4389</v>
      </c>
      <c r="P10">
        <f t="shared" si="7"/>
        <v>0</v>
      </c>
      <c r="R10" s="15" t="s">
        <v>176</v>
      </c>
      <c r="S10" s="16">
        <v>1</v>
      </c>
      <c r="T10" s="16">
        <v>0</v>
      </c>
    </row>
    <row r="11" spans="1:41" x14ac:dyDescent="0.25">
      <c r="A11" s="2">
        <f t="shared" si="8"/>
        <v>9</v>
      </c>
      <c r="B11">
        <v>31</v>
      </c>
      <c r="C11">
        <f t="shared" si="0"/>
        <v>10</v>
      </c>
      <c r="D11">
        <v>6</v>
      </c>
      <c r="E11">
        <v>0</v>
      </c>
      <c r="F11">
        <v>4</v>
      </c>
      <c r="H11">
        <f t="shared" si="1"/>
        <v>310</v>
      </c>
      <c r="I11">
        <f t="shared" si="2"/>
        <v>186</v>
      </c>
      <c r="J11">
        <f t="shared" si="3"/>
        <v>124</v>
      </c>
      <c r="K11">
        <f t="shared" si="4"/>
        <v>0</v>
      </c>
      <c r="M11">
        <f t="shared" si="5"/>
        <v>124</v>
      </c>
      <c r="O11">
        <f t="shared" si="6"/>
        <v>310</v>
      </c>
      <c r="P11">
        <f t="shared" si="7"/>
        <v>0</v>
      </c>
      <c r="R11" s="15" t="s">
        <v>35</v>
      </c>
      <c r="S11" s="16">
        <v>1</v>
      </c>
      <c r="T11" s="16">
        <v>0</v>
      </c>
    </row>
    <row r="12" spans="1:41" s="9" customFormat="1" x14ac:dyDescent="0.25">
      <c r="A12" s="2">
        <f t="shared" si="8"/>
        <v>10</v>
      </c>
      <c r="B12" s="9">
        <v>88</v>
      </c>
      <c r="C12" s="9">
        <f t="shared" si="0"/>
        <v>16</v>
      </c>
      <c r="D12" s="9">
        <v>12</v>
      </c>
      <c r="E12" s="9">
        <v>0</v>
      </c>
      <c r="F12" s="9">
        <v>4</v>
      </c>
      <c r="H12">
        <f t="shared" si="1"/>
        <v>1408</v>
      </c>
      <c r="I12">
        <f t="shared" si="2"/>
        <v>1056</v>
      </c>
      <c r="J12">
        <f t="shared" si="3"/>
        <v>352</v>
      </c>
      <c r="K12">
        <f t="shared" si="4"/>
        <v>0</v>
      </c>
      <c r="L12"/>
      <c r="M12">
        <f t="shared" si="5"/>
        <v>352</v>
      </c>
      <c r="O12">
        <f t="shared" si="6"/>
        <v>1408</v>
      </c>
      <c r="P12">
        <f t="shared" si="7"/>
        <v>0</v>
      </c>
      <c r="R12" s="15" t="s">
        <v>37</v>
      </c>
      <c r="S12" s="16">
        <v>1</v>
      </c>
      <c r="T12" s="16">
        <v>0</v>
      </c>
    </row>
    <row r="13" spans="1:41" x14ac:dyDescent="0.25">
      <c r="A13" s="2">
        <f t="shared" si="8"/>
        <v>11</v>
      </c>
      <c r="B13">
        <v>301</v>
      </c>
      <c r="C13">
        <f t="shared" si="0"/>
        <v>17</v>
      </c>
      <c r="D13">
        <v>0</v>
      </c>
      <c r="E13">
        <v>6</v>
      </c>
      <c r="F13">
        <v>11</v>
      </c>
      <c r="H13">
        <f t="shared" si="1"/>
        <v>5117</v>
      </c>
      <c r="I13">
        <f t="shared" si="2"/>
        <v>0</v>
      </c>
      <c r="J13">
        <f t="shared" si="3"/>
        <v>3311</v>
      </c>
      <c r="K13">
        <f t="shared" si="4"/>
        <v>1806</v>
      </c>
      <c r="M13">
        <f t="shared" si="5"/>
        <v>5117</v>
      </c>
      <c r="O13">
        <f t="shared" si="6"/>
        <v>3311</v>
      </c>
      <c r="P13">
        <f t="shared" si="7"/>
        <v>1806</v>
      </c>
      <c r="R13" s="15" t="s">
        <v>39</v>
      </c>
      <c r="S13" s="16">
        <v>0</v>
      </c>
      <c r="T13" s="16">
        <v>1</v>
      </c>
    </row>
    <row r="14" spans="1:41" x14ac:dyDescent="0.25">
      <c r="A14" s="2">
        <f t="shared" si="8"/>
        <v>12</v>
      </c>
      <c r="B14">
        <v>502</v>
      </c>
      <c r="C14">
        <f t="shared" si="0"/>
        <v>20</v>
      </c>
      <c r="D14">
        <v>17</v>
      </c>
      <c r="E14">
        <v>1</v>
      </c>
      <c r="F14">
        <v>2</v>
      </c>
      <c r="H14">
        <f t="shared" si="1"/>
        <v>10040</v>
      </c>
      <c r="I14">
        <f t="shared" si="2"/>
        <v>8534</v>
      </c>
      <c r="J14">
        <f t="shared" si="3"/>
        <v>1004</v>
      </c>
      <c r="K14">
        <f t="shared" si="4"/>
        <v>502</v>
      </c>
      <c r="M14">
        <f t="shared" si="5"/>
        <v>1506</v>
      </c>
      <c r="O14">
        <f t="shared" si="6"/>
        <v>9538</v>
      </c>
      <c r="P14">
        <f t="shared" si="7"/>
        <v>502</v>
      </c>
      <c r="R14" s="15" t="s">
        <v>150</v>
      </c>
      <c r="S14" s="16">
        <v>1</v>
      </c>
      <c r="T14" s="16">
        <v>0</v>
      </c>
    </row>
    <row r="15" spans="1:41" x14ac:dyDescent="0.25">
      <c r="A15" s="2">
        <f t="shared" si="8"/>
        <v>13</v>
      </c>
      <c r="B15">
        <v>12</v>
      </c>
      <c r="C15">
        <f t="shared" si="0"/>
        <v>31</v>
      </c>
      <c r="D15">
        <v>0</v>
      </c>
      <c r="E15">
        <v>0</v>
      </c>
      <c r="F15">
        <v>31</v>
      </c>
      <c r="H15">
        <f t="shared" si="1"/>
        <v>372</v>
      </c>
      <c r="I15">
        <f t="shared" si="2"/>
        <v>0</v>
      </c>
      <c r="J15">
        <f t="shared" si="3"/>
        <v>372</v>
      </c>
      <c r="K15">
        <f t="shared" si="4"/>
        <v>0</v>
      </c>
      <c r="M15">
        <f t="shared" si="5"/>
        <v>372</v>
      </c>
      <c r="O15">
        <f t="shared" si="6"/>
        <v>372</v>
      </c>
      <c r="P15">
        <f t="shared" si="7"/>
        <v>0</v>
      </c>
      <c r="R15" s="15" t="s">
        <v>40</v>
      </c>
      <c r="S15" s="16">
        <v>0</v>
      </c>
      <c r="T15" s="16">
        <v>0</v>
      </c>
    </row>
    <row r="16" spans="1:41" x14ac:dyDescent="0.25">
      <c r="A16" s="2">
        <f t="shared" si="8"/>
        <v>14</v>
      </c>
      <c r="B16">
        <v>688</v>
      </c>
      <c r="C16">
        <f t="shared" si="0"/>
        <v>9</v>
      </c>
      <c r="D16">
        <v>8</v>
      </c>
      <c r="E16">
        <v>0</v>
      </c>
      <c r="F16">
        <v>1</v>
      </c>
      <c r="H16">
        <f t="shared" si="1"/>
        <v>6192</v>
      </c>
      <c r="I16">
        <f t="shared" si="2"/>
        <v>5504</v>
      </c>
      <c r="J16">
        <f t="shared" si="3"/>
        <v>688</v>
      </c>
      <c r="K16">
        <f t="shared" si="4"/>
        <v>0</v>
      </c>
      <c r="M16">
        <f t="shared" si="5"/>
        <v>688</v>
      </c>
      <c r="O16">
        <f t="shared" si="6"/>
        <v>6192</v>
      </c>
      <c r="P16">
        <f t="shared" si="7"/>
        <v>0</v>
      </c>
      <c r="R16" s="15" t="s">
        <v>41</v>
      </c>
      <c r="S16" s="16">
        <v>0</v>
      </c>
      <c r="T16" s="16">
        <v>0</v>
      </c>
    </row>
    <row r="17" spans="1:20" x14ac:dyDescent="0.25">
      <c r="A17" s="2">
        <f t="shared" si="8"/>
        <v>15</v>
      </c>
      <c r="B17">
        <v>15</v>
      </c>
      <c r="C17">
        <f t="shared" si="0"/>
        <v>30</v>
      </c>
      <c r="D17">
        <v>19</v>
      </c>
      <c r="E17">
        <v>0</v>
      </c>
      <c r="F17">
        <v>11</v>
      </c>
      <c r="H17">
        <f t="shared" si="1"/>
        <v>450</v>
      </c>
      <c r="I17">
        <f t="shared" si="2"/>
        <v>285</v>
      </c>
      <c r="J17">
        <f t="shared" si="3"/>
        <v>165</v>
      </c>
      <c r="K17">
        <f t="shared" si="4"/>
        <v>0</v>
      </c>
      <c r="M17">
        <f t="shared" si="5"/>
        <v>165</v>
      </c>
      <c r="O17">
        <f t="shared" si="6"/>
        <v>450</v>
      </c>
      <c r="P17">
        <f t="shared" si="7"/>
        <v>0</v>
      </c>
      <c r="R17" s="15" t="s">
        <v>58</v>
      </c>
      <c r="S17" s="16">
        <v>0</v>
      </c>
      <c r="T17" s="16">
        <v>0</v>
      </c>
    </row>
    <row r="18" spans="1:20" x14ac:dyDescent="0.25">
      <c r="A18" s="2">
        <f t="shared" si="8"/>
        <v>16</v>
      </c>
      <c r="B18">
        <v>125</v>
      </c>
      <c r="C18">
        <f t="shared" si="0"/>
        <v>7</v>
      </c>
      <c r="D18">
        <v>2</v>
      </c>
      <c r="E18">
        <v>0</v>
      </c>
      <c r="F18">
        <v>5</v>
      </c>
      <c r="H18">
        <f t="shared" si="1"/>
        <v>875</v>
      </c>
      <c r="I18">
        <f t="shared" si="2"/>
        <v>250</v>
      </c>
      <c r="J18">
        <f t="shared" si="3"/>
        <v>625</v>
      </c>
      <c r="K18">
        <f t="shared" si="4"/>
        <v>0</v>
      </c>
      <c r="M18">
        <f t="shared" si="5"/>
        <v>625</v>
      </c>
      <c r="O18">
        <f t="shared" si="6"/>
        <v>875</v>
      </c>
      <c r="P18">
        <f t="shared" si="7"/>
        <v>0</v>
      </c>
      <c r="R18" s="15" t="s">
        <v>60</v>
      </c>
      <c r="S18" s="16">
        <v>1</v>
      </c>
      <c r="T18" s="16">
        <v>0</v>
      </c>
    </row>
    <row r="19" spans="1:20" s="9" customFormat="1" x14ac:dyDescent="0.25">
      <c r="A19" s="2">
        <f t="shared" si="8"/>
        <v>17</v>
      </c>
      <c r="B19" s="9">
        <v>703</v>
      </c>
      <c r="C19" s="9">
        <f t="shared" si="0"/>
        <v>33</v>
      </c>
      <c r="D19" s="9">
        <v>21</v>
      </c>
      <c r="E19" s="9">
        <v>1</v>
      </c>
      <c r="F19" s="9">
        <v>11</v>
      </c>
      <c r="H19">
        <f t="shared" si="1"/>
        <v>23199</v>
      </c>
      <c r="I19">
        <f t="shared" si="2"/>
        <v>14763</v>
      </c>
      <c r="J19">
        <f t="shared" si="3"/>
        <v>7733</v>
      </c>
      <c r="K19">
        <f t="shared" si="4"/>
        <v>703</v>
      </c>
      <c r="L19"/>
      <c r="M19">
        <f t="shared" si="5"/>
        <v>8436</v>
      </c>
      <c r="O19">
        <f t="shared" si="6"/>
        <v>22496</v>
      </c>
      <c r="P19">
        <f t="shared" si="7"/>
        <v>703</v>
      </c>
      <c r="R19" s="15" t="s">
        <v>151</v>
      </c>
      <c r="S19" s="16">
        <v>1</v>
      </c>
      <c r="T19" s="16">
        <v>0</v>
      </c>
    </row>
    <row r="20" spans="1:20" s="9" customFormat="1" x14ac:dyDescent="0.25">
      <c r="A20" s="2">
        <f t="shared" si="8"/>
        <v>18</v>
      </c>
      <c r="B20" s="9">
        <v>186</v>
      </c>
      <c r="C20" s="9">
        <f t="shared" si="0"/>
        <v>10</v>
      </c>
      <c r="D20" s="9">
        <v>6</v>
      </c>
      <c r="E20" s="9">
        <v>2</v>
      </c>
      <c r="F20" s="9">
        <v>2</v>
      </c>
      <c r="H20">
        <f t="shared" si="1"/>
        <v>1860</v>
      </c>
      <c r="I20">
        <f t="shared" si="2"/>
        <v>1116</v>
      </c>
      <c r="J20">
        <f t="shared" si="3"/>
        <v>372</v>
      </c>
      <c r="K20">
        <f t="shared" si="4"/>
        <v>372</v>
      </c>
      <c r="L20"/>
      <c r="M20">
        <f t="shared" si="5"/>
        <v>744</v>
      </c>
      <c r="O20">
        <f t="shared" si="6"/>
        <v>1488</v>
      </c>
      <c r="P20">
        <f t="shared" si="7"/>
        <v>372</v>
      </c>
      <c r="R20" s="15" t="s">
        <v>152</v>
      </c>
      <c r="S20" s="16">
        <v>1</v>
      </c>
      <c r="T20" s="16">
        <v>0</v>
      </c>
    </row>
    <row r="21" spans="1:20" x14ac:dyDescent="0.25">
      <c r="A21" s="2">
        <f t="shared" si="8"/>
        <v>19</v>
      </c>
      <c r="B21">
        <v>502</v>
      </c>
      <c r="C21">
        <f t="shared" si="0"/>
        <v>13</v>
      </c>
      <c r="D21">
        <v>13</v>
      </c>
      <c r="E21">
        <v>0</v>
      </c>
      <c r="F21">
        <v>0</v>
      </c>
      <c r="H21">
        <f t="shared" si="1"/>
        <v>6526</v>
      </c>
      <c r="I21">
        <f t="shared" si="2"/>
        <v>6526</v>
      </c>
      <c r="J21">
        <f t="shared" si="3"/>
        <v>0</v>
      </c>
      <c r="K21">
        <f t="shared" si="4"/>
        <v>0</v>
      </c>
      <c r="M21">
        <f t="shared" si="5"/>
        <v>0</v>
      </c>
      <c r="O21">
        <f t="shared" si="6"/>
        <v>6526</v>
      </c>
      <c r="P21">
        <f t="shared" si="7"/>
        <v>0</v>
      </c>
      <c r="R21" s="15" t="s">
        <v>153</v>
      </c>
      <c r="S21" s="16">
        <v>1</v>
      </c>
      <c r="T21" s="16">
        <v>0</v>
      </c>
    </row>
    <row r="22" spans="1:20" x14ac:dyDescent="0.25">
      <c r="A22" s="2">
        <f t="shared" si="8"/>
        <v>20</v>
      </c>
      <c r="B22">
        <v>161</v>
      </c>
      <c r="C22">
        <f t="shared" si="0"/>
        <v>18</v>
      </c>
      <c r="D22">
        <v>17</v>
      </c>
      <c r="E22">
        <v>1</v>
      </c>
      <c r="F22">
        <v>0</v>
      </c>
      <c r="H22">
        <f t="shared" si="1"/>
        <v>2898</v>
      </c>
      <c r="I22">
        <f t="shared" si="2"/>
        <v>2737</v>
      </c>
      <c r="J22">
        <f t="shared" si="3"/>
        <v>0</v>
      </c>
      <c r="K22">
        <f t="shared" si="4"/>
        <v>161</v>
      </c>
      <c r="M22">
        <f t="shared" si="5"/>
        <v>161</v>
      </c>
      <c r="O22">
        <f t="shared" si="6"/>
        <v>2737</v>
      </c>
      <c r="P22">
        <f t="shared" si="7"/>
        <v>161</v>
      </c>
      <c r="R22" s="15" t="s">
        <v>154</v>
      </c>
      <c r="S22" s="16">
        <v>1</v>
      </c>
      <c r="T22" s="16">
        <v>0</v>
      </c>
    </row>
    <row r="23" spans="1:20" x14ac:dyDescent="0.25">
      <c r="A23" s="2">
        <f t="shared" si="8"/>
        <v>21</v>
      </c>
      <c r="B23">
        <v>500</v>
      </c>
      <c r="C23">
        <f t="shared" si="0"/>
        <v>10</v>
      </c>
      <c r="D23">
        <v>6</v>
      </c>
      <c r="E23">
        <v>1</v>
      </c>
      <c r="F23">
        <v>3</v>
      </c>
      <c r="H23">
        <f t="shared" si="1"/>
        <v>5000</v>
      </c>
      <c r="I23">
        <f t="shared" si="2"/>
        <v>3000</v>
      </c>
      <c r="J23">
        <f t="shared" si="3"/>
        <v>1500</v>
      </c>
      <c r="K23">
        <f t="shared" si="4"/>
        <v>500</v>
      </c>
      <c r="M23">
        <f t="shared" si="5"/>
        <v>2000</v>
      </c>
      <c r="O23">
        <f t="shared" si="6"/>
        <v>4500</v>
      </c>
      <c r="P23">
        <f t="shared" si="7"/>
        <v>500</v>
      </c>
      <c r="R23" s="15" t="s">
        <v>67</v>
      </c>
      <c r="S23" s="16">
        <v>1</v>
      </c>
      <c r="T23" s="16">
        <v>0</v>
      </c>
    </row>
    <row r="24" spans="1:20" x14ac:dyDescent="0.25">
      <c r="A24" s="2">
        <f t="shared" si="8"/>
        <v>22</v>
      </c>
      <c r="B24">
        <v>98</v>
      </c>
      <c r="C24">
        <f t="shared" si="0"/>
        <v>7</v>
      </c>
      <c r="D24">
        <v>4</v>
      </c>
      <c r="E24">
        <v>0</v>
      </c>
      <c r="F24">
        <v>3</v>
      </c>
      <c r="H24">
        <f t="shared" si="1"/>
        <v>686</v>
      </c>
      <c r="I24">
        <f t="shared" si="2"/>
        <v>392</v>
      </c>
      <c r="J24">
        <f t="shared" si="3"/>
        <v>294</v>
      </c>
      <c r="K24">
        <f t="shared" si="4"/>
        <v>0</v>
      </c>
      <c r="M24">
        <f t="shared" si="5"/>
        <v>294</v>
      </c>
      <c r="O24">
        <f t="shared" si="6"/>
        <v>686</v>
      </c>
      <c r="P24">
        <f t="shared" si="7"/>
        <v>0</v>
      </c>
      <c r="R24" s="15" t="s">
        <v>66</v>
      </c>
      <c r="S24" s="16">
        <v>1</v>
      </c>
      <c r="T24" s="16">
        <v>0</v>
      </c>
    </row>
    <row r="25" spans="1:20" x14ac:dyDescent="0.25">
      <c r="A25" s="2">
        <f t="shared" si="8"/>
        <v>23</v>
      </c>
      <c r="B25">
        <v>238</v>
      </c>
      <c r="C25">
        <f t="shared" si="0"/>
        <v>48</v>
      </c>
      <c r="D25">
        <v>36</v>
      </c>
      <c r="E25">
        <v>4</v>
      </c>
      <c r="F25">
        <v>8</v>
      </c>
      <c r="H25">
        <f t="shared" si="1"/>
        <v>11424</v>
      </c>
      <c r="I25">
        <f t="shared" si="2"/>
        <v>8568</v>
      </c>
      <c r="J25">
        <f t="shared" si="3"/>
        <v>1904</v>
      </c>
      <c r="K25">
        <f t="shared" si="4"/>
        <v>952</v>
      </c>
      <c r="M25">
        <f t="shared" si="5"/>
        <v>2856</v>
      </c>
      <c r="O25">
        <f t="shared" si="6"/>
        <v>10472</v>
      </c>
      <c r="P25">
        <f t="shared" si="7"/>
        <v>952</v>
      </c>
      <c r="R25" s="15" t="s">
        <v>65</v>
      </c>
      <c r="S25" s="16">
        <v>1</v>
      </c>
      <c r="T25" s="16">
        <v>0</v>
      </c>
    </row>
    <row r="26" spans="1:20" x14ac:dyDescent="0.25">
      <c r="A26" s="2">
        <f t="shared" si="8"/>
        <v>24</v>
      </c>
      <c r="B26">
        <v>323</v>
      </c>
      <c r="C26">
        <f t="shared" si="0"/>
        <v>14</v>
      </c>
      <c r="D26">
        <v>1</v>
      </c>
      <c r="E26">
        <v>0</v>
      </c>
      <c r="F26">
        <v>13</v>
      </c>
      <c r="H26">
        <f t="shared" si="1"/>
        <v>4522</v>
      </c>
      <c r="I26">
        <f t="shared" si="2"/>
        <v>323</v>
      </c>
      <c r="J26">
        <f t="shared" si="3"/>
        <v>4199</v>
      </c>
      <c r="K26">
        <f t="shared" si="4"/>
        <v>0</v>
      </c>
      <c r="M26">
        <f t="shared" si="5"/>
        <v>4199</v>
      </c>
      <c r="O26">
        <f t="shared" si="6"/>
        <v>4522</v>
      </c>
      <c r="P26">
        <f t="shared" si="7"/>
        <v>0</v>
      </c>
      <c r="R26" s="15" t="s">
        <v>63</v>
      </c>
      <c r="S26" s="16">
        <v>1</v>
      </c>
      <c r="T26" s="16">
        <v>0</v>
      </c>
    </row>
    <row r="27" spans="1:20" x14ac:dyDescent="0.25">
      <c r="A27" s="2">
        <f t="shared" si="8"/>
        <v>25</v>
      </c>
      <c r="B27">
        <v>239</v>
      </c>
      <c r="C27">
        <f t="shared" si="0"/>
        <v>16</v>
      </c>
      <c r="D27">
        <v>12</v>
      </c>
      <c r="E27">
        <v>0</v>
      </c>
      <c r="F27">
        <v>4</v>
      </c>
      <c r="H27">
        <f t="shared" si="1"/>
        <v>3824</v>
      </c>
      <c r="I27">
        <f t="shared" si="2"/>
        <v>2868</v>
      </c>
      <c r="J27">
        <f t="shared" si="3"/>
        <v>956</v>
      </c>
      <c r="K27">
        <f t="shared" si="4"/>
        <v>0</v>
      </c>
      <c r="M27">
        <f t="shared" si="5"/>
        <v>956</v>
      </c>
      <c r="O27">
        <f t="shared" si="6"/>
        <v>3824</v>
      </c>
      <c r="P27">
        <f t="shared" si="7"/>
        <v>0</v>
      </c>
      <c r="R27" s="15" t="s">
        <v>64</v>
      </c>
      <c r="S27" s="16">
        <v>1</v>
      </c>
      <c r="T27" s="16">
        <v>0</v>
      </c>
    </row>
    <row r="28" spans="1:20" x14ac:dyDescent="0.25">
      <c r="A28" s="2">
        <f t="shared" si="8"/>
        <v>26</v>
      </c>
      <c r="B28">
        <v>1123</v>
      </c>
      <c r="C28">
        <f t="shared" si="0"/>
        <v>14</v>
      </c>
      <c r="D28">
        <v>11</v>
      </c>
      <c r="E28">
        <v>1</v>
      </c>
      <c r="F28">
        <v>2</v>
      </c>
      <c r="H28">
        <f t="shared" si="1"/>
        <v>15722</v>
      </c>
      <c r="I28">
        <f t="shared" si="2"/>
        <v>12353</v>
      </c>
      <c r="J28">
        <f t="shared" si="3"/>
        <v>2246</v>
      </c>
      <c r="K28">
        <f t="shared" si="4"/>
        <v>1123</v>
      </c>
      <c r="M28">
        <f t="shared" si="5"/>
        <v>3369</v>
      </c>
      <c r="O28">
        <f t="shared" si="6"/>
        <v>14599</v>
      </c>
      <c r="P28">
        <f t="shared" si="7"/>
        <v>1123</v>
      </c>
      <c r="R28" s="15" t="s">
        <v>62</v>
      </c>
      <c r="S28" s="16">
        <v>1</v>
      </c>
      <c r="T28" s="16">
        <v>0</v>
      </c>
    </row>
    <row r="29" spans="1:20" x14ac:dyDescent="0.25">
      <c r="A29" s="2">
        <f t="shared" si="8"/>
        <v>27</v>
      </c>
      <c r="B29">
        <v>939</v>
      </c>
      <c r="C29">
        <f t="shared" si="0"/>
        <v>10</v>
      </c>
      <c r="D29">
        <v>6</v>
      </c>
      <c r="E29">
        <v>1</v>
      </c>
      <c r="F29">
        <v>3</v>
      </c>
      <c r="H29">
        <f t="shared" si="1"/>
        <v>9390</v>
      </c>
      <c r="I29">
        <f t="shared" si="2"/>
        <v>5634</v>
      </c>
      <c r="J29">
        <f t="shared" si="3"/>
        <v>2817</v>
      </c>
      <c r="K29">
        <f t="shared" si="4"/>
        <v>939</v>
      </c>
      <c r="M29">
        <f t="shared" si="5"/>
        <v>3756</v>
      </c>
      <c r="O29">
        <f t="shared" si="6"/>
        <v>8451</v>
      </c>
      <c r="P29">
        <f t="shared" si="7"/>
        <v>939</v>
      </c>
      <c r="R29" s="15" t="s">
        <v>61</v>
      </c>
      <c r="S29" s="16">
        <v>1</v>
      </c>
      <c r="T29" s="16">
        <v>0</v>
      </c>
    </row>
    <row r="30" spans="1:20" x14ac:dyDescent="0.25">
      <c r="A30" s="2">
        <f t="shared" si="8"/>
        <v>28</v>
      </c>
      <c r="B30">
        <v>3407</v>
      </c>
      <c r="C30">
        <f t="shared" si="0"/>
        <v>6</v>
      </c>
      <c r="D30">
        <v>6</v>
      </c>
      <c r="E30">
        <v>0</v>
      </c>
      <c r="F30">
        <v>0</v>
      </c>
      <c r="H30">
        <f t="shared" si="1"/>
        <v>20442</v>
      </c>
      <c r="I30">
        <f t="shared" si="2"/>
        <v>20442</v>
      </c>
      <c r="J30">
        <f t="shared" si="3"/>
        <v>0</v>
      </c>
      <c r="K30">
        <f t="shared" si="4"/>
        <v>0</v>
      </c>
      <c r="M30">
        <f t="shared" si="5"/>
        <v>0</v>
      </c>
      <c r="O30">
        <f t="shared" si="6"/>
        <v>20442</v>
      </c>
      <c r="P30">
        <f t="shared" si="7"/>
        <v>0</v>
      </c>
      <c r="R30" s="15" t="s">
        <v>59</v>
      </c>
      <c r="S30" s="16">
        <v>1</v>
      </c>
      <c r="T30" s="16">
        <v>0</v>
      </c>
    </row>
    <row r="31" spans="1:20" x14ac:dyDescent="0.25">
      <c r="A31" s="2">
        <f t="shared" si="8"/>
        <v>29</v>
      </c>
      <c r="B31">
        <v>82</v>
      </c>
      <c r="C31">
        <f t="shared" si="0"/>
        <v>21</v>
      </c>
      <c r="D31">
        <v>13</v>
      </c>
      <c r="E31">
        <v>0</v>
      </c>
      <c r="F31">
        <v>8</v>
      </c>
      <c r="H31">
        <f t="shared" si="1"/>
        <v>1722</v>
      </c>
      <c r="I31">
        <f t="shared" si="2"/>
        <v>1066</v>
      </c>
      <c r="J31">
        <f t="shared" si="3"/>
        <v>656</v>
      </c>
      <c r="K31">
        <f t="shared" si="4"/>
        <v>0</v>
      </c>
      <c r="M31">
        <f t="shared" si="5"/>
        <v>656</v>
      </c>
      <c r="O31">
        <f t="shared" si="6"/>
        <v>1722</v>
      </c>
      <c r="P31">
        <f t="shared" si="7"/>
        <v>0</v>
      </c>
      <c r="R31" s="15" t="s">
        <v>155</v>
      </c>
      <c r="S31" s="16">
        <v>1</v>
      </c>
      <c r="T31" s="16">
        <v>0</v>
      </c>
    </row>
    <row r="32" spans="1:20" x14ac:dyDescent="0.25">
      <c r="A32" s="2">
        <f t="shared" si="8"/>
        <v>30</v>
      </c>
      <c r="B32">
        <v>1199</v>
      </c>
      <c r="C32">
        <f t="shared" si="0"/>
        <v>18</v>
      </c>
      <c r="D32">
        <v>2</v>
      </c>
      <c r="E32">
        <v>0</v>
      </c>
      <c r="F32">
        <v>16</v>
      </c>
      <c r="H32">
        <f t="shared" si="1"/>
        <v>21582</v>
      </c>
      <c r="I32">
        <f t="shared" si="2"/>
        <v>2398</v>
      </c>
      <c r="J32">
        <f t="shared" si="3"/>
        <v>19184</v>
      </c>
      <c r="K32">
        <f t="shared" si="4"/>
        <v>0</v>
      </c>
      <c r="M32">
        <f t="shared" si="5"/>
        <v>19184</v>
      </c>
      <c r="O32">
        <f t="shared" si="6"/>
        <v>21582</v>
      </c>
      <c r="P32">
        <f t="shared" si="7"/>
        <v>0</v>
      </c>
      <c r="R32" s="15" t="s">
        <v>57</v>
      </c>
      <c r="S32" s="16">
        <v>1</v>
      </c>
      <c r="T32" s="16">
        <v>0</v>
      </c>
    </row>
    <row r="33" spans="1:20" x14ac:dyDescent="0.25">
      <c r="A33" s="2">
        <f t="shared" si="8"/>
        <v>31</v>
      </c>
      <c r="B33">
        <v>109</v>
      </c>
      <c r="C33">
        <f t="shared" si="0"/>
        <v>7</v>
      </c>
      <c r="D33">
        <v>5</v>
      </c>
      <c r="E33">
        <v>0</v>
      </c>
      <c r="F33">
        <v>2</v>
      </c>
      <c r="H33">
        <f t="shared" si="1"/>
        <v>763</v>
      </c>
      <c r="I33">
        <f t="shared" si="2"/>
        <v>545</v>
      </c>
      <c r="J33">
        <f t="shared" si="3"/>
        <v>218</v>
      </c>
      <c r="K33">
        <f t="shared" si="4"/>
        <v>0</v>
      </c>
      <c r="M33">
        <f t="shared" si="5"/>
        <v>218</v>
      </c>
      <c r="O33">
        <f t="shared" si="6"/>
        <v>763</v>
      </c>
      <c r="P33">
        <f t="shared" si="7"/>
        <v>0</v>
      </c>
      <c r="R33" s="15" t="s">
        <v>56</v>
      </c>
      <c r="S33" s="16">
        <v>1</v>
      </c>
      <c r="T33" s="16">
        <v>0</v>
      </c>
    </row>
    <row r="34" spans="1:20" x14ac:dyDescent="0.25">
      <c r="A34" s="2">
        <f t="shared" si="8"/>
        <v>32</v>
      </c>
      <c r="B34">
        <v>28</v>
      </c>
      <c r="C34">
        <f t="shared" si="0"/>
        <v>2</v>
      </c>
      <c r="D34">
        <v>1</v>
      </c>
      <c r="E34">
        <v>0</v>
      </c>
      <c r="F34">
        <v>1</v>
      </c>
      <c r="H34">
        <f t="shared" si="1"/>
        <v>56</v>
      </c>
      <c r="I34">
        <f t="shared" si="2"/>
        <v>28</v>
      </c>
      <c r="J34">
        <f t="shared" si="3"/>
        <v>28</v>
      </c>
      <c r="K34">
        <f t="shared" si="4"/>
        <v>0</v>
      </c>
      <c r="M34">
        <f t="shared" si="5"/>
        <v>28</v>
      </c>
      <c r="O34">
        <f t="shared" si="6"/>
        <v>56</v>
      </c>
      <c r="P34">
        <f t="shared" si="7"/>
        <v>0</v>
      </c>
      <c r="R34" s="15" t="s">
        <v>173</v>
      </c>
      <c r="S34" s="16">
        <v>1</v>
      </c>
      <c r="T34" s="16">
        <v>0</v>
      </c>
    </row>
    <row r="35" spans="1:20" x14ac:dyDescent="0.25">
      <c r="A35" s="2">
        <f t="shared" si="8"/>
        <v>33</v>
      </c>
      <c r="B35">
        <v>318</v>
      </c>
      <c r="C35">
        <f t="shared" si="0"/>
        <v>6</v>
      </c>
      <c r="D35">
        <v>2</v>
      </c>
      <c r="E35">
        <v>1</v>
      </c>
      <c r="F35">
        <v>3</v>
      </c>
      <c r="H35">
        <f t="shared" si="1"/>
        <v>1908</v>
      </c>
      <c r="I35">
        <f t="shared" si="2"/>
        <v>636</v>
      </c>
      <c r="J35">
        <f t="shared" si="3"/>
        <v>954</v>
      </c>
      <c r="K35">
        <f t="shared" si="4"/>
        <v>318</v>
      </c>
      <c r="M35">
        <f t="shared" si="5"/>
        <v>1272</v>
      </c>
      <c r="O35">
        <f t="shared" si="6"/>
        <v>1590</v>
      </c>
      <c r="P35">
        <f t="shared" si="7"/>
        <v>318</v>
      </c>
      <c r="R35" s="15" t="s">
        <v>156</v>
      </c>
      <c r="S35" s="16">
        <v>0</v>
      </c>
      <c r="T35" s="16">
        <v>0</v>
      </c>
    </row>
    <row r="36" spans="1:20" x14ac:dyDescent="0.25">
      <c r="A36" s="2">
        <f t="shared" si="8"/>
        <v>34</v>
      </c>
      <c r="B36">
        <v>143</v>
      </c>
      <c r="C36">
        <f t="shared" si="0"/>
        <v>9</v>
      </c>
      <c r="D36">
        <v>8</v>
      </c>
      <c r="E36">
        <v>0</v>
      </c>
      <c r="F36">
        <v>1</v>
      </c>
      <c r="H36">
        <f t="shared" si="1"/>
        <v>1287</v>
      </c>
      <c r="I36">
        <f t="shared" si="2"/>
        <v>1144</v>
      </c>
      <c r="J36">
        <f t="shared" si="3"/>
        <v>143</v>
      </c>
      <c r="K36">
        <f t="shared" si="4"/>
        <v>0</v>
      </c>
      <c r="M36">
        <f t="shared" si="5"/>
        <v>143</v>
      </c>
      <c r="O36">
        <f t="shared" si="6"/>
        <v>1287</v>
      </c>
      <c r="P36">
        <f t="shared" si="7"/>
        <v>0</v>
      </c>
      <c r="R36" s="15" t="s">
        <v>55</v>
      </c>
      <c r="S36" s="16">
        <v>1</v>
      </c>
      <c r="T36" s="16">
        <v>0</v>
      </c>
    </row>
    <row r="37" spans="1:20" x14ac:dyDescent="0.25">
      <c r="A37" s="2">
        <f t="shared" si="8"/>
        <v>35</v>
      </c>
      <c r="B37">
        <v>243</v>
      </c>
      <c r="C37">
        <f t="shared" si="0"/>
        <v>18</v>
      </c>
      <c r="D37">
        <v>14</v>
      </c>
      <c r="E37">
        <v>0</v>
      </c>
      <c r="F37">
        <v>4</v>
      </c>
      <c r="H37">
        <f t="shared" si="1"/>
        <v>4374</v>
      </c>
      <c r="I37">
        <f t="shared" si="2"/>
        <v>3402</v>
      </c>
      <c r="J37">
        <f t="shared" si="3"/>
        <v>972</v>
      </c>
      <c r="K37">
        <f t="shared" si="4"/>
        <v>0</v>
      </c>
      <c r="M37">
        <f t="shared" si="5"/>
        <v>972</v>
      </c>
      <c r="O37">
        <f t="shared" si="6"/>
        <v>4374</v>
      </c>
      <c r="P37">
        <f t="shared" si="7"/>
        <v>0</v>
      </c>
      <c r="R37" s="15" t="s">
        <v>174</v>
      </c>
      <c r="S37" s="16">
        <v>0</v>
      </c>
      <c r="T37" s="16">
        <v>1</v>
      </c>
    </row>
    <row r="38" spans="1:20" x14ac:dyDescent="0.25">
      <c r="A38" s="2">
        <f t="shared" si="8"/>
        <v>36</v>
      </c>
      <c r="B38">
        <v>459</v>
      </c>
      <c r="C38">
        <f t="shared" si="0"/>
        <v>8</v>
      </c>
      <c r="D38">
        <v>4</v>
      </c>
      <c r="E38">
        <v>0</v>
      </c>
      <c r="F38">
        <v>4</v>
      </c>
      <c r="H38">
        <f t="shared" si="1"/>
        <v>3672</v>
      </c>
      <c r="I38">
        <f t="shared" si="2"/>
        <v>1836</v>
      </c>
      <c r="J38">
        <f t="shared" si="3"/>
        <v>1836</v>
      </c>
      <c r="K38">
        <f t="shared" si="4"/>
        <v>0</v>
      </c>
      <c r="M38">
        <f t="shared" si="5"/>
        <v>1836</v>
      </c>
      <c r="O38">
        <f t="shared" si="6"/>
        <v>3672</v>
      </c>
      <c r="P38">
        <f t="shared" si="7"/>
        <v>0</v>
      </c>
      <c r="R38" s="15" t="s">
        <v>54</v>
      </c>
      <c r="S38" s="16">
        <v>1</v>
      </c>
      <c r="T38" s="16">
        <v>0</v>
      </c>
    </row>
    <row r="39" spans="1:20" x14ac:dyDescent="0.25">
      <c r="A39" s="2">
        <f t="shared" si="8"/>
        <v>37</v>
      </c>
      <c r="B39">
        <v>799</v>
      </c>
      <c r="C39">
        <f t="shared" si="0"/>
        <v>16</v>
      </c>
      <c r="D39">
        <v>13</v>
      </c>
      <c r="E39">
        <v>0</v>
      </c>
      <c r="F39">
        <v>3</v>
      </c>
      <c r="H39">
        <f t="shared" si="1"/>
        <v>12784</v>
      </c>
      <c r="I39">
        <f t="shared" si="2"/>
        <v>10387</v>
      </c>
      <c r="J39">
        <f t="shared" si="3"/>
        <v>2397</v>
      </c>
      <c r="K39">
        <f t="shared" si="4"/>
        <v>0</v>
      </c>
      <c r="M39">
        <f t="shared" si="5"/>
        <v>2397</v>
      </c>
      <c r="O39">
        <f t="shared" si="6"/>
        <v>12784</v>
      </c>
      <c r="P39">
        <f t="shared" si="7"/>
        <v>0</v>
      </c>
      <c r="R39" s="15" t="s">
        <v>53</v>
      </c>
      <c r="S39" s="16">
        <v>1</v>
      </c>
      <c r="T39" s="16">
        <v>0</v>
      </c>
    </row>
    <row r="40" spans="1:20" x14ac:dyDescent="0.25">
      <c r="A40" s="2">
        <f t="shared" si="8"/>
        <v>38</v>
      </c>
      <c r="B40">
        <v>3298</v>
      </c>
      <c r="C40">
        <f t="shared" si="0"/>
        <v>3</v>
      </c>
      <c r="D40">
        <v>3</v>
      </c>
      <c r="E40">
        <v>0</v>
      </c>
      <c r="F40">
        <v>0</v>
      </c>
      <c r="H40">
        <f t="shared" si="1"/>
        <v>9894</v>
      </c>
      <c r="I40">
        <f t="shared" si="2"/>
        <v>9894</v>
      </c>
      <c r="J40">
        <f t="shared" si="3"/>
        <v>0</v>
      </c>
      <c r="K40">
        <f t="shared" si="4"/>
        <v>0</v>
      </c>
      <c r="M40">
        <f t="shared" si="5"/>
        <v>0</v>
      </c>
      <c r="O40">
        <f t="shared" si="6"/>
        <v>9894</v>
      </c>
      <c r="P40">
        <f t="shared" si="7"/>
        <v>0</v>
      </c>
      <c r="R40" s="15" t="s">
        <v>157</v>
      </c>
      <c r="S40" s="16">
        <v>1</v>
      </c>
      <c r="T40" s="16">
        <v>0</v>
      </c>
    </row>
    <row r="41" spans="1:20" s="9" customFormat="1" x14ac:dyDescent="0.25">
      <c r="A41" s="2">
        <f t="shared" si="8"/>
        <v>39</v>
      </c>
      <c r="B41" s="9">
        <v>972</v>
      </c>
      <c r="C41" s="9">
        <f t="shared" si="0"/>
        <v>20</v>
      </c>
      <c r="D41" s="9">
        <v>13</v>
      </c>
      <c r="E41" s="9">
        <v>1</v>
      </c>
      <c r="F41" s="9">
        <v>6</v>
      </c>
      <c r="H41">
        <f t="shared" si="1"/>
        <v>19440</v>
      </c>
      <c r="I41">
        <f t="shared" si="2"/>
        <v>12636</v>
      </c>
      <c r="J41">
        <f t="shared" si="3"/>
        <v>5832</v>
      </c>
      <c r="K41">
        <f t="shared" si="4"/>
        <v>972</v>
      </c>
      <c r="L41"/>
      <c r="M41">
        <f t="shared" si="5"/>
        <v>6804</v>
      </c>
      <c r="O41">
        <f t="shared" si="6"/>
        <v>18468</v>
      </c>
      <c r="P41">
        <f t="shared" si="7"/>
        <v>972</v>
      </c>
      <c r="R41" s="15" t="s">
        <v>52</v>
      </c>
      <c r="S41" s="16">
        <v>1</v>
      </c>
      <c r="T41" s="16">
        <v>0</v>
      </c>
    </row>
    <row r="42" spans="1:20" x14ac:dyDescent="0.25">
      <c r="A42" s="2">
        <f t="shared" si="8"/>
        <v>40</v>
      </c>
      <c r="B42">
        <v>46</v>
      </c>
      <c r="C42">
        <f t="shared" si="0"/>
        <v>4</v>
      </c>
      <c r="D42">
        <v>4</v>
      </c>
      <c r="E42">
        <v>0</v>
      </c>
      <c r="F42">
        <v>0</v>
      </c>
      <c r="H42">
        <f t="shared" si="1"/>
        <v>184</v>
      </c>
      <c r="I42">
        <f t="shared" si="2"/>
        <v>184</v>
      </c>
      <c r="J42">
        <f t="shared" si="3"/>
        <v>0</v>
      </c>
      <c r="K42">
        <f t="shared" si="4"/>
        <v>0</v>
      </c>
      <c r="M42">
        <f t="shared" si="5"/>
        <v>0</v>
      </c>
      <c r="O42">
        <f t="shared" si="6"/>
        <v>184</v>
      </c>
      <c r="P42">
        <f t="shared" si="7"/>
        <v>0</v>
      </c>
      <c r="R42" s="15" t="s">
        <v>158</v>
      </c>
      <c r="S42" s="16">
        <v>0</v>
      </c>
      <c r="T42" s="16">
        <v>1</v>
      </c>
    </row>
    <row r="43" spans="1:20" x14ac:dyDescent="0.25">
      <c r="A43" s="2">
        <f t="shared" si="8"/>
        <v>41</v>
      </c>
      <c r="B43">
        <v>162</v>
      </c>
      <c r="C43">
        <f t="shared" si="0"/>
        <v>15</v>
      </c>
      <c r="D43">
        <v>11</v>
      </c>
      <c r="E43">
        <v>1</v>
      </c>
      <c r="F43">
        <v>3</v>
      </c>
      <c r="H43">
        <f t="shared" si="1"/>
        <v>2430</v>
      </c>
      <c r="I43">
        <f t="shared" si="2"/>
        <v>1782</v>
      </c>
      <c r="J43">
        <f t="shared" si="3"/>
        <v>486</v>
      </c>
      <c r="K43">
        <f t="shared" si="4"/>
        <v>162</v>
      </c>
      <c r="M43">
        <f t="shared" si="5"/>
        <v>648</v>
      </c>
      <c r="O43">
        <f t="shared" si="6"/>
        <v>2268</v>
      </c>
      <c r="P43">
        <f t="shared" si="7"/>
        <v>162</v>
      </c>
      <c r="R43" s="15" t="s">
        <v>159</v>
      </c>
      <c r="S43" s="16">
        <v>1</v>
      </c>
      <c r="T43" s="16">
        <v>0</v>
      </c>
    </row>
    <row r="44" spans="1:20" x14ac:dyDescent="0.25">
      <c r="A44" s="2">
        <f t="shared" si="8"/>
        <v>42</v>
      </c>
      <c r="B44">
        <v>238</v>
      </c>
      <c r="C44">
        <f t="shared" si="0"/>
        <v>2</v>
      </c>
      <c r="D44">
        <v>2</v>
      </c>
      <c r="E44">
        <v>0</v>
      </c>
      <c r="F44">
        <v>0</v>
      </c>
      <c r="H44">
        <f t="shared" si="1"/>
        <v>476</v>
      </c>
      <c r="I44">
        <f t="shared" si="2"/>
        <v>476</v>
      </c>
      <c r="J44">
        <f t="shared" si="3"/>
        <v>0</v>
      </c>
      <c r="K44">
        <f t="shared" si="4"/>
        <v>0</v>
      </c>
      <c r="M44">
        <f t="shared" si="5"/>
        <v>0</v>
      </c>
      <c r="O44">
        <f t="shared" si="6"/>
        <v>476</v>
      </c>
      <c r="P44">
        <f t="shared" si="7"/>
        <v>0</v>
      </c>
      <c r="R44" s="15" t="s">
        <v>51</v>
      </c>
      <c r="S44" s="16">
        <v>1</v>
      </c>
      <c r="T44" s="16">
        <v>0</v>
      </c>
    </row>
    <row r="45" spans="1:20" x14ac:dyDescent="0.25">
      <c r="A45" s="2">
        <f t="shared" si="8"/>
        <v>43</v>
      </c>
      <c r="B45">
        <v>56</v>
      </c>
      <c r="C45">
        <f t="shared" si="0"/>
        <v>10</v>
      </c>
      <c r="D45">
        <v>8</v>
      </c>
      <c r="E45">
        <v>1</v>
      </c>
      <c r="F45">
        <v>1</v>
      </c>
      <c r="H45">
        <f t="shared" si="1"/>
        <v>560</v>
      </c>
      <c r="I45">
        <f t="shared" si="2"/>
        <v>448</v>
      </c>
      <c r="J45">
        <f t="shared" si="3"/>
        <v>56</v>
      </c>
      <c r="K45">
        <f t="shared" si="4"/>
        <v>56</v>
      </c>
      <c r="M45">
        <f t="shared" si="5"/>
        <v>112</v>
      </c>
      <c r="O45">
        <f t="shared" si="6"/>
        <v>504</v>
      </c>
      <c r="P45">
        <f t="shared" si="7"/>
        <v>56</v>
      </c>
      <c r="R45" s="15" t="s">
        <v>50</v>
      </c>
      <c r="S45" s="16">
        <v>1</v>
      </c>
      <c r="T45" s="16">
        <v>0</v>
      </c>
    </row>
    <row r="46" spans="1:20" x14ac:dyDescent="0.25">
      <c r="A46" s="2">
        <f t="shared" si="8"/>
        <v>44</v>
      </c>
      <c r="B46">
        <v>347</v>
      </c>
      <c r="C46">
        <f t="shared" si="0"/>
        <v>15</v>
      </c>
      <c r="D46">
        <v>5</v>
      </c>
      <c r="E46">
        <v>5</v>
      </c>
      <c r="F46">
        <v>5</v>
      </c>
      <c r="H46">
        <f t="shared" si="1"/>
        <v>5205</v>
      </c>
      <c r="I46">
        <f t="shared" si="2"/>
        <v>1735</v>
      </c>
      <c r="J46">
        <f t="shared" si="3"/>
        <v>1735</v>
      </c>
      <c r="K46">
        <f t="shared" si="4"/>
        <v>1735</v>
      </c>
      <c r="M46">
        <f t="shared" si="5"/>
        <v>3470</v>
      </c>
      <c r="O46">
        <f t="shared" si="6"/>
        <v>3470</v>
      </c>
      <c r="P46">
        <f t="shared" si="7"/>
        <v>1735</v>
      </c>
      <c r="R46" s="15" t="s">
        <v>160</v>
      </c>
      <c r="S46" s="16">
        <v>1</v>
      </c>
      <c r="T46" s="16">
        <v>0</v>
      </c>
    </row>
    <row r="47" spans="1:20" x14ac:dyDescent="0.25">
      <c r="A47" s="2">
        <f t="shared" si="8"/>
        <v>45</v>
      </c>
      <c r="B47">
        <v>84</v>
      </c>
      <c r="C47">
        <f t="shared" si="0"/>
        <v>4</v>
      </c>
      <c r="D47">
        <v>3</v>
      </c>
      <c r="E47">
        <v>1</v>
      </c>
      <c r="F47">
        <v>0</v>
      </c>
      <c r="H47">
        <f t="shared" si="1"/>
        <v>336</v>
      </c>
      <c r="I47">
        <f t="shared" si="2"/>
        <v>252</v>
      </c>
      <c r="J47">
        <f t="shared" si="3"/>
        <v>0</v>
      </c>
      <c r="K47">
        <f t="shared" si="4"/>
        <v>84</v>
      </c>
      <c r="M47">
        <f t="shared" si="5"/>
        <v>84</v>
      </c>
      <c r="O47">
        <f t="shared" si="6"/>
        <v>252</v>
      </c>
      <c r="P47">
        <f t="shared" si="7"/>
        <v>84</v>
      </c>
      <c r="R47" s="15" t="s">
        <v>161</v>
      </c>
      <c r="S47" s="16">
        <v>1</v>
      </c>
      <c r="T47" s="16">
        <v>0</v>
      </c>
    </row>
    <row r="48" spans="1:20" x14ac:dyDescent="0.25">
      <c r="A48" s="2">
        <f t="shared" si="8"/>
        <v>46</v>
      </c>
      <c r="B48">
        <v>630</v>
      </c>
      <c r="C48">
        <f t="shared" si="0"/>
        <v>12</v>
      </c>
      <c r="D48">
        <v>9</v>
      </c>
      <c r="E48">
        <v>0</v>
      </c>
      <c r="F48">
        <v>3</v>
      </c>
      <c r="H48">
        <f t="shared" si="1"/>
        <v>7560</v>
      </c>
      <c r="I48">
        <f t="shared" si="2"/>
        <v>5670</v>
      </c>
      <c r="J48">
        <f t="shared" si="3"/>
        <v>1890</v>
      </c>
      <c r="K48">
        <f t="shared" si="4"/>
        <v>0</v>
      </c>
      <c r="M48">
        <f t="shared" si="5"/>
        <v>1890</v>
      </c>
      <c r="O48">
        <f t="shared" si="6"/>
        <v>7560</v>
      </c>
      <c r="P48">
        <f t="shared" si="7"/>
        <v>0</v>
      </c>
      <c r="R48" s="15" t="s">
        <v>49</v>
      </c>
      <c r="S48" s="16">
        <v>0</v>
      </c>
      <c r="T48" s="16">
        <v>0</v>
      </c>
    </row>
    <row r="49" spans="1:20" x14ac:dyDescent="0.25">
      <c r="A49" s="2">
        <f t="shared" si="8"/>
        <v>47</v>
      </c>
      <c r="B49">
        <v>147</v>
      </c>
      <c r="C49">
        <f t="shared" si="0"/>
        <v>6</v>
      </c>
      <c r="D49">
        <v>4</v>
      </c>
      <c r="E49">
        <v>1</v>
      </c>
      <c r="F49">
        <v>1</v>
      </c>
      <c r="H49">
        <f t="shared" si="1"/>
        <v>882</v>
      </c>
      <c r="I49">
        <f t="shared" si="2"/>
        <v>588</v>
      </c>
      <c r="J49">
        <f t="shared" si="3"/>
        <v>147</v>
      </c>
      <c r="K49">
        <f t="shared" si="4"/>
        <v>147</v>
      </c>
      <c r="M49">
        <f t="shared" si="5"/>
        <v>294</v>
      </c>
      <c r="O49">
        <f t="shared" si="6"/>
        <v>735</v>
      </c>
      <c r="P49">
        <f t="shared" si="7"/>
        <v>147</v>
      </c>
      <c r="R49" s="15" t="s">
        <v>48</v>
      </c>
      <c r="S49" s="16">
        <v>1</v>
      </c>
      <c r="T49" s="16">
        <v>0</v>
      </c>
    </row>
    <row r="50" spans="1:20" x14ac:dyDescent="0.25">
      <c r="A50" s="2">
        <f t="shared" si="8"/>
        <v>48</v>
      </c>
      <c r="B50">
        <v>354</v>
      </c>
      <c r="C50">
        <f t="shared" si="0"/>
        <v>10</v>
      </c>
      <c r="D50">
        <v>10</v>
      </c>
      <c r="E50">
        <v>0</v>
      </c>
      <c r="F50">
        <v>0</v>
      </c>
      <c r="H50">
        <f t="shared" si="1"/>
        <v>3540</v>
      </c>
      <c r="I50">
        <f t="shared" si="2"/>
        <v>3540</v>
      </c>
      <c r="J50">
        <f t="shared" si="3"/>
        <v>0</v>
      </c>
      <c r="K50">
        <f t="shared" si="4"/>
        <v>0</v>
      </c>
      <c r="M50">
        <f t="shared" si="5"/>
        <v>0</v>
      </c>
      <c r="O50">
        <f t="shared" si="6"/>
        <v>3540</v>
      </c>
      <c r="P50">
        <f t="shared" si="7"/>
        <v>0</v>
      </c>
      <c r="R50" s="15" t="s">
        <v>162</v>
      </c>
      <c r="S50" s="16">
        <v>1</v>
      </c>
      <c r="T50" s="16">
        <v>0</v>
      </c>
    </row>
    <row r="51" spans="1:20" x14ac:dyDescent="0.25">
      <c r="A51" s="2">
        <f t="shared" si="8"/>
        <v>49</v>
      </c>
      <c r="B51">
        <v>3297</v>
      </c>
      <c r="C51">
        <f t="shared" si="0"/>
        <v>25</v>
      </c>
      <c r="D51">
        <v>14</v>
      </c>
      <c r="E51">
        <v>0</v>
      </c>
      <c r="F51">
        <v>11</v>
      </c>
      <c r="H51">
        <f t="shared" si="1"/>
        <v>82425</v>
      </c>
      <c r="I51">
        <f t="shared" si="2"/>
        <v>46158</v>
      </c>
      <c r="J51">
        <f t="shared" si="3"/>
        <v>36267</v>
      </c>
      <c r="K51">
        <f t="shared" si="4"/>
        <v>0</v>
      </c>
      <c r="M51">
        <f t="shared" si="5"/>
        <v>36267</v>
      </c>
      <c r="O51">
        <f t="shared" si="6"/>
        <v>82425</v>
      </c>
      <c r="P51">
        <f t="shared" si="7"/>
        <v>0</v>
      </c>
      <c r="R51" s="15" t="s">
        <v>47</v>
      </c>
      <c r="S51" s="16">
        <v>1</v>
      </c>
      <c r="T51" s="16">
        <v>0</v>
      </c>
    </row>
    <row r="52" spans="1:20" x14ac:dyDescent="0.25">
      <c r="A52" s="2">
        <f t="shared" si="8"/>
        <v>50</v>
      </c>
      <c r="B52">
        <v>36</v>
      </c>
      <c r="C52">
        <f t="shared" si="0"/>
        <v>7</v>
      </c>
      <c r="D52">
        <v>1</v>
      </c>
      <c r="E52">
        <v>0</v>
      </c>
      <c r="F52">
        <v>6</v>
      </c>
      <c r="H52">
        <f t="shared" si="1"/>
        <v>252</v>
      </c>
      <c r="I52">
        <f t="shared" si="2"/>
        <v>36</v>
      </c>
      <c r="J52">
        <f t="shared" si="3"/>
        <v>216</v>
      </c>
      <c r="K52">
        <f t="shared" si="4"/>
        <v>0</v>
      </c>
      <c r="M52">
        <f t="shared" si="5"/>
        <v>216</v>
      </c>
      <c r="O52">
        <f t="shared" si="6"/>
        <v>252</v>
      </c>
      <c r="P52">
        <f t="shared" si="7"/>
        <v>0</v>
      </c>
      <c r="R52" s="15" t="s">
        <v>46</v>
      </c>
      <c r="S52" s="16">
        <v>0</v>
      </c>
      <c r="T52" s="16">
        <v>1</v>
      </c>
    </row>
    <row r="53" spans="1:20" s="9" customFormat="1" x14ac:dyDescent="0.25">
      <c r="A53" s="2">
        <f t="shared" si="8"/>
        <v>51</v>
      </c>
      <c r="B53" s="9">
        <v>63</v>
      </c>
      <c r="C53" s="9">
        <f t="shared" si="0"/>
        <v>18</v>
      </c>
      <c r="D53" s="9">
        <v>12</v>
      </c>
      <c r="E53" s="9">
        <v>0</v>
      </c>
      <c r="F53" s="9">
        <v>6</v>
      </c>
      <c r="H53">
        <f t="shared" si="1"/>
        <v>1134</v>
      </c>
      <c r="I53">
        <f t="shared" si="2"/>
        <v>756</v>
      </c>
      <c r="J53">
        <f t="shared" si="3"/>
        <v>378</v>
      </c>
      <c r="K53">
        <f t="shared" si="4"/>
        <v>0</v>
      </c>
      <c r="L53"/>
      <c r="M53">
        <f t="shared" si="5"/>
        <v>378</v>
      </c>
      <c r="O53">
        <f t="shared" si="6"/>
        <v>1134</v>
      </c>
      <c r="P53">
        <f t="shared" si="7"/>
        <v>0</v>
      </c>
      <c r="R53" s="15" t="s">
        <v>163</v>
      </c>
      <c r="S53" s="16">
        <v>1</v>
      </c>
      <c r="T53" s="16">
        <v>0</v>
      </c>
    </row>
    <row r="54" spans="1:20" x14ac:dyDescent="0.25">
      <c r="A54" s="2">
        <f t="shared" si="8"/>
        <v>52</v>
      </c>
      <c r="B54">
        <v>1987</v>
      </c>
      <c r="C54">
        <f t="shared" si="0"/>
        <v>7</v>
      </c>
      <c r="D54">
        <v>4</v>
      </c>
      <c r="E54">
        <v>0</v>
      </c>
      <c r="F54">
        <v>3</v>
      </c>
      <c r="H54">
        <f t="shared" si="1"/>
        <v>13909</v>
      </c>
      <c r="I54">
        <f t="shared" si="2"/>
        <v>7948</v>
      </c>
      <c r="J54">
        <f t="shared" si="3"/>
        <v>5961</v>
      </c>
      <c r="K54">
        <f t="shared" si="4"/>
        <v>0</v>
      </c>
      <c r="M54">
        <f t="shared" si="5"/>
        <v>5961</v>
      </c>
      <c r="O54">
        <f t="shared" si="6"/>
        <v>13909</v>
      </c>
      <c r="P54">
        <f t="shared" si="7"/>
        <v>0</v>
      </c>
      <c r="R54" s="15" t="s">
        <v>45</v>
      </c>
      <c r="S54" s="16">
        <v>1</v>
      </c>
      <c r="T54" s="16">
        <v>0</v>
      </c>
    </row>
    <row r="55" spans="1:20" x14ac:dyDescent="0.25">
      <c r="A55" s="2">
        <f t="shared" si="8"/>
        <v>53</v>
      </c>
      <c r="B55">
        <v>210</v>
      </c>
      <c r="C55">
        <f t="shared" si="0"/>
        <v>10</v>
      </c>
      <c r="D55">
        <v>9</v>
      </c>
      <c r="E55">
        <v>0</v>
      </c>
      <c r="F55">
        <v>1</v>
      </c>
      <c r="H55">
        <f t="shared" si="1"/>
        <v>2100</v>
      </c>
      <c r="I55">
        <f t="shared" si="2"/>
        <v>1890</v>
      </c>
      <c r="J55">
        <f t="shared" si="3"/>
        <v>210</v>
      </c>
      <c r="K55">
        <f t="shared" si="4"/>
        <v>0</v>
      </c>
      <c r="M55">
        <f t="shared" si="5"/>
        <v>210</v>
      </c>
      <c r="O55">
        <f t="shared" si="6"/>
        <v>2100</v>
      </c>
      <c r="P55">
        <f t="shared" si="7"/>
        <v>0</v>
      </c>
      <c r="R55" s="15" t="s">
        <v>164</v>
      </c>
      <c r="S55" s="16">
        <v>1</v>
      </c>
      <c r="T55" s="16">
        <v>0</v>
      </c>
    </row>
    <row r="56" spans="1:20" x14ac:dyDescent="0.25">
      <c r="A56" s="2">
        <f t="shared" si="8"/>
        <v>54</v>
      </c>
      <c r="B56">
        <v>21</v>
      </c>
      <c r="C56">
        <f t="shared" si="0"/>
        <v>5</v>
      </c>
      <c r="D56">
        <v>2</v>
      </c>
      <c r="E56">
        <v>2</v>
      </c>
      <c r="F56">
        <v>1</v>
      </c>
      <c r="H56">
        <f t="shared" si="1"/>
        <v>105</v>
      </c>
      <c r="I56">
        <f t="shared" si="2"/>
        <v>42</v>
      </c>
      <c r="J56">
        <f t="shared" si="3"/>
        <v>21</v>
      </c>
      <c r="K56">
        <f t="shared" si="4"/>
        <v>42</v>
      </c>
      <c r="M56">
        <f t="shared" si="5"/>
        <v>63</v>
      </c>
      <c r="O56">
        <f t="shared" si="6"/>
        <v>63</v>
      </c>
      <c r="P56">
        <f t="shared" si="7"/>
        <v>42</v>
      </c>
      <c r="R56" s="15" t="s">
        <v>44</v>
      </c>
      <c r="S56" s="16">
        <v>1</v>
      </c>
      <c r="T56" s="16">
        <v>0</v>
      </c>
    </row>
    <row r="57" spans="1:20" x14ac:dyDescent="0.25">
      <c r="A57" s="2">
        <f t="shared" si="8"/>
        <v>55</v>
      </c>
      <c r="B57">
        <v>67</v>
      </c>
      <c r="C57">
        <f t="shared" si="0"/>
        <v>5</v>
      </c>
      <c r="D57">
        <v>0</v>
      </c>
      <c r="E57">
        <v>1</v>
      </c>
      <c r="F57">
        <v>4</v>
      </c>
      <c r="H57">
        <f t="shared" si="1"/>
        <v>335</v>
      </c>
      <c r="I57">
        <f t="shared" si="2"/>
        <v>0</v>
      </c>
      <c r="J57">
        <f t="shared" si="3"/>
        <v>268</v>
      </c>
      <c r="K57">
        <f t="shared" si="4"/>
        <v>67</v>
      </c>
      <c r="M57">
        <f t="shared" si="5"/>
        <v>335</v>
      </c>
      <c r="O57">
        <f t="shared" si="6"/>
        <v>268</v>
      </c>
      <c r="P57">
        <f t="shared" si="7"/>
        <v>67</v>
      </c>
      <c r="R57" s="15" t="s">
        <v>43</v>
      </c>
      <c r="S57" s="16">
        <v>1</v>
      </c>
      <c r="T57" s="16">
        <v>0</v>
      </c>
    </row>
    <row r="58" spans="1:20" x14ac:dyDescent="0.25">
      <c r="A58" s="2">
        <f t="shared" si="8"/>
        <v>56</v>
      </c>
      <c r="B58">
        <v>2528</v>
      </c>
      <c r="C58">
        <f t="shared" si="0"/>
        <v>8</v>
      </c>
      <c r="D58">
        <v>6</v>
      </c>
      <c r="E58">
        <v>1</v>
      </c>
      <c r="F58">
        <v>1</v>
      </c>
      <c r="H58">
        <f t="shared" si="1"/>
        <v>20224</v>
      </c>
      <c r="I58">
        <f t="shared" si="2"/>
        <v>15168</v>
      </c>
      <c r="J58">
        <f t="shared" si="3"/>
        <v>2528</v>
      </c>
      <c r="K58">
        <f t="shared" si="4"/>
        <v>2528</v>
      </c>
      <c r="M58">
        <f t="shared" si="5"/>
        <v>5056</v>
      </c>
      <c r="O58">
        <f t="shared" si="6"/>
        <v>17696</v>
      </c>
      <c r="P58">
        <f t="shared" si="7"/>
        <v>2528</v>
      </c>
      <c r="R58" s="15" t="s">
        <v>42</v>
      </c>
      <c r="S58" s="16">
        <v>1</v>
      </c>
      <c r="T58" s="16">
        <v>0</v>
      </c>
    </row>
    <row r="59" spans="1:20" x14ac:dyDescent="0.25">
      <c r="A59" s="2">
        <f t="shared" si="8"/>
        <v>57</v>
      </c>
      <c r="B59">
        <v>573</v>
      </c>
      <c r="C59">
        <f t="shared" si="0"/>
        <v>8</v>
      </c>
      <c r="D59">
        <v>6</v>
      </c>
      <c r="E59">
        <v>2</v>
      </c>
      <c r="F59">
        <v>0</v>
      </c>
      <c r="H59">
        <f t="shared" si="1"/>
        <v>4584</v>
      </c>
      <c r="I59">
        <f t="shared" si="2"/>
        <v>3438</v>
      </c>
      <c r="J59">
        <f t="shared" si="3"/>
        <v>0</v>
      </c>
      <c r="K59">
        <f t="shared" si="4"/>
        <v>1146</v>
      </c>
      <c r="M59">
        <f t="shared" si="5"/>
        <v>1146</v>
      </c>
      <c r="O59">
        <f t="shared" si="6"/>
        <v>3438</v>
      </c>
      <c r="P59">
        <f t="shared" si="7"/>
        <v>1146</v>
      </c>
      <c r="R59" s="15" t="s">
        <v>38</v>
      </c>
      <c r="S59" s="16">
        <v>0</v>
      </c>
      <c r="T59" s="16">
        <v>1</v>
      </c>
    </row>
    <row r="60" spans="1:20" x14ac:dyDescent="0.25">
      <c r="A60" s="2">
        <f t="shared" si="8"/>
        <v>58</v>
      </c>
      <c r="B60">
        <v>68</v>
      </c>
      <c r="C60">
        <f t="shared" si="0"/>
        <v>7</v>
      </c>
      <c r="D60">
        <v>7</v>
      </c>
      <c r="E60">
        <v>0</v>
      </c>
      <c r="F60">
        <v>0</v>
      </c>
      <c r="H60">
        <f t="shared" si="1"/>
        <v>476</v>
      </c>
      <c r="I60">
        <f t="shared" si="2"/>
        <v>476</v>
      </c>
      <c r="J60">
        <f t="shared" si="3"/>
        <v>0</v>
      </c>
      <c r="K60">
        <f t="shared" si="4"/>
        <v>0</v>
      </c>
      <c r="M60">
        <f t="shared" si="5"/>
        <v>0</v>
      </c>
      <c r="O60">
        <f t="shared" si="6"/>
        <v>476</v>
      </c>
      <c r="P60">
        <f t="shared" si="7"/>
        <v>0</v>
      </c>
      <c r="R60" s="15" t="s">
        <v>36</v>
      </c>
      <c r="S60" s="16">
        <v>1</v>
      </c>
      <c r="T60" s="16">
        <v>0</v>
      </c>
    </row>
    <row r="61" spans="1:20" x14ac:dyDescent="0.25">
      <c r="A61" s="2">
        <f t="shared" si="8"/>
        <v>59</v>
      </c>
      <c r="B61">
        <v>202</v>
      </c>
      <c r="C61">
        <f t="shared" si="0"/>
        <v>15</v>
      </c>
      <c r="D61">
        <v>13</v>
      </c>
      <c r="E61">
        <v>2</v>
      </c>
      <c r="F61">
        <v>0</v>
      </c>
      <c r="H61">
        <f t="shared" si="1"/>
        <v>3030</v>
      </c>
      <c r="I61">
        <f t="shared" si="2"/>
        <v>2626</v>
      </c>
      <c r="J61">
        <f t="shared" si="3"/>
        <v>0</v>
      </c>
      <c r="K61">
        <f t="shared" si="4"/>
        <v>404</v>
      </c>
      <c r="M61">
        <f t="shared" si="5"/>
        <v>404</v>
      </c>
      <c r="O61">
        <f t="shared" si="6"/>
        <v>2626</v>
      </c>
      <c r="P61">
        <f t="shared" si="7"/>
        <v>404</v>
      </c>
      <c r="R61" s="15" t="s">
        <v>165</v>
      </c>
      <c r="S61" s="16">
        <v>1</v>
      </c>
      <c r="T61" s="16">
        <v>0</v>
      </c>
    </row>
    <row r="62" spans="1:20" x14ac:dyDescent="0.25">
      <c r="A62" s="2">
        <f t="shared" si="8"/>
        <v>60</v>
      </c>
      <c r="B62">
        <v>364</v>
      </c>
      <c r="C62">
        <f t="shared" si="0"/>
        <v>2</v>
      </c>
      <c r="D62">
        <v>2</v>
      </c>
      <c r="E62">
        <v>0</v>
      </c>
      <c r="F62">
        <v>0</v>
      </c>
      <c r="H62">
        <f t="shared" si="1"/>
        <v>728</v>
      </c>
      <c r="I62">
        <f t="shared" si="2"/>
        <v>728</v>
      </c>
      <c r="J62">
        <f t="shared" si="3"/>
        <v>0</v>
      </c>
      <c r="K62">
        <f t="shared" si="4"/>
        <v>0</v>
      </c>
      <c r="M62">
        <f t="shared" si="5"/>
        <v>0</v>
      </c>
      <c r="O62">
        <f t="shared" si="6"/>
        <v>728</v>
      </c>
      <c r="P62">
        <f t="shared" si="7"/>
        <v>0</v>
      </c>
      <c r="R62" s="15" t="s">
        <v>177</v>
      </c>
      <c r="S62" s="16">
        <v>0</v>
      </c>
      <c r="T62" s="16">
        <v>1</v>
      </c>
    </row>
    <row r="63" spans="1:20" x14ac:dyDescent="0.25">
      <c r="A63" s="2">
        <f t="shared" si="8"/>
        <v>61</v>
      </c>
      <c r="B63">
        <v>54</v>
      </c>
      <c r="C63">
        <f t="shared" si="0"/>
        <v>10</v>
      </c>
      <c r="D63">
        <v>3</v>
      </c>
      <c r="E63">
        <v>3</v>
      </c>
      <c r="F63">
        <v>4</v>
      </c>
      <c r="H63">
        <f t="shared" si="1"/>
        <v>540</v>
      </c>
      <c r="I63">
        <f t="shared" si="2"/>
        <v>162</v>
      </c>
      <c r="J63">
        <f t="shared" si="3"/>
        <v>216</v>
      </c>
      <c r="K63">
        <f t="shared" si="4"/>
        <v>162</v>
      </c>
      <c r="M63">
        <f t="shared" si="5"/>
        <v>378</v>
      </c>
      <c r="O63">
        <f t="shared" si="6"/>
        <v>378</v>
      </c>
      <c r="P63">
        <f t="shared" si="7"/>
        <v>162</v>
      </c>
      <c r="R63" s="15" t="s">
        <v>175</v>
      </c>
      <c r="S63" s="16">
        <v>0</v>
      </c>
      <c r="T63" s="16">
        <v>1</v>
      </c>
    </row>
    <row r="64" spans="1:20" x14ac:dyDescent="0.25">
      <c r="A64" s="2">
        <f t="shared" si="8"/>
        <v>62</v>
      </c>
      <c r="B64">
        <v>103</v>
      </c>
      <c r="C64">
        <f t="shared" si="0"/>
        <v>5</v>
      </c>
      <c r="D64">
        <v>0</v>
      </c>
      <c r="E64">
        <v>4</v>
      </c>
      <c r="F64">
        <v>1</v>
      </c>
      <c r="H64">
        <f t="shared" si="1"/>
        <v>515</v>
      </c>
      <c r="I64">
        <f t="shared" si="2"/>
        <v>0</v>
      </c>
      <c r="J64">
        <f t="shared" si="3"/>
        <v>103</v>
      </c>
      <c r="K64">
        <f t="shared" si="4"/>
        <v>412</v>
      </c>
      <c r="M64">
        <f t="shared" si="5"/>
        <v>515</v>
      </c>
      <c r="O64">
        <f t="shared" si="6"/>
        <v>103</v>
      </c>
      <c r="P64">
        <f t="shared" si="7"/>
        <v>412</v>
      </c>
      <c r="R64" s="15" t="s">
        <v>34</v>
      </c>
      <c r="S64" s="16">
        <v>0</v>
      </c>
      <c r="T64" s="16">
        <v>1</v>
      </c>
    </row>
    <row r="65" spans="1:20" x14ac:dyDescent="0.25">
      <c r="A65" s="2">
        <f t="shared" si="8"/>
        <v>63</v>
      </c>
      <c r="B65">
        <v>203</v>
      </c>
      <c r="C65">
        <f t="shared" si="0"/>
        <v>7</v>
      </c>
      <c r="D65">
        <v>5</v>
      </c>
      <c r="E65">
        <v>1</v>
      </c>
      <c r="F65">
        <v>1</v>
      </c>
      <c r="H65">
        <f t="shared" si="1"/>
        <v>1421</v>
      </c>
      <c r="I65">
        <f t="shared" si="2"/>
        <v>1015</v>
      </c>
      <c r="J65">
        <f t="shared" si="3"/>
        <v>203</v>
      </c>
      <c r="K65">
        <f t="shared" si="4"/>
        <v>203</v>
      </c>
      <c r="M65">
        <f t="shared" si="5"/>
        <v>406</v>
      </c>
      <c r="O65">
        <f t="shared" si="6"/>
        <v>1218</v>
      </c>
      <c r="P65">
        <f t="shared" si="7"/>
        <v>203</v>
      </c>
      <c r="R65" s="15" t="s">
        <v>167</v>
      </c>
      <c r="S65" s="16">
        <v>0</v>
      </c>
      <c r="T65" s="16">
        <v>1</v>
      </c>
    </row>
    <row r="66" spans="1:20" x14ac:dyDescent="0.25">
      <c r="A66" s="2">
        <f t="shared" si="8"/>
        <v>64</v>
      </c>
      <c r="B66">
        <v>767</v>
      </c>
      <c r="C66">
        <f t="shared" si="0"/>
        <v>14</v>
      </c>
      <c r="D66">
        <v>10</v>
      </c>
      <c r="E66">
        <v>4</v>
      </c>
      <c r="F66">
        <v>0</v>
      </c>
      <c r="H66">
        <f t="shared" si="1"/>
        <v>10738</v>
      </c>
      <c r="I66">
        <f t="shared" si="2"/>
        <v>7670</v>
      </c>
      <c r="J66">
        <f t="shared" si="3"/>
        <v>0</v>
      </c>
      <c r="K66">
        <f t="shared" si="4"/>
        <v>3068</v>
      </c>
      <c r="M66">
        <f t="shared" si="5"/>
        <v>3068</v>
      </c>
      <c r="O66">
        <f t="shared" si="6"/>
        <v>7670</v>
      </c>
      <c r="P66">
        <f t="shared" si="7"/>
        <v>3068</v>
      </c>
      <c r="R66" s="15" t="s">
        <v>68</v>
      </c>
      <c r="S66" s="16">
        <v>0</v>
      </c>
      <c r="T66" s="16">
        <v>0</v>
      </c>
    </row>
    <row r="67" spans="1:20" s="9" customFormat="1" x14ac:dyDescent="0.25">
      <c r="A67" s="2">
        <f t="shared" si="8"/>
        <v>65</v>
      </c>
      <c r="B67" s="9">
        <v>57</v>
      </c>
      <c r="C67" s="9">
        <f t="shared" si="0"/>
        <v>9</v>
      </c>
      <c r="D67" s="9">
        <v>8</v>
      </c>
      <c r="E67" s="9">
        <v>1</v>
      </c>
      <c r="F67" s="9">
        <v>0</v>
      </c>
      <c r="H67">
        <f t="shared" si="1"/>
        <v>513</v>
      </c>
      <c r="I67">
        <f t="shared" si="2"/>
        <v>456</v>
      </c>
      <c r="J67">
        <f t="shared" si="3"/>
        <v>0</v>
      </c>
      <c r="K67">
        <f t="shared" si="4"/>
        <v>57</v>
      </c>
      <c r="L67"/>
      <c r="M67">
        <f t="shared" si="5"/>
        <v>57</v>
      </c>
      <c r="O67">
        <f t="shared" si="6"/>
        <v>456</v>
      </c>
      <c r="P67">
        <f t="shared" si="7"/>
        <v>57</v>
      </c>
      <c r="R67" s="15" t="s">
        <v>69</v>
      </c>
      <c r="S67" s="16">
        <v>1</v>
      </c>
      <c r="T67" s="16">
        <v>0</v>
      </c>
    </row>
    <row r="68" spans="1:20" x14ac:dyDescent="0.25">
      <c r="A68" s="2">
        <f t="shared" si="8"/>
        <v>66</v>
      </c>
      <c r="B68">
        <v>7599</v>
      </c>
      <c r="C68">
        <f t="shared" ref="C68:C131" si="9">SUM(D68:F68)</f>
        <v>18</v>
      </c>
      <c r="D68">
        <v>12</v>
      </c>
      <c r="E68">
        <v>5</v>
      </c>
      <c r="F68">
        <v>1</v>
      </c>
      <c r="H68">
        <f t="shared" ref="H68:H131" si="10">B68*C68</f>
        <v>136782</v>
      </c>
      <c r="I68">
        <f t="shared" ref="I68:I131" si="11">B68*D68</f>
        <v>91188</v>
      </c>
      <c r="J68">
        <f t="shared" ref="J68:J131" si="12">B68*F68</f>
        <v>7599</v>
      </c>
      <c r="K68">
        <f t="shared" ref="K68:K131" si="13">B68*E68</f>
        <v>37995</v>
      </c>
      <c r="M68">
        <f t="shared" ref="M68:M131" si="14">B68*(E68+F68)</f>
        <v>45594</v>
      </c>
      <c r="O68">
        <f t="shared" ref="O68:O131" si="15">B68*(D68+F68)</f>
        <v>98787</v>
      </c>
      <c r="P68">
        <f t="shared" ref="P68:P131" si="16">B68*E68</f>
        <v>37995</v>
      </c>
      <c r="R68" s="15" t="s">
        <v>70</v>
      </c>
      <c r="S68" s="16">
        <v>1</v>
      </c>
      <c r="T68" s="16">
        <v>0</v>
      </c>
    </row>
    <row r="69" spans="1:20" x14ac:dyDescent="0.25">
      <c r="A69" s="2">
        <f t="shared" ref="A69:A132" si="17">A68+1</f>
        <v>67</v>
      </c>
      <c r="B69">
        <v>687</v>
      </c>
      <c r="C69">
        <f t="shared" si="9"/>
        <v>26</v>
      </c>
      <c r="D69">
        <v>18</v>
      </c>
      <c r="E69">
        <v>0</v>
      </c>
      <c r="F69">
        <v>8</v>
      </c>
      <c r="H69">
        <f t="shared" si="10"/>
        <v>17862</v>
      </c>
      <c r="I69">
        <f t="shared" si="11"/>
        <v>12366</v>
      </c>
      <c r="J69">
        <f t="shared" si="12"/>
        <v>5496</v>
      </c>
      <c r="K69">
        <f t="shared" si="13"/>
        <v>0</v>
      </c>
      <c r="M69">
        <f t="shared" si="14"/>
        <v>5496</v>
      </c>
      <c r="O69">
        <f t="shared" si="15"/>
        <v>17862</v>
      </c>
      <c r="P69">
        <f t="shared" si="16"/>
        <v>0</v>
      </c>
      <c r="R69" s="15" t="s">
        <v>168</v>
      </c>
      <c r="S69" s="16">
        <v>1</v>
      </c>
      <c r="T69" s="16">
        <v>0</v>
      </c>
    </row>
    <row r="70" spans="1:20" x14ac:dyDescent="0.25">
      <c r="A70" s="2">
        <f t="shared" si="17"/>
        <v>68</v>
      </c>
      <c r="B70">
        <v>145</v>
      </c>
      <c r="C70">
        <f t="shared" si="9"/>
        <v>10</v>
      </c>
      <c r="D70">
        <v>7</v>
      </c>
      <c r="E70">
        <v>1</v>
      </c>
      <c r="F70">
        <v>2</v>
      </c>
      <c r="H70">
        <f t="shared" si="10"/>
        <v>1450</v>
      </c>
      <c r="I70">
        <f t="shared" si="11"/>
        <v>1015</v>
      </c>
      <c r="J70">
        <f t="shared" si="12"/>
        <v>290</v>
      </c>
      <c r="K70">
        <f t="shared" si="13"/>
        <v>145</v>
      </c>
      <c r="M70">
        <f t="shared" si="14"/>
        <v>435</v>
      </c>
      <c r="O70">
        <f t="shared" si="15"/>
        <v>1305</v>
      </c>
      <c r="P70">
        <f t="shared" si="16"/>
        <v>145</v>
      </c>
      <c r="R70" s="15" t="s">
        <v>71</v>
      </c>
      <c r="S70" s="16">
        <v>1</v>
      </c>
      <c r="T70" s="16">
        <v>0</v>
      </c>
    </row>
    <row r="71" spans="1:20" x14ac:dyDescent="0.25">
      <c r="A71" s="2">
        <f t="shared" si="17"/>
        <v>69</v>
      </c>
      <c r="B71">
        <v>215</v>
      </c>
      <c r="C71">
        <f t="shared" si="9"/>
        <v>10</v>
      </c>
      <c r="D71">
        <v>9</v>
      </c>
      <c r="E71">
        <v>0</v>
      </c>
      <c r="F71">
        <v>1</v>
      </c>
      <c r="H71">
        <f t="shared" si="10"/>
        <v>2150</v>
      </c>
      <c r="I71">
        <f t="shared" si="11"/>
        <v>1935</v>
      </c>
      <c r="J71">
        <f t="shared" si="12"/>
        <v>215</v>
      </c>
      <c r="K71">
        <f t="shared" si="13"/>
        <v>0</v>
      </c>
      <c r="M71">
        <f t="shared" si="14"/>
        <v>215</v>
      </c>
      <c r="O71">
        <f t="shared" si="15"/>
        <v>2150</v>
      </c>
      <c r="P71">
        <f t="shared" si="16"/>
        <v>0</v>
      </c>
      <c r="R71" s="15" t="s">
        <v>170</v>
      </c>
      <c r="S71" s="16">
        <v>1</v>
      </c>
      <c r="T71" s="16">
        <v>0</v>
      </c>
    </row>
    <row r="72" spans="1:20" x14ac:dyDescent="0.25">
      <c r="A72" s="2">
        <f t="shared" si="17"/>
        <v>70</v>
      </c>
      <c r="B72">
        <v>545</v>
      </c>
      <c r="C72">
        <f t="shared" si="9"/>
        <v>32</v>
      </c>
      <c r="D72">
        <v>26</v>
      </c>
      <c r="E72">
        <v>1</v>
      </c>
      <c r="F72">
        <v>5</v>
      </c>
      <c r="H72">
        <f t="shared" si="10"/>
        <v>17440</v>
      </c>
      <c r="I72">
        <f t="shared" si="11"/>
        <v>14170</v>
      </c>
      <c r="J72">
        <f t="shared" si="12"/>
        <v>2725</v>
      </c>
      <c r="K72">
        <f t="shared" si="13"/>
        <v>545</v>
      </c>
      <c r="M72">
        <f t="shared" si="14"/>
        <v>3270</v>
      </c>
      <c r="O72">
        <f t="shared" si="15"/>
        <v>16895</v>
      </c>
      <c r="P72">
        <f t="shared" si="16"/>
        <v>545</v>
      </c>
      <c r="R72" s="15" t="s">
        <v>72</v>
      </c>
      <c r="S72" s="16">
        <v>1</v>
      </c>
      <c r="T72" s="16">
        <v>0</v>
      </c>
    </row>
    <row r="73" spans="1:20" x14ac:dyDescent="0.25">
      <c r="A73" s="2">
        <f t="shared" si="17"/>
        <v>71</v>
      </c>
      <c r="B73">
        <v>443</v>
      </c>
      <c r="C73">
        <f t="shared" si="9"/>
        <v>12</v>
      </c>
      <c r="D73">
        <v>3</v>
      </c>
      <c r="E73">
        <v>0</v>
      </c>
      <c r="F73">
        <v>9</v>
      </c>
      <c r="H73">
        <f t="shared" si="10"/>
        <v>5316</v>
      </c>
      <c r="I73">
        <f t="shared" si="11"/>
        <v>1329</v>
      </c>
      <c r="J73">
        <f t="shared" si="12"/>
        <v>3987</v>
      </c>
      <c r="K73">
        <f t="shared" si="13"/>
        <v>0</v>
      </c>
      <c r="M73">
        <f t="shared" si="14"/>
        <v>3987</v>
      </c>
      <c r="O73">
        <f t="shared" si="15"/>
        <v>5316</v>
      </c>
      <c r="P73">
        <f t="shared" si="16"/>
        <v>0</v>
      </c>
      <c r="R73" s="15" t="s">
        <v>73</v>
      </c>
      <c r="S73" s="16">
        <v>1</v>
      </c>
      <c r="T73" s="16">
        <v>0</v>
      </c>
    </row>
    <row r="74" spans="1:20" x14ac:dyDescent="0.25">
      <c r="A74" s="2">
        <f t="shared" si="17"/>
        <v>72</v>
      </c>
      <c r="B74">
        <v>125</v>
      </c>
      <c r="C74">
        <f t="shared" si="9"/>
        <v>14</v>
      </c>
      <c r="D74">
        <v>14</v>
      </c>
      <c r="E74">
        <v>0</v>
      </c>
      <c r="F74">
        <v>0</v>
      </c>
      <c r="H74">
        <f t="shared" si="10"/>
        <v>1750</v>
      </c>
      <c r="I74">
        <f t="shared" si="11"/>
        <v>1750</v>
      </c>
      <c r="J74">
        <f t="shared" si="12"/>
        <v>0</v>
      </c>
      <c r="K74">
        <f t="shared" si="13"/>
        <v>0</v>
      </c>
      <c r="M74">
        <f t="shared" si="14"/>
        <v>0</v>
      </c>
      <c r="O74">
        <f t="shared" si="15"/>
        <v>1750</v>
      </c>
      <c r="P74">
        <f t="shared" si="16"/>
        <v>0</v>
      </c>
      <c r="R74" s="15" t="s">
        <v>74</v>
      </c>
      <c r="S74" s="16">
        <v>1</v>
      </c>
      <c r="T74" s="16">
        <v>0</v>
      </c>
    </row>
    <row r="75" spans="1:20" x14ac:dyDescent="0.25">
      <c r="A75" s="2">
        <f t="shared" si="17"/>
        <v>73</v>
      </c>
      <c r="B75">
        <v>127</v>
      </c>
      <c r="C75">
        <f t="shared" si="9"/>
        <v>12</v>
      </c>
      <c r="D75">
        <v>5</v>
      </c>
      <c r="E75">
        <v>6</v>
      </c>
      <c r="F75">
        <v>1</v>
      </c>
      <c r="H75">
        <f t="shared" si="10"/>
        <v>1524</v>
      </c>
      <c r="I75">
        <f t="shared" si="11"/>
        <v>635</v>
      </c>
      <c r="J75">
        <f t="shared" si="12"/>
        <v>127</v>
      </c>
      <c r="K75">
        <f t="shared" si="13"/>
        <v>762</v>
      </c>
      <c r="M75">
        <f t="shared" si="14"/>
        <v>889</v>
      </c>
      <c r="O75">
        <f t="shared" si="15"/>
        <v>762</v>
      </c>
      <c r="P75">
        <f t="shared" si="16"/>
        <v>762</v>
      </c>
      <c r="R75" s="15" t="s">
        <v>180</v>
      </c>
      <c r="S75" s="16">
        <v>1</v>
      </c>
      <c r="T75" s="16">
        <v>0</v>
      </c>
    </row>
    <row r="76" spans="1:20" x14ac:dyDescent="0.25">
      <c r="A76" s="2">
        <f t="shared" si="17"/>
        <v>74</v>
      </c>
      <c r="B76">
        <v>411</v>
      </c>
      <c r="C76">
        <f t="shared" si="9"/>
        <v>5</v>
      </c>
      <c r="D76">
        <v>2</v>
      </c>
      <c r="E76">
        <v>1</v>
      </c>
      <c r="F76">
        <v>2</v>
      </c>
      <c r="H76">
        <f t="shared" si="10"/>
        <v>2055</v>
      </c>
      <c r="I76">
        <f t="shared" si="11"/>
        <v>822</v>
      </c>
      <c r="J76">
        <f t="shared" si="12"/>
        <v>822</v>
      </c>
      <c r="K76">
        <f t="shared" si="13"/>
        <v>411</v>
      </c>
      <c r="M76">
        <f t="shared" si="14"/>
        <v>1233</v>
      </c>
      <c r="O76">
        <f t="shared" si="15"/>
        <v>1644</v>
      </c>
      <c r="P76">
        <f t="shared" si="16"/>
        <v>411</v>
      </c>
      <c r="R76" s="15" t="s">
        <v>75</v>
      </c>
      <c r="S76" s="16">
        <v>0</v>
      </c>
      <c r="T76" s="16">
        <v>0</v>
      </c>
    </row>
    <row r="77" spans="1:20" x14ac:dyDescent="0.25">
      <c r="A77" s="2">
        <f t="shared" si="17"/>
        <v>75</v>
      </c>
      <c r="B77">
        <v>20</v>
      </c>
      <c r="C77">
        <f t="shared" si="9"/>
        <v>2</v>
      </c>
      <c r="D77">
        <v>0</v>
      </c>
      <c r="E77">
        <v>0</v>
      </c>
      <c r="F77">
        <v>2</v>
      </c>
      <c r="H77">
        <f t="shared" si="10"/>
        <v>40</v>
      </c>
      <c r="I77">
        <f t="shared" si="11"/>
        <v>0</v>
      </c>
      <c r="J77">
        <f t="shared" si="12"/>
        <v>40</v>
      </c>
      <c r="K77">
        <f t="shared" si="13"/>
        <v>0</v>
      </c>
      <c r="M77">
        <f t="shared" si="14"/>
        <v>40</v>
      </c>
      <c r="O77">
        <f t="shared" si="15"/>
        <v>40</v>
      </c>
      <c r="P77">
        <f t="shared" si="16"/>
        <v>0</v>
      </c>
      <c r="R77" s="15" t="s">
        <v>172</v>
      </c>
      <c r="S77" s="16">
        <v>0</v>
      </c>
      <c r="T77" s="16">
        <v>0</v>
      </c>
    </row>
    <row r="78" spans="1:20" x14ac:dyDescent="0.25">
      <c r="A78" s="2">
        <f t="shared" si="17"/>
        <v>76</v>
      </c>
      <c r="B78">
        <v>621</v>
      </c>
      <c r="C78">
        <f t="shared" si="9"/>
        <v>13</v>
      </c>
      <c r="D78">
        <v>13</v>
      </c>
      <c r="E78">
        <v>0</v>
      </c>
      <c r="F78">
        <v>0</v>
      </c>
      <c r="H78">
        <f t="shared" si="10"/>
        <v>8073</v>
      </c>
      <c r="I78">
        <f t="shared" si="11"/>
        <v>8073</v>
      </c>
      <c r="J78">
        <f t="shared" si="12"/>
        <v>0</v>
      </c>
      <c r="K78">
        <f t="shared" si="13"/>
        <v>0</v>
      </c>
      <c r="M78">
        <f t="shared" si="14"/>
        <v>0</v>
      </c>
      <c r="O78">
        <f t="shared" si="15"/>
        <v>8073</v>
      </c>
      <c r="P78">
        <f t="shared" si="16"/>
        <v>0</v>
      </c>
      <c r="R78" s="15" t="s">
        <v>179</v>
      </c>
      <c r="S78" s="16">
        <v>1</v>
      </c>
      <c r="T78" s="16">
        <v>0</v>
      </c>
    </row>
    <row r="79" spans="1:20" s="9" customFormat="1" x14ac:dyDescent="0.25">
      <c r="A79" s="2">
        <f t="shared" si="17"/>
        <v>77</v>
      </c>
      <c r="B79" s="9">
        <v>538</v>
      </c>
      <c r="C79" s="9">
        <f t="shared" si="9"/>
        <v>9</v>
      </c>
      <c r="D79" s="9">
        <v>8</v>
      </c>
      <c r="E79" s="9">
        <v>0</v>
      </c>
      <c r="F79" s="9">
        <v>1</v>
      </c>
      <c r="H79">
        <f t="shared" si="10"/>
        <v>4842</v>
      </c>
      <c r="I79">
        <f t="shared" si="11"/>
        <v>4304</v>
      </c>
      <c r="J79">
        <f t="shared" si="12"/>
        <v>538</v>
      </c>
      <c r="K79">
        <f t="shared" si="13"/>
        <v>0</v>
      </c>
      <c r="L79"/>
      <c r="M79">
        <f t="shared" si="14"/>
        <v>538</v>
      </c>
      <c r="O79">
        <f t="shared" si="15"/>
        <v>4842</v>
      </c>
      <c r="P79">
        <f t="shared" si="16"/>
        <v>0</v>
      </c>
      <c r="R79" s="15" t="s">
        <v>76</v>
      </c>
      <c r="S79" s="16">
        <v>1</v>
      </c>
      <c r="T79" s="16">
        <v>0</v>
      </c>
    </row>
    <row r="80" spans="1:20" x14ac:dyDescent="0.25">
      <c r="A80" s="2">
        <f t="shared" si="17"/>
        <v>78</v>
      </c>
      <c r="B80">
        <v>995</v>
      </c>
      <c r="C80">
        <f t="shared" si="9"/>
        <v>6</v>
      </c>
      <c r="D80">
        <v>4</v>
      </c>
      <c r="E80">
        <v>0</v>
      </c>
      <c r="F80">
        <v>2</v>
      </c>
      <c r="H80">
        <f t="shared" si="10"/>
        <v>5970</v>
      </c>
      <c r="I80">
        <f t="shared" si="11"/>
        <v>3980</v>
      </c>
      <c r="J80">
        <f t="shared" si="12"/>
        <v>1990</v>
      </c>
      <c r="K80">
        <f t="shared" si="13"/>
        <v>0</v>
      </c>
      <c r="M80">
        <f t="shared" si="14"/>
        <v>1990</v>
      </c>
      <c r="O80">
        <f t="shared" si="15"/>
        <v>5970</v>
      </c>
      <c r="P80">
        <f t="shared" si="16"/>
        <v>0</v>
      </c>
      <c r="R80" s="15" t="s">
        <v>77</v>
      </c>
      <c r="S80" s="16">
        <v>1</v>
      </c>
      <c r="T80" s="16">
        <v>0</v>
      </c>
    </row>
    <row r="81" spans="1:20" x14ac:dyDescent="0.25">
      <c r="A81" s="2">
        <f t="shared" si="17"/>
        <v>79</v>
      </c>
      <c r="B81">
        <v>244</v>
      </c>
      <c r="C81">
        <f t="shared" si="9"/>
        <v>8</v>
      </c>
      <c r="D81">
        <v>4</v>
      </c>
      <c r="E81">
        <v>0</v>
      </c>
      <c r="F81">
        <v>4</v>
      </c>
      <c r="H81">
        <f t="shared" si="10"/>
        <v>1952</v>
      </c>
      <c r="I81">
        <f t="shared" si="11"/>
        <v>976</v>
      </c>
      <c r="J81">
        <f t="shared" si="12"/>
        <v>976</v>
      </c>
      <c r="K81">
        <f t="shared" si="13"/>
        <v>0</v>
      </c>
      <c r="M81">
        <f t="shared" si="14"/>
        <v>976</v>
      </c>
      <c r="O81">
        <f t="shared" si="15"/>
        <v>1952</v>
      </c>
      <c r="P81">
        <f t="shared" si="16"/>
        <v>0</v>
      </c>
      <c r="R81" s="15" t="s">
        <v>78</v>
      </c>
      <c r="S81" s="16">
        <v>1</v>
      </c>
      <c r="T81" s="16">
        <v>0</v>
      </c>
    </row>
    <row r="82" spans="1:20" x14ac:dyDescent="0.25">
      <c r="A82" s="2">
        <f t="shared" si="17"/>
        <v>80</v>
      </c>
      <c r="B82">
        <v>89</v>
      </c>
      <c r="C82">
        <f t="shared" si="9"/>
        <v>3</v>
      </c>
      <c r="D82">
        <v>3</v>
      </c>
      <c r="E82">
        <v>0</v>
      </c>
      <c r="F82">
        <v>0</v>
      </c>
      <c r="H82">
        <f t="shared" si="10"/>
        <v>267</v>
      </c>
      <c r="I82">
        <f t="shared" si="11"/>
        <v>267</v>
      </c>
      <c r="J82">
        <f t="shared" si="12"/>
        <v>0</v>
      </c>
      <c r="K82">
        <f t="shared" si="13"/>
        <v>0</v>
      </c>
      <c r="M82">
        <f t="shared" si="14"/>
        <v>0</v>
      </c>
      <c r="O82">
        <f t="shared" si="15"/>
        <v>267</v>
      </c>
      <c r="P82">
        <f t="shared" si="16"/>
        <v>0</v>
      </c>
      <c r="R82" s="15" t="s">
        <v>171</v>
      </c>
      <c r="S82" s="16">
        <v>1</v>
      </c>
      <c r="T82" s="16">
        <v>0</v>
      </c>
    </row>
    <row r="83" spans="1:20" s="9" customFormat="1" x14ac:dyDescent="0.25">
      <c r="A83" s="2">
        <f t="shared" si="17"/>
        <v>81</v>
      </c>
      <c r="B83" s="9">
        <v>162</v>
      </c>
      <c r="C83" s="9">
        <f t="shared" si="9"/>
        <v>14</v>
      </c>
      <c r="D83" s="9">
        <v>11</v>
      </c>
      <c r="E83" s="9">
        <v>0</v>
      </c>
      <c r="F83" s="9">
        <v>3</v>
      </c>
      <c r="H83">
        <f t="shared" si="10"/>
        <v>2268</v>
      </c>
      <c r="I83">
        <f t="shared" si="11"/>
        <v>1782</v>
      </c>
      <c r="J83">
        <f t="shared" si="12"/>
        <v>486</v>
      </c>
      <c r="K83">
        <f t="shared" si="13"/>
        <v>0</v>
      </c>
      <c r="L83"/>
      <c r="M83">
        <f t="shared" si="14"/>
        <v>486</v>
      </c>
      <c r="O83">
        <f t="shared" si="15"/>
        <v>2268</v>
      </c>
      <c r="P83">
        <f t="shared" si="16"/>
        <v>0</v>
      </c>
      <c r="R83" s="15" t="s">
        <v>79</v>
      </c>
      <c r="S83" s="16">
        <v>1</v>
      </c>
      <c r="T83" s="16">
        <v>0</v>
      </c>
    </row>
    <row r="84" spans="1:20" x14ac:dyDescent="0.25">
      <c r="A84" s="2">
        <f t="shared" si="17"/>
        <v>82</v>
      </c>
      <c r="B84">
        <v>240</v>
      </c>
      <c r="C84">
        <f t="shared" si="9"/>
        <v>10</v>
      </c>
      <c r="D84">
        <v>10</v>
      </c>
      <c r="E84">
        <v>0</v>
      </c>
      <c r="F84">
        <v>0</v>
      </c>
      <c r="H84">
        <f t="shared" si="10"/>
        <v>2400</v>
      </c>
      <c r="I84">
        <f t="shared" si="11"/>
        <v>2400</v>
      </c>
      <c r="J84">
        <f t="shared" si="12"/>
        <v>0</v>
      </c>
      <c r="K84">
        <f t="shared" si="13"/>
        <v>0</v>
      </c>
      <c r="M84">
        <f t="shared" si="14"/>
        <v>0</v>
      </c>
      <c r="O84">
        <f t="shared" si="15"/>
        <v>2400</v>
      </c>
      <c r="P84">
        <f t="shared" si="16"/>
        <v>0</v>
      </c>
      <c r="R84" s="15" t="s">
        <v>148</v>
      </c>
      <c r="S84" s="16">
        <v>0</v>
      </c>
      <c r="T84" s="16">
        <v>0</v>
      </c>
    </row>
    <row r="85" spans="1:20" s="9" customFormat="1" x14ac:dyDescent="0.25">
      <c r="A85" s="2">
        <f t="shared" si="17"/>
        <v>83</v>
      </c>
      <c r="B85" s="9">
        <v>16</v>
      </c>
      <c r="C85" s="9">
        <f t="shared" si="9"/>
        <v>14</v>
      </c>
      <c r="D85" s="9">
        <v>12</v>
      </c>
      <c r="E85" s="9">
        <v>0</v>
      </c>
      <c r="F85" s="9">
        <v>2</v>
      </c>
      <c r="H85">
        <f t="shared" si="10"/>
        <v>224</v>
      </c>
      <c r="I85">
        <f t="shared" si="11"/>
        <v>192</v>
      </c>
      <c r="J85">
        <f t="shared" si="12"/>
        <v>32</v>
      </c>
      <c r="K85">
        <f t="shared" si="13"/>
        <v>0</v>
      </c>
      <c r="L85"/>
      <c r="M85">
        <f t="shared" si="14"/>
        <v>32</v>
      </c>
      <c r="O85">
        <f t="shared" si="15"/>
        <v>224</v>
      </c>
      <c r="P85">
        <f t="shared" si="16"/>
        <v>0</v>
      </c>
      <c r="R85" s="15" t="s">
        <v>80</v>
      </c>
      <c r="S85" s="16">
        <v>0</v>
      </c>
      <c r="T85" s="16">
        <v>0</v>
      </c>
    </row>
    <row r="86" spans="1:20" x14ac:dyDescent="0.25">
      <c r="A86" s="2">
        <f t="shared" si="17"/>
        <v>84</v>
      </c>
      <c r="B86">
        <v>196</v>
      </c>
      <c r="C86">
        <f t="shared" si="9"/>
        <v>15</v>
      </c>
      <c r="D86">
        <v>11</v>
      </c>
      <c r="E86">
        <v>0</v>
      </c>
      <c r="F86">
        <v>4</v>
      </c>
      <c r="H86">
        <f t="shared" si="10"/>
        <v>2940</v>
      </c>
      <c r="I86">
        <f t="shared" si="11"/>
        <v>2156</v>
      </c>
      <c r="J86">
        <f t="shared" si="12"/>
        <v>784</v>
      </c>
      <c r="K86">
        <f t="shared" si="13"/>
        <v>0</v>
      </c>
      <c r="M86">
        <f t="shared" si="14"/>
        <v>784</v>
      </c>
      <c r="O86">
        <f t="shared" si="15"/>
        <v>2940</v>
      </c>
      <c r="P86">
        <f t="shared" si="16"/>
        <v>0</v>
      </c>
      <c r="R86" s="15" t="s">
        <v>81</v>
      </c>
      <c r="S86" s="16">
        <v>1</v>
      </c>
      <c r="T86" s="16">
        <v>0</v>
      </c>
    </row>
    <row r="87" spans="1:20" x14ac:dyDescent="0.25">
      <c r="A87" s="2">
        <f t="shared" si="17"/>
        <v>85</v>
      </c>
      <c r="B87">
        <v>108</v>
      </c>
      <c r="C87">
        <f t="shared" si="9"/>
        <v>8</v>
      </c>
      <c r="D87">
        <v>8</v>
      </c>
      <c r="E87">
        <v>0</v>
      </c>
      <c r="F87">
        <v>0</v>
      </c>
      <c r="H87">
        <f t="shared" si="10"/>
        <v>864</v>
      </c>
      <c r="I87">
        <f t="shared" si="11"/>
        <v>864</v>
      </c>
      <c r="J87">
        <f t="shared" si="12"/>
        <v>0</v>
      </c>
      <c r="K87">
        <f t="shared" si="13"/>
        <v>0</v>
      </c>
      <c r="M87">
        <f t="shared" si="14"/>
        <v>0</v>
      </c>
      <c r="O87">
        <f t="shared" si="15"/>
        <v>864</v>
      </c>
      <c r="P87">
        <f t="shared" si="16"/>
        <v>0</v>
      </c>
      <c r="R87" s="15" t="s">
        <v>82</v>
      </c>
      <c r="S87" s="16">
        <v>0</v>
      </c>
      <c r="T87" s="16">
        <v>0</v>
      </c>
    </row>
    <row r="88" spans="1:20" x14ac:dyDescent="0.25">
      <c r="A88" s="2">
        <f t="shared" si="17"/>
        <v>86</v>
      </c>
      <c r="B88">
        <v>23</v>
      </c>
      <c r="C88">
        <f t="shared" si="9"/>
        <v>9</v>
      </c>
      <c r="D88">
        <v>4</v>
      </c>
      <c r="E88">
        <v>2</v>
      </c>
      <c r="F88">
        <v>3</v>
      </c>
      <c r="H88">
        <f t="shared" si="10"/>
        <v>207</v>
      </c>
      <c r="I88">
        <f t="shared" si="11"/>
        <v>92</v>
      </c>
      <c r="J88">
        <f t="shared" si="12"/>
        <v>69</v>
      </c>
      <c r="K88">
        <f t="shared" si="13"/>
        <v>46</v>
      </c>
      <c r="M88">
        <f t="shared" si="14"/>
        <v>115</v>
      </c>
      <c r="O88">
        <f t="shared" si="15"/>
        <v>161</v>
      </c>
      <c r="P88">
        <f t="shared" si="16"/>
        <v>46</v>
      </c>
      <c r="R88" s="15" t="s">
        <v>83</v>
      </c>
      <c r="S88" s="16">
        <v>0</v>
      </c>
      <c r="T88" s="16">
        <v>0</v>
      </c>
    </row>
    <row r="89" spans="1:20" x14ac:dyDescent="0.25">
      <c r="A89" s="2">
        <f t="shared" si="17"/>
        <v>87</v>
      </c>
      <c r="B89">
        <v>170</v>
      </c>
      <c r="C89">
        <f t="shared" si="9"/>
        <v>8</v>
      </c>
      <c r="D89">
        <v>6</v>
      </c>
      <c r="E89">
        <v>0</v>
      </c>
      <c r="F89">
        <v>2</v>
      </c>
      <c r="H89">
        <f t="shared" si="10"/>
        <v>1360</v>
      </c>
      <c r="I89">
        <f t="shared" si="11"/>
        <v>1020</v>
      </c>
      <c r="J89">
        <f t="shared" si="12"/>
        <v>340</v>
      </c>
      <c r="K89">
        <f t="shared" si="13"/>
        <v>0</v>
      </c>
      <c r="M89">
        <f t="shared" si="14"/>
        <v>340</v>
      </c>
      <c r="O89">
        <f t="shared" si="15"/>
        <v>1360</v>
      </c>
      <c r="P89">
        <f t="shared" si="16"/>
        <v>0</v>
      </c>
      <c r="R89" s="15" t="s">
        <v>84</v>
      </c>
      <c r="S89" s="16">
        <v>1</v>
      </c>
      <c r="T89" s="16">
        <v>0</v>
      </c>
    </row>
    <row r="90" spans="1:20" x14ac:dyDescent="0.25">
      <c r="A90" s="2">
        <f t="shared" si="17"/>
        <v>88</v>
      </c>
      <c r="B90">
        <v>2187</v>
      </c>
      <c r="C90">
        <f t="shared" si="9"/>
        <v>16</v>
      </c>
      <c r="D90">
        <v>15</v>
      </c>
      <c r="E90">
        <v>0</v>
      </c>
      <c r="F90">
        <v>1</v>
      </c>
      <c r="H90">
        <f t="shared" si="10"/>
        <v>34992</v>
      </c>
      <c r="I90">
        <f t="shared" si="11"/>
        <v>32805</v>
      </c>
      <c r="J90">
        <f t="shared" si="12"/>
        <v>2187</v>
      </c>
      <c r="K90">
        <f t="shared" si="13"/>
        <v>0</v>
      </c>
      <c r="M90">
        <f t="shared" si="14"/>
        <v>2187</v>
      </c>
      <c r="O90">
        <f t="shared" si="15"/>
        <v>34992</v>
      </c>
      <c r="P90">
        <f t="shared" si="16"/>
        <v>0</v>
      </c>
      <c r="R90" s="15" t="s">
        <v>85</v>
      </c>
      <c r="S90" s="16">
        <v>1</v>
      </c>
      <c r="T90" s="16">
        <v>0</v>
      </c>
    </row>
    <row r="91" spans="1:20" x14ac:dyDescent="0.25">
      <c r="A91" s="2">
        <f t="shared" si="17"/>
        <v>89</v>
      </c>
      <c r="B91">
        <v>3161</v>
      </c>
      <c r="C91">
        <f t="shared" si="9"/>
        <v>20</v>
      </c>
      <c r="D91">
        <v>18</v>
      </c>
      <c r="E91">
        <v>0</v>
      </c>
      <c r="F91">
        <v>2</v>
      </c>
      <c r="H91">
        <f t="shared" si="10"/>
        <v>63220</v>
      </c>
      <c r="I91">
        <f t="shared" si="11"/>
        <v>56898</v>
      </c>
      <c r="J91">
        <f t="shared" si="12"/>
        <v>6322</v>
      </c>
      <c r="K91">
        <f t="shared" si="13"/>
        <v>0</v>
      </c>
      <c r="M91">
        <f t="shared" si="14"/>
        <v>6322</v>
      </c>
      <c r="O91">
        <f t="shared" si="15"/>
        <v>63220</v>
      </c>
      <c r="P91">
        <f t="shared" si="16"/>
        <v>0</v>
      </c>
      <c r="R91" s="15" t="s">
        <v>98</v>
      </c>
      <c r="S91" s="16">
        <v>1</v>
      </c>
      <c r="T91" s="16">
        <v>0</v>
      </c>
    </row>
    <row r="92" spans="1:20" x14ac:dyDescent="0.25">
      <c r="A92" s="2">
        <f t="shared" si="17"/>
        <v>90</v>
      </c>
      <c r="B92">
        <v>710</v>
      </c>
      <c r="C92">
        <f t="shared" si="9"/>
        <v>13</v>
      </c>
      <c r="D92">
        <v>8</v>
      </c>
      <c r="E92">
        <v>0</v>
      </c>
      <c r="F92">
        <v>5</v>
      </c>
      <c r="H92">
        <f t="shared" si="10"/>
        <v>9230</v>
      </c>
      <c r="I92">
        <f t="shared" si="11"/>
        <v>5680</v>
      </c>
      <c r="J92">
        <f t="shared" si="12"/>
        <v>3550</v>
      </c>
      <c r="K92">
        <f t="shared" si="13"/>
        <v>0</v>
      </c>
      <c r="M92">
        <f t="shared" si="14"/>
        <v>3550</v>
      </c>
      <c r="O92">
        <f t="shared" si="15"/>
        <v>9230</v>
      </c>
      <c r="P92">
        <f t="shared" si="16"/>
        <v>0</v>
      </c>
      <c r="R92" s="15" t="s">
        <v>86</v>
      </c>
      <c r="S92" s="16">
        <v>1</v>
      </c>
      <c r="T92" s="16">
        <v>0</v>
      </c>
    </row>
    <row r="93" spans="1:20" x14ac:dyDescent="0.25">
      <c r="A93" s="2">
        <f t="shared" si="17"/>
        <v>91</v>
      </c>
      <c r="B93">
        <v>2681</v>
      </c>
      <c r="C93">
        <f t="shared" si="9"/>
        <v>15</v>
      </c>
      <c r="D93">
        <v>11</v>
      </c>
      <c r="E93">
        <v>4</v>
      </c>
      <c r="F93">
        <v>0</v>
      </c>
      <c r="H93">
        <f t="shared" si="10"/>
        <v>40215</v>
      </c>
      <c r="I93">
        <f t="shared" si="11"/>
        <v>29491</v>
      </c>
      <c r="J93">
        <f t="shared" si="12"/>
        <v>0</v>
      </c>
      <c r="K93">
        <f t="shared" si="13"/>
        <v>10724</v>
      </c>
      <c r="M93">
        <f t="shared" si="14"/>
        <v>10724</v>
      </c>
      <c r="O93">
        <f t="shared" si="15"/>
        <v>29491</v>
      </c>
      <c r="P93">
        <f t="shared" si="16"/>
        <v>10724</v>
      </c>
      <c r="R93" s="15" t="s">
        <v>87</v>
      </c>
      <c r="S93" s="16">
        <v>1</v>
      </c>
      <c r="T93" s="16">
        <v>0</v>
      </c>
    </row>
    <row r="94" spans="1:20" x14ac:dyDescent="0.25">
      <c r="A94" s="2">
        <f t="shared" si="17"/>
        <v>92</v>
      </c>
      <c r="B94">
        <v>40</v>
      </c>
      <c r="C94">
        <f t="shared" si="9"/>
        <v>6</v>
      </c>
      <c r="D94">
        <v>0</v>
      </c>
      <c r="E94">
        <v>0</v>
      </c>
      <c r="F94">
        <v>6</v>
      </c>
      <c r="H94">
        <f t="shared" si="10"/>
        <v>240</v>
      </c>
      <c r="I94">
        <f t="shared" si="11"/>
        <v>0</v>
      </c>
      <c r="J94">
        <f t="shared" si="12"/>
        <v>240</v>
      </c>
      <c r="K94">
        <f t="shared" si="13"/>
        <v>0</v>
      </c>
      <c r="M94">
        <f t="shared" si="14"/>
        <v>240</v>
      </c>
      <c r="O94">
        <f t="shared" si="15"/>
        <v>240</v>
      </c>
      <c r="P94">
        <f t="shared" si="16"/>
        <v>0</v>
      </c>
      <c r="R94" s="15" t="s">
        <v>169</v>
      </c>
      <c r="S94" s="16">
        <v>0</v>
      </c>
      <c r="T94" s="16">
        <v>0</v>
      </c>
    </row>
    <row r="95" spans="1:20" x14ac:dyDescent="0.25">
      <c r="A95" s="2">
        <f t="shared" si="17"/>
        <v>93</v>
      </c>
      <c r="B95">
        <v>225</v>
      </c>
      <c r="C95">
        <f t="shared" si="9"/>
        <v>3</v>
      </c>
      <c r="D95">
        <v>3</v>
      </c>
      <c r="E95">
        <v>0</v>
      </c>
      <c r="F95">
        <v>0</v>
      </c>
      <c r="H95">
        <f t="shared" si="10"/>
        <v>675</v>
      </c>
      <c r="I95">
        <f t="shared" si="11"/>
        <v>675</v>
      </c>
      <c r="J95">
        <f t="shared" si="12"/>
        <v>0</v>
      </c>
      <c r="K95">
        <f t="shared" si="13"/>
        <v>0</v>
      </c>
      <c r="M95">
        <f t="shared" si="14"/>
        <v>0</v>
      </c>
      <c r="O95">
        <f t="shared" si="15"/>
        <v>675</v>
      </c>
      <c r="P95">
        <f t="shared" si="16"/>
        <v>0</v>
      </c>
      <c r="R95" s="15" t="s">
        <v>88</v>
      </c>
      <c r="S95" s="16">
        <v>1</v>
      </c>
      <c r="T95" s="16">
        <v>0</v>
      </c>
    </row>
    <row r="96" spans="1:20" x14ac:dyDescent="0.25">
      <c r="A96" s="2">
        <f t="shared" si="17"/>
        <v>94</v>
      </c>
      <c r="B96">
        <v>2229</v>
      </c>
      <c r="C96">
        <f t="shared" si="9"/>
        <v>15</v>
      </c>
      <c r="D96">
        <v>11</v>
      </c>
      <c r="E96">
        <v>0</v>
      </c>
      <c r="F96">
        <v>4</v>
      </c>
      <c r="H96">
        <f t="shared" si="10"/>
        <v>33435</v>
      </c>
      <c r="I96">
        <f t="shared" si="11"/>
        <v>24519</v>
      </c>
      <c r="J96">
        <f t="shared" si="12"/>
        <v>8916</v>
      </c>
      <c r="K96">
        <f t="shared" si="13"/>
        <v>0</v>
      </c>
      <c r="M96">
        <f t="shared" si="14"/>
        <v>8916</v>
      </c>
      <c r="O96">
        <f t="shared" si="15"/>
        <v>33435</v>
      </c>
      <c r="P96">
        <f t="shared" si="16"/>
        <v>0</v>
      </c>
      <c r="R96" s="15" t="s">
        <v>89</v>
      </c>
      <c r="S96" s="16">
        <v>1</v>
      </c>
      <c r="T96" s="16">
        <v>0</v>
      </c>
    </row>
    <row r="97" spans="1:20" x14ac:dyDescent="0.25">
      <c r="A97" s="2">
        <f t="shared" si="17"/>
        <v>95</v>
      </c>
      <c r="B97">
        <v>572</v>
      </c>
      <c r="C97">
        <f t="shared" si="9"/>
        <v>8</v>
      </c>
      <c r="D97">
        <v>4</v>
      </c>
      <c r="E97">
        <v>0</v>
      </c>
      <c r="F97">
        <v>4</v>
      </c>
      <c r="H97">
        <f t="shared" si="10"/>
        <v>4576</v>
      </c>
      <c r="I97">
        <f t="shared" si="11"/>
        <v>2288</v>
      </c>
      <c r="J97">
        <f t="shared" si="12"/>
        <v>2288</v>
      </c>
      <c r="K97">
        <f t="shared" si="13"/>
        <v>0</v>
      </c>
      <c r="M97">
        <f t="shared" si="14"/>
        <v>2288</v>
      </c>
      <c r="O97">
        <f t="shared" si="15"/>
        <v>4576</v>
      </c>
      <c r="P97">
        <f t="shared" si="16"/>
        <v>0</v>
      </c>
      <c r="R97" s="15" t="s">
        <v>90</v>
      </c>
      <c r="S97" s="16">
        <v>1</v>
      </c>
      <c r="T97" s="16">
        <v>0</v>
      </c>
    </row>
    <row r="98" spans="1:20" x14ac:dyDescent="0.25">
      <c r="A98" s="2">
        <f t="shared" si="17"/>
        <v>96</v>
      </c>
      <c r="B98">
        <v>59</v>
      </c>
      <c r="C98">
        <f t="shared" si="9"/>
        <v>5</v>
      </c>
      <c r="D98">
        <v>5</v>
      </c>
      <c r="E98">
        <v>0</v>
      </c>
      <c r="F98">
        <v>0</v>
      </c>
      <c r="H98">
        <f t="shared" si="10"/>
        <v>295</v>
      </c>
      <c r="I98">
        <f t="shared" si="11"/>
        <v>295</v>
      </c>
      <c r="J98">
        <f t="shared" si="12"/>
        <v>0</v>
      </c>
      <c r="K98">
        <f t="shared" si="13"/>
        <v>0</v>
      </c>
      <c r="M98">
        <f t="shared" si="14"/>
        <v>0</v>
      </c>
      <c r="O98">
        <f t="shared" si="15"/>
        <v>295</v>
      </c>
      <c r="P98">
        <f t="shared" si="16"/>
        <v>0</v>
      </c>
      <c r="R98" s="15" t="s">
        <v>91</v>
      </c>
      <c r="S98" s="16">
        <v>0</v>
      </c>
      <c r="T98" s="16">
        <v>1</v>
      </c>
    </row>
    <row r="99" spans="1:20" x14ac:dyDescent="0.25">
      <c r="A99" s="2">
        <f t="shared" si="17"/>
        <v>97</v>
      </c>
      <c r="B99">
        <v>71</v>
      </c>
      <c r="C99">
        <f t="shared" si="9"/>
        <v>10</v>
      </c>
      <c r="D99">
        <v>0</v>
      </c>
      <c r="E99">
        <v>0</v>
      </c>
      <c r="F99">
        <v>10</v>
      </c>
      <c r="H99">
        <f t="shared" si="10"/>
        <v>710</v>
      </c>
      <c r="I99">
        <f t="shared" si="11"/>
        <v>0</v>
      </c>
      <c r="J99">
        <f t="shared" si="12"/>
        <v>710</v>
      </c>
      <c r="K99">
        <f t="shared" si="13"/>
        <v>0</v>
      </c>
      <c r="M99">
        <f t="shared" si="14"/>
        <v>710</v>
      </c>
      <c r="O99">
        <f t="shared" si="15"/>
        <v>710</v>
      </c>
      <c r="P99">
        <f t="shared" si="16"/>
        <v>0</v>
      </c>
      <c r="R99" s="15" t="s">
        <v>92</v>
      </c>
      <c r="S99" s="16">
        <v>0</v>
      </c>
      <c r="T99" s="16">
        <v>1</v>
      </c>
    </row>
    <row r="100" spans="1:20" x14ac:dyDescent="0.25">
      <c r="A100" s="2">
        <f t="shared" si="17"/>
        <v>98</v>
      </c>
      <c r="B100">
        <v>96</v>
      </c>
      <c r="C100">
        <f t="shared" si="9"/>
        <v>21</v>
      </c>
      <c r="D100">
        <v>0</v>
      </c>
      <c r="E100">
        <v>0</v>
      </c>
      <c r="F100">
        <v>21</v>
      </c>
      <c r="H100">
        <f t="shared" si="10"/>
        <v>2016</v>
      </c>
      <c r="I100">
        <f t="shared" si="11"/>
        <v>0</v>
      </c>
      <c r="J100">
        <f t="shared" si="12"/>
        <v>2016</v>
      </c>
      <c r="K100">
        <f t="shared" si="13"/>
        <v>0</v>
      </c>
      <c r="M100">
        <f t="shared" si="14"/>
        <v>2016</v>
      </c>
      <c r="O100">
        <f t="shared" si="15"/>
        <v>2016</v>
      </c>
      <c r="P100">
        <f t="shared" si="16"/>
        <v>0</v>
      </c>
      <c r="R100" s="15" t="s">
        <v>147</v>
      </c>
      <c r="S100" s="16">
        <v>0</v>
      </c>
      <c r="T100" s="16">
        <v>1</v>
      </c>
    </row>
    <row r="101" spans="1:20" x14ac:dyDescent="0.25">
      <c r="A101" s="2">
        <f t="shared" si="17"/>
        <v>99</v>
      </c>
      <c r="B101">
        <v>140</v>
      </c>
      <c r="C101">
        <f t="shared" si="9"/>
        <v>12</v>
      </c>
      <c r="D101">
        <v>11</v>
      </c>
      <c r="E101">
        <v>0</v>
      </c>
      <c r="F101">
        <v>1</v>
      </c>
      <c r="H101">
        <f t="shared" si="10"/>
        <v>1680</v>
      </c>
      <c r="I101">
        <f t="shared" si="11"/>
        <v>1540</v>
      </c>
      <c r="J101">
        <f t="shared" si="12"/>
        <v>140</v>
      </c>
      <c r="K101">
        <f t="shared" si="13"/>
        <v>0</v>
      </c>
      <c r="M101">
        <f t="shared" si="14"/>
        <v>140</v>
      </c>
      <c r="O101">
        <f t="shared" si="15"/>
        <v>1680</v>
      </c>
      <c r="P101">
        <f t="shared" si="16"/>
        <v>0</v>
      </c>
      <c r="R101" s="15" t="s">
        <v>93</v>
      </c>
      <c r="S101" s="16">
        <v>1</v>
      </c>
      <c r="T101" s="16">
        <v>0</v>
      </c>
    </row>
    <row r="102" spans="1:20" x14ac:dyDescent="0.25">
      <c r="A102" s="2">
        <f t="shared" si="17"/>
        <v>100</v>
      </c>
      <c r="B102">
        <v>762</v>
      </c>
      <c r="C102">
        <f t="shared" si="9"/>
        <v>5</v>
      </c>
      <c r="D102">
        <v>0</v>
      </c>
      <c r="E102">
        <v>2</v>
      </c>
      <c r="F102">
        <v>3</v>
      </c>
      <c r="H102">
        <f t="shared" si="10"/>
        <v>3810</v>
      </c>
      <c r="I102">
        <f t="shared" si="11"/>
        <v>0</v>
      </c>
      <c r="J102">
        <f t="shared" si="12"/>
        <v>2286</v>
      </c>
      <c r="K102">
        <f t="shared" si="13"/>
        <v>1524</v>
      </c>
      <c r="M102">
        <f t="shared" si="14"/>
        <v>3810</v>
      </c>
      <c r="O102">
        <f t="shared" si="15"/>
        <v>2286</v>
      </c>
      <c r="P102">
        <f t="shared" si="16"/>
        <v>1524</v>
      </c>
      <c r="R102" s="15" t="s">
        <v>94</v>
      </c>
      <c r="S102" s="16">
        <v>1</v>
      </c>
      <c r="T102" s="16">
        <v>0</v>
      </c>
    </row>
    <row r="103" spans="1:20" x14ac:dyDescent="0.25">
      <c r="A103" s="2">
        <f t="shared" si="17"/>
        <v>101</v>
      </c>
      <c r="B103">
        <v>43</v>
      </c>
      <c r="C103">
        <f t="shared" si="9"/>
        <v>21</v>
      </c>
      <c r="D103">
        <v>11</v>
      </c>
      <c r="E103">
        <v>0</v>
      </c>
      <c r="F103">
        <v>10</v>
      </c>
      <c r="H103">
        <f t="shared" si="10"/>
        <v>903</v>
      </c>
      <c r="I103">
        <f t="shared" si="11"/>
        <v>473</v>
      </c>
      <c r="J103">
        <f t="shared" si="12"/>
        <v>430</v>
      </c>
      <c r="K103">
        <f t="shared" si="13"/>
        <v>0</v>
      </c>
      <c r="M103">
        <f t="shared" si="14"/>
        <v>430</v>
      </c>
      <c r="O103">
        <f t="shared" si="15"/>
        <v>903</v>
      </c>
      <c r="P103">
        <f t="shared" si="16"/>
        <v>0</v>
      </c>
      <c r="R103" s="15" t="s">
        <v>95</v>
      </c>
      <c r="S103" s="16">
        <v>0</v>
      </c>
      <c r="T103" s="16">
        <v>1</v>
      </c>
    </row>
    <row r="104" spans="1:20" x14ac:dyDescent="0.25">
      <c r="A104" s="2">
        <f t="shared" si="17"/>
        <v>102</v>
      </c>
      <c r="B104">
        <v>1079</v>
      </c>
      <c r="C104">
        <f t="shared" si="9"/>
        <v>22</v>
      </c>
      <c r="D104">
        <v>8</v>
      </c>
      <c r="E104">
        <v>0</v>
      </c>
      <c r="F104">
        <v>14</v>
      </c>
      <c r="H104">
        <f t="shared" si="10"/>
        <v>23738</v>
      </c>
      <c r="I104">
        <f t="shared" si="11"/>
        <v>8632</v>
      </c>
      <c r="J104">
        <f t="shared" si="12"/>
        <v>15106</v>
      </c>
      <c r="K104">
        <f t="shared" si="13"/>
        <v>0</v>
      </c>
      <c r="M104">
        <f t="shared" si="14"/>
        <v>15106</v>
      </c>
      <c r="O104">
        <f t="shared" si="15"/>
        <v>23738</v>
      </c>
      <c r="P104">
        <f t="shared" si="16"/>
        <v>0</v>
      </c>
      <c r="R104" s="15" t="s">
        <v>96</v>
      </c>
      <c r="S104" s="16">
        <v>1</v>
      </c>
      <c r="T104" s="16">
        <v>0</v>
      </c>
    </row>
    <row r="105" spans="1:20" s="9" customFormat="1" x14ac:dyDescent="0.25">
      <c r="A105" s="2">
        <f t="shared" si="17"/>
        <v>103</v>
      </c>
      <c r="B105" s="9">
        <v>85</v>
      </c>
      <c r="C105" s="9">
        <f t="shared" si="9"/>
        <v>11</v>
      </c>
      <c r="D105" s="9">
        <v>8</v>
      </c>
      <c r="E105" s="9">
        <v>1</v>
      </c>
      <c r="F105" s="9">
        <v>2</v>
      </c>
      <c r="H105">
        <f t="shared" si="10"/>
        <v>935</v>
      </c>
      <c r="I105">
        <f t="shared" si="11"/>
        <v>680</v>
      </c>
      <c r="J105">
        <f t="shared" si="12"/>
        <v>170</v>
      </c>
      <c r="K105">
        <f t="shared" si="13"/>
        <v>85</v>
      </c>
      <c r="L105"/>
      <c r="M105">
        <f t="shared" si="14"/>
        <v>255</v>
      </c>
      <c r="O105">
        <f t="shared" si="15"/>
        <v>850</v>
      </c>
      <c r="P105">
        <f t="shared" si="16"/>
        <v>85</v>
      </c>
      <c r="R105" s="15" t="s">
        <v>97</v>
      </c>
      <c r="S105" s="16">
        <v>1</v>
      </c>
      <c r="T105" s="16">
        <v>0</v>
      </c>
    </row>
    <row r="106" spans="1:20" x14ac:dyDescent="0.25">
      <c r="A106" s="2">
        <f t="shared" si="17"/>
        <v>104</v>
      </c>
      <c r="B106">
        <v>5199</v>
      </c>
      <c r="C106">
        <f t="shared" si="9"/>
        <v>1</v>
      </c>
      <c r="D106">
        <v>0</v>
      </c>
      <c r="E106">
        <v>1</v>
      </c>
      <c r="F106">
        <v>0</v>
      </c>
      <c r="H106">
        <f t="shared" si="10"/>
        <v>5199</v>
      </c>
      <c r="I106">
        <f t="shared" si="11"/>
        <v>0</v>
      </c>
      <c r="J106">
        <f t="shared" si="12"/>
        <v>0</v>
      </c>
      <c r="K106">
        <f t="shared" si="13"/>
        <v>5199</v>
      </c>
      <c r="M106">
        <f t="shared" si="14"/>
        <v>5199</v>
      </c>
      <c r="O106">
        <f t="shared" si="15"/>
        <v>0</v>
      </c>
      <c r="P106">
        <f t="shared" si="16"/>
        <v>5199</v>
      </c>
      <c r="R106" s="15" t="s">
        <v>166</v>
      </c>
      <c r="S106" s="16">
        <v>1</v>
      </c>
      <c r="T106" s="16">
        <v>0</v>
      </c>
    </row>
    <row r="107" spans="1:20" x14ac:dyDescent="0.25">
      <c r="A107" s="2">
        <f t="shared" si="17"/>
        <v>105</v>
      </c>
      <c r="B107">
        <v>5761</v>
      </c>
      <c r="C107">
        <f t="shared" si="9"/>
        <v>10</v>
      </c>
      <c r="D107">
        <v>10</v>
      </c>
      <c r="E107">
        <v>0</v>
      </c>
      <c r="F107">
        <v>0</v>
      </c>
      <c r="H107">
        <f t="shared" si="10"/>
        <v>57610</v>
      </c>
      <c r="I107">
        <f t="shared" si="11"/>
        <v>57610</v>
      </c>
      <c r="J107">
        <f t="shared" si="12"/>
        <v>0</v>
      </c>
      <c r="K107">
        <f t="shared" si="13"/>
        <v>0</v>
      </c>
      <c r="M107">
        <f t="shared" si="14"/>
        <v>0</v>
      </c>
      <c r="O107">
        <f t="shared" si="15"/>
        <v>57610</v>
      </c>
      <c r="P107">
        <f t="shared" si="16"/>
        <v>0</v>
      </c>
      <c r="R107" s="15" t="s">
        <v>99</v>
      </c>
      <c r="S107" s="16">
        <v>1</v>
      </c>
      <c r="T107" s="16">
        <v>0</v>
      </c>
    </row>
    <row r="108" spans="1:20" x14ac:dyDescent="0.25">
      <c r="A108" s="2">
        <f t="shared" si="17"/>
        <v>106</v>
      </c>
      <c r="B108">
        <v>658</v>
      </c>
      <c r="C108">
        <f t="shared" si="9"/>
        <v>15</v>
      </c>
      <c r="D108">
        <v>10</v>
      </c>
      <c r="E108">
        <v>0</v>
      </c>
      <c r="F108">
        <v>5</v>
      </c>
      <c r="H108">
        <f t="shared" si="10"/>
        <v>9870</v>
      </c>
      <c r="I108">
        <f t="shared" si="11"/>
        <v>6580</v>
      </c>
      <c r="J108">
        <f t="shared" si="12"/>
        <v>3290</v>
      </c>
      <c r="K108">
        <f t="shared" si="13"/>
        <v>0</v>
      </c>
      <c r="M108">
        <f t="shared" si="14"/>
        <v>3290</v>
      </c>
      <c r="O108">
        <f t="shared" si="15"/>
        <v>9870</v>
      </c>
      <c r="P108">
        <f t="shared" si="16"/>
        <v>0</v>
      </c>
      <c r="R108" s="15" t="s">
        <v>100</v>
      </c>
      <c r="S108" s="16">
        <v>1</v>
      </c>
      <c r="T108" s="16">
        <v>0</v>
      </c>
    </row>
    <row r="109" spans="1:20" x14ac:dyDescent="0.25">
      <c r="A109" s="2">
        <f t="shared" si="17"/>
        <v>107</v>
      </c>
      <c r="B109">
        <v>37</v>
      </c>
      <c r="C109">
        <f t="shared" si="9"/>
        <v>2</v>
      </c>
      <c r="D109">
        <v>2</v>
      </c>
      <c r="E109">
        <v>0</v>
      </c>
      <c r="F109">
        <v>0</v>
      </c>
      <c r="H109">
        <f t="shared" si="10"/>
        <v>74</v>
      </c>
      <c r="I109">
        <f t="shared" si="11"/>
        <v>74</v>
      </c>
      <c r="J109">
        <f t="shared" si="12"/>
        <v>0</v>
      </c>
      <c r="K109">
        <f t="shared" si="13"/>
        <v>0</v>
      </c>
      <c r="M109">
        <f t="shared" si="14"/>
        <v>0</v>
      </c>
      <c r="O109">
        <f t="shared" si="15"/>
        <v>74</v>
      </c>
      <c r="P109">
        <f t="shared" si="16"/>
        <v>0</v>
      </c>
      <c r="R109" s="15" t="s">
        <v>101</v>
      </c>
      <c r="S109" s="16">
        <v>0</v>
      </c>
      <c r="T109" s="16">
        <v>0</v>
      </c>
    </row>
    <row r="110" spans="1:20" x14ac:dyDescent="0.25">
      <c r="A110" s="2">
        <f t="shared" si="17"/>
        <v>108</v>
      </c>
      <c r="B110">
        <v>122</v>
      </c>
      <c r="C110">
        <f t="shared" si="9"/>
        <v>17</v>
      </c>
      <c r="D110">
        <v>9</v>
      </c>
      <c r="E110">
        <v>0</v>
      </c>
      <c r="F110">
        <v>8</v>
      </c>
      <c r="H110">
        <f t="shared" si="10"/>
        <v>2074</v>
      </c>
      <c r="I110">
        <f t="shared" si="11"/>
        <v>1098</v>
      </c>
      <c r="J110">
        <f t="shared" si="12"/>
        <v>976</v>
      </c>
      <c r="K110">
        <f t="shared" si="13"/>
        <v>0</v>
      </c>
      <c r="M110">
        <f t="shared" si="14"/>
        <v>976</v>
      </c>
      <c r="O110">
        <f t="shared" si="15"/>
        <v>2074</v>
      </c>
      <c r="P110">
        <f t="shared" si="16"/>
        <v>0</v>
      </c>
      <c r="R110" s="15" t="s">
        <v>104</v>
      </c>
      <c r="S110" s="16">
        <v>1</v>
      </c>
      <c r="T110" s="16">
        <v>0</v>
      </c>
    </row>
    <row r="111" spans="1:20" x14ac:dyDescent="0.25">
      <c r="A111" s="2">
        <f t="shared" si="17"/>
        <v>109</v>
      </c>
      <c r="B111">
        <v>90</v>
      </c>
      <c r="C111">
        <f t="shared" si="9"/>
        <v>26</v>
      </c>
      <c r="D111">
        <v>22</v>
      </c>
      <c r="E111">
        <v>0</v>
      </c>
      <c r="F111">
        <v>4</v>
      </c>
      <c r="H111">
        <f t="shared" si="10"/>
        <v>2340</v>
      </c>
      <c r="I111">
        <f t="shared" si="11"/>
        <v>1980</v>
      </c>
      <c r="J111">
        <f t="shared" si="12"/>
        <v>360</v>
      </c>
      <c r="K111">
        <f t="shared" si="13"/>
        <v>0</v>
      </c>
      <c r="M111">
        <f t="shared" si="14"/>
        <v>360</v>
      </c>
      <c r="O111">
        <f t="shared" si="15"/>
        <v>2340</v>
      </c>
      <c r="P111">
        <f t="shared" si="16"/>
        <v>0</v>
      </c>
      <c r="R111" s="15" t="s">
        <v>105</v>
      </c>
      <c r="S111" s="16">
        <v>1</v>
      </c>
      <c r="T111" s="16">
        <v>0</v>
      </c>
    </row>
    <row r="112" spans="1:20" x14ac:dyDescent="0.25">
      <c r="A112" s="2">
        <f t="shared" si="17"/>
        <v>110</v>
      </c>
      <c r="B112">
        <v>809</v>
      </c>
      <c r="C112">
        <f t="shared" si="9"/>
        <v>24</v>
      </c>
      <c r="D112">
        <v>21</v>
      </c>
      <c r="E112">
        <v>2</v>
      </c>
      <c r="F112">
        <v>1</v>
      </c>
      <c r="H112">
        <f t="shared" si="10"/>
        <v>19416</v>
      </c>
      <c r="I112">
        <f t="shared" si="11"/>
        <v>16989</v>
      </c>
      <c r="J112">
        <f t="shared" si="12"/>
        <v>809</v>
      </c>
      <c r="K112">
        <f t="shared" si="13"/>
        <v>1618</v>
      </c>
      <c r="M112">
        <f t="shared" si="14"/>
        <v>2427</v>
      </c>
      <c r="O112">
        <f t="shared" si="15"/>
        <v>17798</v>
      </c>
      <c r="P112">
        <f t="shared" si="16"/>
        <v>1618</v>
      </c>
      <c r="R112" s="15" t="s">
        <v>108</v>
      </c>
      <c r="S112" s="16">
        <v>1</v>
      </c>
      <c r="T112" s="16">
        <v>0</v>
      </c>
    </row>
    <row r="113" spans="1:20" x14ac:dyDescent="0.25">
      <c r="A113" s="2">
        <f t="shared" si="17"/>
        <v>111</v>
      </c>
      <c r="B113">
        <v>32</v>
      </c>
      <c r="C113">
        <f t="shared" si="9"/>
        <v>6</v>
      </c>
      <c r="D113">
        <v>6</v>
      </c>
      <c r="E113">
        <v>0</v>
      </c>
      <c r="F113">
        <v>0</v>
      </c>
      <c r="H113">
        <f t="shared" si="10"/>
        <v>192</v>
      </c>
      <c r="I113">
        <f t="shared" si="11"/>
        <v>192</v>
      </c>
      <c r="J113">
        <f t="shared" si="12"/>
        <v>0</v>
      </c>
      <c r="K113">
        <f t="shared" si="13"/>
        <v>0</v>
      </c>
      <c r="M113">
        <f t="shared" si="14"/>
        <v>0</v>
      </c>
      <c r="O113">
        <f t="shared" si="15"/>
        <v>192</v>
      </c>
      <c r="P113">
        <f t="shared" si="16"/>
        <v>0</v>
      </c>
      <c r="R113" s="15" t="s">
        <v>110</v>
      </c>
      <c r="S113" s="16">
        <v>0</v>
      </c>
      <c r="T113" s="16">
        <v>0</v>
      </c>
    </row>
    <row r="114" spans="1:20" x14ac:dyDescent="0.25">
      <c r="A114" s="2">
        <f t="shared" si="17"/>
        <v>112</v>
      </c>
      <c r="B114">
        <v>1222</v>
      </c>
      <c r="C114">
        <f t="shared" si="9"/>
        <v>31</v>
      </c>
      <c r="D114">
        <v>27</v>
      </c>
      <c r="E114">
        <v>0</v>
      </c>
      <c r="F114">
        <v>4</v>
      </c>
      <c r="H114">
        <f t="shared" si="10"/>
        <v>37882</v>
      </c>
      <c r="I114">
        <f t="shared" si="11"/>
        <v>32994</v>
      </c>
      <c r="J114">
        <f t="shared" si="12"/>
        <v>4888</v>
      </c>
      <c r="K114">
        <f t="shared" si="13"/>
        <v>0</v>
      </c>
      <c r="M114">
        <f t="shared" si="14"/>
        <v>4888</v>
      </c>
      <c r="O114">
        <f t="shared" si="15"/>
        <v>37882</v>
      </c>
      <c r="P114">
        <f t="shared" si="16"/>
        <v>0</v>
      </c>
      <c r="R114" s="15" t="s">
        <v>126</v>
      </c>
      <c r="S114" s="16">
        <v>0</v>
      </c>
      <c r="T114" s="16">
        <v>1</v>
      </c>
    </row>
    <row r="115" spans="1:20" x14ac:dyDescent="0.25">
      <c r="A115" s="2">
        <f t="shared" si="17"/>
        <v>113</v>
      </c>
      <c r="B115">
        <v>305</v>
      </c>
      <c r="C115">
        <f t="shared" si="9"/>
        <v>2</v>
      </c>
      <c r="D115">
        <v>0</v>
      </c>
      <c r="E115">
        <v>0</v>
      </c>
      <c r="F115">
        <v>2</v>
      </c>
      <c r="H115">
        <f t="shared" si="10"/>
        <v>610</v>
      </c>
      <c r="I115">
        <f t="shared" si="11"/>
        <v>0</v>
      </c>
      <c r="J115">
        <f t="shared" si="12"/>
        <v>610</v>
      </c>
      <c r="K115">
        <f t="shared" si="13"/>
        <v>0</v>
      </c>
      <c r="M115">
        <f t="shared" si="14"/>
        <v>610</v>
      </c>
      <c r="O115">
        <f t="shared" si="15"/>
        <v>610</v>
      </c>
      <c r="P115">
        <f t="shared" si="16"/>
        <v>0</v>
      </c>
      <c r="R115" s="15" t="s">
        <v>133</v>
      </c>
      <c r="S115" s="16">
        <v>1</v>
      </c>
      <c r="T115" s="16">
        <v>0</v>
      </c>
    </row>
    <row r="116" spans="1:20" x14ac:dyDescent="0.25">
      <c r="A116" s="2">
        <f t="shared" si="17"/>
        <v>114</v>
      </c>
      <c r="B116">
        <v>203</v>
      </c>
      <c r="C116">
        <f t="shared" si="9"/>
        <v>7</v>
      </c>
      <c r="D116">
        <v>5</v>
      </c>
      <c r="E116">
        <v>0</v>
      </c>
      <c r="F116">
        <v>2</v>
      </c>
      <c r="H116">
        <f t="shared" si="10"/>
        <v>1421</v>
      </c>
      <c r="I116">
        <f t="shared" si="11"/>
        <v>1015</v>
      </c>
      <c r="J116">
        <f t="shared" si="12"/>
        <v>406</v>
      </c>
      <c r="K116">
        <f t="shared" si="13"/>
        <v>0</v>
      </c>
      <c r="M116">
        <f t="shared" si="14"/>
        <v>406</v>
      </c>
      <c r="O116">
        <f t="shared" si="15"/>
        <v>1421</v>
      </c>
      <c r="P116">
        <f t="shared" si="16"/>
        <v>0</v>
      </c>
      <c r="R116" s="15" t="s">
        <v>178</v>
      </c>
      <c r="S116" s="16">
        <v>0</v>
      </c>
      <c r="T116" s="16">
        <v>0</v>
      </c>
    </row>
    <row r="117" spans="1:20" x14ac:dyDescent="0.25">
      <c r="A117" s="2">
        <f t="shared" si="17"/>
        <v>115</v>
      </c>
      <c r="B117">
        <v>400</v>
      </c>
      <c r="C117">
        <f t="shared" si="9"/>
        <v>11</v>
      </c>
      <c r="D117">
        <v>11</v>
      </c>
      <c r="E117">
        <v>0</v>
      </c>
      <c r="F117">
        <v>0</v>
      </c>
      <c r="H117">
        <f t="shared" si="10"/>
        <v>4400</v>
      </c>
      <c r="I117">
        <f t="shared" si="11"/>
        <v>4400</v>
      </c>
      <c r="J117">
        <f t="shared" si="12"/>
        <v>0</v>
      </c>
      <c r="K117">
        <f t="shared" si="13"/>
        <v>0</v>
      </c>
      <c r="M117">
        <f t="shared" si="14"/>
        <v>0</v>
      </c>
      <c r="O117">
        <f t="shared" si="15"/>
        <v>4400</v>
      </c>
      <c r="P117">
        <f t="shared" si="16"/>
        <v>0</v>
      </c>
      <c r="R117" s="15" t="s">
        <v>137</v>
      </c>
      <c r="S117" s="16">
        <v>1</v>
      </c>
      <c r="T117" s="16">
        <v>0</v>
      </c>
    </row>
    <row r="118" spans="1:20" x14ac:dyDescent="0.25">
      <c r="A118" s="2">
        <f t="shared" si="17"/>
        <v>116</v>
      </c>
      <c r="B118">
        <v>629</v>
      </c>
      <c r="C118">
        <f t="shared" si="9"/>
        <v>9</v>
      </c>
      <c r="D118">
        <v>7</v>
      </c>
      <c r="E118">
        <v>0</v>
      </c>
      <c r="F118">
        <v>2</v>
      </c>
      <c r="H118">
        <f t="shared" si="10"/>
        <v>5661</v>
      </c>
      <c r="I118">
        <f t="shared" si="11"/>
        <v>4403</v>
      </c>
      <c r="J118">
        <f t="shared" si="12"/>
        <v>1258</v>
      </c>
      <c r="K118">
        <f t="shared" si="13"/>
        <v>0</v>
      </c>
      <c r="M118">
        <f t="shared" si="14"/>
        <v>1258</v>
      </c>
      <c r="O118">
        <f t="shared" si="15"/>
        <v>5661</v>
      </c>
      <c r="P118">
        <f t="shared" si="16"/>
        <v>0</v>
      </c>
      <c r="R118" s="15" t="s">
        <v>138</v>
      </c>
      <c r="S118" s="16">
        <v>1</v>
      </c>
      <c r="T118" s="16">
        <v>0</v>
      </c>
    </row>
    <row r="119" spans="1:20" x14ac:dyDescent="0.25">
      <c r="A119" s="2">
        <f t="shared" si="17"/>
        <v>117</v>
      </c>
      <c r="B119">
        <v>20</v>
      </c>
      <c r="C119">
        <f t="shared" si="9"/>
        <v>1</v>
      </c>
      <c r="D119">
        <v>0</v>
      </c>
      <c r="E119">
        <v>0</v>
      </c>
      <c r="F119">
        <v>1</v>
      </c>
      <c r="H119">
        <f t="shared" si="10"/>
        <v>20</v>
      </c>
      <c r="I119">
        <f t="shared" si="11"/>
        <v>0</v>
      </c>
      <c r="J119">
        <f t="shared" si="12"/>
        <v>20</v>
      </c>
      <c r="K119">
        <f t="shared" si="13"/>
        <v>0</v>
      </c>
      <c r="M119">
        <f t="shared" si="14"/>
        <v>20</v>
      </c>
      <c r="O119">
        <f t="shared" si="15"/>
        <v>20</v>
      </c>
      <c r="P119">
        <f t="shared" si="16"/>
        <v>0</v>
      </c>
      <c r="R119" s="15" t="s">
        <v>140</v>
      </c>
      <c r="S119" s="16">
        <v>1</v>
      </c>
      <c r="T119" s="16">
        <v>0</v>
      </c>
    </row>
    <row r="120" spans="1:20" x14ac:dyDescent="0.25">
      <c r="A120" s="2">
        <f t="shared" si="17"/>
        <v>118</v>
      </c>
      <c r="B120">
        <v>20</v>
      </c>
      <c r="C120">
        <f t="shared" si="9"/>
        <v>9</v>
      </c>
      <c r="D120">
        <v>9</v>
      </c>
      <c r="E120">
        <v>0</v>
      </c>
      <c r="F120">
        <v>0</v>
      </c>
      <c r="H120">
        <f t="shared" si="10"/>
        <v>180</v>
      </c>
      <c r="I120">
        <f t="shared" si="11"/>
        <v>180</v>
      </c>
      <c r="J120">
        <f t="shared" si="12"/>
        <v>0</v>
      </c>
      <c r="K120">
        <f t="shared" si="13"/>
        <v>0</v>
      </c>
      <c r="M120">
        <f t="shared" si="14"/>
        <v>0</v>
      </c>
      <c r="O120">
        <f t="shared" si="15"/>
        <v>180</v>
      </c>
      <c r="P120">
        <f t="shared" si="16"/>
        <v>0</v>
      </c>
      <c r="R120" s="15" t="s">
        <v>141</v>
      </c>
      <c r="S120" s="16">
        <v>1</v>
      </c>
      <c r="T120" s="16">
        <v>0</v>
      </c>
    </row>
    <row r="121" spans="1:20" x14ac:dyDescent="0.25">
      <c r="A121" s="2">
        <f t="shared" si="17"/>
        <v>119</v>
      </c>
      <c r="B121">
        <v>92</v>
      </c>
      <c r="C121">
        <f t="shared" si="9"/>
        <v>15</v>
      </c>
      <c r="D121">
        <v>11</v>
      </c>
      <c r="E121">
        <v>0</v>
      </c>
      <c r="F121">
        <v>4</v>
      </c>
      <c r="H121">
        <f t="shared" si="10"/>
        <v>1380</v>
      </c>
      <c r="I121">
        <f t="shared" si="11"/>
        <v>1012</v>
      </c>
      <c r="J121">
        <f t="shared" si="12"/>
        <v>368</v>
      </c>
      <c r="K121">
        <f t="shared" si="13"/>
        <v>0</v>
      </c>
      <c r="M121">
        <f t="shared" si="14"/>
        <v>368</v>
      </c>
      <c r="O121">
        <f t="shared" si="15"/>
        <v>1380</v>
      </c>
      <c r="P121">
        <f t="shared" si="16"/>
        <v>0</v>
      </c>
      <c r="R121" s="15" t="s">
        <v>142</v>
      </c>
      <c r="S121" s="16">
        <v>0</v>
      </c>
      <c r="T121" s="16">
        <v>1</v>
      </c>
    </row>
    <row r="122" spans="1:20" x14ac:dyDescent="0.25">
      <c r="A122" s="2">
        <f t="shared" si="17"/>
        <v>120</v>
      </c>
      <c r="B122">
        <v>5102</v>
      </c>
      <c r="C122">
        <f t="shared" si="9"/>
        <v>10</v>
      </c>
      <c r="D122">
        <v>10</v>
      </c>
      <c r="E122">
        <v>0</v>
      </c>
      <c r="F122">
        <v>0</v>
      </c>
      <c r="H122">
        <f t="shared" si="10"/>
        <v>51020</v>
      </c>
      <c r="I122">
        <f t="shared" si="11"/>
        <v>51020</v>
      </c>
      <c r="J122">
        <f t="shared" si="12"/>
        <v>0</v>
      </c>
      <c r="K122">
        <f t="shared" si="13"/>
        <v>0</v>
      </c>
      <c r="M122">
        <f t="shared" si="14"/>
        <v>0</v>
      </c>
      <c r="O122">
        <f t="shared" si="15"/>
        <v>51020</v>
      </c>
      <c r="P122">
        <f t="shared" si="16"/>
        <v>0</v>
      </c>
      <c r="R122" s="15" t="s">
        <v>143</v>
      </c>
      <c r="S122" s="16">
        <v>1</v>
      </c>
      <c r="T122" s="16">
        <v>0</v>
      </c>
    </row>
    <row r="123" spans="1:20" x14ac:dyDescent="0.25">
      <c r="A123" s="2">
        <f t="shared" si="17"/>
        <v>121</v>
      </c>
      <c r="B123">
        <v>9999</v>
      </c>
      <c r="C123">
        <f t="shared" si="9"/>
        <v>25</v>
      </c>
      <c r="D123">
        <v>19</v>
      </c>
      <c r="E123">
        <v>0</v>
      </c>
      <c r="F123">
        <v>6</v>
      </c>
      <c r="H123">
        <f t="shared" si="10"/>
        <v>249975</v>
      </c>
      <c r="I123">
        <f t="shared" si="11"/>
        <v>189981</v>
      </c>
      <c r="J123">
        <f t="shared" si="12"/>
        <v>59994</v>
      </c>
      <c r="K123">
        <f t="shared" si="13"/>
        <v>0</v>
      </c>
      <c r="M123">
        <f t="shared" si="14"/>
        <v>59994</v>
      </c>
      <c r="O123">
        <f t="shared" si="15"/>
        <v>249975</v>
      </c>
      <c r="P123">
        <f t="shared" si="16"/>
        <v>0</v>
      </c>
      <c r="R123" s="15" t="s">
        <v>144</v>
      </c>
      <c r="S123" s="16">
        <v>0</v>
      </c>
      <c r="T123" s="16">
        <v>1</v>
      </c>
    </row>
    <row r="124" spans="1:20" x14ac:dyDescent="0.25">
      <c r="A124" s="2">
        <f t="shared" si="17"/>
        <v>122</v>
      </c>
      <c r="B124">
        <v>6</v>
      </c>
      <c r="C124">
        <f t="shared" si="9"/>
        <v>2</v>
      </c>
      <c r="D124">
        <v>2</v>
      </c>
      <c r="E124">
        <v>0</v>
      </c>
      <c r="F124">
        <v>0</v>
      </c>
      <c r="H124">
        <f t="shared" si="10"/>
        <v>12</v>
      </c>
      <c r="I124">
        <f t="shared" si="11"/>
        <v>12</v>
      </c>
      <c r="J124">
        <f t="shared" si="12"/>
        <v>0</v>
      </c>
      <c r="K124">
        <f t="shared" si="13"/>
        <v>0</v>
      </c>
      <c r="M124">
        <f t="shared" si="14"/>
        <v>0</v>
      </c>
      <c r="O124">
        <f t="shared" si="15"/>
        <v>12</v>
      </c>
      <c r="P124">
        <f t="shared" si="16"/>
        <v>0</v>
      </c>
      <c r="R124" s="15" t="s">
        <v>146</v>
      </c>
      <c r="S124" s="16">
        <v>1</v>
      </c>
      <c r="T124" s="16">
        <v>0</v>
      </c>
    </row>
    <row r="125" spans="1:20" x14ac:dyDescent="0.25">
      <c r="A125" s="2">
        <f t="shared" si="17"/>
        <v>123</v>
      </c>
      <c r="B125">
        <v>436</v>
      </c>
      <c r="C125">
        <f t="shared" si="9"/>
        <v>9</v>
      </c>
      <c r="D125">
        <v>8</v>
      </c>
      <c r="E125">
        <v>0</v>
      </c>
      <c r="F125">
        <v>1</v>
      </c>
      <c r="H125">
        <f t="shared" si="10"/>
        <v>3924</v>
      </c>
      <c r="I125">
        <f t="shared" si="11"/>
        <v>3488</v>
      </c>
      <c r="J125">
        <f t="shared" si="12"/>
        <v>436</v>
      </c>
      <c r="K125">
        <f t="shared" si="13"/>
        <v>0</v>
      </c>
      <c r="M125">
        <f t="shared" si="14"/>
        <v>436</v>
      </c>
      <c r="O125">
        <f t="shared" si="15"/>
        <v>3924</v>
      </c>
      <c r="P125">
        <f t="shared" si="16"/>
        <v>0</v>
      </c>
      <c r="R125" s="15" t="s">
        <v>145</v>
      </c>
      <c r="S125" s="16">
        <v>1</v>
      </c>
      <c r="T125" s="16">
        <v>0</v>
      </c>
    </row>
    <row r="126" spans="1:20" x14ac:dyDescent="0.25">
      <c r="A126" s="2">
        <f t="shared" si="17"/>
        <v>124</v>
      </c>
      <c r="B126">
        <v>340</v>
      </c>
      <c r="C126">
        <f t="shared" si="9"/>
        <v>15</v>
      </c>
      <c r="D126">
        <v>9</v>
      </c>
      <c r="E126">
        <v>0</v>
      </c>
      <c r="F126">
        <v>6</v>
      </c>
      <c r="H126">
        <f t="shared" si="10"/>
        <v>5100</v>
      </c>
      <c r="I126">
        <f t="shared" si="11"/>
        <v>3060</v>
      </c>
      <c r="J126">
        <f t="shared" si="12"/>
        <v>2040</v>
      </c>
      <c r="K126">
        <f t="shared" si="13"/>
        <v>0</v>
      </c>
      <c r="M126">
        <f t="shared" si="14"/>
        <v>2040</v>
      </c>
      <c r="O126">
        <f t="shared" si="15"/>
        <v>5100</v>
      </c>
      <c r="P126">
        <f t="shared" si="16"/>
        <v>0</v>
      </c>
      <c r="R126" s="15" t="s">
        <v>184</v>
      </c>
      <c r="S126" s="16">
        <v>0</v>
      </c>
      <c r="T126" s="16">
        <v>0</v>
      </c>
    </row>
    <row r="127" spans="1:20" s="9" customFormat="1" x14ac:dyDescent="0.25">
      <c r="A127" s="2">
        <f t="shared" si="17"/>
        <v>125</v>
      </c>
      <c r="B127" s="9">
        <v>105</v>
      </c>
      <c r="C127" s="9">
        <f t="shared" si="9"/>
        <v>52</v>
      </c>
      <c r="D127" s="9">
        <v>39</v>
      </c>
      <c r="E127" s="9">
        <v>1</v>
      </c>
      <c r="F127" s="9">
        <v>12</v>
      </c>
      <c r="H127">
        <f t="shared" si="10"/>
        <v>5460</v>
      </c>
      <c r="I127">
        <f t="shared" si="11"/>
        <v>4095</v>
      </c>
      <c r="J127">
        <f t="shared" si="12"/>
        <v>1260</v>
      </c>
      <c r="K127">
        <f t="shared" si="13"/>
        <v>105</v>
      </c>
      <c r="L127"/>
      <c r="M127">
        <f t="shared" si="14"/>
        <v>1365</v>
      </c>
      <c r="O127">
        <f t="shared" si="15"/>
        <v>5355</v>
      </c>
      <c r="P127">
        <f t="shared" si="16"/>
        <v>105</v>
      </c>
      <c r="R127" s="15" t="s">
        <v>185</v>
      </c>
      <c r="S127" s="16">
        <v>0</v>
      </c>
      <c r="T127" s="16">
        <v>0</v>
      </c>
    </row>
    <row r="128" spans="1:20" s="9" customFormat="1" x14ac:dyDescent="0.25">
      <c r="A128" s="2">
        <f t="shared" si="17"/>
        <v>126</v>
      </c>
      <c r="B128" s="9">
        <v>207</v>
      </c>
      <c r="C128" s="9">
        <f t="shared" si="9"/>
        <v>19</v>
      </c>
      <c r="D128" s="9">
        <v>11</v>
      </c>
      <c r="E128" s="9">
        <v>1</v>
      </c>
      <c r="F128" s="9">
        <v>7</v>
      </c>
      <c r="H128">
        <f t="shared" si="10"/>
        <v>3933</v>
      </c>
      <c r="I128">
        <f t="shared" si="11"/>
        <v>2277</v>
      </c>
      <c r="J128">
        <f t="shared" si="12"/>
        <v>1449</v>
      </c>
      <c r="K128">
        <f t="shared" si="13"/>
        <v>207</v>
      </c>
      <c r="L128"/>
      <c r="M128">
        <f t="shared" si="14"/>
        <v>1656</v>
      </c>
      <c r="O128">
        <f t="shared" si="15"/>
        <v>3726</v>
      </c>
      <c r="P128">
        <f t="shared" si="16"/>
        <v>207</v>
      </c>
      <c r="R128" s="15" t="s">
        <v>186</v>
      </c>
      <c r="S128" s="16">
        <v>1</v>
      </c>
      <c r="T128" s="16">
        <v>0</v>
      </c>
    </row>
    <row r="129" spans="1:20" x14ac:dyDescent="0.25">
      <c r="A129" s="2">
        <f t="shared" si="17"/>
        <v>127</v>
      </c>
      <c r="B129">
        <v>99999</v>
      </c>
      <c r="C129">
        <f t="shared" si="9"/>
        <v>6</v>
      </c>
      <c r="D129">
        <v>0</v>
      </c>
      <c r="E129">
        <v>0</v>
      </c>
      <c r="F129">
        <v>6</v>
      </c>
      <c r="H129">
        <f t="shared" si="10"/>
        <v>599994</v>
      </c>
      <c r="I129">
        <f t="shared" si="11"/>
        <v>0</v>
      </c>
      <c r="J129">
        <f t="shared" si="12"/>
        <v>599994</v>
      </c>
      <c r="K129">
        <f t="shared" si="13"/>
        <v>0</v>
      </c>
      <c r="M129">
        <f t="shared" si="14"/>
        <v>599994</v>
      </c>
      <c r="O129">
        <f t="shared" si="15"/>
        <v>599994</v>
      </c>
      <c r="P129">
        <f t="shared" si="16"/>
        <v>0</v>
      </c>
      <c r="R129" s="15" t="s">
        <v>187</v>
      </c>
      <c r="S129" s="16">
        <v>0</v>
      </c>
      <c r="T129" s="16">
        <v>0</v>
      </c>
    </row>
    <row r="130" spans="1:20" x14ac:dyDescent="0.25">
      <c r="A130" s="2">
        <f t="shared" si="17"/>
        <v>128</v>
      </c>
      <c r="B130">
        <v>438</v>
      </c>
      <c r="C130">
        <f t="shared" si="9"/>
        <v>17</v>
      </c>
      <c r="D130">
        <v>15</v>
      </c>
      <c r="E130">
        <v>0</v>
      </c>
      <c r="F130">
        <v>2</v>
      </c>
      <c r="H130">
        <f t="shared" si="10"/>
        <v>7446</v>
      </c>
      <c r="I130">
        <f t="shared" si="11"/>
        <v>6570</v>
      </c>
      <c r="J130">
        <f t="shared" si="12"/>
        <v>876</v>
      </c>
      <c r="K130">
        <f t="shared" si="13"/>
        <v>0</v>
      </c>
      <c r="M130">
        <f t="shared" si="14"/>
        <v>876</v>
      </c>
      <c r="O130">
        <f t="shared" si="15"/>
        <v>7446</v>
      </c>
      <c r="P130">
        <f t="shared" si="16"/>
        <v>0</v>
      </c>
      <c r="R130" s="15" t="s">
        <v>188</v>
      </c>
      <c r="S130" s="16">
        <v>1</v>
      </c>
      <c r="T130" s="16">
        <v>0</v>
      </c>
    </row>
    <row r="131" spans="1:20" x14ac:dyDescent="0.25">
      <c r="A131" s="2">
        <f t="shared" si="17"/>
        <v>129</v>
      </c>
      <c r="B131">
        <v>90</v>
      </c>
      <c r="C131">
        <f t="shared" si="9"/>
        <v>12</v>
      </c>
      <c r="D131">
        <v>10</v>
      </c>
      <c r="E131">
        <v>0</v>
      </c>
      <c r="F131">
        <v>2</v>
      </c>
      <c r="H131">
        <f t="shared" si="10"/>
        <v>1080</v>
      </c>
      <c r="I131">
        <f t="shared" si="11"/>
        <v>900</v>
      </c>
      <c r="J131">
        <f t="shared" si="12"/>
        <v>180</v>
      </c>
      <c r="K131">
        <f t="shared" si="13"/>
        <v>0</v>
      </c>
      <c r="M131">
        <f t="shared" si="14"/>
        <v>180</v>
      </c>
      <c r="O131">
        <f t="shared" si="15"/>
        <v>1080</v>
      </c>
      <c r="P131">
        <f t="shared" si="16"/>
        <v>0</v>
      </c>
      <c r="R131" s="15" t="s">
        <v>189</v>
      </c>
      <c r="S131" s="16">
        <v>0</v>
      </c>
      <c r="T131" s="16">
        <v>0</v>
      </c>
    </row>
    <row r="132" spans="1:20" x14ac:dyDescent="0.25">
      <c r="A132" s="2">
        <f t="shared" si="17"/>
        <v>130</v>
      </c>
      <c r="B132">
        <v>29</v>
      </c>
      <c r="C132">
        <f t="shared" ref="C132:C169" si="18">SUM(D132:F132)</f>
        <v>5</v>
      </c>
      <c r="D132">
        <v>0</v>
      </c>
      <c r="E132">
        <v>0</v>
      </c>
      <c r="F132">
        <v>5</v>
      </c>
      <c r="H132">
        <f t="shared" ref="H132:H169" si="19">B132*C132</f>
        <v>145</v>
      </c>
      <c r="I132">
        <f t="shared" ref="I132:I169" si="20">B132*D132</f>
        <v>0</v>
      </c>
      <c r="J132">
        <f t="shared" ref="J132:J169" si="21">B132*F132</f>
        <v>145</v>
      </c>
      <c r="K132">
        <f t="shared" ref="K132:K169" si="22">B132*E132</f>
        <v>0</v>
      </c>
      <c r="M132">
        <f t="shared" ref="M132:M169" si="23">B132*(E132+F132)</f>
        <v>145</v>
      </c>
      <c r="O132">
        <f t="shared" ref="O132:O169" si="24">B132*(D132+F132)</f>
        <v>145</v>
      </c>
      <c r="P132">
        <f t="shared" ref="P132:P169" si="25">B132*E132</f>
        <v>0</v>
      </c>
      <c r="R132" s="15" t="s">
        <v>190</v>
      </c>
      <c r="S132" s="16">
        <v>0</v>
      </c>
      <c r="T132" s="16">
        <v>0</v>
      </c>
    </row>
    <row r="133" spans="1:20" x14ac:dyDescent="0.25">
      <c r="A133" s="2">
        <f t="shared" ref="A133:A169" si="26">A132+1</f>
        <v>131</v>
      </c>
      <c r="B133">
        <v>22</v>
      </c>
      <c r="C133">
        <f t="shared" si="18"/>
        <v>4</v>
      </c>
      <c r="D133">
        <v>0</v>
      </c>
      <c r="E133">
        <v>0</v>
      </c>
      <c r="F133">
        <v>4</v>
      </c>
      <c r="H133">
        <f t="shared" si="19"/>
        <v>88</v>
      </c>
      <c r="I133">
        <f t="shared" si="20"/>
        <v>0</v>
      </c>
      <c r="J133">
        <f t="shared" si="21"/>
        <v>88</v>
      </c>
      <c r="K133">
        <f t="shared" si="22"/>
        <v>0</v>
      </c>
      <c r="M133">
        <f t="shared" si="23"/>
        <v>88</v>
      </c>
      <c r="O133">
        <f t="shared" si="24"/>
        <v>88</v>
      </c>
      <c r="P133">
        <f t="shared" si="25"/>
        <v>0</v>
      </c>
      <c r="R133" s="15" t="s">
        <v>191</v>
      </c>
      <c r="S133" s="16">
        <v>0</v>
      </c>
      <c r="T133" s="16">
        <v>0</v>
      </c>
    </row>
    <row r="134" spans="1:20" s="9" customFormat="1" x14ac:dyDescent="0.25">
      <c r="A134" s="2">
        <f t="shared" si="26"/>
        <v>132</v>
      </c>
      <c r="B134" s="9">
        <v>24</v>
      </c>
      <c r="C134" s="9">
        <f t="shared" si="18"/>
        <v>4</v>
      </c>
      <c r="D134" s="9">
        <v>3</v>
      </c>
      <c r="E134" s="9">
        <v>0</v>
      </c>
      <c r="F134" s="9">
        <v>1</v>
      </c>
      <c r="H134">
        <f t="shared" si="19"/>
        <v>96</v>
      </c>
      <c r="I134">
        <f t="shared" si="20"/>
        <v>72</v>
      </c>
      <c r="J134">
        <f t="shared" si="21"/>
        <v>24</v>
      </c>
      <c r="K134">
        <f t="shared" si="22"/>
        <v>0</v>
      </c>
      <c r="L134"/>
      <c r="M134">
        <f t="shared" si="23"/>
        <v>24</v>
      </c>
      <c r="O134">
        <f t="shared" si="24"/>
        <v>96</v>
      </c>
      <c r="P134">
        <f t="shared" si="25"/>
        <v>0</v>
      </c>
      <c r="R134" s="15" t="s">
        <v>192</v>
      </c>
      <c r="S134" s="16">
        <v>1</v>
      </c>
      <c r="T134" s="16">
        <v>0</v>
      </c>
    </row>
    <row r="135" spans="1:20" x14ac:dyDescent="0.25">
      <c r="A135" s="2">
        <f t="shared" si="26"/>
        <v>133</v>
      </c>
      <c r="B135">
        <v>123</v>
      </c>
      <c r="C135">
        <f t="shared" si="18"/>
        <v>13</v>
      </c>
      <c r="D135">
        <v>12</v>
      </c>
      <c r="E135">
        <v>0</v>
      </c>
      <c r="F135">
        <v>1</v>
      </c>
      <c r="H135">
        <f t="shared" si="19"/>
        <v>1599</v>
      </c>
      <c r="I135">
        <f t="shared" si="20"/>
        <v>1476</v>
      </c>
      <c r="J135">
        <f t="shared" si="21"/>
        <v>123</v>
      </c>
      <c r="K135">
        <f t="shared" si="22"/>
        <v>0</v>
      </c>
      <c r="M135">
        <f t="shared" si="23"/>
        <v>123</v>
      </c>
      <c r="O135">
        <f t="shared" si="24"/>
        <v>1599</v>
      </c>
      <c r="P135">
        <f t="shared" si="25"/>
        <v>0</v>
      </c>
      <c r="R135" s="15" t="s">
        <v>193</v>
      </c>
      <c r="S135" s="16">
        <v>1</v>
      </c>
      <c r="T135" s="16">
        <v>0</v>
      </c>
    </row>
    <row r="136" spans="1:20" x14ac:dyDescent="0.25">
      <c r="A136" s="2">
        <f t="shared" si="26"/>
        <v>134</v>
      </c>
      <c r="B136">
        <v>2452</v>
      </c>
      <c r="C136">
        <f t="shared" si="18"/>
        <v>29</v>
      </c>
      <c r="D136">
        <v>28</v>
      </c>
      <c r="E136">
        <v>0</v>
      </c>
      <c r="F136">
        <v>1</v>
      </c>
      <c r="H136">
        <f t="shared" si="19"/>
        <v>71108</v>
      </c>
      <c r="I136">
        <f t="shared" si="20"/>
        <v>68656</v>
      </c>
      <c r="J136">
        <f t="shared" si="21"/>
        <v>2452</v>
      </c>
      <c r="K136">
        <f t="shared" si="22"/>
        <v>0</v>
      </c>
      <c r="M136">
        <f t="shared" si="23"/>
        <v>2452</v>
      </c>
      <c r="O136">
        <f t="shared" si="24"/>
        <v>71108</v>
      </c>
      <c r="P136">
        <f t="shared" si="25"/>
        <v>0</v>
      </c>
      <c r="R136" s="15" t="s">
        <v>194</v>
      </c>
      <c r="S136" s="16">
        <v>1</v>
      </c>
      <c r="T136" s="16">
        <v>0</v>
      </c>
    </row>
    <row r="137" spans="1:20" x14ac:dyDescent="0.25">
      <c r="A137" s="2">
        <f t="shared" si="26"/>
        <v>135</v>
      </c>
      <c r="B137">
        <v>421</v>
      </c>
      <c r="C137">
        <f t="shared" si="18"/>
        <v>15</v>
      </c>
      <c r="D137">
        <v>9</v>
      </c>
      <c r="E137">
        <v>4</v>
      </c>
      <c r="F137">
        <v>2</v>
      </c>
      <c r="H137">
        <f t="shared" si="19"/>
        <v>6315</v>
      </c>
      <c r="I137">
        <f t="shared" si="20"/>
        <v>3789</v>
      </c>
      <c r="J137">
        <f t="shared" si="21"/>
        <v>842</v>
      </c>
      <c r="K137">
        <f t="shared" si="22"/>
        <v>1684</v>
      </c>
      <c r="M137">
        <f t="shared" si="23"/>
        <v>2526</v>
      </c>
      <c r="O137">
        <f t="shared" si="24"/>
        <v>4631</v>
      </c>
      <c r="P137">
        <f t="shared" si="25"/>
        <v>1684</v>
      </c>
      <c r="R137" s="15" t="s">
        <v>195</v>
      </c>
      <c r="S137" s="16">
        <v>1</v>
      </c>
      <c r="T137" s="16">
        <v>0</v>
      </c>
    </row>
    <row r="138" spans="1:20" x14ac:dyDescent="0.25">
      <c r="A138" s="2">
        <f t="shared" si="26"/>
        <v>136</v>
      </c>
      <c r="B138">
        <v>144</v>
      </c>
      <c r="C138">
        <f t="shared" si="18"/>
        <v>7</v>
      </c>
      <c r="D138">
        <v>7</v>
      </c>
      <c r="E138">
        <v>0</v>
      </c>
      <c r="F138">
        <v>0</v>
      </c>
      <c r="H138">
        <f t="shared" si="19"/>
        <v>1008</v>
      </c>
      <c r="I138">
        <f t="shared" si="20"/>
        <v>1008</v>
      </c>
      <c r="J138">
        <f t="shared" si="21"/>
        <v>0</v>
      </c>
      <c r="K138">
        <f t="shared" si="22"/>
        <v>0</v>
      </c>
      <c r="M138">
        <f t="shared" si="23"/>
        <v>0</v>
      </c>
      <c r="O138">
        <f t="shared" si="24"/>
        <v>1008</v>
      </c>
      <c r="P138">
        <f t="shared" si="25"/>
        <v>0</v>
      </c>
      <c r="R138" s="15" t="s">
        <v>139</v>
      </c>
      <c r="S138" s="16">
        <v>1</v>
      </c>
      <c r="T138" s="16">
        <v>0</v>
      </c>
    </row>
    <row r="139" spans="1:20" x14ac:dyDescent="0.25">
      <c r="A139" s="2">
        <f t="shared" si="26"/>
        <v>137</v>
      </c>
      <c r="B139">
        <v>1172</v>
      </c>
      <c r="C139">
        <f t="shared" si="18"/>
        <v>17</v>
      </c>
      <c r="D139">
        <v>13</v>
      </c>
      <c r="E139">
        <v>1</v>
      </c>
      <c r="F139">
        <v>3</v>
      </c>
      <c r="H139">
        <f t="shared" si="19"/>
        <v>19924</v>
      </c>
      <c r="I139">
        <f t="shared" si="20"/>
        <v>15236</v>
      </c>
      <c r="J139">
        <f t="shared" si="21"/>
        <v>3516</v>
      </c>
      <c r="K139">
        <f t="shared" si="22"/>
        <v>1172</v>
      </c>
      <c r="M139">
        <f t="shared" si="23"/>
        <v>4688</v>
      </c>
      <c r="O139">
        <f t="shared" si="24"/>
        <v>18752</v>
      </c>
      <c r="P139">
        <f t="shared" si="25"/>
        <v>1172</v>
      </c>
      <c r="R139" s="15" t="s">
        <v>136</v>
      </c>
      <c r="S139" s="16">
        <v>1</v>
      </c>
      <c r="T139" s="16">
        <v>0</v>
      </c>
    </row>
    <row r="140" spans="1:20" x14ac:dyDescent="0.25">
      <c r="A140" s="2">
        <f t="shared" si="26"/>
        <v>138</v>
      </c>
      <c r="B140">
        <v>500</v>
      </c>
      <c r="C140">
        <f t="shared" si="18"/>
        <v>25</v>
      </c>
      <c r="D140">
        <v>25</v>
      </c>
      <c r="E140">
        <v>0</v>
      </c>
      <c r="F140">
        <v>0</v>
      </c>
      <c r="H140">
        <f t="shared" si="19"/>
        <v>12500</v>
      </c>
      <c r="I140">
        <f t="shared" si="20"/>
        <v>12500</v>
      </c>
      <c r="J140">
        <f t="shared" si="21"/>
        <v>0</v>
      </c>
      <c r="K140">
        <f t="shared" si="22"/>
        <v>0</v>
      </c>
      <c r="M140">
        <f t="shared" si="23"/>
        <v>0</v>
      </c>
      <c r="O140">
        <f t="shared" si="24"/>
        <v>12500</v>
      </c>
      <c r="P140">
        <f t="shared" si="25"/>
        <v>0</v>
      </c>
      <c r="R140" s="15" t="s">
        <v>135</v>
      </c>
      <c r="S140" s="16">
        <v>1</v>
      </c>
      <c r="T140" s="16">
        <v>0</v>
      </c>
    </row>
    <row r="141" spans="1:20" x14ac:dyDescent="0.25">
      <c r="A141" s="2">
        <f t="shared" si="26"/>
        <v>139</v>
      </c>
      <c r="B141">
        <v>273</v>
      </c>
      <c r="C141">
        <f t="shared" si="18"/>
        <v>6</v>
      </c>
      <c r="D141">
        <v>4</v>
      </c>
      <c r="E141">
        <v>0</v>
      </c>
      <c r="F141">
        <v>2</v>
      </c>
      <c r="H141">
        <f t="shared" si="19"/>
        <v>1638</v>
      </c>
      <c r="I141">
        <f t="shared" si="20"/>
        <v>1092</v>
      </c>
      <c r="J141">
        <f t="shared" si="21"/>
        <v>546</v>
      </c>
      <c r="K141">
        <f t="shared" si="22"/>
        <v>0</v>
      </c>
      <c r="M141">
        <f t="shared" si="23"/>
        <v>546</v>
      </c>
      <c r="O141">
        <f t="shared" si="24"/>
        <v>1638</v>
      </c>
      <c r="P141">
        <f t="shared" si="25"/>
        <v>0</v>
      </c>
      <c r="R141" s="15" t="s">
        <v>134</v>
      </c>
      <c r="S141" s="16">
        <v>1</v>
      </c>
      <c r="T141" s="16">
        <v>0</v>
      </c>
    </row>
    <row r="142" spans="1:20" x14ac:dyDescent="0.25">
      <c r="A142" s="2">
        <f t="shared" si="26"/>
        <v>140</v>
      </c>
      <c r="B142">
        <v>40</v>
      </c>
      <c r="C142">
        <f t="shared" si="18"/>
        <v>7</v>
      </c>
      <c r="D142">
        <v>6</v>
      </c>
      <c r="E142">
        <v>0</v>
      </c>
      <c r="F142">
        <v>1</v>
      </c>
      <c r="H142">
        <f t="shared" si="19"/>
        <v>280</v>
      </c>
      <c r="I142">
        <f t="shared" si="20"/>
        <v>240</v>
      </c>
      <c r="J142">
        <f t="shared" si="21"/>
        <v>40</v>
      </c>
      <c r="K142">
        <f t="shared" si="22"/>
        <v>0</v>
      </c>
      <c r="M142">
        <f t="shared" si="23"/>
        <v>40</v>
      </c>
      <c r="O142">
        <f t="shared" si="24"/>
        <v>280</v>
      </c>
      <c r="P142">
        <f t="shared" si="25"/>
        <v>0</v>
      </c>
      <c r="R142" s="15" t="s">
        <v>132</v>
      </c>
      <c r="S142" s="16">
        <v>1</v>
      </c>
      <c r="T142" s="16">
        <v>0</v>
      </c>
    </row>
    <row r="143" spans="1:20" x14ac:dyDescent="0.25">
      <c r="A143" s="2">
        <f t="shared" si="26"/>
        <v>141</v>
      </c>
      <c r="B143">
        <v>55</v>
      </c>
      <c r="C143">
        <f t="shared" si="18"/>
        <v>10</v>
      </c>
      <c r="D143">
        <v>10</v>
      </c>
      <c r="E143">
        <v>0</v>
      </c>
      <c r="F143">
        <v>0</v>
      </c>
      <c r="H143">
        <f t="shared" si="19"/>
        <v>550</v>
      </c>
      <c r="I143">
        <f t="shared" si="20"/>
        <v>550</v>
      </c>
      <c r="J143">
        <f t="shared" si="21"/>
        <v>0</v>
      </c>
      <c r="K143">
        <f t="shared" si="22"/>
        <v>0</v>
      </c>
      <c r="M143">
        <f t="shared" si="23"/>
        <v>0</v>
      </c>
      <c r="O143">
        <f t="shared" si="24"/>
        <v>550</v>
      </c>
      <c r="P143">
        <f t="shared" si="25"/>
        <v>0</v>
      </c>
      <c r="R143" s="15" t="s">
        <v>131</v>
      </c>
      <c r="S143" s="16">
        <v>0</v>
      </c>
      <c r="T143" s="16">
        <v>1</v>
      </c>
    </row>
    <row r="144" spans="1:20" x14ac:dyDescent="0.25">
      <c r="A144" s="2">
        <f t="shared" si="26"/>
        <v>142</v>
      </c>
      <c r="B144">
        <v>2159</v>
      </c>
      <c r="C144">
        <f t="shared" si="18"/>
        <v>16</v>
      </c>
      <c r="D144">
        <v>16</v>
      </c>
      <c r="E144">
        <v>0</v>
      </c>
      <c r="F144">
        <v>0</v>
      </c>
      <c r="H144">
        <f t="shared" si="19"/>
        <v>34544</v>
      </c>
      <c r="I144">
        <f t="shared" si="20"/>
        <v>34544</v>
      </c>
      <c r="J144">
        <f t="shared" si="21"/>
        <v>0</v>
      </c>
      <c r="K144">
        <f t="shared" si="22"/>
        <v>0</v>
      </c>
      <c r="M144">
        <f t="shared" si="23"/>
        <v>0</v>
      </c>
      <c r="O144">
        <f t="shared" si="24"/>
        <v>34544</v>
      </c>
      <c r="P144">
        <f t="shared" si="25"/>
        <v>0</v>
      </c>
      <c r="R144" s="15" t="s">
        <v>130</v>
      </c>
      <c r="S144" s="16">
        <v>1</v>
      </c>
      <c r="T144" s="16">
        <v>0</v>
      </c>
    </row>
    <row r="145" spans="1:20" x14ac:dyDescent="0.25">
      <c r="A145" s="2">
        <f t="shared" si="26"/>
        <v>143</v>
      </c>
      <c r="B145">
        <v>10</v>
      </c>
      <c r="C145">
        <f t="shared" si="18"/>
        <v>24</v>
      </c>
      <c r="D145">
        <v>21</v>
      </c>
      <c r="E145">
        <v>2</v>
      </c>
      <c r="F145">
        <v>1</v>
      </c>
      <c r="H145">
        <f t="shared" si="19"/>
        <v>240</v>
      </c>
      <c r="I145">
        <f t="shared" si="20"/>
        <v>210</v>
      </c>
      <c r="J145">
        <f t="shared" si="21"/>
        <v>10</v>
      </c>
      <c r="K145">
        <f t="shared" si="22"/>
        <v>20</v>
      </c>
      <c r="M145">
        <f t="shared" si="23"/>
        <v>30</v>
      </c>
      <c r="O145">
        <f t="shared" si="24"/>
        <v>220</v>
      </c>
      <c r="P145">
        <f t="shared" si="25"/>
        <v>20</v>
      </c>
      <c r="R145" s="15" t="s">
        <v>129</v>
      </c>
      <c r="S145" s="16">
        <v>0</v>
      </c>
      <c r="T145" s="16">
        <v>0</v>
      </c>
    </row>
    <row r="146" spans="1:20" x14ac:dyDescent="0.25">
      <c r="A146" s="2">
        <f t="shared" si="26"/>
        <v>144</v>
      </c>
      <c r="B146">
        <v>60</v>
      </c>
      <c r="C146">
        <v>0</v>
      </c>
      <c r="D146">
        <v>0</v>
      </c>
      <c r="E146">
        <v>0</v>
      </c>
      <c r="F146">
        <v>0</v>
      </c>
      <c r="H146">
        <f t="shared" si="19"/>
        <v>0</v>
      </c>
      <c r="I146">
        <f t="shared" si="20"/>
        <v>0</v>
      </c>
      <c r="J146">
        <f t="shared" si="21"/>
        <v>0</v>
      </c>
      <c r="K146">
        <f t="shared" si="22"/>
        <v>0</v>
      </c>
      <c r="M146">
        <f t="shared" si="23"/>
        <v>0</v>
      </c>
      <c r="O146">
        <f t="shared" si="24"/>
        <v>0</v>
      </c>
      <c r="P146">
        <f t="shared" si="25"/>
        <v>0</v>
      </c>
      <c r="R146" s="15" t="s">
        <v>128</v>
      </c>
      <c r="S146" s="16">
        <v>1</v>
      </c>
      <c r="T146" s="16">
        <v>0</v>
      </c>
    </row>
    <row r="147" spans="1:20" x14ac:dyDescent="0.25">
      <c r="A147" s="2">
        <f t="shared" si="26"/>
        <v>145</v>
      </c>
      <c r="B147">
        <v>104</v>
      </c>
      <c r="C147">
        <f t="shared" si="18"/>
        <v>11</v>
      </c>
      <c r="D147">
        <v>9</v>
      </c>
      <c r="E147">
        <v>0</v>
      </c>
      <c r="F147">
        <v>2</v>
      </c>
      <c r="H147">
        <f t="shared" si="19"/>
        <v>1144</v>
      </c>
      <c r="I147">
        <f t="shared" si="20"/>
        <v>936</v>
      </c>
      <c r="J147">
        <f t="shared" si="21"/>
        <v>208</v>
      </c>
      <c r="K147">
        <f t="shared" si="22"/>
        <v>0</v>
      </c>
      <c r="M147">
        <f t="shared" si="23"/>
        <v>208</v>
      </c>
      <c r="O147">
        <f t="shared" si="24"/>
        <v>1144</v>
      </c>
      <c r="P147">
        <f t="shared" si="25"/>
        <v>0</v>
      </c>
      <c r="R147" s="15" t="s">
        <v>127</v>
      </c>
      <c r="S147" s="16">
        <v>1</v>
      </c>
      <c r="T147" s="16">
        <v>0</v>
      </c>
    </row>
    <row r="148" spans="1:20" s="9" customFormat="1" x14ac:dyDescent="0.25">
      <c r="A148" s="2">
        <f t="shared" si="26"/>
        <v>146</v>
      </c>
      <c r="B148" s="9">
        <v>146</v>
      </c>
      <c r="C148" s="9">
        <f t="shared" si="18"/>
        <v>34</v>
      </c>
      <c r="D148" s="9">
        <v>26</v>
      </c>
      <c r="E148" s="9">
        <v>1</v>
      </c>
      <c r="F148" s="9">
        <v>7</v>
      </c>
      <c r="H148">
        <f t="shared" si="19"/>
        <v>4964</v>
      </c>
      <c r="I148">
        <f t="shared" si="20"/>
        <v>3796</v>
      </c>
      <c r="J148">
        <f t="shared" si="21"/>
        <v>1022</v>
      </c>
      <c r="K148">
        <f t="shared" si="22"/>
        <v>146</v>
      </c>
      <c r="L148"/>
      <c r="M148">
        <f t="shared" si="23"/>
        <v>1168</v>
      </c>
      <c r="O148">
        <f t="shared" si="24"/>
        <v>4818</v>
      </c>
      <c r="P148">
        <f t="shared" si="25"/>
        <v>146</v>
      </c>
      <c r="R148" s="15" t="s">
        <v>125</v>
      </c>
      <c r="S148" s="16">
        <v>1</v>
      </c>
      <c r="T148" s="16">
        <v>0</v>
      </c>
    </row>
    <row r="149" spans="1:20" x14ac:dyDescent="0.25">
      <c r="A149" s="2">
        <f t="shared" si="26"/>
        <v>147</v>
      </c>
      <c r="B149">
        <v>205</v>
      </c>
      <c r="C149">
        <f t="shared" si="18"/>
        <v>23</v>
      </c>
      <c r="D149">
        <v>10</v>
      </c>
      <c r="E149">
        <v>6</v>
      </c>
      <c r="F149">
        <v>7</v>
      </c>
      <c r="H149">
        <f t="shared" si="19"/>
        <v>4715</v>
      </c>
      <c r="I149">
        <f t="shared" si="20"/>
        <v>2050</v>
      </c>
      <c r="J149">
        <f t="shared" si="21"/>
        <v>1435</v>
      </c>
      <c r="K149">
        <f t="shared" si="22"/>
        <v>1230</v>
      </c>
      <c r="M149">
        <f t="shared" si="23"/>
        <v>2665</v>
      </c>
      <c r="O149">
        <f t="shared" si="24"/>
        <v>3485</v>
      </c>
      <c r="P149">
        <f t="shared" si="25"/>
        <v>1230</v>
      </c>
      <c r="R149" s="15" t="s">
        <v>124</v>
      </c>
      <c r="S149" s="16">
        <v>1</v>
      </c>
      <c r="T149" s="16">
        <v>0</v>
      </c>
    </row>
    <row r="150" spans="1:20" x14ac:dyDescent="0.25">
      <c r="A150" s="2">
        <f t="shared" si="26"/>
        <v>148</v>
      </c>
      <c r="B150">
        <v>569</v>
      </c>
      <c r="C150">
        <f t="shared" si="18"/>
        <v>13</v>
      </c>
      <c r="D150">
        <v>11</v>
      </c>
      <c r="E150">
        <v>1</v>
      </c>
      <c r="F150">
        <v>1</v>
      </c>
      <c r="H150">
        <f t="shared" si="19"/>
        <v>7397</v>
      </c>
      <c r="I150">
        <f t="shared" si="20"/>
        <v>6259</v>
      </c>
      <c r="J150">
        <f t="shared" si="21"/>
        <v>569</v>
      </c>
      <c r="K150">
        <f t="shared" si="22"/>
        <v>569</v>
      </c>
      <c r="M150">
        <f t="shared" si="23"/>
        <v>1138</v>
      </c>
      <c r="O150">
        <f t="shared" si="24"/>
        <v>6828</v>
      </c>
      <c r="P150">
        <f t="shared" si="25"/>
        <v>569</v>
      </c>
      <c r="R150" s="15" t="s">
        <v>123</v>
      </c>
      <c r="S150" s="16">
        <v>1</v>
      </c>
      <c r="T150" s="16">
        <v>0</v>
      </c>
    </row>
    <row r="151" spans="1:20" x14ac:dyDescent="0.25">
      <c r="A151" s="2">
        <f t="shared" si="26"/>
        <v>149</v>
      </c>
      <c r="B151">
        <v>861</v>
      </c>
      <c r="C151">
        <f t="shared" si="18"/>
        <v>7</v>
      </c>
      <c r="D151">
        <v>7</v>
      </c>
      <c r="E151">
        <v>0</v>
      </c>
      <c r="F151">
        <v>0</v>
      </c>
      <c r="H151">
        <f t="shared" si="19"/>
        <v>6027</v>
      </c>
      <c r="I151">
        <f t="shared" si="20"/>
        <v>6027</v>
      </c>
      <c r="J151">
        <f t="shared" si="21"/>
        <v>0</v>
      </c>
      <c r="K151">
        <f t="shared" si="22"/>
        <v>0</v>
      </c>
      <c r="M151">
        <f t="shared" si="23"/>
        <v>0</v>
      </c>
      <c r="O151">
        <f t="shared" si="24"/>
        <v>6027</v>
      </c>
      <c r="P151">
        <f t="shared" si="25"/>
        <v>0</v>
      </c>
      <c r="R151" s="15" t="s">
        <v>122</v>
      </c>
      <c r="S151" s="16">
        <v>1</v>
      </c>
      <c r="T151" s="16">
        <v>0</v>
      </c>
    </row>
    <row r="152" spans="1:20" x14ac:dyDescent="0.25">
      <c r="A152" s="2">
        <f t="shared" si="26"/>
        <v>150</v>
      </c>
      <c r="B152">
        <v>75</v>
      </c>
      <c r="C152">
        <f t="shared" si="18"/>
        <v>7</v>
      </c>
      <c r="D152">
        <v>6</v>
      </c>
      <c r="E152">
        <v>1</v>
      </c>
      <c r="F152">
        <v>0</v>
      </c>
      <c r="H152">
        <f t="shared" si="19"/>
        <v>525</v>
      </c>
      <c r="I152">
        <f t="shared" si="20"/>
        <v>450</v>
      </c>
      <c r="J152">
        <f t="shared" si="21"/>
        <v>0</v>
      </c>
      <c r="K152">
        <f t="shared" si="22"/>
        <v>75</v>
      </c>
      <c r="M152">
        <f t="shared" si="23"/>
        <v>75</v>
      </c>
      <c r="O152">
        <f t="shared" si="24"/>
        <v>450</v>
      </c>
      <c r="P152">
        <f t="shared" si="25"/>
        <v>75</v>
      </c>
      <c r="R152" s="15" t="s">
        <v>121</v>
      </c>
      <c r="S152" s="16">
        <v>0</v>
      </c>
      <c r="T152" s="16">
        <v>0</v>
      </c>
    </row>
    <row r="153" spans="1:20" x14ac:dyDescent="0.25">
      <c r="A153" s="2">
        <f t="shared" si="26"/>
        <v>151</v>
      </c>
      <c r="B153">
        <v>100</v>
      </c>
      <c r="C153">
        <f t="shared" si="18"/>
        <v>15</v>
      </c>
      <c r="D153">
        <v>12</v>
      </c>
      <c r="E153">
        <v>2</v>
      </c>
      <c r="F153">
        <v>1</v>
      </c>
      <c r="H153">
        <f t="shared" si="19"/>
        <v>1500</v>
      </c>
      <c r="I153">
        <f t="shared" si="20"/>
        <v>1200</v>
      </c>
      <c r="J153">
        <f t="shared" si="21"/>
        <v>100</v>
      </c>
      <c r="K153">
        <f t="shared" si="22"/>
        <v>200</v>
      </c>
      <c r="M153">
        <f t="shared" si="23"/>
        <v>300</v>
      </c>
      <c r="O153">
        <f t="shared" si="24"/>
        <v>1300</v>
      </c>
      <c r="P153">
        <f t="shared" si="25"/>
        <v>200</v>
      </c>
      <c r="R153" s="15" t="s">
        <v>120</v>
      </c>
      <c r="S153" s="16">
        <v>1</v>
      </c>
      <c r="T153" s="16">
        <v>0</v>
      </c>
    </row>
    <row r="154" spans="1:20" x14ac:dyDescent="0.25">
      <c r="A154" s="2">
        <f t="shared" si="26"/>
        <v>152</v>
      </c>
      <c r="B154">
        <v>202</v>
      </c>
      <c r="C154">
        <f t="shared" si="18"/>
        <v>24</v>
      </c>
      <c r="D154">
        <v>23</v>
      </c>
      <c r="E154">
        <v>0</v>
      </c>
      <c r="F154">
        <v>1</v>
      </c>
      <c r="H154">
        <f t="shared" si="19"/>
        <v>4848</v>
      </c>
      <c r="I154">
        <f t="shared" si="20"/>
        <v>4646</v>
      </c>
      <c r="J154">
        <f t="shared" si="21"/>
        <v>202</v>
      </c>
      <c r="K154">
        <f t="shared" si="22"/>
        <v>0</v>
      </c>
      <c r="M154">
        <f t="shared" si="23"/>
        <v>202</v>
      </c>
      <c r="O154">
        <f t="shared" si="24"/>
        <v>4848</v>
      </c>
      <c r="P154">
        <f t="shared" si="25"/>
        <v>0</v>
      </c>
      <c r="R154" s="15" t="s">
        <v>119</v>
      </c>
      <c r="S154" s="16">
        <v>1</v>
      </c>
      <c r="T154" s="16">
        <v>0</v>
      </c>
    </row>
    <row r="155" spans="1:20" x14ac:dyDescent="0.25">
      <c r="A155" s="2">
        <f t="shared" si="26"/>
        <v>153</v>
      </c>
      <c r="B155">
        <v>129</v>
      </c>
      <c r="C155">
        <f t="shared" si="18"/>
        <v>19</v>
      </c>
      <c r="D155">
        <v>9</v>
      </c>
      <c r="E155">
        <v>3</v>
      </c>
      <c r="F155">
        <v>7</v>
      </c>
      <c r="H155">
        <f t="shared" si="19"/>
        <v>2451</v>
      </c>
      <c r="I155">
        <f t="shared" si="20"/>
        <v>1161</v>
      </c>
      <c r="J155">
        <f t="shared" si="21"/>
        <v>903</v>
      </c>
      <c r="K155">
        <f t="shared" si="22"/>
        <v>387</v>
      </c>
      <c r="M155">
        <f t="shared" si="23"/>
        <v>1290</v>
      </c>
      <c r="O155">
        <f t="shared" si="24"/>
        <v>2064</v>
      </c>
      <c r="P155">
        <f t="shared" si="25"/>
        <v>387</v>
      </c>
      <c r="R155" s="15" t="s">
        <v>118</v>
      </c>
      <c r="S155" s="16">
        <v>1</v>
      </c>
      <c r="T155" s="16">
        <v>0</v>
      </c>
    </row>
    <row r="156" spans="1:20" x14ac:dyDescent="0.25">
      <c r="A156" s="2">
        <f t="shared" si="26"/>
        <v>154</v>
      </c>
      <c r="B156">
        <v>507</v>
      </c>
      <c r="C156">
        <f t="shared" si="18"/>
        <v>9</v>
      </c>
      <c r="D156">
        <v>8</v>
      </c>
      <c r="E156">
        <v>0</v>
      </c>
      <c r="F156">
        <v>1</v>
      </c>
      <c r="H156">
        <f t="shared" si="19"/>
        <v>4563</v>
      </c>
      <c r="I156">
        <f t="shared" si="20"/>
        <v>4056</v>
      </c>
      <c r="J156">
        <f t="shared" si="21"/>
        <v>507</v>
      </c>
      <c r="K156">
        <f t="shared" si="22"/>
        <v>0</v>
      </c>
      <c r="M156">
        <f t="shared" si="23"/>
        <v>507</v>
      </c>
      <c r="O156">
        <f t="shared" si="24"/>
        <v>4563</v>
      </c>
      <c r="P156">
        <f t="shared" si="25"/>
        <v>0</v>
      </c>
      <c r="R156" s="15" t="s">
        <v>117</v>
      </c>
      <c r="S156" s="16">
        <v>1</v>
      </c>
      <c r="T156" s="16">
        <v>0</v>
      </c>
    </row>
    <row r="157" spans="1:20" x14ac:dyDescent="0.25">
      <c r="A157" s="2">
        <f t="shared" si="26"/>
        <v>155</v>
      </c>
      <c r="B157">
        <v>2072</v>
      </c>
      <c r="C157">
        <f t="shared" si="18"/>
        <v>11</v>
      </c>
      <c r="D157">
        <v>11</v>
      </c>
      <c r="E157">
        <v>0</v>
      </c>
      <c r="F157">
        <v>0</v>
      </c>
      <c r="H157">
        <f t="shared" si="19"/>
        <v>22792</v>
      </c>
      <c r="I157">
        <f t="shared" si="20"/>
        <v>22792</v>
      </c>
      <c r="J157">
        <f t="shared" si="21"/>
        <v>0</v>
      </c>
      <c r="K157">
        <f t="shared" si="22"/>
        <v>0</v>
      </c>
      <c r="M157">
        <f t="shared" si="23"/>
        <v>0</v>
      </c>
      <c r="O157">
        <f t="shared" si="24"/>
        <v>22792</v>
      </c>
      <c r="P157">
        <f t="shared" si="25"/>
        <v>0</v>
      </c>
      <c r="R157" s="15" t="s">
        <v>116</v>
      </c>
      <c r="S157" s="16">
        <v>0</v>
      </c>
      <c r="T157" s="16">
        <v>1</v>
      </c>
    </row>
    <row r="158" spans="1:20" x14ac:dyDescent="0.25">
      <c r="A158" s="2">
        <f t="shared" si="26"/>
        <v>156</v>
      </c>
      <c r="B158">
        <v>622</v>
      </c>
      <c r="C158">
        <f t="shared" si="18"/>
        <v>39</v>
      </c>
      <c r="D158">
        <v>39</v>
      </c>
      <c r="E158">
        <v>0</v>
      </c>
      <c r="F158">
        <v>0</v>
      </c>
      <c r="H158">
        <f t="shared" si="19"/>
        <v>24258</v>
      </c>
      <c r="I158">
        <f t="shared" si="20"/>
        <v>24258</v>
      </c>
      <c r="J158">
        <f t="shared" si="21"/>
        <v>0</v>
      </c>
      <c r="K158">
        <f t="shared" si="22"/>
        <v>0</v>
      </c>
      <c r="M158">
        <f t="shared" si="23"/>
        <v>0</v>
      </c>
      <c r="O158">
        <f t="shared" si="24"/>
        <v>24258</v>
      </c>
      <c r="P158">
        <f t="shared" si="25"/>
        <v>0</v>
      </c>
      <c r="R158" s="15" t="s">
        <v>210</v>
      </c>
      <c r="S158" s="16">
        <v>0</v>
      </c>
      <c r="T158" s="16">
        <v>1</v>
      </c>
    </row>
    <row r="159" spans="1:20" x14ac:dyDescent="0.25">
      <c r="A159" s="2">
        <f t="shared" si="26"/>
        <v>157</v>
      </c>
      <c r="B159">
        <v>60</v>
      </c>
      <c r="C159">
        <f t="shared" si="18"/>
        <v>21</v>
      </c>
      <c r="D159">
        <v>21</v>
      </c>
      <c r="E159">
        <v>0</v>
      </c>
      <c r="F159">
        <v>0</v>
      </c>
      <c r="H159">
        <f t="shared" si="19"/>
        <v>1260</v>
      </c>
      <c r="I159">
        <f t="shared" si="20"/>
        <v>1260</v>
      </c>
      <c r="J159">
        <f t="shared" si="21"/>
        <v>0</v>
      </c>
      <c r="K159">
        <f t="shared" si="22"/>
        <v>0</v>
      </c>
      <c r="M159">
        <f t="shared" si="23"/>
        <v>0</v>
      </c>
      <c r="O159">
        <f t="shared" si="24"/>
        <v>1260</v>
      </c>
      <c r="P159">
        <f t="shared" si="25"/>
        <v>0</v>
      </c>
      <c r="R159" s="15" t="s">
        <v>115</v>
      </c>
      <c r="S159" s="16">
        <v>1</v>
      </c>
      <c r="T159" s="16">
        <v>0</v>
      </c>
    </row>
    <row r="160" spans="1:20" s="9" customFormat="1" x14ac:dyDescent="0.25">
      <c r="A160" s="2">
        <f t="shared" si="26"/>
        <v>158</v>
      </c>
      <c r="B160" s="9">
        <v>279</v>
      </c>
      <c r="C160" s="9">
        <f t="shared" si="18"/>
        <v>26</v>
      </c>
      <c r="D160" s="9">
        <v>23</v>
      </c>
      <c r="E160" s="9">
        <v>1</v>
      </c>
      <c r="F160" s="9">
        <v>2</v>
      </c>
      <c r="H160">
        <f t="shared" si="19"/>
        <v>7254</v>
      </c>
      <c r="I160">
        <f t="shared" si="20"/>
        <v>6417</v>
      </c>
      <c r="J160">
        <f t="shared" si="21"/>
        <v>558</v>
      </c>
      <c r="K160">
        <f t="shared" si="22"/>
        <v>279</v>
      </c>
      <c r="L160"/>
      <c r="M160">
        <f t="shared" si="23"/>
        <v>837</v>
      </c>
      <c r="O160">
        <f t="shared" si="24"/>
        <v>6975</v>
      </c>
      <c r="P160">
        <f t="shared" si="25"/>
        <v>279</v>
      </c>
      <c r="R160" s="15" t="s">
        <v>114</v>
      </c>
      <c r="S160" s="16">
        <v>1</v>
      </c>
      <c r="T160" s="16">
        <v>0</v>
      </c>
    </row>
    <row r="161" spans="1:29" x14ac:dyDescent="0.25">
      <c r="A161" s="2">
        <f t="shared" si="26"/>
        <v>159</v>
      </c>
      <c r="B161">
        <v>43</v>
      </c>
      <c r="C161">
        <f t="shared" si="18"/>
        <v>40</v>
      </c>
      <c r="D161">
        <v>40</v>
      </c>
      <c r="E161">
        <v>0</v>
      </c>
      <c r="F161">
        <v>0</v>
      </c>
      <c r="H161">
        <f t="shared" si="19"/>
        <v>1720</v>
      </c>
      <c r="I161">
        <f t="shared" si="20"/>
        <v>1720</v>
      </c>
      <c r="J161">
        <f t="shared" si="21"/>
        <v>0</v>
      </c>
      <c r="K161">
        <f t="shared" si="22"/>
        <v>0</v>
      </c>
      <c r="M161">
        <f t="shared" si="23"/>
        <v>0</v>
      </c>
      <c r="O161">
        <f t="shared" si="24"/>
        <v>1720</v>
      </c>
      <c r="P161">
        <f t="shared" si="25"/>
        <v>0</v>
      </c>
      <c r="R161" s="15" t="s">
        <v>113</v>
      </c>
      <c r="S161" s="16">
        <v>1</v>
      </c>
      <c r="T161" s="16">
        <v>0</v>
      </c>
    </row>
    <row r="162" spans="1:29" x14ac:dyDescent="0.25">
      <c r="A162" s="2">
        <f t="shared" si="26"/>
        <v>160</v>
      </c>
      <c r="B162">
        <v>1044</v>
      </c>
      <c r="C162">
        <f t="shared" si="18"/>
        <v>11</v>
      </c>
      <c r="D162">
        <v>10</v>
      </c>
      <c r="E162">
        <v>1</v>
      </c>
      <c r="F162">
        <v>0</v>
      </c>
      <c r="H162">
        <f t="shared" si="19"/>
        <v>11484</v>
      </c>
      <c r="I162">
        <f t="shared" si="20"/>
        <v>10440</v>
      </c>
      <c r="J162">
        <f t="shared" si="21"/>
        <v>0</v>
      </c>
      <c r="K162">
        <f t="shared" si="22"/>
        <v>1044</v>
      </c>
      <c r="M162">
        <f t="shared" si="23"/>
        <v>1044</v>
      </c>
      <c r="O162">
        <f t="shared" si="24"/>
        <v>10440</v>
      </c>
      <c r="P162">
        <f t="shared" si="25"/>
        <v>1044</v>
      </c>
      <c r="R162" s="15" t="s">
        <v>112</v>
      </c>
      <c r="S162" s="16">
        <v>1</v>
      </c>
      <c r="T162" s="16">
        <v>0</v>
      </c>
    </row>
    <row r="163" spans="1:29" x14ac:dyDescent="0.25">
      <c r="A163" s="2">
        <f t="shared" si="26"/>
        <v>161</v>
      </c>
      <c r="B163">
        <v>457</v>
      </c>
      <c r="C163">
        <f t="shared" si="18"/>
        <v>40</v>
      </c>
      <c r="D163">
        <v>20</v>
      </c>
      <c r="E163">
        <v>0</v>
      </c>
      <c r="F163">
        <v>20</v>
      </c>
      <c r="H163">
        <f t="shared" si="19"/>
        <v>18280</v>
      </c>
      <c r="I163">
        <f t="shared" si="20"/>
        <v>9140</v>
      </c>
      <c r="J163">
        <f t="shared" si="21"/>
        <v>9140</v>
      </c>
      <c r="K163">
        <f t="shared" si="22"/>
        <v>0</v>
      </c>
      <c r="M163">
        <f t="shared" si="23"/>
        <v>9140</v>
      </c>
      <c r="O163">
        <f t="shared" si="24"/>
        <v>18280</v>
      </c>
      <c r="P163">
        <f t="shared" si="25"/>
        <v>0</v>
      </c>
      <c r="R163" s="15" t="s">
        <v>111</v>
      </c>
      <c r="S163" s="16">
        <v>1</v>
      </c>
      <c r="T163" s="16">
        <v>0</v>
      </c>
    </row>
    <row r="164" spans="1:29" x14ac:dyDescent="0.25">
      <c r="A164" s="2">
        <f t="shared" si="26"/>
        <v>162</v>
      </c>
      <c r="B164">
        <v>93</v>
      </c>
      <c r="C164">
        <f t="shared" si="18"/>
        <v>45</v>
      </c>
      <c r="D164">
        <v>31</v>
      </c>
      <c r="E164">
        <v>11</v>
      </c>
      <c r="F164">
        <v>3</v>
      </c>
      <c r="H164">
        <f t="shared" si="19"/>
        <v>4185</v>
      </c>
      <c r="I164">
        <f t="shared" si="20"/>
        <v>2883</v>
      </c>
      <c r="J164">
        <f t="shared" si="21"/>
        <v>279</v>
      </c>
      <c r="K164">
        <f t="shared" si="22"/>
        <v>1023</v>
      </c>
      <c r="M164">
        <f t="shared" si="23"/>
        <v>1302</v>
      </c>
      <c r="O164">
        <f t="shared" si="24"/>
        <v>3162</v>
      </c>
      <c r="P164">
        <f t="shared" si="25"/>
        <v>1023</v>
      </c>
      <c r="R164" s="15" t="s">
        <v>109</v>
      </c>
      <c r="S164" s="16">
        <v>1</v>
      </c>
      <c r="T164" s="16">
        <v>0</v>
      </c>
    </row>
    <row r="165" spans="1:29" x14ac:dyDescent="0.25">
      <c r="A165" s="2">
        <f t="shared" si="26"/>
        <v>163</v>
      </c>
      <c r="B165">
        <v>383</v>
      </c>
      <c r="C165">
        <f t="shared" si="18"/>
        <v>8</v>
      </c>
      <c r="D165">
        <v>3</v>
      </c>
      <c r="E165">
        <v>1</v>
      </c>
      <c r="F165">
        <v>4</v>
      </c>
      <c r="H165">
        <f t="shared" si="19"/>
        <v>3064</v>
      </c>
      <c r="I165">
        <f t="shared" si="20"/>
        <v>1149</v>
      </c>
      <c r="J165">
        <f t="shared" si="21"/>
        <v>1532</v>
      </c>
      <c r="K165">
        <f t="shared" si="22"/>
        <v>383</v>
      </c>
      <c r="M165">
        <f t="shared" si="23"/>
        <v>1915</v>
      </c>
      <c r="O165">
        <f t="shared" si="24"/>
        <v>2681</v>
      </c>
      <c r="P165">
        <f t="shared" si="25"/>
        <v>383</v>
      </c>
      <c r="R165" s="15" t="s">
        <v>107</v>
      </c>
      <c r="S165" s="16">
        <v>1</v>
      </c>
      <c r="T165" s="16">
        <v>0</v>
      </c>
    </row>
    <row r="166" spans="1:29" x14ac:dyDescent="0.25">
      <c r="A166" s="2">
        <f t="shared" si="26"/>
        <v>164</v>
      </c>
      <c r="B166">
        <v>20</v>
      </c>
      <c r="C166">
        <f t="shared" si="18"/>
        <v>20</v>
      </c>
      <c r="D166">
        <v>20</v>
      </c>
      <c r="E166">
        <v>0</v>
      </c>
      <c r="F166">
        <v>0</v>
      </c>
      <c r="H166">
        <f t="shared" si="19"/>
        <v>400</v>
      </c>
      <c r="I166">
        <f t="shared" si="20"/>
        <v>400</v>
      </c>
      <c r="J166">
        <f t="shared" si="21"/>
        <v>0</v>
      </c>
      <c r="K166">
        <f t="shared" si="22"/>
        <v>0</v>
      </c>
      <c r="M166">
        <f t="shared" si="23"/>
        <v>0</v>
      </c>
      <c r="O166">
        <f t="shared" si="24"/>
        <v>400</v>
      </c>
      <c r="P166">
        <f t="shared" si="25"/>
        <v>0</v>
      </c>
      <c r="R166" s="15" t="s">
        <v>106</v>
      </c>
      <c r="S166" s="16">
        <v>0</v>
      </c>
      <c r="T166" s="16">
        <v>0</v>
      </c>
    </row>
    <row r="167" spans="1:29" x14ac:dyDescent="0.25">
      <c r="A167" s="2">
        <f t="shared" si="26"/>
        <v>165</v>
      </c>
      <c r="B167">
        <v>47</v>
      </c>
      <c r="C167">
        <f t="shared" si="18"/>
        <v>7</v>
      </c>
      <c r="D167">
        <v>1</v>
      </c>
      <c r="E167">
        <v>2</v>
      </c>
      <c r="F167">
        <v>4</v>
      </c>
      <c r="H167">
        <f t="shared" si="19"/>
        <v>329</v>
      </c>
      <c r="I167">
        <f t="shared" si="20"/>
        <v>47</v>
      </c>
      <c r="J167">
        <f t="shared" si="21"/>
        <v>188</v>
      </c>
      <c r="K167">
        <f t="shared" si="22"/>
        <v>94</v>
      </c>
      <c r="M167">
        <f t="shared" si="23"/>
        <v>282</v>
      </c>
      <c r="O167">
        <f t="shared" si="24"/>
        <v>235</v>
      </c>
      <c r="P167">
        <f t="shared" si="25"/>
        <v>94</v>
      </c>
      <c r="R167" s="15" t="s">
        <v>196</v>
      </c>
      <c r="S167" s="16">
        <v>1</v>
      </c>
      <c r="T167" s="16">
        <v>0</v>
      </c>
    </row>
    <row r="168" spans="1:29" x14ac:dyDescent="0.25">
      <c r="A168" s="2">
        <f t="shared" si="26"/>
        <v>166</v>
      </c>
      <c r="B168">
        <v>368</v>
      </c>
      <c r="C168">
        <f t="shared" si="18"/>
        <v>19</v>
      </c>
      <c r="D168">
        <v>8</v>
      </c>
      <c r="E168">
        <v>5</v>
      </c>
      <c r="F168">
        <v>6</v>
      </c>
      <c r="H168">
        <f t="shared" si="19"/>
        <v>6992</v>
      </c>
      <c r="I168">
        <f t="shared" si="20"/>
        <v>2944</v>
      </c>
      <c r="J168">
        <f t="shared" si="21"/>
        <v>2208</v>
      </c>
      <c r="K168">
        <f t="shared" si="22"/>
        <v>1840</v>
      </c>
      <c r="M168">
        <f t="shared" si="23"/>
        <v>4048</v>
      </c>
      <c r="O168">
        <f t="shared" si="24"/>
        <v>5152</v>
      </c>
      <c r="P168">
        <f t="shared" si="25"/>
        <v>1840</v>
      </c>
      <c r="R168" s="15" t="s">
        <v>103</v>
      </c>
      <c r="S168" s="16">
        <v>0</v>
      </c>
      <c r="T168" s="16">
        <v>0</v>
      </c>
    </row>
    <row r="169" spans="1:29" s="9" customFormat="1" x14ac:dyDescent="0.25">
      <c r="A169" s="2">
        <f t="shared" si="26"/>
        <v>167</v>
      </c>
      <c r="B169" s="10">
        <v>100</v>
      </c>
      <c r="C169" s="10">
        <f t="shared" si="18"/>
        <v>14</v>
      </c>
      <c r="D169" s="10">
        <v>13</v>
      </c>
      <c r="E169" s="10">
        <v>1</v>
      </c>
      <c r="F169" s="10">
        <v>0</v>
      </c>
      <c r="G169" s="10"/>
      <c r="H169">
        <f t="shared" si="19"/>
        <v>1400</v>
      </c>
      <c r="I169">
        <f t="shared" si="20"/>
        <v>1300</v>
      </c>
      <c r="J169">
        <f t="shared" si="21"/>
        <v>0</v>
      </c>
      <c r="K169">
        <f t="shared" si="22"/>
        <v>100</v>
      </c>
      <c r="L169"/>
      <c r="M169">
        <f t="shared" si="23"/>
        <v>100</v>
      </c>
      <c r="N169" s="10"/>
      <c r="O169">
        <f t="shared" si="24"/>
        <v>1300</v>
      </c>
      <c r="P169">
        <f t="shared" si="25"/>
        <v>100</v>
      </c>
      <c r="Q169" s="10"/>
      <c r="R169" s="15" t="s">
        <v>102</v>
      </c>
      <c r="S169" s="16">
        <v>1</v>
      </c>
      <c r="T169" s="16">
        <v>0</v>
      </c>
      <c r="U169" s="10"/>
      <c r="V169" s="10"/>
      <c r="W169" s="10"/>
      <c r="X169" s="10"/>
      <c r="Y169" s="10"/>
      <c r="Z169" s="10"/>
      <c r="AA169" s="10"/>
      <c r="AB169" s="10"/>
      <c r="AC169" s="10"/>
    </row>
    <row r="170" spans="1:29" s="9" customFormat="1" x14ac:dyDescent="0.25">
      <c r="A170" s="14"/>
      <c r="B170" s="10"/>
      <c r="C170" s="10"/>
      <c r="D170" s="10"/>
      <c r="E170" s="10"/>
      <c r="F170" s="10"/>
      <c r="G170" s="10"/>
      <c r="H170"/>
      <c r="I170"/>
      <c r="J170"/>
      <c r="K170"/>
      <c r="L170"/>
      <c r="M170"/>
      <c r="N170" s="10"/>
      <c r="O170"/>
      <c r="P170"/>
      <c r="Q170" s="10"/>
      <c r="R170" s="17"/>
      <c r="S170"/>
      <c r="T170"/>
      <c r="U170" s="10"/>
      <c r="V170" s="10"/>
      <c r="W170" s="10"/>
      <c r="X170" s="10"/>
      <c r="Y170" s="10"/>
      <c r="Z170" s="10"/>
      <c r="AA170" s="10"/>
      <c r="AB170" s="10"/>
      <c r="AC170" s="10"/>
    </row>
    <row r="171" spans="1:29" x14ac:dyDescent="0.25">
      <c r="R171" s="19"/>
      <c r="S171" s="19"/>
      <c r="T171" s="19"/>
    </row>
    <row r="172" spans="1:29" x14ac:dyDescent="0.25">
      <c r="H172" s="11">
        <f>SUM(H3:H169)</f>
        <v>2217564</v>
      </c>
      <c r="I172" s="11">
        <f>SUM(I3:I169)</f>
        <v>1233291</v>
      </c>
      <c r="J172" s="11"/>
      <c r="K172" s="11"/>
      <c r="L172" s="11"/>
      <c r="M172" s="11">
        <f>SUM(M3:M169)</f>
        <v>984273</v>
      </c>
      <c r="O172" s="11">
        <f t="shared" ref="O172:P172" si="27">SUM(O3:O169)</f>
        <v>2126183</v>
      </c>
      <c r="P172" s="11">
        <f t="shared" si="27"/>
        <v>91381</v>
      </c>
      <c r="Q172" t="s">
        <v>222</v>
      </c>
    </row>
    <row r="173" spans="1:29" x14ac:dyDescent="0.25">
      <c r="H173" t="s">
        <v>199</v>
      </c>
      <c r="I173" t="s">
        <v>200</v>
      </c>
      <c r="M173" t="s">
        <v>201</v>
      </c>
      <c r="O173" t="s">
        <v>205</v>
      </c>
      <c r="P173" t="s">
        <v>206</v>
      </c>
    </row>
    <row r="432" spans="24:33" x14ac:dyDescent="0.25">
      <c r="X432" s="4"/>
      <c r="Y432" s="4"/>
      <c r="Z432" s="4"/>
      <c r="AA432" s="4"/>
      <c r="AB432" s="4"/>
      <c r="AC432" s="4"/>
      <c r="AD432" s="4"/>
      <c r="AE432" s="4"/>
      <c r="AF432" s="4"/>
      <c r="AG432" s="4"/>
    </row>
    <row r="433" spans="24:33" s="4" customFormat="1" x14ac:dyDescent="0.25">
      <c r="X433"/>
      <c r="Y433"/>
      <c r="Z433"/>
      <c r="AA433"/>
      <c r="AB433"/>
      <c r="AC433"/>
      <c r="AD433"/>
      <c r="AE433"/>
      <c r="AF433"/>
      <c r="AG433"/>
    </row>
  </sheetData>
  <autoFilter ref="S1:T43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4"/>
  <sheetViews>
    <sheetView tabSelected="1" workbookViewId="0">
      <selection activeCell="D14" sqref="D14"/>
    </sheetView>
  </sheetViews>
  <sheetFormatPr defaultRowHeight="15" x14ac:dyDescent="0.25"/>
  <cols>
    <col min="1" max="1" width="17.7109375" style="7" customWidth="1"/>
    <col min="4" max="4" width="18.7109375" customWidth="1"/>
  </cols>
  <sheetData>
    <row r="1" spans="1:8" x14ac:dyDescent="0.25">
      <c r="A1" s="8" t="s">
        <v>216</v>
      </c>
      <c r="B1" t="s">
        <v>24</v>
      </c>
      <c r="C1" t="s">
        <v>26</v>
      </c>
      <c r="D1" t="s">
        <v>27</v>
      </c>
      <c r="G1" t="s">
        <v>217</v>
      </c>
      <c r="H1" t="s">
        <v>218</v>
      </c>
    </row>
    <row r="2" spans="1:8" x14ac:dyDescent="0.25">
      <c r="A2" s="20">
        <v>1</v>
      </c>
      <c r="B2">
        <v>1435</v>
      </c>
      <c r="C2">
        <v>8</v>
      </c>
      <c r="D2">
        <f t="shared" ref="D2:D33" si="0">B2*C2</f>
        <v>11480</v>
      </c>
      <c r="F2" s="20">
        <v>1</v>
      </c>
      <c r="G2" s="16">
        <v>1</v>
      </c>
      <c r="H2" s="16">
        <v>0</v>
      </c>
    </row>
    <row r="3" spans="1:8" x14ac:dyDescent="0.25">
      <c r="A3" s="20">
        <f>A2+1</f>
        <v>2</v>
      </c>
      <c r="B3">
        <v>152</v>
      </c>
      <c r="C3">
        <v>4</v>
      </c>
      <c r="D3">
        <f t="shared" si="0"/>
        <v>608</v>
      </c>
      <c r="F3" s="20">
        <f>F2+1</f>
        <v>2</v>
      </c>
      <c r="G3" s="16">
        <v>0</v>
      </c>
      <c r="H3" s="16">
        <v>0</v>
      </c>
    </row>
    <row r="4" spans="1:8" x14ac:dyDescent="0.25">
      <c r="A4" s="20">
        <f t="shared" ref="A4:A67" si="1">A3+1</f>
        <v>3</v>
      </c>
      <c r="B4">
        <v>900</v>
      </c>
      <c r="C4">
        <v>4</v>
      </c>
      <c r="D4">
        <f t="shared" si="0"/>
        <v>3600</v>
      </c>
      <c r="F4" s="20">
        <f t="shared" ref="F4:F67" si="2">F3+1</f>
        <v>3</v>
      </c>
      <c r="G4" s="16">
        <v>0</v>
      </c>
      <c r="H4" s="16">
        <v>0</v>
      </c>
    </row>
    <row r="5" spans="1:8" x14ac:dyDescent="0.25">
      <c r="A5" s="20">
        <f t="shared" si="1"/>
        <v>4</v>
      </c>
      <c r="B5">
        <v>220</v>
      </c>
      <c r="C5" s="9">
        <v>11</v>
      </c>
      <c r="D5">
        <f t="shared" si="0"/>
        <v>2420</v>
      </c>
      <c r="F5" s="20">
        <f t="shared" si="2"/>
        <v>4</v>
      </c>
      <c r="G5" s="16">
        <v>1</v>
      </c>
      <c r="H5" s="16">
        <v>0</v>
      </c>
    </row>
    <row r="6" spans="1:8" x14ac:dyDescent="0.25">
      <c r="A6" s="20">
        <f t="shared" si="1"/>
        <v>5</v>
      </c>
      <c r="B6">
        <v>650</v>
      </c>
      <c r="C6">
        <v>8</v>
      </c>
      <c r="D6">
        <f t="shared" si="0"/>
        <v>5200</v>
      </c>
      <c r="F6" s="20">
        <f t="shared" si="2"/>
        <v>5</v>
      </c>
      <c r="G6" s="16">
        <v>1</v>
      </c>
      <c r="H6" s="16">
        <v>0</v>
      </c>
    </row>
    <row r="7" spans="1:8" x14ac:dyDescent="0.25">
      <c r="A7" s="20">
        <f t="shared" si="1"/>
        <v>6</v>
      </c>
      <c r="B7">
        <v>9300</v>
      </c>
      <c r="C7">
        <v>5</v>
      </c>
      <c r="D7">
        <f t="shared" si="0"/>
        <v>46500</v>
      </c>
      <c r="F7" s="20">
        <f t="shared" si="2"/>
        <v>6</v>
      </c>
      <c r="G7" s="16">
        <v>1</v>
      </c>
      <c r="H7" s="16">
        <v>0</v>
      </c>
    </row>
    <row r="8" spans="1:8" x14ac:dyDescent="0.25">
      <c r="A8" s="20">
        <f t="shared" si="1"/>
        <v>7</v>
      </c>
      <c r="B8">
        <v>150</v>
      </c>
      <c r="C8">
        <v>11</v>
      </c>
      <c r="D8">
        <f t="shared" si="0"/>
        <v>1650</v>
      </c>
      <c r="F8" s="20">
        <f t="shared" si="2"/>
        <v>7</v>
      </c>
      <c r="G8" s="16">
        <v>0</v>
      </c>
      <c r="H8" s="16">
        <v>0</v>
      </c>
    </row>
    <row r="9" spans="1:8" x14ac:dyDescent="0.25">
      <c r="A9" s="20">
        <f t="shared" si="1"/>
        <v>8</v>
      </c>
      <c r="B9">
        <v>30</v>
      </c>
      <c r="C9">
        <v>15</v>
      </c>
      <c r="D9">
        <f t="shared" si="0"/>
        <v>450</v>
      </c>
      <c r="F9" s="20">
        <f t="shared" si="2"/>
        <v>8</v>
      </c>
      <c r="G9" s="16">
        <v>1</v>
      </c>
      <c r="H9" s="16">
        <v>0</v>
      </c>
    </row>
    <row r="10" spans="1:8" x14ac:dyDescent="0.25">
      <c r="A10" s="20">
        <f t="shared" si="1"/>
        <v>9</v>
      </c>
      <c r="B10">
        <v>180</v>
      </c>
      <c r="C10">
        <v>12</v>
      </c>
      <c r="D10">
        <f t="shared" si="0"/>
        <v>2160</v>
      </c>
      <c r="F10" s="20">
        <f t="shared" si="2"/>
        <v>9</v>
      </c>
      <c r="G10" s="16">
        <v>1</v>
      </c>
      <c r="H10" s="16">
        <v>0</v>
      </c>
    </row>
    <row r="11" spans="1:8" x14ac:dyDescent="0.25">
      <c r="A11" s="20">
        <f t="shared" si="1"/>
        <v>10</v>
      </c>
      <c r="B11">
        <v>200</v>
      </c>
      <c r="C11">
        <v>1</v>
      </c>
      <c r="D11">
        <f t="shared" si="0"/>
        <v>200</v>
      </c>
      <c r="F11" s="20">
        <f t="shared" si="2"/>
        <v>10</v>
      </c>
      <c r="G11" s="16">
        <v>0</v>
      </c>
      <c r="H11" s="16">
        <v>0</v>
      </c>
    </row>
    <row r="12" spans="1:8" x14ac:dyDescent="0.25">
      <c r="A12" s="20">
        <f t="shared" si="1"/>
        <v>11</v>
      </c>
      <c r="B12">
        <v>200</v>
      </c>
      <c r="C12">
        <v>6</v>
      </c>
      <c r="D12">
        <f t="shared" si="0"/>
        <v>1200</v>
      </c>
      <c r="F12" s="20">
        <f t="shared" si="2"/>
        <v>11</v>
      </c>
      <c r="G12" s="16">
        <v>1</v>
      </c>
      <c r="H12" s="16">
        <v>0</v>
      </c>
    </row>
    <row r="13" spans="1:8" x14ac:dyDescent="0.25">
      <c r="A13" s="20">
        <f t="shared" si="1"/>
        <v>12</v>
      </c>
      <c r="B13">
        <v>100</v>
      </c>
      <c r="C13">
        <v>1</v>
      </c>
      <c r="D13">
        <f t="shared" si="0"/>
        <v>100</v>
      </c>
      <c r="F13" s="20">
        <f t="shared" si="2"/>
        <v>12</v>
      </c>
      <c r="G13" s="16">
        <v>1</v>
      </c>
      <c r="H13" s="16">
        <v>0</v>
      </c>
    </row>
    <row r="14" spans="1:8" x14ac:dyDescent="0.25">
      <c r="A14" s="20">
        <f t="shared" si="1"/>
        <v>13</v>
      </c>
      <c r="B14">
        <v>200</v>
      </c>
      <c r="C14">
        <v>14</v>
      </c>
      <c r="D14">
        <f t="shared" si="0"/>
        <v>2800</v>
      </c>
      <c r="F14" s="20">
        <f t="shared" si="2"/>
        <v>13</v>
      </c>
      <c r="G14" s="16">
        <v>1</v>
      </c>
      <c r="H14" s="16">
        <v>0</v>
      </c>
    </row>
    <row r="15" spans="1:8" x14ac:dyDescent="0.25">
      <c r="A15" s="20">
        <f t="shared" si="1"/>
        <v>14</v>
      </c>
      <c r="B15">
        <v>40</v>
      </c>
      <c r="C15">
        <v>12</v>
      </c>
      <c r="D15">
        <f t="shared" si="0"/>
        <v>480</v>
      </c>
      <c r="F15" s="20">
        <f t="shared" si="2"/>
        <v>14</v>
      </c>
      <c r="G15" s="16">
        <v>1</v>
      </c>
      <c r="H15" s="16">
        <v>0</v>
      </c>
    </row>
    <row r="16" spans="1:8" x14ac:dyDescent="0.25">
      <c r="A16" s="20">
        <f t="shared" si="1"/>
        <v>15</v>
      </c>
      <c r="B16">
        <v>84</v>
      </c>
      <c r="C16">
        <v>20</v>
      </c>
      <c r="D16">
        <f t="shared" si="0"/>
        <v>1680</v>
      </c>
      <c r="F16" s="20">
        <f t="shared" si="2"/>
        <v>15</v>
      </c>
      <c r="G16" s="16">
        <v>0</v>
      </c>
      <c r="H16" s="16">
        <v>0</v>
      </c>
    </row>
    <row r="17" spans="1:8" x14ac:dyDescent="0.25">
      <c r="A17" s="20">
        <f t="shared" si="1"/>
        <v>16</v>
      </c>
      <c r="B17">
        <v>1000</v>
      </c>
      <c r="C17">
        <v>11</v>
      </c>
      <c r="D17">
        <f t="shared" si="0"/>
        <v>11000</v>
      </c>
      <c r="F17" s="20">
        <f t="shared" si="2"/>
        <v>16</v>
      </c>
      <c r="G17" s="16">
        <v>1</v>
      </c>
      <c r="H17" s="16">
        <v>0</v>
      </c>
    </row>
    <row r="18" spans="1:8" x14ac:dyDescent="0.25">
      <c r="A18" s="20">
        <f t="shared" si="1"/>
        <v>17</v>
      </c>
      <c r="B18">
        <v>304</v>
      </c>
      <c r="C18">
        <v>10</v>
      </c>
      <c r="D18">
        <f t="shared" si="0"/>
        <v>3040</v>
      </c>
      <c r="F18" s="20">
        <f t="shared" si="2"/>
        <v>17</v>
      </c>
      <c r="G18" s="16">
        <v>1</v>
      </c>
      <c r="H18" s="16">
        <v>0</v>
      </c>
    </row>
    <row r="19" spans="1:8" x14ac:dyDescent="0.25">
      <c r="A19" s="20">
        <f t="shared" si="1"/>
        <v>18</v>
      </c>
      <c r="B19">
        <v>288</v>
      </c>
      <c r="C19">
        <v>3</v>
      </c>
      <c r="D19">
        <f t="shared" si="0"/>
        <v>864</v>
      </c>
      <c r="F19" s="20">
        <f t="shared" si="2"/>
        <v>18</v>
      </c>
      <c r="G19" s="16">
        <v>1</v>
      </c>
      <c r="H19" s="16">
        <v>0</v>
      </c>
    </row>
    <row r="20" spans="1:8" x14ac:dyDescent="0.25">
      <c r="A20" s="20">
        <f t="shared" si="1"/>
        <v>19</v>
      </c>
      <c r="B20">
        <v>180</v>
      </c>
      <c r="C20">
        <v>3</v>
      </c>
      <c r="D20">
        <f t="shared" si="0"/>
        <v>540</v>
      </c>
      <c r="F20" s="20">
        <f t="shared" si="2"/>
        <v>19</v>
      </c>
      <c r="G20" s="16">
        <v>0</v>
      </c>
      <c r="H20" s="16">
        <v>1</v>
      </c>
    </row>
    <row r="21" spans="1:8" x14ac:dyDescent="0.25">
      <c r="A21" s="20">
        <f t="shared" si="1"/>
        <v>20</v>
      </c>
      <c r="B21">
        <v>250</v>
      </c>
      <c r="C21">
        <v>7</v>
      </c>
      <c r="D21">
        <f t="shared" si="0"/>
        <v>1750</v>
      </c>
      <c r="F21" s="20">
        <f t="shared" si="2"/>
        <v>20</v>
      </c>
      <c r="G21" s="16">
        <v>1</v>
      </c>
      <c r="H21" s="16">
        <v>0</v>
      </c>
    </row>
    <row r="22" spans="1:8" x14ac:dyDescent="0.25">
      <c r="A22" s="20">
        <f t="shared" si="1"/>
        <v>21</v>
      </c>
      <c r="B22">
        <v>78</v>
      </c>
      <c r="C22">
        <v>15</v>
      </c>
      <c r="D22">
        <f t="shared" si="0"/>
        <v>1170</v>
      </c>
      <c r="F22" s="20">
        <f t="shared" si="2"/>
        <v>21</v>
      </c>
      <c r="G22" s="16">
        <v>1</v>
      </c>
      <c r="H22" s="16">
        <v>0</v>
      </c>
    </row>
    <row r="23" spans="1:8" x14ac:dyDescent="0.25">
      <c r="A23" s="20">
        <f t="shared" si="1"/>
        <v>22</v>
      </c>
      <c r="B23">
        <v>884</v>
      </c>
      <c r="C23">
        <v>3</v>
      </c>
      <c r="D23">
        <f t="shared" si="0"/>
        <v>2652</v>
      </c>
      <c r="F23" s="20">
        <f t="shared" si="2"/>
        <v>22</v>
      </c>
      <c r="G23" s="16">
        <v>0</v>
      </c>
      <c r="H23" s="16">
        <v>0</v>
      </c>
    </row>
    <row r="24" spans="1:8" x14ac:dyDescent="0.25">
      <c r="A24" s="20">
        <f t="shared" si="1"/>
        <v>23</v>
      </c>
      <c r="B24">
        <v>60</v>
      </c>
      <c r="C24">
        <v>4</v>
      </c>
      <c r="D24">
        <f t="shared" si="0"/>
        <v>240</v>
      </c>
      <c r="F24" s="20">
        <f t="shared" si="2"/>
        <v>23</v>
      </c>
      <c r="G24" s="16">
        <v>0</v>
      </c>
      <c r="H24" s="16">
        <v>0</v>
      </c>
    </row>
    <row r="25" spans="1:8" x14ac:dyDescent="0.25">
      <c r="A25" s="20">
        <f t="shared" si="1"/>
        <v>24</v>
      </c>
      <c r="B25">
        <v>20</v>
      </c>
      <c r="C25">
        <v>5</v>
      </c>
      <c r="D25">
        <f t="shared" si="0"/>
        <v>100</v>
      </c>
      <c r="F25" s="20">
        <f t="shared" si="2"/>
        <v>24</v>
      </c>
      <c r="G25" s="16">
        <v>1</v>
      </c>
      <c r="H25" s="16">
        <v>0</v>
      </c>
    </row>
    <row r="26" spans="1:8" x14ac:dyDescent="0.25">
      <c r="A26" s="20">
        <f t="shared" si="1"/>
        <v>25</v>
      </c>
      <c r="B26">
        <v>120</v>
      </c>
      <c r="C26" s="9">
        <v>8</v>
      </c>
      <c r="D26">
        <f t="shared" si="0"/>
        <v>960</v>
      </c>
      <c r="F26" s="20">
        <f t="shared" si="2"/>
        <v>25</v>
      </c>
      <c r="G26" s="16">
        <v>1</v>
      </c>
      <c r="H26" s="16">
        <v>0</v>
      </c>
    </row>
    <row r="27" spans="1:8" x14ac:dyDescent="0.25">
      <c r="A27" s="20">
        <f t="shared" si="1"/>
        <v>26</v>
      </c>
      <c r="B27">
        <v>700</v>
      </c>
      <c r="C27">
        <v>10</v>
      </c>
      <c r="D27">
        <f t="shared" si="0"/>
        <v>7000</v>
      </c>
      <c r="F27" s="20">
        <f t="shared" si="2"/>
        <v>26</v>
      </c>
      <c r="G27" s="16">
        <v>0</v>
      </c>
      <c r="H27" s="16">
        <v>1</v>
      </c>
    </row>
    <row r="28" spans="1:8" x14ac:dyDescent="0.25">
      <c r="A28" s="20">
        <f t="shared" si="1"/>
        <v>27</v>
      </c>
      <c r="B28">
        <v>225</v>
      </c>
      <c r="C28">
        <v>4</v>
      </c>
      <c r="D28">
        <f t="shared" si="0"/>
        <v>900</v>
      </c>
      <c r="F28" s="20">
        <f t="shared" si="2"/>
        <v>27</v>
      </c>
      <c r="G28" s="16">
        <v>1</v>
      </c>
      <c r="H28" s="16">
        <v>0</v>
      </c>
    </row>
    <row r="29" spans="1:8" x14ac:dyDescent="0.25">
      <c r="A29" s="20">
        <f t="shared" si="1"/>
        <v>28</v>
      </c>
      <c r="B29">
        <v>104</v>
      </c>
      <c r="C29" s="9">
        <v>7</v>
      </c>
      <c r="D29">
        <f t="shared" si="0"/>
        <v>728</v>
      </c>
      <c r="F29" s="20">
        <f t="shared" si="2"/>
        <v>28</v>
      </c>
      <c r="G29" s="16">
        <v>1</v>
      </c>
      <c r="H29" s="16">
        <v>0</v>
      </c>
    </row>
    <row r="30" spans="1:8" x14ac:dyDescent="0.25">
      <c r="A30" s="20">
        <f t="shared" si="1"/>
        <v>29</v>
      </c>
      <c r="B30">
        <v>472</v>
      </c>
      <c r="C30">
        <v>6</v>
      </c>
      <c r="D30">
        <f t="shared" si="0"/>
        <v>2832</v>
      </c>
      <c r="F30" s="20">
        <f t="shared" si="2"/>
        <v>29</v>
      </c>
      <c r="G30" s="16">
        <v>0</v>
      </c>
      <c r="H30" s="16">
        <v>0</v>
      </c>
    </row>
    <row r="31" spans="1:8" x14ac:dyDescent="0.25">
      <c r="A31" s="20">
        <f t="shared" si="1"/>
        <v>30</v>
      </c>
      <c r="B31">
        <v>300</v>
      </c>
      <c r="C31" s="9">
        <v>6</v>
      </c>
      <c r="D31">
        <f t="shared" si="0"/>
        <v>1800</v>
      </c>
      <c r="F31" s="20">
        <f t="shared" si="2"/>
        <v>30</v>
      </c>
      <c r="G31" s="16">
        <v>1</v>
      </c>
      <c r="H31" s="16">
        <v>0</v>
      </c>
    </row>
    <row r="32" spans="1:8" x14ac:dyDescent="0.25">
      <c r="A32" s="20">
        <f t="shared" si="1"/>
        <v>31</v>
      </c>
      <c r="B32">
        <v>250</v>
      </c>
      <c r="C32">
        <v>3</v>
      </c>
      <c r="D32">
        <f t="shared" si="0"/>
        <v>750</v>
      </c>
      <c r="F32" s="20">
        <f t="shared" si="2"/>
        <v>31</v>
      </c>
      <c r="G32" s="16">
        <v>0</v>
      </c>
      <c r="H32" s="16">
        <v>0</v>
      </c>
    </row>
    <row r="33" spans="1:8" x14ac:dyDescent="0.25">
      <c r="A33" s="20">
        <f t="shared" si="1"/>
        <v>32</v>
      </c>
      <c r="B33">
        <v>426</v>
      </c>
      <c r="C33">
        <v>11</v>
      </c>
      <c r="D33">
        <f t="shared" si="0"/>
        <v>4686</v>
      </c>
      <c r="F33" s="20">
        <f t="shared" si="2"/>
        <v>32</v>
      </c>
      <c r="G33" s="16">
        <v>1</v>
      </c>
      <c r="H33" s="16">
        <v>0</v>
      </c>
    </row>
    <row r="34" spans="1:8" x14ac:dyDescent="0.25">
      <c r="A34" s="20">
        <f t="shared" si="1"/>
        <v>33</v>
      </c>
      <c r="B34">
        <v>100</v>
      </c>
      <c r="C34">
        <v>14</v>
      </c>
      <c r="D34">
        <f t="shared" ref="D34:D65" si="3">B34*C34</f>
        <v>1400</v>
      </c>
      <c r="F34" s="20">
        <f t="shared" si="2"/>
        <v>33</v>
      </c>
      <c r="G34" s="16">
        <v>1</v>
      </c>
      <c r="H34" s="16">
        <v>0</v>
      </c>
    </row>
    <row r="35" spans="1:8" x14ac:dyDescent="0.25">
      <c r="A35" s="20">
        <f t="shared" si="1"/>
        <v>34</v>
      </c>
      <c r="B35">
        <v>22</v>
      </c>
      <c r="C35">
        <v>7</v>
      </c>
      <c r="D35">
        <f t="shared" si="3"/>
        <v>154</v>
      </c>
      <c r="F35" s="20">
        <f t="shared" si="2"/>
        <v>34</v>
      </c>
      <c r="G35" s="16">
        <v>1</v>
      </c>
      <c r="H35" s="16">
        <v>0</v>
      </c>
    </row>
    <row r="36" spans="1:8" x14ac:dyDescent="0.25">
      <c r="A36" s="20">
        <f t="shared" si="1"/>
        <v>35</v>
      </c>
      <c r="B36">
        <v>60</v>
      </c>
      <c r="C36">
        <v>4</v>
      </c>
      <c r="D36">
        <f t="shared" si="3"/>
        <v>240</v>
      </c>
      <c r="F36" s="20">
        <f t="shared" si="2"/>
        <v>35</v>
      </c>
      <c r="G36" s="16">
        <v>1</v>
      </c>
      <c r="H36" s="16">
        <v>0</v>
      </c>
    </row>
    <row r="37" spans="1:8" x14ac:dyDescent="0.25">
      <c r="A37" s="20">
        <f t="shared" si="1"/>
        <v>36</v>
      </c>
      <c r="B37">
        <v>460</v>
      </c>
      <c r="C37" s="9">
        <v>12</v>
      </c>
      <c r="D37">
        <f t="shared" si="3"/>
        <v>5520</v>
      </c>
      <c r="F37" s="20">
        <f t="shared" si="2"/>
        <v>36</v>
      </c>
      <c r="G37" s="16">
        <v>1</v>
      </c>
      <c r="H37" s="16">
        <v>0</v>
      </c>
    </row>
    <row r="38" spans="1:8" x14ac:dyDescent="0.25">
      <c r="A38" s="20">
        <f t="shared" si="1"/>
        <v>37</v>
      </c>
      <c r="B38">
        <v>625</v>
      </c>
      <c r="C38">
        <v>3</v>
      </c>
      <c r="D38">
        <f t="shared" si="3"/>
        <v>1875</v>
      </c>
      <c r="F38" s="20">
        <f t="shared" si="2"/>
        <v>37</v>
      </c>
      <c r="G38" s="16">
        <v>0</v>
      </c>
      <c r="H38" s="16">
        <v>0</v>
      </c>
    </row>
    <row r="39" spans="1:8" x14ac:dyDescent="0.25">
      <c r="A39" s="20">
        <f t="shared" si="1"/>
        <v>38</v>
      </c>
      <c r="B39">
        <v>120</v>
      </c>
      <c r="C39">
        <v>3</v>
      </c>
      <c r="D39">
        <f t="shared" si="3"/>
        <v>360</v>
      </c>
      <c r="F39" s="20">
        <f t="shared" si="2"/>
        <v>38</v>
      </c>
      <c r="G39" s="16">
        <v>0</v>
      </c>
      <c r="H39" s="16">
        <v>1</v>
      </c>
    </row>
    <row r="40" spans="1:8" x14ac:dyDescent="0.25">
      <c r="A40" s="20">
        <f t="shared" si="1"/>
        <v>39</v>
      </c>
      <c r="B40">
        <v>300</v>
      </c>
      <c r="C40">
        <v>15</v>
      </c>
      <c r="D40">
        <f t="shared" si="3"/>
        <v>4500</v>
      </c>
      <c r="F40" s="20">
        <f t="shared" si="2"/>
        <v>39</v>
      </c>
      <c r="G40" s="16">
        <v>0</v>
      </c>
      <c r="H40" s="16">
        <v>0</v>
      </c>
    </row>
    <row r="41" spans="1:8" x14ac:dyDescent="0.25">
      <c r="A41" s="20">
        <f t="shared" si="1"/>
        <v>40</v>
      </c>
      <c r="B41">
        <v>30</v>
      </c>
      <c r="C41">
        <v>11</v>
      </c>
      <c r="D41">
        <f t="shared" si="3"/>
        <v>330</v>
      </c>
      <c r="F41" s="20">
        <f t="shared" si="2"/>
        <v>40</v>
      </c>
      <c r="G41" s="16">
        <v>1</v>
      </c>
      <c r="H41" s="16">
        <v>0</v>
      </c>
    </row>
    <row r="42" spans="1:8" x14ac:dyDescent="0.25">
      <c r="A42" s="20">
        <f t="shared" si="1"/>
        <v>41</v>
      </c>
      <c r="B42">
        <v>400</v>
      </c>
      <c r="C42">
        <v>3</v>
      </c>
      <c r="D42">
        <f t="shared" si="3"/>
        <v>1200</v>
      </c>
      <c r="F42" s="20">
        <f t="shared" si="2"/>
        <v>41</v>
      </c>
      <c r="G42" s="16">
        <v>0</v>
      </c>
      <c r="H42" s="16">
        <v>0</v>
      </c>
    </row>
    <row r="43" spans="1:8" x14ac:dyDescent="0.25">
      <c r="A43" s="20">
        <f t="shared" si="1"/>
        <v>42</v>
      </c>
      <c r="B43">
        <v>3150</v>
      </c>
      <c r="C43">
        <v>8</v>
      </c>
      <c r="D43">
        <f t="shared" si="3"/>
        <v>25200</v>
      </c>
      <c r="F43" s="20">
        <f t="shared" si="2"/>
        <v>42</v>
      </c>
      <c r="G43" s="16">
        <v>1</v>
      </c>
      <c r="H43" s="16">
        <v>0</v>
      </c>
    </row>
    <row r="44" spans="1:8" x14ac:dyDescent="0.25">
      <c r="A44" s="20">
        <f t="shared" si="1"/>
        <v>43</v>
      </c>
      <c r="B44">
        <v>246</v>
      </c>
      <c r="C44">
        <v>10</v>
      </c>
      <c r="D44">
        <f t="shared" si="3"/>
        <v>2460</v>
      </c>
      <c r="F44" s="20">
        <f t="shared" si="2"/>
        <v>43</v>
      </c>
      <c r="G44" s="16">
        <v>1</v>
      </c>
      <c r="H44" s="16">
        <v>0</v>
      </c>
    </row>
    <row r="45" spans="1:8" x14ac:dyDescent="0.25">
      <c r="A45" s="20">
        <f t="shared" si="1"/>
        <v>44</v>
      </c>
      <c r="B45">
        <v>32</v>
      </c>
      <c r="C45">
        <v>2</v>
      </c>
      <c r="D45">
        <f t="shared" si="3"/>
        <v>64</v>
      </c>
      <c r="F45" s="20">
        <f t="shared" si="2"/>
        <v>44</v>
      </c>
      <c r="G45" s="16">
        <v>1</v>
      </c>
      <c r="H45" s="16">
        <v>0</v>
      </c>
    </row>
    <row r="46" spans="1:8" x14ac:dyDescent="0.25">
      <c r="A46" s="20">
        <f t="shared" si="1"/>
        <v>45</v>
      </c>
      <c r="B46">
        <v>208</v>
      </c>
      <c r="C46">
        <v>5</v>
      </c>
      <c r="D46">
        <f t="shared" si="3"/>
        <v>1040</v>
      </c>
      <c r="F46" s="20">
        <f t="shared" si="2"/>
        <v>45</v>
      </c>
      <c r="G46" s="16">
        <v>1</v>
      </c>
      <c r="H46" s="16">
        <v>0</v>
      </c>
    </row>
    <row r="47" spans="1:8" x14ac:dyDescent="0.25">
      <c r="A47" s="20">
        <f t="shared" si="1"/>
        <v>46</v>
      </c>
      <c r="B47">
        <v>420</v>
      </c>
      <c r="C47">
        <v>20</v>
      </c>
      <c r="D47">
        <f t="shared" si="3"/>
        <v>8400</v>
      </c>
      <c r="F47" s="20">
        <f t="shared" si="2"/>
        <v>46</v>
      </c>
      <c r="G47" s="16">
        <v>0</v>
      </c>
      <c r="H47" s="16">
        <v>0</v>
      </c>
    </row>
    <row r="48" spans="1:8" x14ac:dyDescent="0.25">
      <c r="A48" s="20">
        <f t="shared" si="1"/>
        <v>47</v>
      </c>
      <c r="B48">
        <v>260</v>
      </c>
      <c r="C48">
        <v>17</v>
      </c>
      <c r="D48">
        <f t="shared" si="3"/>
        <v>4420</v>
      </c>
      <c r="F48" s="20">
        <f t="shared" si="2"/>
        <v>47</v>
      </c>
      <c r="G48" s="16">
        <v>1</v>
      </c>
      <c r="H48" s="16">
        <v>0</v>
      </c>
    </row>
    <row r="49" spans="1:8" x14ac:dyDescent="0.25">
      <c r="A49" s="20">
        <f t="shared" si="1"/>
        <v>48</v>
      </c>
      <c r="B49">
        <v>600</v>
      </c>
      <c r="C49">
        <v>20</v>
      </c>
      <c r="D49">
        <f t="shared" si="3"/>
        <v>12000</v>
      </c>
      <c r="F49" s="20">
        <f t="shared" si="2"/>
        <v>48</v>
      </c>
      <c r="G49" s="16">
        <v>1</v>
      </c>
      <c r="H49" s="16">
        <v>0</v>
      </c>
    </row>
    <row r="50" spans="1:8" x14ac:dyDescent="0.25">
      <c r="A50" s="20">
        <f t="shared" si="1"/>
        <v>49</v>
      </c>
      <c r="B50">
        <v>220</v>
      </c>
      <c r="C50">
        <v>7</v>
      </c>
      <c r="D50">
        <f t="shared" si="3"/>
        <v>1540</v>
      </c>
      <c r="F50" s="20">
        <f t="shared" si="2"/>
        <v>49</v>
      </c>
      <c r="G50" s="16">
        <v>0</v>
      </c>
      <c r="H50" s="16">
        <v>1</v>
      </c>
    </row>
    <row r="51" spans="1:8" x14ac:dyDescent="0.25">
      <c r="A51" s="20">
        <f t="shared" si="1"/>
        <v>50</v>
      </c>
      <c r="B51">
        <v>100</v>
      </c>
      <c r="C51">
        <v>15</v>
      </c>
      <c r="D51">
        <f t="shared" si="3"/>
        <v>1500</v>
      </c>
      <c r="F51" s="20">
        <f t="shared" si="2"/>
        <v>50</v>
      </c>
      <c r="G51" s="16">
        <v>1</v>
      </c>
      <c r="H51" s="16">
        <v>0</v>
      </c>
    </row>
    <row r="52" spans="1:8" x14ac:dyDescent="0.25">
      <c r="A52" s="20">
        <f t="shared" si="1"/>
        <v>51</v>
      </c>
      <c r="B52">
        <v>20</v>
      </c>
      <c r="C52">
        <v>9</v>
      </c>
      <c r="D52">
        <f t="shared" si="3"/>
        <v>180</v>
      </c>
      <c r="F52" s="20">
        <f t="shared" si="2"/>
        <v>51</v>
      </c>
      <c r="G52" s="16">
        <v>1</v>
      </c>
      <c r="H52" s="16">
        <v>0</v>
      </c>
    </row>
    <row r="53" spans="1:8" x14ac:dyDescent="0.25">
      <c r="A53" s="20">
        <f t="shared" si="1"/>
        <v>52</v>
      </c>
      <c r="B53">
        <v>180</v>
      </c>
      <c r="C53">
        <v>14</v>
      </c>
      <c r="D53">
        <f t="shared" si="3"/>
        <v>2520</v>
      </c>
      <c r="F53" s="20">
        <f t="shared" si="2"/>
        <v>52</v>
      </c>
      <c r="G53" s="16">
        <v>1</v>
      </c>
      <c r="H53" s="16">
        <v>0</v>
      </c>
    </row>
    <row r="54" spans="1:8" x14ac:dyDescent="0.25">
      <c r="A54" s="20">
        <f t="shared" si="1"/>
        <v>53</v>
      </c>
      <c r="B54">
        <v>538</v>
      </c>
      <c r="C54">
        <v>15</v>
      </c>
      <c r="D54">
        <f t="shared" si="3"/>
        <v>8070</v>
      </c>
      <c r="F54" s="20">
        <f t="shared" si="2"/>
        <v>53</v>
      </c>
      <c r="G54" s="16">
        <v>1</v>
      </c>
      <c r="H54" s="16">
        <v>0</v>
      </c>
    </row>
    <row r="55" spans="1:8" x14ac:dyDescent="0.25">
      <c r="A55" s="20">
        <f t="shared" si="1"/>
        <v>54</v>
      </c>
      <c r="B55">
        <v>90</v>
      </c>
      <c r="C55">
        <v>6</v>
      </c>
      <c r="D55">
        <f t="shared" si="3"/>
        <v>540</v>
      </c>
      <c r="F55" s="20">
        <f t="shared" si="2"/>
        <v>54</v>
      </c>
      <c r="G55" s="16">
        <v>1</v>
      </c>
      <c r="H55" s="16">
        <v>0</v>
      </c>
    </row>
    <row r="56" spans="1:8" x14ac:dyDescent="0.25">
      <c r="A56" s="20">
        <f t="shared" si="1"/>
        <v>55</v>
      </c>
      <c r="B56">
        <v>80</v>
      </c>
      <c r="C56">
        <v>15</v>
      </c>
      <c r="D56">
        <f t="shared" si="3"/>
        <v>1200</v>
      </c>
      <c r="F56" s="20">
        <f t="shared" si="2"/>
        <v>55</v>
      </c>
      <c r="G56" s="16">
        <v>0</v>
      </c>
      <c r="H56" s="16">
        <v>0</v>
      </c>
    </row>
    <row r="57" spans="1:8" x14ac:dyDescent="0.25">
      <c r="A57" s="20">
        <f t="shared" si="1"/>
        <v>56</v>
      </c>
      <c r="B57">
        <v>80</v>
      </c>
      <c r="C57">
        <v>16</v>
      </c>
      <c r="D57">
        <f t="shared" si="3"/>
        <v>1280</v>
      </c>
      <c r="F57" s="20">
        <f t="shared" si="2"/>
        <v>56</v>
      </c>
      <c r="G57" s="16">
        <v>1</v>
      </c>
      <c r="H57" s="16">
        <v>0</v>
      </c>
    </row>
    <row r="58" spans="1:8" x14ac:dyDescent="0.25">
      <c r="A58" s="20">
        <f t="shared" si="1"/>
        <v>57</v>
      </c>
      <c r="B58">
        <v>390</v>
      </c>
      <c r="C58">
        <v>11</v>
      </c>
      <c r="D58">
        <f t="shared" si="3"/>
        <v>4290</v>
      </c>
      <c r="F58" s="20">
        <f t="shared" si="2"/>
        <v>57</v>
      </c>
      <c r="G58" s="16">
        <v>1</v>
      </c>
      <c r="H58" s="16">
        <v>0</v>
      </c>
    </row>
    <row r="59" spans="1:8" x14ac:dyDescent="0.25">
      <c r="A59" s="20">
        <f t="shared" si="1"/>
        <v>58</v>
      </c>
      <c r="B59">
        <v>100</v>
      </c>
      <c r="C59">
        <v>8</v>
      </c>
      <c r="D59">
        <f t="shared" si="3"/>
        <v>800</v>
      </c>
      <c r="F59" s="20">
        <f t="shared" si="2"/>
        <v>58</v>
      </c>
      <c r="G59" s="16">
        <v>1</v>
      </c>
      <c r="H59" s="16">
        <v>0</v>
      </c>
    </row>
    <row r="60" spans="1:8" x14ac:dyDescent="0.25">
      <c r="A60" s="20">
        <f t="shared" si="1"/>
        <v>59</v>
      </c>
      <c r="B60">
        <v>282</v>
      </c>
      <c r="C60">
        <v>11</v>
      </c>
      <c r="D60">
        <f t="shared" si="3"/>
        <v>3102</v>
      </c>
      <c r="F60" s="20">
        <f t="shared" si="2"/>
        <v>59</v>
      </c>
      <c r="G60" s="16">
        <v>1</v>
      </c>
      <c r="H60" s="16">
        <v>0</v>
      </c>
    </row>
    <row r="61" spans="1:8" x14ac:dyDescent="0.25">
      <c r="A61" s="20">
        <f t="shared" si="1"/>
        <v>60</v>
      </c>
      <c r="B61">
        <v>270</v>
      </c>
      <c r="C61">
        <v>6</v>
      </c>
      <c r="D61">
        <f t="shared" si="3"/>
        <v>1620</v>
      </c>
      <c r="F61" s="20">
        <f t="shared" si="2"/>
        <v>60</v>
      </c>
      <c r="G61" s="16">
        <v>0</v>
      </c>
      <c r="H61" s="16">
        <v>0</v>
      </c>
    </row>
    <row r="62" spans="1:8" x14ac:dyDescent="0.25">
      <c r="A62" s="20">
        <f t="shared" si="1"/>
        <v>61</v>
      </c>
      <c r="B62">
        <v>50</v>
      </c>
      <c r="C62">
        <v>8</v>
      </c>
      <c r="D62">
        <f t="shared" si="3"/>
        <v>400</v>
      </c>
      <c r="F62" s="20">
        <f t="shared" si="2"/>
        <v>61</v>
      </c>
      <c r="G62" s="16">
        <v>0</v>
      </c>
      <c r="H62" s="16">
        <v>0</v>
      </c>
    </row>
    <row r="63" spans="1:8" x14ac:dyDescent="0.25">
      <c r="A63" s="20">
        <f t="shared" si="1"/>
        <v>62</v>
      </c>
      <c r="B63">
        <v>6</v>
      </c>
      <c r="C63">
        <v>2</v>
      </c>
      <c r="D63">
        <f t="shared" si="3"/>
        <v>12</v>
      </c>
      <c r="F63" s="20">
        <f t="shared" si="2"/>
        <v>62</v>
      </c>
      <c r="G63" s="16">
        <v>0</v>
      </c>
      <c r="H63" s="16">
        <v>1</v>
      </c>
    </row>
    <row r="64" spans="1:8" x14ac:dyDescent="0.25">
      <c r="A64" s="20">
        <f t="shared" si="1"/>
        <v>63</v>
      </c>
      <c r="B64">
        <v>170</v>
      </c>
      <c r="C64" s="9">
        <v>13</v>
      </c>
      <c r="D64">
        <f t="shared" si="3"/>
        <v>2210</v>
      </c>
      <c r="F64" s="20">
        <f t="shared" si="2"/>
        <v>63</v>
      </c>
      <c r="G64" s="16">
        <v>1</v>
      </c>
      <c r="H64" s="16">
        <v>0</v>
      </c>
    </row>
    <row r="65" spans="1:8" x14ac:dyDescent="0.25">
      <c r="A65" s="20">
        <f t="shared" si="1"/>
        <v>64</v>
      </c>
      <c r="B65">
        <v>1000</v>
      </c>
      <c r="C65">
        <v>6</v>
      </c>
      <c r="D65">
        <f t="shared" si="3"/>
        <v>6000</v>
      </c>
      <c r="F65" s="20">
        <f t="shared" si="2"/>
        <v>64</v>
      </c>
      <c r="G65" s="16">
        <v>1</v>
      </c>
      <c r="H65" s="16">
        <v>0</v>
      </c>
    </row>
    <row r="66" spans="1:8" x14ac:dyDescent="0.25">
      <c r="A66" s="20">
        <f t="shared" si="1"/>
        <v>65</v>
      </c>
      <c r="B66">
        <v>700</v>
      </c>
      <c r="C66" s="9">
        <v>8</v>
      </c>
      <c r="D66">
        <f t="shared" ref="D66:D97" si="4">B66*C66</f>
        <v>5600</v>
      </c>
      <c r="F66" s="20">
        <f t="shared" si="2"/>
        <v>65</v>
      </c>
      <c r="G66" s="16">
        <v>1</v>
      </c>
      <c r="H66" s="16">
        <v>0</v>
      </c>
    </row>
    <row r="67" spans="1:8" x14ac:dyDescent="0.25">
      <c r="A67" s="20">
        <f t="shared" si="1"/>
        <v>66</v>
      </c>
      <c r="B67">
        <v>228</v>
      </c>
      <c r="C67">
        <v>30</v>
      </c>
      <c r="D67">
        <f t="shared" si="4"/>
        <v>6840</v>
      </c>
      <c r="F67" s="20">
        <f t="shared" si="2"/>
        <v>66</v>
      </c>
      <c r="G67" s="16">
        <v>0</v>
      </c>
      <c r="H67" s="16">
        <v>0</v>
      </c>
    </row>
    <row r="68" spans="1:8" x14ac:dyDescent="0.25">
      <c r="A68" s="20">
        <f t="shared" ref="A68:A131" si="5">A67+1</f>
        <v>67</v>
      </c>
      <c r="B68">
        <v>612</v>
      </c>
      <c r="C68">
        <v>10</v>
      </c>
      <c r="D68">
        <f t="shared" si="4"/>
        <v>6120</v>
      </c>
      <c r="F68" s="20">
        <f t="shared" ref="F68:F131" si="6">F67+1</f>
        <v>67</v>
      </c>
      <c r="G68" s="16">
        <v>1</v>
      </c>
      <c r="H68" s="16">
        <v>0</v>
      </c>
    </row>
    <row r="69" spans="1:8" x14ac:dyDescent="0.25">
      <c r="A69" s="20">
        <f t="shared" si="5"/>
        <v>68</v>
      </c>
      <c r="B69">
        <v>20</v>
      </c>
      <c r="C69">
        <v>4</v>
      </c>
      <c r="D69">
        <f t="shared" si="4"/>
        <v>80</v>
      </c>
      <c r="F69" s="20">
        <f t="shared" si="6"/>
        <v>68</v>
      </c>
      <c r="G69" s="16">
        <v>1</v>
      </c>
      <c r="H69" s="16">
        <v>0</v>
      </c>
    </row>
    <row r="70" spans="1:8" x14ac:dyDescent="0.25">
      <c r="A70" s="20">
        <f t="shared" si="5"/>
        <v>69</v>
      </c>
      <c r="B70">
        <v>110</v>
      </c>
      <c r="C70" s="9">
        <v>11</v>
      </c>
      <c r="D70">
        <f t="shared" si="4"/>
        <v>1210</v>
      </c>
      <c r="F70" s="20">
        <f t="shared" si="6"/>
        <v>69</v>
      </c>
      <c r="G70" s="16">
        <v>1</v>
      </c>
      <c r="H70" s="16">
        <v>0</v>
      </c>
    </row>
    <row r="71" spans="1:8" x14ac:dyDescent="0.25">
      <c r="A71" s="20">
        <f t="shared" si="5"/>
        <v>70</v>
      </c>
      <c r="B71">
        <v>80</v>
      </c>
      <c r="C71">
        <v>5</v>
      </c>
      <c r="D71">
        <f t="shared" si="4"/>
        <v>400</v>
      </c>
      <c r="F71" s="20">
        <f t="shared" si="6"/>
        <v>70</v>
      </c>
      <c r="G71" s="16">
        <v>1</v>
      </c>
      <c r="H71" s="16">
        <v>0</v>
      </c>
    </row>
    <row r="72" spans="1:8" x14ac:dyDescent="0.25">
      <c r="A72" s="20">
        <f t="shared" si="5"/>
        <v>71</v>
      </c>
      <c r="B72">
        <v>120</v>
      </c>
      <c r="C72">
        <v>9</v>
      </c>
      <c r="D72">
        <f t="shared" si="4"/>
        <v>1080</v>
      </c>
      <c r="F72" s="20">
        <f t="shared" si="6"/>
        <v>71</v>
      </c>
      <c r="G72" s="16">
        <v>1</v>
      </c>
      <c r="H72" s="16">
        <v>0</v>
      </c>
    </row>
    <row r="73" spans="1:8" x14ac:dyDescent="0.25">
      <c r="A73" s="20">
        <f t="shared" si="5"/>
        <v>72</v>
      </c>
      <c r="B73">
        <v>200</v>
      </c>
      <c r="C73">
        <v>4</v>
      </c>
      <c r="D73">
        <f t="shared" si="4"/>
        <v>800</v>
      </c>
      <c r="F73" s="20">
        <f t="shared" si="6"/>
        <v>72</v>
      </c>
      <c r="G73" s="16">
        <v>0</v>
      </c>
      <c r="H73" s="16">
        <v>0</v>
      </c>
    </row>
    <row r="74" spans="1:8" x14ac:dyDescent="0.25">
      <c r="A74" s="20">
        <f t="shared" si="5"/>
        <v>73</v>
      </c>
      <c r="B74">
        <v>900</v>
      </c>
      <c r="C74">
        <v>14</v>
      </c>
      <c r="D74">
        <f t="shared" si="4"/>
        <v>12600</v>
      </c>
      <c r="F74" s="20">
        <f t="shared" si="6"/>
        <v>73</v>
      </c>
      <c r="G74" s="16">
        <v>1</v>
      </c>
      <c r="H74" s="16">
        <v>0</v>
      </c>
    </row>
    <row r="75" spans="1:8" x14ac:dyDescent="0.25">
      <c r="A75" s="20">
        <f t="shared" si="5"/>
        <v>74</v>
      </c>
      <c r="B75">
        <v>210</v>
      </c>
      <c r="C75">
        <v>19</v>
      </c>
      <c r="D75">
        <f t="shared" si="4"/>
        <v>3990</v>
      </c>
      <c r="F75" s="20">
        <f t="shared" si="6"/>
        <v>74</v>
      </c>
      <c r="G75" s="16">
        <v>1</v>
      </c>
      <c r="H75" s="16">
        <v>0</v>
      </c>
    </row>
    <row r="76" spans="1:8" x14ac:dyDescent="0.25">
      <c r="A76" s="20">
        <f t="shared" si="5"/>
        <v>75</v>
      </c>
      <c r="B76">
        <v>24</v>
      </c>
      <c r="C76">
        <v>2</v>
      </c>
      <c r="D76">
        <f t="shared" si="4"/>
        <v>48</v>
      </c>
      <c r="F76" s="20">
        <f t="shared" si="6"/>
        <v>75</v>
      </c>
      <c r="G76" s="16">
        <v>0</v>
      </c>
      <c r="H76" s="16">
        <v>0</v>
      </c>
    </row>
    <row r="77" spans="1:8" x14ac:dyDescent="0.25">
      <c r="A77" s="20">
        <f t="shared" si="5"/>
        <v>76</v>
      </c>
      <c r="B77">
        <v>130</v>
      </c>
      <c r="C77">
        <v>6</v>
      </c>
      <c r="D77">
        <f t="shared" si="4"/>
        <v>780</v>
      </c>
      <c r="F77" s="20">
        <f t="shared" si="6"/>
        <v>76</v>
      </c>
      <c r="G77" s="16">
        <v>0</v>
      </c>
      <c r="H77" s="16">
        <v>1</v>
      </c>
    </row>
    <row r="78" spans="1:8" x14ac:dyDescent="0.25">
      <c r="A78" s="20">
        <f t="shared" si="5"/>
        <v>77</v>
      </c>
      <c r="B78">
        <v>240</v>
      </c>
      <c r="C78">
        <v>12</v>
      </c>
      <c r="D78">
        <f t="shared" si="4"/>
        <v>2880</v>
      </c>
      <c r="F78" s="20">
        <f t="shared" si="6"/>
        <v>77</v>
      </c>
      <c r="G78" s="16">
        <v>0</v>
      </c>
      <c r="H78" s="16">
        <v>1</v>
      </c>
    </row>
    <row r="79" spans="1:8" x14ac:dyDescent="0.25">
      <c r="A79" s="20">
        <f t="shared" si="5"/>
        <v>78</v>
      </c>
      <c r="B79">
        <v>130</v>
      </c>
      <c r="C79">
        <v>9</v>
      </c>
      <c r="D79">
        <f t="shared" si="4"/>
        <v>1170</v>
      </c>
      <c r="F79" s="20">
        <f t="shared" si="6"/>
        <v>78</v>
      </c>
      <c r="G79" s="16">
        <v>0</v>
      </c>
      <c r="H79" s="16">
        <v>0</v>
      </c>
    </row>
    <row r="80" spans="1:8" x14ac:dyDescent="0.25">
      <c r="A80" s="20">
        <f t="shared" si="5"/>
        <v>79</v>
      </c>
      <c r="B80">
        <v>120</v>
      </c>
      <c r="C80">
        <v>7</v>
      </c>
      <c r="D80">
        <f t="shared" si="4"/>
        <v>840</v>
      </c>
      <c r="F80" s="20">
        <f t="shared" si="6"/>
        <v>79</v>
      </c>
      <c r="G80" s="16">
        <v>0</v>
      </c>
      <c r="H80" s="16">
        <v>0</v>
      </c>
    </row>
    <row r="81" spans="1:8" x14ac:dyDescent="0.25">
      <c r="A81" s="20">
        <f t="shared" si="5"/>
        <v>80</v>
      </c>
      <c r="B81">
        <v>20</v>
      </c>
      <c r="C81">
        <v>6</v>
      </c>
      <c r="D81">
        <f t="shared" si="4"/>
        <v>120</v>
      </c>
      <c r="F81" s="20">
        <f t="shared" si="6"/>
        <v>80</v>
      </c>
      <c r="G81" s="16">
        <v>0</v>
      </c>
      <c r="H81" s="16">
        <v>0</v>
      </c>
    </row>
    <row r="82" spans="1:8" x14ac:dyDescent="0.25">
      <c r="A82" s="20">
        <f t="shared" si="5"/>
        <v>81</v>
      </c>
      <c r="B82">
        <v>35</v>
      </c>
      <c r="C82">
        <v>2</v>
      </c>
      <c r="D82">
        <f t="shared" si="4"/>
        <v>70</v>
      </c>
      <c r="F82" s="20">
        <f t="shared" si="6"/>
        <v>81</v>
      </c>
      <c r="G82" s="16">
        <v>0</v>
      </c>
      <c r="H82" s="16">
        <v>1</v>
      </c>
    </row>
    <row r="83" spans="1:8" x14ac:dyDescent="0.25">
      <c r="A83" s="20">
        <f t="shared" si="5"/>
        <v>82</v>
      </c>
      <c r="B83">
        <v>190</v>
      </c>
      <c r="C83">
        <v>6</v>
      </c>
      <c r="D83">
        <f t="shared" si="4"/>
        <v>1140</v>
      </c>
      <c r="F83" s="20">
        <f t="shared" si="6"/>
        <v>82</v>
      </c>
      <c r="G83" s="16">
        <v>1</v>
      </c>
      <c r="H83" s="16">
        <v>0</v>
      </c>
    </row>
    <row r="84" spans="1:8" x14ac:dyDescent="0.25">
      <c r="A84" s="20">
        <f t="shared" si="5"/>
        <v>83</v>
      </c>
      <c r="B84">
        <v>225</v>
      </c>
      <c r="C84">
        <v>5</v>
      </c>
      <c r="D84">
        <f t="shared" si="4"/>
        <v>1125</v>
      </c>
      <c r="F84" s="20">
        <f t="shared" si="6"/>
        <v>83</v>
      </c>
      <c r="G84" s="16">
        <v>0</v>
      </c>
      <c r="H84" s="16">
        <v>1</v>
      </c>
    </row>
    <row r="85" spans="1:8" x14ac:dyDescent="0.25">
      <c r="A85" s="20">
        <f t="shared" si="5"/>
        <v>84</v>
      </c>
      <c r="B85">
        <v>378</v>
      </c>
      <c r="C85">
        <v>10</v>
      </c>
      <c r="D85">
        <f t="shared" si="4"/>
        <v>3780</v>
      </c>
      <c r="F85" s="20">
        <f t="shared" si="6"/>
        <v>84</v>
      </c>
      <c r="G85" s="16">
        <v>1</v>
      </c>
      <c r="H85" s="16">
        <v>0</v>
      </c>
    </row>
    <row r="86" spans="1:8" x14ac:dyDescent="0.25">
      <c r="A86" s="20">
        <f t="shared" si="5"/>
        <v>85</v>
      </c>
      <c r="B86">
        <v>40</v>
      </c>
      <c r="C86">
        <v>11</v>
      </c>
      <c r="D86">
        <f t="shared" si="4"/>
        <v>440</v>
      </c>
      <c r="F86" s="20">
        <f t="shared" si="6"/>
        <v>85</v>
      </c>
      <c r="G86" s="16">
        <v>1</v>
      </c>
      <c r="H86" s="16">
        <v>0</v>
      </c>
    </row>
    <row r="87" spans="1:8" x14ac:dyDescent="0.25">
      <c r="A87" s="20">
        <f t="shared" si="5"/>
        <v>86</v>
      </c>
      <c r="B87">
        <v>220</v>
      </c>
      <c r="C87">
        <v>5</v>
      </c>
      <c r="D87">
        <f t="shared" si="4"/>
        <v>1100</v>
      </c>
      <c r="F87" s="20">
        <f t="shared" si="6"/>
        <v>86</v>
      </c>
      <c r="G87" s="16">
        <v>1</v>
      </c>
      <c r="H87" s="16">
        <v>0</v>
      </c>
    </row>
    <row r="88" spans="1:8" x14ac:dyDescent="0.25">
      <c r="A88" s="20">
        <f t="shared" si="5"/>
        <v>87</v>
      </c>
      <c r="B88">
        <v>1716</v>
      </c>
      <c r="C88">
        <v>6</v>
      </c>
      <c r="D88">
        <f t="shared" si="4"/>
        <v>10296</v>
      </c>
      <c r="F88" s="20">
        <f t="shared" si="6"/>
        <v>87</v>
      </c>
      <c r="G88" s="16">
        <v>0</v>
      </c>
      <c r="H88" s="16">
        <v>0</v>
      </c>
    </row>
    <row r="89" spans="1:8" x14ac:dyDescent="0.25">
      <c r="A89" s="20">
        <f t="shared" si="5"/>
        <v>88</v>
      </c>
      <c r="B89">
        <v>10</v>
      </c>
      <c r="C89">
        <v>4</v>
      </c>
      <c r="D89">
        <f t="shared" si="4"/>
        <v>40</v>
      </c>
      <c r="F89" s="20">
        <f t="shared" si="6"/>
        <v>88</v>
      </c>
      <c r="G89" s="16">
        <v>0</v>
      </c>
      <c r="H89" s="16">
        <v>0</v>
      </c>
    </row>
    <row r="90" spans="1:8" x14ac:dyDescent="0.25">
      <c r="A90" s="20">
        <f t="shared" si="5"/>
        <v>89</v>
      </c>
      <c r="B90">
        <v>30</v>
      </c>
      <c r="C90">
        <v>5</v>
      </c>
      <c r="D90">
        <f t="shared" si="4"/>
        <v>150</v>
      </c>
      <c r="F90" s="20">
        <f t="shared" si="6"/>
        <v>89</v>
      </c>
      <c r="G90" s="16">
        <v>0</v>
      </c>
      <c r="H90" s="16">
        <v>1</v>
      </c>
    </row>
    <row r="91" spans="1:8" x14ac:dyDescent="0.25">
      <c r="A91" s="20">
        <f t="shared" si="5"/>
        <v>90</v>
      </c>
      <c r="B91">
        <v>720</v>
      </c>
      <c r="C91">
        <v>16</v>
      </c>
      <c r="D91">
        <f t="shared" si="4"/>
        <v>11520</v>
      </c>
      <c r="F91" s="20">
        <f t="shared" si="6"/>
        <v>90</v>
      </c>
      <c r="G91" s="16">
        <v>0</v>
      </c>
      <c r="H91" s="16">
        <v>0</v>
      </c>
    </row>
    <row r="92" spans="1:8" x14ac:dyDescent="0.25">
      <c r="A92" s="20">
        <f t="shared" si="5"/>
        <v>91</v>
      </c>
      <c r="B92">
        <v>190</v>
      </c>
      <c r="C92">
        <v>12</v>
      </c>
      <c r="D92">
        <f t="shared" si="4"/>
        <v>2280</v>
      </c>
      <c r="F92" s="20">
        <f t="shared" si="6"/>
        <v>91</v>
      </c>
      <c r="G92" s="16">
        <v>1</v>
      </c>
      <c r="H92" s="16">
        <v>0</v>
      </c>
    </row>
    <row r="93" spans="1:8" x14ac:dyDescent="0.25">
      <c r="A93" s="20">
        <f t="shared" si="5"/>
        <v>92</v>
      </c>
      <c r="B93">
        <v>330</v>
      </c>
      <c r="C93">
        <v>6</v>
      </c>
      <c r="D93">
        <f t="shared" si="4"/>
        <v>1980</v>
      </c>
      <c r="F93" s="20">
        <f t="shared" si="6"/>
        <v>92</v>
      </c>
      <c r="G93" s="16">
        <v>0</v>
      </c>
      <c r="H93" s="16">
        <v>1</v>
      </c>
    </row>
    <row r="94" spans="1:8" x14ac:dyDescent="0.25">
      <c r="A94" s="20">
        <f t="shared" si="5"/>
        <v>93</v>
      </c>
      <c r="B94">
        <v>60</v>
      </c>
      <c r="C94">
        <v>7</v>
      </c>
      <c r="D94">
        <f t="shared" si="4"/>
        <v>420</v>
      </c>
      <c r="F94" s="20">
        <f t="shared" si="6"/>
        <v>93</v>
      </c>
      <c r="G94" s="18">
        <v>0</v>
      </c>
      <c r="H94" s="18">
        <v>0</v>
      </c>
    </row>
    <row r="95" spans="1:8" x14ac:dyDescent="0.25">
      <c r="A95" s="20">
        <f t="shared" si="5"/>
        <v>94</v>
      </c>
      <c r="B95">
        <v>16</v>
      </c>
      <c r="C95">
        <v>19</v>
      </c>
      <c r="D95">
        <f t="shared" si="4"/>
        <v>304</v>
      </c>
      <c r="F95" s="20">
        <f t="shared" si="6"/>
        <v>94</v>
      </c>
      <c r="G95" s="18">
        <v>1</v>
      </c>
      <c r="H95" s="18">
        <v>0</v>
      </c>
    </row>
    <row r="96" spans="1:8" x14ac:dyDescent="0.25">
      <c r="A96" s="20">
        <f t="shared" si="5"/>
        <v>95</v>
      </c>
      <c r="B96">
        <v>1520</v>
      </c>
      <c r="C96">
        <v>11</v>
      </c>
      <c r="D96">
        <f t="shared" si="4"/>
        <v>16720</v>
      </c>
      <c r="F96" s="20">
        <f t="shared" si="6"/>
        <v>95</v>
      </c>
      <c r="G96" s="18">
        <v>1</v>
      </c>
      <c r="H96" s="18">
        <v>0</v>
      </c>
    </row>
    <row r="97" spans="1:8" x14ac:dyDescent="0.25">
      <c r="A97" s="20">
        <f t="shared" si="5"/>
        <v>96</v>
      </c>
      <c r="B97">
        <v>10</v>
      </c>
      <c r="C97">
        <v>2</v>
      </c>
      <c r="D97">
        <f t="shared" si="4"/>
        <v>20</v>
      </c>
      <c r="F97" s="20">
        <f t="shared" si="6"/>
        <v>96</v>
      </c>
      <c r="G97" s="18">
        <v>0</v>
      </c>
      <c r="H97" s="18">
        <v>0</v>
      </c>
    </row>
    <row r="98" spans="1:8" x14ac:dyDescent="0.25">
      <c r="A98" s="20">
        <f t="shared" si="5"/>
        <v>97</v>
      </c>
      <c r="B98">
        <v>640</v>
      </c>
      <c r="C98">
        <v>6</v>
      </c>
      <c r="D98">
        <f t="shared" ref="D98:D129" si="7">B98*C98</f>
        <v>3840</v>
      </c>
      <c r="F98" s="20">
        <f t="shared" si="6"/>
        <v>97</v>
      </c>
      <c r="G98" s="18">
        <v>1</v>
      </c>
      <c r="H98" s="18">
        <v>0</v>
      </c>
    </row>
    <row r="99" spans="1:8" x14ac:dyDescent="0.25">
      <c r="A99" s="20">
        <f t="shared" si="5"/>
        <v>98</v>
      </c>
      <c r="B99">
        <v>40</v>
      </c>
      <c r="C99">
        <v>4</v>
      </c>
      <c r="D99">
        <f t="shared" si="7"/>
        <v>160</v>
      </c>
      <c r="F99" s="20">
        <f t="shared" si="6"/>
        <v>98</v>
      </c>
      <c r="G99" s="18">
        <v>0</v>
      </c>
      <c r="H99" s="18">
        <v>0</v>
      </c>
    </row>
    <row r="100" spans="1:8" x14ac:dyDescent="0.25">
      <c r="A100" s="20">
        <f t="shared" si="5"/>
        <v>99</v>
      </c>
      <c r="B100">
        <v>24</v>
      </c>
      <c r="C100">
        <v>3</v>
      </c>
      <c r="D100">
        <f t="shared" si="7"/>
        <v>72</v>
      </c>
      <c r="F100" s="20">
        <f t="shared" si="6"/>
        <v>99</v>
      </c>
      <c r="G100" s="18">
        <v>0</v>
      </c>
      <c r="H100" s="18">
        <v>0</v>
      </c>
    </row>
    <row r="101" spans="1:8" x14ac:dyDescent="0.25">
      <c r="A101" s="20">
        <f t="shared" si="5"/>
        <v>100</v>
      </c>
      <c r="B101">
        <v>100</v>
      </c>
      <c r="C101">
        <v>6</v>
      </c>
      <c r="D101">
        <f t="shared" si="7"/>
        <v>600</v>
      </c>
      <c r="F101" s="20">
        <f t="shared" si="6"/>
        <v>100</v>
      </c>
      <c r="G101" s="18">
        <v>1</v>
      </c>
      <c r="H101" s="18">
        <v>0</v>
      </c>
    </row>
    <row r="102" spans="1:8" x14ac:dyDescent="0.25">
      <c r="A102" s="20">
        <f t="shared" si="5"/>
        <v>101</v>
      </c>
      <c r="B102">
        <v>20</v>
      </c>
      <c r="C102">
        <v>2</v>
      </c>
      <c r="D102">
        <f t="shared" si="7"/>
        <v>40</v>
      </c>
      <c r="F102" s="20">
        <f t="shared" si="6"/>
        <v>101</v>
      </c>
      <c r="G102" s="18">
        <v>0</v>
      </c>
      <c r="H102" s="18">
        <v>0</v>
      </c>
    </row>
    <row r="103" spans="1:8" x14ac:dyDescent="0.25">
      <c r="A103" s="20">
        <f t="shared" si="5"/>
        <v>102</v>
      </c>
      <c r="B103">
        <v>400</v>
      </c>
      <c r="C103">
        <v>6</v>
      </c>
      <c r="D103">
        <f t="shared" si="7"/>
        <v>2400</v>
      </c>
      <c r="F103" s="20">
        <f t="shared" si="6"/>
        <v>102</v>
      </c>
      <c r="G103" s="18">
        <v>0</v>
      </c>
      <c r="H103" s="18">
        <v>1</v>
      </c>
    </row>
    <row r="104" spans="1:8" x14ac:dyDescent="0.25">
      <c r="A104" s="20">
        <f t="shared" si="5"/>
        <v>103</v>
      </c>
      <c r="B104">
        <v>144</v>
      </c>
      <c r="C104">
        <v>4</v>
      </c>
      <c r="D104">
        <f t="shared" si="7"/>
        <v>576</v>
      </c>
      <c r="F104" s="20">
        <f t="shared" si="6"/>
        <v>103</v>
      </c>
      <c r="G104" s="18">
        <v>0</v>
      </c>
      <c r="H104" s="18">
        <v>1</v>
      </c>
    </row>
    <row r="105" spans="1:8" x14ac:dyDescent="0.25">
      <c r="A105" s="20">
        <f t="shared" si="5"/>
        <v>104</v>
      </c>
      <c r="B105">
        <v>200</v>
      </c>
      <c r="C105">
        <v>5</v>
      </c>
      <c r="D105">
        <f t="shared" si="7"/>
        <v>1000</v>
      </c>
      <c r="F105" s="20">
        <f t="shared" si="6"/>
        <v>104</v>
      </c>
      <c r="G105" s="18">
        <v>0</v>
      </c>
      <c r="H105" s="18">
        <v>1</v>
      </c>
    </row>
    <row r="106" spans="1:8" x14ac:dyDescent="0.25">
      <c r="A106" s="20">
        <f t="shared" si="5"/>
        <v>105</v>
      </c>
      <c r="B106">
        <v>200</v>
      </c>
      <c r="C106">
        <v>3</v>
      </c>
      <c r="D106">
        <f t="shared" si="7"/>
        <v>600</v>
      </c>
      <c r="F106" s="20">
        <f t="shared" si="6"/>
        <v>105</v>
      </c>
      <c r="G106" s="18">
        <v>0</v>
      </c>
      <c r="H106" s="18">
        <v>0</v>
      </c>
    </row>
    <row r="107" spans="1:8" x14ac:dyDescent="0.25">
      <c r="A107" s="20">
        <f t="shared" si="5"/>
        <v>106</v>
      </c>
      <c r="B107">
        <v>48</v>
      </c>
      <c r="C107">
        <v>4</v>
      </c>
      <c r="D107">
        <f t="shared" si="7"/>
        <v>192</v>
      </c>
      <c r="F107" s="20">
        <f t="shared" si="6"/>
        <v>106</v>
      </c>
      <c r="G107" s="18">
        <v>0</v>
      </c>
      <c r="H107" s="18">
        <v>0</v>
      </c>
    </row>
    <row r="108" spans="1:8" x14ac:dyDescent="0.25">
      <c r="A108" s="20">
        <f t="shared" si="5"/>
        <v>107</v>
      </c>
      <c r="B108">
        <v>100</v>
      </c>
      <c r="C108">
        <v>15</v>
      </c>
      <c r="D108">
        <f t="shared" si="7"/>
        <v>1500</v>
      </c>
      <c r="F108" s="20">
        <f t="shared" si="6"/>
        <v>107</v>
      </c>
      <c r="G108" s="18">
        <v>0</v>
      </c>
      <c r="H108" s="18">
        <v>0</v>
      </c>
    </row>
    <row r="109" spans="1:8" x14ac:dyDescent="0.25">
      <c r="A109" s="20">
        <f t="shared" si="5"/>
        <v>108</v>
      </c>
      <c r="B109">
        <v>600</v>
      </c>
      <c r="C109">
        <v>17</v>
      </c>
      <c r="D109">
        <f t="shared" si="7"/>
        <v>10200</v>
      </c>
      <c r="F109" s="20">
        <f t="shared" si="6"/>
        <v>108</v>
      </c>
      <c r="G109" s="18">
        <v>1</v>
      </c>
      <c r="H109" s="18">
        <v>0</v>
      </c>
    </row>
    <row r="110" spans="1:8" x14ac:dyDescent="0.25">
      <c r="A110" s="20">
        <f t="shared" si="5"/>
        <v>109</v>
      </c>
      <c r="B110">
        <v>24</v>
      </c>
      <c r="C110">
        <v>4</v>
      </c>
      <c r="D110">
        <f t="shared" si="7"/>
        <v>96</v>
      </c>
      <c r="F110" s="20">
        <f t="shared" si="6"/>
        <v>109</v>
      </c>
      <c r="G110" s="18">
        <v>1</v>
      </c>
      <c r="H110" s="18">
        <v>0</v>
      </c>
    </row>
    <row r="111" spans="1:8" x14ac:dyDescent="0.25">
      <c r="A111" s="20">
        <f t="shared" si="5"/>
        <v>110</v>
      </c>
      <c r="B111">
        <v>60</v>
      </c>
      <c r="C111">
        <v>10</v>
      </c>
      <c r="D111">
        <f t="shared" si="7"/>
        <v>600</v>
      </c>
      <c r="F111" s="20">
        <f t="shared" si="6"/>
        <v>110</v>
      </c>
      <c r="G111" s="18">
        <v>0</v>
      </c>
      <c r="H111" s="18">
        <v>1</v>
      </c>
    </row>
    <row r="112" spans="1:8" x14ac:dyDescent="0.25">
      <c r="A112" s="20">
        <f t="shared" si="5"/>
        <v>111</v>
      </c>
      <c r="B112">
        <v>132</v>
      </c>
      <c r="C112">
        <v>8</v>
      </c>
      <c r="D112">
        <f t="shared" si="7"/>
        <v>1056</v>
      </c>
      <c r="F112" s="20">
        <f t="shared" si="6"/>
        <v>111</v>
      </c>
      <c r="G112" s="18">
        <v>1</v>
      </c>
      <c r="H112" s="18">
        <v>0</v>
      </c>
    </row>
    <row r="113" spans="1:8" x14ac:dyDescent="0.25">
      <c r="A113" s="20">
        <f t="shared" si="5"/>
        <v>112</v>
      </c>
      <c r="B113">
        <v>20</v>
      </c>
      <c r="C113">
        <v>11</v>
      </c>
      <c r="D113">
        <f t="shared" si="7"/>
        <v>220</v>
      </c>
      <c r="F113" s="20">
        <f t="shared" si="6"/>
        <v>112</v>
      </c>
      <c r="G113" s="18">
        <v>1</v>
      </c>
      <c r="H113" s="18">
        <v>0</v>
      </c>
    </row>
    <row r="114" spans="1:8" x14ac:dyDescent="0.25">
      <c r="A114" s="20">
        <f t="shared" si="5"/>
        <v>113</v>
      </c>
      <c r="B114">
        <v>150</v>
      </c>
      <c r="C114">
        <v>12</v>
      </c>
      <c r="D114">
        <f t="shared" si="7"/>
        <v>1800</v>
      </c>
      <c r="F114" s="20">
        <f t="shared" si="6"/>
        <v>113</v>
      </c>
      <c r="G114" s="18">
        <v>1</v>
      </c>
      <c r="H114" s="18">
        <v>0</v>
      </c>
    </row>
    <row r="115" spans="1:8" x14ac:dyDescent="0.25">
      <c r="A115" s="20">
        <f t="shared" si="5"/>
        <v>114</v>
      </c>
      <c r="B115">
        <v>1074</v>
      </c>
      <c r="C115">
        <v>4</v>
      </c>
      <c r="D115">
        <f t="shared" si="7"/>
        <v>4296</v>
      </c>
      <c r="F115" s="20">
        <f t="shared" si="6"/>
        <v>114</v>
      </c>
      <c r="G115" s="18">
        <v>1</v>
      </c>
      <c r="H115" s="18">
        <v>0</v>
      </c>
    </row>
    <row r="116" spans="1:8" x14ac:dyDescent="0.25">
      <c r="A116" s="20">
        <f t="shared" si="5"/>
        <v>115</v>
      </c>
      <c r="B116">
        <v>80</v>
      </c>
      <c r="C116">
        <v>4</v>
      </c>
      <c r="D116">
        <f t="shared" si="7"/>
        <v>320</v>
      </c>
      <c r="F116" s="20">
        <f t="shared" si="6"/>
        <v>115</v>
      </c>
      <c r="G116" s="18">
        <v>0</v>
      </c>
      <c r="H116" s="18">
        <v>0</v>
      </c>
    </row>
    <row r="117" spans="1:8" x14ac:dyDescent="0.25">
      <c r="A117" s="20">
        <f t="shared" si="5"/>
        <v>116</v>
      </c>
      <c r="B117">
        <v>70</v>
      </c>
      <c r="C117">
        <v>11</v>
      </c>
      <c r="D117">
        <f t="shared" si="7"/>
        <v>770</v>
      </c>
      <c r="F117" s="20">
        <f t="shared" si="6"/>
        <v>116</v>
      </c>
      <c r="G117" s="18">
        <v>1</v>
      </c>
      <c r="H117" s="18">
        <v>0</v>
      </c>
    </row>
    <row r="118" spans="1:8" x14ac:dyDescent="0.25">
      <c r="A118" s="20">
        <f t="shared" si="5"/>
        <v>117</v>
      </c>
      <c r="B118">
        <v>300</v>
      </c>
      <c r="C118">
        <v>12</v>
      </c>
      <c r="D118">
        <f t="shared" si="7"/>
        <v>3600</v>
      </c>
      <c r="F118" s="20">
        <f t="shared" si="6"/>
        <v>117</v>
      </c>
      <c r="G118" s="18">
        <v>1</v>
      </c>
      <c r="H118" s="18">
        <v>0</v>
      </c>
    </row>
    <row r="119" spans="1:8" x14ac:dyDescent="0.25">
      <c r="A119" s="20">
        <f t="shared" si="5"/>
        <v>118</v>
      </c>
      <c r="B119">
        <v>290</v>
      </c>
      <c r="C119">
        <v>4</v>
      </c>
      <c r="D119">
        <f t="shared" si="7"/>
        <v>1160</v>
      </c>
      <c r="F119" s="20">
        <f t="shared" si="6"/>
        <v>118</v>
      </c>
      <c r="G119" s="18">
        <v>1</v>
      </c>
      <c r="H119" s="18">
        <v>0</v>
      </c>
    </row>
    <row r="120" spans="1:8" x14ac:dyDescent="0.25">
      <c r="A120" s="20">
        <f t="shared" si="5"/>
        <v>119</v>
      </c>
      <c r="B120">
        <v>30</v>
      </c>
      <c r="C120">
        <v>8</v>
      </c>
      <c r="D120">
        <f t="shared" si="7"/>
        <v>240</v>
      </c>
      <c r="F120" s="20">
        <f t="shared" si="6"/>
        <v>119</v>
      </c>
      <c r="G120" s="18">
        <v>0</v>
      </c>
      <c r="H120" s="18">
        <v>0</v>
      </c>
    </row>
    <row r="121" spans="1:8" x14ac:dyDescent="0.25">
      <c r="A121" s="20">
        <f t="shared" si="5"/>
        <v>120</v>
      </c>
      <c r="B121">
        <v>280</v>
      </c>
      <c r="C121">
        <v>10</v>
      </c>
      <c r="D121">
        <f t="shared" si="7"/>
        <v>2800</v>
      </c>
      <c r="F121" s="20">
        <f t="shared" si="6"/>
        <v>120</v>
      </c>
      <c r="G121" s="18">
        <v>1</v>
      </c>
      <c r="H121" s="18">
        <v>0</v>
      </c>
    </row>
    <row r="122" spans="1:8" x14ac:dyDescent="0.25">
      <c r="A122" s="20">
        <f t="shared" si="5"/>
        <v>121</v>
      </c>
      <c r="B122">
        <v>50</v>
      </c>
      <c r="C122">
        <v>6</v>
      </c>
      <c r="D122">
        <f t="shared" si="7"/>
        <v>300</v>
      </c>
      <c r="F122" s="20">
        <f t="shared" si="6"/>
        <v>121</v>
      </c>
      <c r="G122" s="18">
        <v>0</v>
      </c>
      <c r="H122" s="18">
        <v>0</v>
      </c>
    </row>
    <row r="123" spans="1:8" x14ac:dyDescent="0.25">
      <c r="A123" s="20">
        <f t="shared" si="5"/>
        <v>122</v>
      </c>
      <c r="B123">
        <v>120</v>
      </c>
      <c r="C123">
        <v>14</v>
      </c>
      <c r="D123">
        <f t="shared" si="7"/>
        <v>1680</v>
      </c>
      <c r="F123" s="20">
        <f t="shared" si="6"/>
        <v>122</v>
      </c>
      <c r="G123" s="18">
        <v>1</v>
      </c>
      <c r="H123" s="18">
        <v>0</v>
      </c>
    </row>
    <row r="124" spans="1:8" x14ac:dyDescent="0.25">
      <c r="A124" s="20">
        <f t="shared" si="5"/>
        <v>123</v>
      </c>
      <c r="B124">
        <v>50</v>
      </c>
      <c r="C124">
        <v>2</v>
      </c>
      <c r="D124">
        <f t="shared" si="7"/>
        <v>100</v>
      </c>
      <c r="F124" s="20">
        <f t="shared" si="6"/>
        <v>123</v>
      </c>
      <c r="G124" s="18">
        <v>0</v>
      </c>
      <c r="H124" s="18">
        <v>0</v>
      </c>
    </row>
    <row r="125" spans="1:8" x14ac:dyDescent="0.25">
      <c r="A125" s="20">
        <f t="shared" si="5"/>
        <v>124</v>
      </c>
      <c r="B125">
        <v>105</v>
      </c>
      <c r="C125">
        <v>4</v>
      </c>
      <c r="D125">
        <f t="shared" si="7"/>
        <v>420</v>
      </c>
      <c r="F125" s="20">
        <f t="shared" si="6"/>
        <v>124</v>
      </c>
      <c r="G125" s="18">
        <v>0</v>
      </c>
      <c r="H125" s="18">
        <v>0</v>
      </c>
    </row>
    <row r="126" spans="1:8" x14ac:dyDescent="0.25">
      <c r="A126" s="20">
        <f t="shared" si="5"/>
        <v>125</v>
      </c>
      <c r="B126">
        <v>380</v>
      </c>
      <c r="C126">
        <v>14</v>
      </c>
      <c r="D126">
        <f t="shared" si="7"/>
        <v>5320</v>
      </c>
      <c r="F126" s="20">
        <f t="shared" si="6"/>
        <v>125</v>
      </c>
      <c r="G126" s="18">
        <v>1</v>
      </c>
      <c r="H126" s="18">
        <v>0</v>
      </c>
    </row>
    <row r="127" spans="1:8" x14ac:dyDescent="0.25">
      <c r="A127" s="20">
        <f t="shared" si="5"/>
        <v>126</v>
      </c>
      <c r="B127">
        <v>240</v>
      </c>
      <c r="C127">
        <v>7</v>
      </c>
      <c r="D127">
        <f t="shared" si="7"/>
        <v>1680</v>
      </c>
      <c r="F127" s="20">
        <f t="shared" si="6"/>
        <v>126</v>
      </c>
      <c r="G127" s="18">
        <v>1</v>
      </c>
      <c r="H127" s="18">
        <v>0</v>
      </c>
    </row>
    <row r="128" spans="1:8" x14ac:dyDescent="0.25">
      <c r="A128" s="20">
        <f t="shared" si="5"/>
        <v>127</v>
      </c>
      <c r="B128">
        <v>10</v>
      </c>
      <c r="C128">
        <v>3</v>
      </c>
      <c r="D128">
        <f t="shared" si="7"/>
        <v>30</v>
      </c>
      <c r="F128" s="20">
        <f t="shared" si="6"/>
        <v>127</v>
      </c>
      <c r="G128" s="18">
        <v>1</v>
      </c>
      <c r="H128" s="18">
        <v>0</v>
      </c>
    </row>
    <row r="129" spans="1:8" x14ac:dyDescent="0.25">
      <c r="A129" s="20">
        <f t="shared" si="5"/>
        <v>128</v>
      </c>
      <c r="B129">
        <v>60</v>
      </c>
      <c r="C129">
        <v>3</v>
      </c>
      <c r="D129">
        <f t="shared" si="7"/>
        <v>180</v>
      </c>
      <c r="F129" s="20">
        <f t="shared" si="6"/>
        <v>128</v>
      </c>
      <c r="G129" s="18">
        <v>0</v>
      </c>
      <c r="H129" s="18">
        <v>1</v>
      </c>
    </row>
    <row r="130" spans="1:8" x14ac:dyDescent="0.25">
      <c r="A130" s="20">
        <f t="shared" si="5"/>
        <v>129</v>
      </c>
      <c r="B130">
        <v>1912</v>
      </c>
      <c r="C130">
        <v>4</v>
      </c>
      <c r="D130">
        <f t="shared" ref="D130:D142" si="8">B130*C130</f>
        <v>7648</v>
      </c>
      <c r="F130" s="20">
        <f t="shared" si="6"/>
        <v>129</v>
      </c>
      <c r="G130" s="18">
        <v>0</v>
      </c>
      <c r="H130" s="18">
        <v>1</v>
      </c>
    </row>
    <row r="131" spans="1:8" x14ac:dyDescent="0.25">
      <c r="A131" s="20">
        <f t="shared" si="5"/>
        <v>130</v>
      </c>
      <c r="B131">
        <v>320</v>
      </c>
      <c r="C131">
        <v>5</v>
      </c>
      <c r="D131">
        <f t="shared" si="8"/>
        <v>1600</v>
      </c>
      <c r="F131" s="20">
        <f t="shared" si="6"/>
        <v>130</v>
      </c>
      <c r="G131" s="18">
        <v>0</v>
      </c>
      <c r="H131" s="18">
        <v>1</v>
      </c>
    </row>
    <row r="132" spans="1:8" x14ac:dyDescent="0.25">
      <c r="A132" s="20">
        <f t="shared" ref="A132:A142" si="9">A131+1</f>
        <v>131</v>
      </c>
      <c r="B132">
        <v>120</v>
      </c>
      <c r="C132">
        <v>10</v>
      </c>
      <c r="D132">
        <f t="shared" si="8"/>
        <v>1200</v>
      </c>
      <c r="F132" s="20">
        <f t="shared" ref="F132:F142" si="10">F131+1</f>
        <v>131</v>
      </c>
      <c r="G132" s="18">
        <v>0</v>
      </c>
      <c r="H132" s="18">
        <v>1</v>
      </c>
    </row>
    <row r="133" spans="1:8" x14ac:dyDescent="0.25">
      <c r="A133" s="20">
        <f t="shared" si="9"/>
        <v>132</v>
      </c>
      <c r="B133">
        <v>90</v>
      </c>
      <c r="C133">
        <v>3</v>
      </c>
      <c r="D133">
        <f t="shared" si="8"/>
        <v>270</v>
      </c>
      <c r="F133" s="20">
        <f t="shared" si="10"/>
        <v>132</v>
      </c>
      <c r="G133" s="18">
        <v>0</v>
      </c>
      <c r="H133" s="18">
        <v>0</v>
      </c>
    </row>
    <row r="134" spans="1:8" x14ac:dyDescent="0.25">
      <c r="A134" s="20">
        <f t="shared" si="9"/>
        <v>133</v>
      </c>
      <c r="B134">
        <v>10</v>
      </c>
      <c r="C134">
        <v>2</v>
      </c>
      <c r="D134">
        <f t="shared" si="8"/>
        <v>20</v>
      </c>
      <c r="F134" s="20">
        <f t="shared" si="10"/>
        <v>133</v>
      </c>
      <c r="G134" s="18">
        <v>0</v>
      </c>
      <c r="H134" s="18">
        <v>0</v>
      </c>
    </row>
    <row r="135" spans="1:8" x14ac:dyDescent="0.25">
      <c r="A135" s="20">
        <f t="shared" si="9"/>
        <v>134</v>
      </c>
      <c r="B135">
        <v>450</v>
      </c>
      <c r="C135">
        <v>13</v>
      </c>
      <c r="D135">
        <f t="shared" si="8"/>
        <v>5850</v>
      </c>
      <c r="F135" s="20">
        <f t="shared" si="10"/>
        <v>134</v>
      </c>
      <c r="G135" s="18">
        <v>1</v>
      </c>
      <c r="H135" s="18">
        <v>0</v>
      </c>
    </row>
    <row r="136" spans="1:8" x14ac:dyDescent="0.25">
      <c r="A136" s="20">
        <f t="shared" si="9"/>
        <v>135</v>
      </c>
      <c r="B136">
        <v>250</v>
      </c>
      <c r="C136">
        <v>5</v>
      </c>
      <c r="D136">
        <f t="shared" si="8"/>
        <v>1250</v>
      </c>
      <c r="F136" s="20">
        <f t="shared" si="10"/>
        <v>135</v>
      </c>
      <c r="G136" s="18">
        <v>1</v>
      </c>
      <c r="H136" s="18">
        <v>0</v>
      </c>
    </row>
    <row r="137" spans="1:8" x14ac:dyDescent="0.25">
      <c r="A137" s="20">
        <f t="shared" si="9"/>
        <v>136</v>
      </c>
      <c r="B137">
        <v>100</v>
      </c>
      <c r="C137">
        <v>2</v>
      </c>
      <c r="D137">
        <f t="shared" si="8"/>
        <v>200</v>
      </c>
      <c r="F137" s="20">
        <f t="shared" si="10"/>
        <v>136</v>
      </c>
      <c r="G137" s="18">
        <v>0</v>
      </c>
      <c r="H137" s="18">
        <v>0</v>
      </c>
    </row>
    <row r="138" spans="1:8" x14ac:dyDescent="0.25">
      <c r="A138" s="20">
        <f t="shared" si="9"/>
        <v>137</v>
      </c>
      <c r="B138">
        <v>100</v>
      </c>
      <c r="C138">
        <v>2</v>
      </c>
      <c r="D138">
        <f t="shared" si="8"/>
        <v>200</v>
      </c>
      <c r="F138" s="20">
        <f t="shared" si="10"/>
        <v>137</v>
      </c>
      <c r="G138" s="18">
        <v>0</v>
      </c>
      <c r="H138" s="18">
        <v>1</v>
      </c>
    </row>
    <row r="139" spans="1:8" x14ac:dyDescent="0.25">
      <c r="A139" s="20">
        <f t="shared" si="9"/>
        <v>138</v>
      </c>
      <c r="B139">
        <v>340</v>
      </c>
      <c r="C139">
        <v>5</v>
      </c>
      <c r="D139">
        <f t="shared" si="8"/>
        <v>1700</v>
      </c>
      <c r="F139" s="20">
        <f t="shared" si="10"/>
        <v>138</v>
      </c>
      <c r="G139" s="18">
        <v>1</v>
      </c>
      <c r="H139" s="18">
        <v>0</v>
      </c>
    </row>
    <row r="140" spans="1:8" x14ac:dyDescent="0.25">
      <c r="A140" s="20">
        <f t="shared" si="9"/>
        <v>139</v>
      </c>
      <c r="B140">
        <v>750</v>
      </c>
      <c r="C140">
        <v>11</v>
      </c>
      <c r="D140">
        <f t="shared" si="8"/>
        <v>8250</v>
      </c>
      <c r="F140" s="20">
        <f t="shared" si="10"/>
        <v>139</v>
      </c>
      <c r="G140" s="18">
        <v>1</v>
      </c>
      <c r="H140" s="18">
        <v>0</v>
      </c>
    </row>
    <row r="141" spans="1:8" x14ac:dyDescent="0.25">
      <c r="A141" s="20">
        <f t="shared" si="9"/>
        <v>140</v>
      </c>
      <c r="B141">
        <v>154</v>
      </c>
      <c r="C141">
        <v>14</v>
      </c>
      <c r="D141">
        <f t="shared" si="8"/>
        <v>2156</v>
      </c>
      <c r="F141" s="20">
        <f t="shared" si="10"/>
        <v>140</v>
      </c>
      <c r="G141" s="18">
        <v>1</v>
      </c>
      <c r="H141" s="18">
        <v>0</v>
      </c>
    </row>
    <row r="142" spans="1:8" x14ac:dyDescent="0.25">
      <c r="A142" s="20">
        <f t="shared" si="9"/>
        <v>141</v>
      </c>
      <c r="B142">
        <v>90</v>
      </c>
      <c r="C142">
        <v>5</v>
      </c>
      <c r="D142">
        <f t="shared" si="8"/>
        <v>450</v>
      </c>
      <c r="F142" s="20">
        <f t="shared" si="10"/>
        <v>141</v>
      </c>
      <c r="G142" s="18">
        <v>0</v>
      </c>
      <c r="H142" s="18">
        <v>0</v>
      </c>
    </row>
    <row r="144" spans="1:8" x14ac:dyDescent="0.25">
      <c r="D144" s="21">
        <f>SUM(D2:D93)</f>
        <v>304446</v>
      </c>
      <c r="E144">
        <f>SUM(D2:D142)</f>
        <v>400552</v>
      </c>
      <c r="F144" t="s">
        <v>223</v>
      </c>
    </row>
  </sheetData>
  <autoFilter ref="G1:H14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Formulas</vt:lpstr>
      <vt:lpstr>published</vt:lpstr>
      <vt:lpstr>unpublished</vt:lpstr>
    </vt:vector>
  </TitlesOfParts>
  <Company>The University of Liverpool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Kerry Dwan</dc:creator>
  <cp:lastModifiedBy>Kirkham, Jamie</cp:lastModifiedBy>
  <dcterms:created xsi:type="dcterms:W3CDTF">2015-01-12T10:56:10Z</dcterms:created>
  <dcterms:modified xsi:type="dcterms:W3CDTF">2016-04-07T07:10:17Z</dcterms:modified>
</cp:coreProperties>
</file>