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s.u.werner\Documents\ACopyDropBox\Manuel\Nx HiDose\MS\Revision PLOS ONE\"/>
    </mc:Choice>
  </mc:AlternateContent>
  <bookViews>
    <workbookView xWindow="0" yWindow="0" windowWidth="20490" windowHeight="7155"/>
  </bookViews>
  <sheets>
    <sheet name="Pharm-40 sec @52 degrees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K9" i="4" l="1"/>
  <c r="L9" i="4"/>
  <c r="M9" i="4"/>
  <c r="Z9" i="4"/>
  <c r="AA9" i="4"/>
  <c r="AB9" i="4"/>
  <c r="K10" i="4"/>
  <c r="L10" i="4"/>
  <c r="M10" i="4"/>
  <c r="Z10" i="4"/>
  <c r="AA10" i="4"/>
  <c r="AB10" i="4"/>
  <c r="K11" i="4"/>
  <c r="L11" i="4"/>
  <c r="M11" i="4"/>
  <c r="Z11" i="4"/>
  <c r="AA11" i="4"/>
  <c r="AB11" i="4"/>
  <c r="K12" i="4"/>
  <c r="L12" i="4"/>
  <c r="M12" i="4"/>
  <c r="Z12" i="4"/>
  <c r="AA12" i="4"/>
  <c r="AB12" i="4"/>
  <c r="K13" i="4"/>
  <c r="L13" i="4"/>
  <c r="M13" i="4"/>
  <c r="Z13" i="4"/>
  <c r="AA13" i="4"/>
  <c r="AB13" i="4"/>
  <c r="K14" i="4"/>
  <c r="L14" i="4"/>
  <c r="M14" i="4"/>
  <c r="Z14" i="4"/>
  <c r="AA14" i="4"/>
  <c r="AB14" i="4"/>
  <c r="K15" i="4"/>
  <c r="L15" i="4"/>
  <c r="M15" i="4"/>
  <c r="Z15" i="4"/>
  <c r="AA15" i="4"/>
  <c r="AB15" i="4"/>
  <c r="K24" i="4"/>
  <c r="L24" i="4"/>
  <c r="M24" i="4"/>
  <c r="Z24" i="4"/>
  <c r="AA24" i="4"/>
  <c r="AB24" i="4"/>
  <c r="K25" i="4"/>
  <c r="L25" i="4"/>
  <c r="M25" i="4"/>
  <c r="Z25" i="4"/>
  <c r="AA25" i="4"/>
  <c r="AB25" i="4"/>
  <c r="K26" i="4"/>
  <c r="L26" i="4"/>
  <c r="M26" i="4"/>
  <c r="Z26" i="4"/>
  <c r="AA26" i="4"/>
  <c r="AB26" i="4"/>
  <c r="K27" i="4"/>
  <c r="L27" i="4"/>
  <c r="M27" i="4"/>
  <c r="Z27" i="4"/>
  <c r="AA27" i="4"/>
  <c r="AB27" i="4"/>
  <c r="K28" i="4"/>
  <c r="L28" i="4"/>
  <c r="M28" i="4"/>
  <c r="Z28" i="4"/>
  <c r="AA28" i="4"/>
  <c r="AB28" i="4"/>
  <c r="K29" i="4"/>
  <c r="L29" i="4"/>
  <c r="M29" i="4"/>
  <c r="Z29" i="4"/>
  <c r="AA29" i="4"/>
  <c r="AB29" i="4"/>
  <c r="K30" i="4"/>
  <c r="L30" i="4"/>
  <c r="M30" i="4"/>
  <c r="Z30" i="4"/>
  <c r="AA30" i="4"/>
  <c r="AB30" i="4"/>
  <c r="K39" i="4"/>
  <c r="L39" i="4"/>
  <c r="M39" i="4"/>
  <c r="Z39" i="4"/>
  <c r="AA39" i="4"/>
  <c r="AB39" i="4"/>
  <c r="K40" i="4"/>
  <c r="L40" i="4"/>
  <c r="M40" i="4"/>
  <c r="Z40" i="4"/>
  <c r="AA40" i="4"/>
  <c r="AB40" i="4"/>
  <c r="K41" i="4"/>
  <c r="L41" i="4"/>
  <c r="M41" i="4"/>
  <c r="Z41" i="4"/>
  <c r="AA41" i="4"/>
  <c r="AB41" i="4"/>
  <c r="K42" i="4"/>
  <c r="L42" i="4"/>
  <c r="M42" i="4"/>
  <c r="Z42" i="4"/>
  <c r="AA42" i="4"/>
  <c r="AB42" i="4"/>
  <c r="K43" i="4"/>
  <c r="L43" i="4"/>
  <c r="M43" i="4"/>
  <c r="Z43" i="4"/>
  <c r="AA43" i="4"/>
  <c r="AB43" i="4"/>
  <c r="K44" i="4"/>
  <c r="L44" i="4"/>
  <c r="M44" i="4"/>
  <c r="Z44" i="4"/>
  <c r="AA44" i="4"/>
  <c r="AB44" i="4"/>
  <c r="K45" i="4"/>
  <c r="L45" i="4"/>
  <c r="M45" i="4"/>
  <c r="Z45" i="4"/>
  <c r="AA45" i="4"/>
  <c r="AB45" i="4"/>
  <c r="K54" i="4"/>
  <c r="L54" i="4"/>
  <c r="M54" i="4"/>
  <c r="Z54" i="4"/>
  <c r="AA54" i="4"/>
  <c r="AB54" i="4"/>
  <c r="K55" i="4"/>
  <c r="L55" i="4"/>
  <c r="M55" i="4"/>
  <c r="Z55" i="4"/>
  <c r="AA55" i="4"/>
  <c r="AB55" i="4"/>
  <c r="K56" i="4"/>
  <c r="L56" i="4"/>
  <c r="M56" i="4"/>
  <c r="Z56" i="4"/>
  <c r="AA56" i="4"/>
  <c r="AB56" i="4"/>
  <c r="K57" i="4"/>
  <c r="L57" i="4"/>
  <c r="M57" i="4"/>
  <c r="Z57" i="4"/>
  <c r="AA57" i="4"/>
  <c r="AB57" i="4"/>
  <c r="K58" i="4"/>
  <c r="L58" i="4"/>
  <c r="M58" i="4"/>
  <c r="Z58" i="4"/>
  <c r="AA58" i="4"/>
  <c r="AB58" i="4"/>
  <c r="K59" i="4"/>
  <c r="L59" i="4"/>
  <c r="M59" i="4"/>
  <c r="Z59" i="4"/>
  <c r="AA59" i="4"/>
  <c r="AB59" i="4"/>
  <c r="K60" i="4"/>
  <c r="L60" i="4"/>
  <c r="M60" i="4"/>
  <c r="Z60" i="4"/>
  <c r="AA60" i="4"/>
  <c r="AB60" i="4"/>
  <c r="K69" i="4"/>
  <c r="L69" i="4"/>
  <c r="M69" i="4"/>
  <c r="Z69" i="4"/>
  <c r="AA69" i="4"/>
  <c r="AB69" i="4"/>
  <c r="K70" i="4"/>
  <c r="L70" i="4"/>
  <c r="M70" i="4"/>
  <c r="Z70" i="4"/>
  <c r="AA70" i="4"/>
  <c r="AB70" i="4"/>
  <c r="K71" i="4"/>
  <c r="L71" i="4"/>
  <c r="M71" i="4"/>
  <c r="Z71" i="4"/>
  <c r="AA71" i="4"/>
  <c r="AB71" i="4"/>
  <c r="K72" i="4"/>
  <c r="L72" i="4"/>
  <c r="M72" i="4"/>
  <c r="Z72" i="4"/>
  <c r="AA72" i="4"/>
  <c r="AB72" i="4"/>
  <c r="K73" i="4"/>
  <c r="L73" i="4"/>
  <c r="M73" i="4"/>
  <c r="Z73" i="4"/>
  <c r="AA73" i="4"/>
  <c r="AB73" i="4"/>
  <c r="K74" i="4"/>
  <c r="L74" i="4"/>
  <c r="M74" i="4"/>
  <c r="Z74" i="4"/>
  <c r="AA74" i="4"/>
  <c r="AB74" i="4"/>
  <c r="K75" i="4"/>
  <c r="L75" i="4"/>
  <c r="M75" i="4"/>
  <c r="Z75" i="4"/>
  <c r="AA75" i="4"/>
  <c r="AB75" i="4"/>
</calcChain>
</file>

<file path=xl/sharedStrings.xml><?xml version="1.0" encoding="utf-8"?>
<sst xmlns="http://schemas.openxmlformats.org/spreadsheetml/2006/main" count="436" uniqueCount="83">
  <si>
    <t>This was done in January/February 2013</t>
  </si>
  <si>
    <t>180 minutes post-injection</t>
  </si>
  <si>
    <t>120 minutes post-injection</t>
  </si>
  <si>
    <t>60 minutes post-injection</t>
  </si>
  <si>
    <t>30 minutes post-injection</t>
  </si>
  <si>
    <t xml:space="preserve">Pre-Pharm Baseline </t>
  </si>
  <si>
    <t>.047</t>
  </si>
  <si>
    <t>.124</t>
  </si>
  <si>
    <t>120 minutes post-MTI</t>
  </si>
  <si>
    <t>1.251</t>
  </si>
  <si>
    <t>3.468</t>
  </si>
  <si>
    <t>Pre-MTI Baseline</t>
  </si>
  <si>
    <t>1</t>
  </si>
  <si>
    <t>x2</t>
  </si>
  <si>
    <t>Testing Day (1, X2, X3)</t>
  </si>
  <si>
    <t>2/18/13</t>
  </si>
  <si>
    <t>2/813</t>
  </si>
  <si>
    <t>2/8/13</t>
  </si>
  <si>
    <t>2/1/13</t>
  </si>
  <si>
    <t>Date</t>
  </si>
  <si>
    <t>SD</t>
  </si>
  <si>
    <t>SEM</t>
  </si>
  <si>
    <t>X</t>
  </si>
  <si>
    <t>16.0</t>
  </si>
  <si>
    <t>18.0</t>
  </si>
  <si>
    <t>12.0</t>
  </si>
  <si>
    <t>9.2</t>
  </si>
  <si>
    <t>13.0</t>
  </si>
  <si>
    <t>9.3</t>
  </si>
  <si>
    <t>9.0</t>
  </si>
  <si>
    <t>Subject #</t>
  </si>
  <si>
    <t>von Frey</t>
  </si>
  <si>
    <t>Left</t>
  </si>
  <si>
    <t>MTI-Saline</t>
  </si>
  <si>
    <t>Pre-Pharm Baseline (PID7)</t>
  </si>
  <si>
    <t>.05</t>
  </si>
  <si>
    <t>.036</t>
  </si>
  <si>
    <t>.007</t>
  </si>
  <si>
    <t>1.288</t>
  </si>
  <si>
    <t>3.17</t>
  </si>
  <si>
    <t>25.0</t>
  </si>
  <si>
    <t>11.0</t>
  </si>
  <si>
    <t>10.2</t>
  </si>
  <si>
    <t>9.1</t>
  </si>
  <si>
    <t xml:space="preserve">MTI-0.03 mg/kg Naloxone HCl, i.p. </t>
  </si>
  <si>
    <t>x1.288</t>
  </si>
  <si>
    <t>x4.275</t>
  </si>
  <si>
    <t>.064</t>
  </si>
  <si>
    <t>.112</t>
  </si>
  <si>
    <t>.026</t>
  </si>
  <si>
    <t>x1.79</t>
  </si>
  <si>
    <t>x2.559</t>
  </si>
  <si>
    <t>22.0</t>
  </si>
  <si>
    <t>15.0</t>
  </si>
  <si>
    <t>14.0</t>
  </si>
  <si>
    <t>11.2</t>
  </si>
  <si>
    <t>10.3</t>
  </si>
  <si>
    <t>10.0</t>
  </si>
  <si>
    <t>MTI-0.3 mg/kg Naloxone HCl, i.p.</t>
  </si>
  <si>
    <t>21.0</t>
  </si>
  <si>
    <t>11.1</t>
  </si>
  <si>
    <t>10.1</t>
  </si>
  <si>
    <t xml:space="preserve">MTI-3.0 mg/kg Naloxone HCl, i.p. </t>
  </si>
  <si>
    <t>.027</t>
  </si>
  <si>
    <t>.003</t>
  </si>
  <si>
    <t>.046</t>
  </si>
  <si>
    <t>.245</t>
  </si>
  <si>
    <t>.157</t>
  </si>
  <si>
    <t>.343</t>
  </si>
  <si>
    <t>.08</t>
  </si>
  <si>
    <t>.95</t>
  </si>
  <si>
    <t>1.054</t>
  </si>
  <si>
    <t>.755</t>
  </si>
  <si>
    <t>4.275</t>
  </si>
  <si>
    <t>24.0</t>
  </si>
  <si>
    <t>23.0</t>
  </si>
  <si>
    <t>20.0</t>
  </si>
  <si>
    <t>19.0</t>
  </si>
  <si>
    <t>17.0</t>
  </si>
  <si>
    <t xml:space="preserve">MTI-10.0 mg/kg Naloxone HCl, i.p. </t>
  </si>
  <si>
    <t>Secondary Hyperalgesia</t>
  </si>
  <si>
    <t>Primary Hyperalgesia</t>
  </si>
  <si>
    <t>Von 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</si>
</sst>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u/>
      <sz val="11"/>
      <name val="Times New Roman"/>
      <family val="1"/>
    </font>
    <font>
      <b/>
      <sz val="14"/>
      <color rgb="FFFF000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dashed">
        <color indexed="64"/>
      </top>
      <bottom style="mediumDashDotDot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2" fillId="0" borderId="0" xfId="1" applyFont="1"/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1" fontId="3" fillId="3" borderId="11" xfId="1" applyNumberFormat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3" fillId="2" borderId="13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0" fontId="3" fillId="4" borderId="15" xfId="1" applyNumberFormat="1" applyFont="1" applyFill="1" applyBorder="1" applyAlignment="1">
      <alignment horizontal="center"/>
    </xf>
    <xf numFmtId="0" fontId="3" fillId="2" borderId="13" xfId="1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horizontal="center"/>
    </xf>
    <xf numFmtId="164" fontId="3" fillId="2" borderId="18" xfId="1" applyNumberFormat="1" applyFont="1" applyFill="1" applyBorder="1" applyAlignment="1">
      <alignment horizontal="center"/>
    </xf>
    <xf numFmtId="164" fontId="4" fillId="0" borderId="16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0" fontId="5" fillId="4" borderId="7" xfId="1" applyNumberFormat="1" applyFont="1" applyFill="1" applyBorder="1" applyAlignment="1">
      <alignment horizontal="center"/>
    </xf>
    <xf numFmtId="0" fontId="3" fillId="2" borderId="17" xfId="1" applyNumberFormat="1" applyFont="1" applyFill="1" applyBorder="1" applyAlignment="1">
      <alignment horizontal="center"/>
    </xf>
    <xf numFmtId="0" fontId="1" fillId="0" borderId="6" xfId="1" applyBorder="1"/>
    <xf numFmtId="0" fontId="3" fillId="2" borderId="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49" fontId="4" fillId="5" borderId="0" xfId="1" applyNumberFormat="1" applyFont="1" applyFill="1" applyBorder="1" applyAlignment="1">
      <alignment horizontal="center"/>
    </xf>
    <xf numFmtId="0" fontId="5" fillId="0" borderId="19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49" fontId="4" fillId="5" borderId="6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49" fontId="4" fillId="5" borderId="2" xfId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49" fontId="4" fillId="5" borderId="3" xfId="1" applyNumberFormat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49" fontId="4" fillId="5" borderId="21" xfId="1" applyNumberFormat="1" applyFont="1" applyFill="1" applyBorder="1" applyAlignment="1">
      <alignment horizontal="center"/>
    </xf>
    <xf numFmtId="49" fontId="4" fillId="5" borderId="22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165" fontId="7" fillId="0" borderId="0" xfId="1" applyNumberFormat="1" applyFont="1" applyBorder="1" applyAlignment="1">
      <alignment horizontal="left"/>
    </xf>
    <xf numFmtId="165" fontId="8" fillId="0" borderId="0" xfId="1" applyNumberFormat="1" applyFont="1" applyBorder="1" applyAlignment="1">
      <alignment horizontal="left"/>
    </xf>
    <xf numFmtId="0" fontId="9" fillId="0" borderId="0" xfId="1" applyFont="1"/>
    <xf numFmtId="164" fontId="4" fillId="0" borderId="5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5" fillId="4" borderId="23" xfId="1" applyNumberFormat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center"/>
    </xf>
    <xf numFmtId="164" fontId="3" fillId="6" borderId="2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164" fontId="3" fillId="2" borderId="24" xfId="1" applyNumberFormat="1" applyFont="1" applyFill="1" applyBorder="1" applyAlignment="1">
      <alignment horizontal="center"/>
    </xf>
    <xf numFmtId="164" fontId="3" fillId="2" borderId="25" xfId="1" applyNumberFormat="1" applyFont="1" applyFill="1" applyBorder="1" applyAlignment="1">
      <alignment horizontal="center"/>
    </xf>
    <xf numFmtId="164" fontId="3" fillId="6" borderId="9" xfId="1" applyNumberFormat="1" applyFont="1" applyFill="1" applyBorder="1" applyAlignment="1">
      <alignment horizontal="center"/>
    </xf>
    <xf numFmtId="49" fontId="4" fillId="6" borderId="13" xfId="1" applyNumberFormat="1" applyFont="1" applyFill="1" applyBorder="1" applyAlignment="1">
      <alignment horizontal="center"/>
    </xf>
    <xf numFmtId="0" fontId="4" fillId="6" borderId="13" xfId="1" applyNumberFormat="1" applyFont="1" applyFill="1" applyBorder="1" applyAlignment="1">
      <alignment horizontal="center"/>
    </xf>
    <xf numFmtId="49" fontId="4" fillId="6" borderId="17" xfId="1" applyNumberFormat="1" applyFont="1" applyFill="1" applyBorder="1" applyAlignment="1">
      <alignment horizontal="center"/>
    </xf>
    <xf numFmtId="0" fontId="4" fillId="6" borderId="17" xfId="1" applyNumberFormat="1" applyFont="1" applyFill="1" applyBorder="1" applyAlignment="1">
      <alignment horizontal="center"/>
    </xf>
    <xf numFmtId="49" fontId="4" fillId="5" borderId="20" xfId="1" applyNumberFormat="1" applyFont="1" applyFill="1" applyBorder="1" applyAlignment="1">
      <alignment horizontal="center"/>
    </xf>
    <xf numFmtId="49" fontId="4" fillId="6" borderId="2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horizontal="center"/>
    </xf>
    <xf numFmtId="49" fontId="4" fillId="6" borderId="21" xfId="1" applyNumberFormat="1" applyFont="1" applyFill="1" applyBorder="1" applyAlignment="1">
      <alignment horizontal="center"/>
    </xf>
    <xf numFmtId="0" fontId="5" fillId="0" borderId="22" xfId="1" applyNumberFormat="1" applyFont="1" applyFill="1" applyBorder="1" applyAlignment="1">
      <alignment horizontal="center"/>
    </xf>
    <xf numFmtId="2" fontId="10" fillId="0" borderId="0" xfId="1" applyNumberFormat="1" applyFont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3" fillId="2" borderId="27" xfId="1" applyNumberFormat="1" applyFont="1" applyFill="1" applyBorder="1" applyAlignment="1">
      <alignment horizontal="center"/>
    </xf>
    <xf numFmtId="164" fontId="3" fillId="2" borderId="28" xfId="1" applyNumberFormat="1" applyFont="1" applyFill="1" applyBorder="1" applyAlignment="1">
      <alignment horizontal="center"/>
    </xf>
    <xf numFmtId="164" fontId="3" fillId="0" borderId="29" xfId="1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>
      <alignment horizontal="center"/>
    </xf>
    <xf numFmtId="164" fontId="3" fillId="0" borderId="28" xfId="1" applyNumberFormat="1" applyFont="1" applyFill="1" applyBorder="1" applyAlignment="1">
      <alignment horizontal="center"/>
    </xf>
    <xf numFmtId="1" fontId="3" fillId="3" borderId="30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left"/>
    </xf>
    <xf numFmtId="2" fontId="10" fillId="0" borderId="0" xfId="1" applyNumberFormat="1" applyFont="1"/>
    <xf numFmtId="2" fontId="10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zoomScale="80" zoomScaleNormal="80" workbookViewId="0">
      <selection activeCell="J33" sqref="J33"/>
    </sheetView>
  </sheetViews>
  <sheetFormatPr defaultRowHeight="12.75" x14ac:dyDescent="0.2"/>
  <cols>
    <col min="1" max="1" width="37.85546875" style="1" bestFit="1" customWidth="1"/>
    <col min="2" max="14" width="7.7109375" style="1" customWidth="1"/>
    <col min="15" max="15" width="2.5703125" style="1" customWidth="1"/>
    <col min="16" max="16" width="35.85546875" style="1" bestFit="1" customWidth="1"/>
    <col min="17" max="28" width="7.7109375" style="1" customWidth="1"/>
    <col min="29" max="16384" width="9.140625" style="1"/>
  </cols>
  <sheetData>
    <row r="1" spans="1:29" ht="18.75" x14ac:dyDescent="0.3">
      <c r="A1" s="97" t="s">
        <v>82</v>
      </c>
      <c r="B1" s="95"/>
      <c r="C1" s="96"/>
      <c r="D1" s="95"/>
      <c r="E1" s="95"/>
      <c r="F1" s="95"/>
      <c r="G1" s="95"/>
      <c r="H1" s="95"/>
      <c r="I1" s="95"/>
      <c r="J1" s="95"/>
      <c r="K1" s="94"/>
      <c r="L1" s="94"/>
      <c r="M1" s="94"/>
      <c r="N1" s="94"/>
      <c r="P1" s="97" t="s">
        <v>82</v>
      </c>
      <c r="Q1" s="95"/>
      <c r="R1" s="96"/>
      <c r="S1" s="95"/>
      <c r="T1" s="95"/>
      <c r="U1" s="95"/>
      <c r="V1" s="95"/>
      <c r="W1" s="95"/>
      <c r="X1" s="95"/>
      <c r="Y1" s="95"/>
      <c r="Z1" s="94"/>
      <c r="AA1" s="94"/>
      <c r="AB1" s="94"/>
    </row>
    <row r="2" spans="1:29" ht="18" x14ac:dyDescent="0.25">
      <c r="A2" s="98" t="s">
        <v>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84"/>
      <c r="P2" s="98" t="s">
        <v>80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9" ht="14.25" x14ac:dyDescent="0.2">
      <c r="A3" s="65" t="s">
        <v>79</v>
      </c>
      <c r="P3" s="65" t="s">
        <v>79</v>
      </c>
    </row>
    <row r="4" spans="1:29" ht="18.75" x14ac:dyDescent="0.3">
      <c r="A4" s="64"/>
      <c r="C4" s="61"/>
      <c r="D4" s="63" t="s">
        <v>32</v>
      </c>
      <c r="E4" s="63"/>
      <c r="F4" s="63"/>
      <c r="G4" s="63"/>
      <c r="H4" s="63"/>
      <c r="I4" s="63"/>
      <c r="J4" s="63"/>
      <c r="K4" s="60"/>
      <c r="L4" s="60"/>
      <c r="M4" s="60"/>
      <c r="N4" s="60"/>
      <c r="P4" s="64"/>
      <c r="R4" s="61"/>
      <c r="S4" s="63" t="s">
        <v>32</v>
      </c>
      <c r="T4" s="63"/>
      <c r="U4" s="63"/>
      <c r="V4" s="63"/>
      <c r="W4" s="61"/>
      <c r="X4" s="61"/>
      <c r="Y4" s="61"/>
      <c r="Z4" s="60"/>
      <c r="AA4" s="60"/>
      <c r="AB4" s="60"/>
    </row>
    <row r="5" spans="1:29" ht="14.25" x14ac:dyDescent="0.2">
      <c r="A5" s="62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0"/>
      <c r="L5" s="60"/>
      <c r="M5" s="60"/>
      <c r="N5" s="60"/>
      <c r="P5" s="62" t="s">
        <v>31</v>
      </c>
      <c r="Q5" s="61"/>
      <c r="R5" s="61"/>
      <c r="S5" s="61"/>
      <c r="T5" s="61"/>
      <c r="U5" s="61"/>
      <c r="V5" s="61"/>
      <c r="W5" s="61"/>
      <c r="X5" s="61"/>
      <c r="Y5" s="61"/>
      <c r="Z5" s="60"/>
      <c r="AA5" s="60"/>
      <c r="AB5" s="60"/>
    </row>
    <row r="6" spans="1:29" x14ac:dyDescent="0.2">
      <c r="A6" s="47" t="s">
        <v>30</v>
      </c>
      <c r="B6" s="58" t="s">
        <v>29</v>
      </c>
      <c r="C6" s="58" t="s">
        <v>61</v>
      </c>
      <c r="D6" s="58" t="s">
        <v>60</v>
      </c>
      <c r="E6" s="58" t="s">
        <v>78</v>
      </c>
      <c r="F6" s="58" t="s">
        <v>77</v>
      </c>
      <c r="G6" s="58" t="s">
        <v>76</v>
      </c>
      <c r="H6" s="58" t="s">
        <v>75</v>
      </c>
      <c r="I6" s="58" t="s">
        <v>74</v>
      </c>
      <c r="J6" s="58"/>
      <c r="K6" s="57" t="s">
        <v>22</v>
      </c>
      <c r="L6" s="56" t="s">
        <v>21</v>
      </c>
      <c r="M6" s="48" t="s">
        <v>20</v>
      </c>
      <c r="N6" s="44"/>
      <c r="P6" s="47" t="s">
        <v>30</v>
      </c>
      <c r="Q6" s="58" t="s">
        <v>29</v>
      </c>
      <c r="R6" s="58" t="s">
        <v>61</v>
      </c>
      <c r="S6" s="58" t="s">
        <v>60</v>
      </c>
      <c r="T6" s="58" t="s">
        <v>78</v>
      </c>
      <c r="U6" s="58" t="s">
        <v>77</v>
      </c>
      <c r="V6" s="58" t="s">
        <v>76</v>
      </c>
      <c r="W6" s="58" t="s">
        <v>75</v>
      </c>
      <c r="X6" s="58" t="s">
        <v>74</v>
      </c>
      <c r="Y6" s="58"/>
      <c r="Z6" s="57" t="s">
        <v>22</v>
      </c>
      <c r="AA6" s="56" t="s">
        <v>21</v>
      </c>
      <c r="AB6" s="48" t="s">
        <v>20</v>
      </c>
    </row>
    <row r="7" spans="1:29" x14ac:dyDescent="0.2">
      <c r="A7" s="54" t="s">
        <v>19</v>
      </c>
      <c r="B7" s="53" t="s">
        <v>17</v>
      </c>
      <c r="C7" s="53" t="s">
        <v>17</v>
      </c>
      <c r="D7" s="53" t="s">
        <v>17</v>
      </c>
      <c r="E7" s="53" t="s">
        <v>15</v>
      </c>
      <c r="F7" s="53" t="s">
        <v>15</v>
      </c>
      <c r="G7" s="53" t="s">
        <v>15</v>
      </c>
      <c r="H7" s="53" t="s">
        <v>15</v>
      </c>
      <c r="I7" s="53" t="s">
        <v>15</v>
      </c>
      <c r="J7" s="53"/>
      <c r="K7" s="57"/>
      <c r="L7" s="51"/>
      <c r="M7" s="50"/>
      <c r="N7" s="44"/>
      <c r="P7" s="54" t="s">
        <v>19</v>
      </c>
      <c r="Q7" s="53" t="s">
        <v>17</v>
      </c>
      <c r="R7" s="53" t="s">
        <v>17</v>
      </c>
      <c r="S7" s="53" t="s">
        <v>17</v>
      </c>
      <c r="T7" s="53" t="s">
        <v>15</v>
      </c>
      <c r="U7" s="53" t="s">
        <v>15</v>
      </c>
      <c r="V7" s="53" t="s">
        <v>15</v>
      </c>
      <c r="W7" s="53" t="s">
        <v>15</v>
      </c>
      <c r="X7" s="53" t="s">
        <v>15</v>
      </c>
      <c r="Y7" s="53"/>
      <c r="Z7" s="52"/>
      <c r="AA7" s="51"/>
      <c r="AB7" s="50"/>
    </row>
    <row r="8" spans="1:29" x14ac:dyDescent="0.2">
      <c r="A8" s="47" t="s">
        <v>14</v>
      </c>
      <c r="B8" s="46" t="s">
        <v>13</v>
      </c>
      <c r="C8" s="46" t="s">
        <v>13</v>
      </c>
      <c r="D8" s="46" t="s">
        <v>13</v>
      </c>
      <c r="E8" s="46" t="s">
        <v>12</v>
      </c>
      <c r="F8" s="46" t="s">
        <v>12</v>
      </c>
      <c r="G8" s="46" t="s">
        <v>12</v>
      </c>
      <c r="H8" s="46" t="s">
        <v>12</v>
      </c>
      <c r="I8" s="46" t="s">
        <v>12</v>
      </c>
      <c r="J8" s="46"/>
      <c r="K8" s="45"/>
      <c r="L8" s="44"/>
      <c r="M8" s="48"/>
      <c r="N8" s="44"/>
      <c r="P8" s="47" t="s">
        <v>14</v>
      </c>
      <c r="Q8" s="46" t="s">
        <v>13</v>
      </c>
      <c r="R8" s="46" t="s">
        <v>13</v>
      </c>
      <c r="S8" s="46" t="s">
        <v>13</v>
      </c>
      <c r="T8" s="46" t="s">
        <v>12</v>
      </c>
      <c r="U8" s="46" t="s">
        <v>12</v>
      </c>
      <c r="V8" s="46" t="s">
        <v>12</v>
      </c>
      <c r="W8" s="46" t="s">
        <v>12</v>
      </c>
      <c r="X8" s="46" t="s">
        <v>12</v>
      </c>
      <c r="Y8" s="46"/>
      <c r="Z8" s="45"/>
      <c r="AA8" s="44"/>
      <c r="AB8" s="44"/>
      <c r="AC8" s="43"/>
    </row>
    <row r="9" spans="1:29" x14ac:dyDescent="0.2">
      <c r="A9" s="41" t="s">
        <v>11</v>
      </c>
      <c r="B9" s="40">
        <v>3.468</v>
      </c>
      <c r="C9" s="39">
        <v>2.5590000000000002</v>
      </c>
      <c r="D9" s="39">
        <v>3.468</v>
      </c>
      <c r="E9" s="39">
        <v>3.468</v>
      </c>
      <c r="F9" s="39" t="s">
        <v>10</v>
      </c>
      <c r="G9" s="39" t="s">
        <v>10</v>
      </c>
      <c r="H9" s="39" t="s">
        <v>10</v>
      </c>
      <c r="I9" s="39" t="s">
        <v>73</v>
      </c>
      <c r="J9" s="38"/>
      <c r="K9" s="37">
        <f t="shared" ref="K9:K15" si="0">AVERAGE(B9:J9)</f>
        <v>3.2407500000000002</v>
      </c>
      <c r="L9" s="42">
        <f t="shared" ref="L9:L15" si="1">STDEV(B9:J9)/SQRT(COUNT(B9:J9))</f>
        <v>0.22724999999999795</v>
      </c>
      <c r="M9" s="35">
        <f t="shared" ref="M9:M15" si="2">STDEV(B9:J9)</f>
        <v>0.45449999999999591</v>
      </c>
      <c r="N9" s="10"/>
      <c r="P9" s="41" t="s">
        <v>11</v>
      </c>
      <c r="Q9" s="40">
        <v>3.17</v>
      </c>
      <c r="R9" s="39">
        <v>3.17</v>
      </c>
      <c r="S9" s="39">
        <v>1.7669999999999999</v>
      </c>
      <c r="T9" s="39">
        <v>1.448</v>
      </c>
      <c r="U9" s="39" t="s">
        <v>72</v>
      </c>
      <c r="V9" s="39" t="s">
        <v>71</v>
      </c>
      <c r="W9" s="39" t="s">
        <v>38</v>
      </c>
      <c r="X9" s="39" t="s">
        <v>70</v>
      </c>
      <c r="Y9" s="38"/>
      <c r="Z9" s="37">
        <f t="shared" ref="Z9:Z15" si="3">AVERAGE(Q9:Y9)</f>
        <v>2.3887499999999999</v>
      </c>
      <c r="AA9" s="36">
        <f t="shared" ref="AA9:AA15" si="4">STDEV(Q9:Y9)/SQRT(COUNT(Q9:Y9))</f>
        <v>0.4557308004732617</v>
      </c>
      <c r="AB9" s="35">
        <f t="shared" ref="AB9:AB15" si="5">STDEV(Q9:Y9)</f>
        <v>0.9114616009465234</v>
      </c>
    </row>
    <row r="10" spans="1:29" x14ac:dyDescent="0.2">
      <c r="A10" s="33" t="s">
        <v>8</v>
      </c>
      <c r="B10" s="32">
        <v>0.55400000000000005</v>
      </c>
      <c r="C10" s="31">
        <v>0.124</v>
      </c>
      <c r="D10" s="31">
        <v>0.34300000000000003</v>
      </c>
      <c r="E10" s="31">
        <v>0.157</v>
      </c>
      <c r="F10" s="31" t="s">
        <v>69</v>
      </c>
      <c r="G10" s="31" t="s">
        <v>68</v>
      </c>
      <c r="H10" s="31" t="s">
        <v>67</v>
      </c>
      <c r="I10" s="31" t="s">
        <v>66</v>
      </c>
      <c r="J10" s="30"/>
      <c r="K10" s="29">
        <f t="shared" si="0"/>
        <v>0.29450000000000004</v>
      </c>
      <c r="L10" s="34">
        <f t="shared" si="1"/>
        <v>9.9023986993051316E-2</v>
      </c>
      <c r="M10" s="27">
        <f t="shared" si="2"/>
        <v>0.19804797398610263</v>
      </c>
      <c r="N10" s="10"/>
      <c r="P10" s="33" t="s">
        <v>8</v>
      </c>
      <c r="Q10" s="32">
        <v>6.4000000000000001E-2</v>
      </c>
      <c r="R10" s="31">
        <v>0.01</v>
      </c>
      <c r="S10" s="31">
        <v>6.6000000000000003E-2</v>
      </c>
      <c r="T10" s="31">
        <v>6.4000000000000001E-2</v>
      </c>
      <c r="U10" s="31" t="s">
        <v>65</v>
      </c>
      <c r="V10" s="31" t="s">
        <v>48</v>
      </c>
      <c r="W10" s="31" t="s">
        <v>64</v>
      </c>
      <c r="X10" s="31" t="s">
        <v>63</v>
      </c>
      <c r="Y10" s="30"/>
      <c r="Z10" s="29">
        <f t="shared" si="3"/>
        <v>5.1000000000000004E-2</v>
      </c>
      <c r="AA10" s="28">
        <f t="shared" si="4"/>
        <v>1.3674794331177336E-2</v>
      </c>
      <c r="AB10" s="27">
        <f t="shared" si="5"/>
        <v>2.7349588662354672E-2</v>
      </c>
    </row>
    <row r="11" spans="1:29" ht="13.5" thickBot="1" x14ac:dyDescent="0.25">
      <c r="A11" s="25" t="s">
        <v>5</v>
      </c>
      <c r="B11" s="24">
        <v>3.468</v>
      </c>
      <c r="C11" s="23">
        <v>3.17</v>
      </c>
      <c r="D11" s="23">
        <v>3.468</v>
      </c>
      <c r="E11" s="23">
        <v>3.468</v>
      </c>
      <c r="F11" s="23">
        <v>3.468</v>
      </c>
      <c r="G11" s="23">
        <v>2.5590000000000002</v>
      </c>
      <c r="H11" s="23">
        <v>2.5590000000000002</v>
      </c>
      <c r="I11" s="23">
        <v>1.7669999999999999</v>
      </c>
      <c r="J11" s="22"/>
      <c r="K11" s="21">
        <f t="shared" si="0"/>
        <v>2.9908750000000004</v>
      </c>
      <c r="L11" s="26">
        <f t="shared" si="1"/>
        <v>0.22414842320435632</v>
      </c>
      <c r="M11" s="19">
        <f t="shared" si="2"/>
        <v>0.63398748016028983</v>
      </c>
      <c r="N11" s="10"/>
      <c r="P11" s="25" t="s">
        <v>5</v>
      </c>
      <c r="Q11" s="24">
        <v>1.288</v>
      </c>
      <c r="R11" s="23">
        <v>1.288</v>
      </c>
      <c r="S11" s="23">
        <v>0.95</v>
      </c>
      <c r="T11" s="23">
        <v>3.468</v>
      </c>
      <c r="U11" s="23">
        <v>1.288</v>
      </c>
      <c r="V11" s="23">
        <v>0.755</v>
      </c>
      <c r="W11" s="23">
        <v>3.468</v>
      </c>
      <c r="X11" s="23">
        <v>1.288</v>
      </c>
      <c r="Y11" s="22"/>
      <c r="Z11" s="21">
        <f t="shared" si="3"/>
        <v>1.7241250000000001</v>
      </c>
      <c r="AA11" s="20">
        <f t="shared" si="4"/>
        <v>0.3868714458641267</v>
      </c>
      <c r="AB11" s="72">
        <f t="shared" si="5"/>
        <v>1.0942376912718732</v>
      </c>
    </row>
    <row r="12" spans="1:29" x14ac:dyDescent="0.2">
      <c r="A12" s="17" t="s">
        <v>4</v>
      </c>
      <c r="B12" s="16">
        <v>0.95</v>
      </c>
      <c r="C12" s="15">
        <v>0.42899999999999999</v>
      </c>
      <c r="D12" s="15">
        <v>0.95</v>
      </c>
      <c r="E12" s="15">
        <v>0.34300000000000003</v>
      </c>
      <c r="F12" s="15">
        <v>0.112</v>
      </c>
      <c r="G12" s="15">
        <v>0.245</v>
      </c>
      <c r="H12" s="15">
        <v>0.55400000000000005</v>
      </c>
      <c r="I12" s="15">
        <v>0.05</v>
      </c>
      <c r="J12" s="14"/>
      <c r="K12" s="13">
        <f t="shared" si="0"/>
        <v>0.454125</v>
      </c>
      <c r="L12" s="18">
        <f t="shared" si="1"/>
        <v>0.12238981013548474</v>
      </c>
      <c r="M12" s="12">
        <f t="shared" si="2"/>
        <v>0.34617065877974124</v>
      </c>
      <c r="N12" s="10"/>
      <c r="P12" s="17" t="s">
        <v>4</v>
      </c>
      <c r="Q12" s="16">
        <v>0.55400000000000005</v>
      </c>
      <c r="R12" s="15">
        <v>1.9E-2</v>
      </c>
      <c r="S12" s="15">
        <v>0.42899999999999999</v>
      </c>
      <c r="T12" s="15">
        <v>0.112</v>
      </c>
      <c r="U12" s="15">
        <v>0</v>
      </c>
      <c r="V12" s="15">
        <v>2.1999999999999999E-2</v>
      </c>
      <c r="W12" s="15">
        <v>0.157</v>
      </c>
      <c r="X12" s="15">
        <v>0.01</v>
      </c>
      <c r="Y12" s="14"/>
      <c r="Z12" s="13">
        <f t="shared" si="3"/>
        <v>0.16287500000000002</v>
      </c>
      <c r="AA12" s="10">
        <f t="shared" si="4"/>
        <v>7.5222156096838536E-2</v>
      </c>
      <c r="AB12" s="12">
        <f t="shared" si="5"/>
        <v>0.21276038668619013</v>
      </c>
    </row>
    <row r="13" spans="1:29" x14ac:dyDescent="0.2">
      <c r="A13" s="17" t="s">
        <v>3</v>
      </c>
      <c r="B13" s="16">
        <v>1.0389999999999999</v>
      </c>
      <c r="C13" s="15">
        <v>0.34300000000000003</v>
      </c>
      <c r="D13" s="15">
        <v>1.0389999999999999</v>
      </c>
      <c r="E13" s="15">
        <v>0.245</v>
      </c>
      <c r="F13" s="15">
        <v>2.7E-2</v>
      </c>
      <c r="G13" s="15">
        <v>0.17499999999999999</v>
      </c>
      <c r="H13" s="15">
        <v>0.34300000000000003</v>
      </c>
      <c r="I13" s="15">
        <v>6.4000000000000001E-2</v>
      </c>
      <c r="J13" s="14"/>
      <c r="K13" s="13">
        <f t="shared" si="0"/>
        <v>0.40937499999999999</v>
      </c>
      <c r="L13" s="18">
        <f t="shared" si="1"/>
        <v>0.14324753020807823</v>
      </c>
      <c r="M13" s="12">
        <f t="shared" si="2"/>
        <v>0.40516519999342776</v>
      </c>
      <c r="N13" s="10"/>
      <c r="P13" s="17" t="s">
        <v>3</v>
      </c>
      <c r="Q13" s="16">
        <v>0.157</v>
      </c>
      <c r="R13" s="15">
        <v>0</v>
      </c>
      <c r="S13" s="15">
        <v>0.245</v>
      </c>
      <c r="T13" s="15">
        <v>0.01</v>
      </c>
      <c r="U13" s="15">
        <v>0</v>
      </c>
      <c r="V13" s="15">
        <v>2.7E-2</v>
      </c>
      <c r="W13" s="15">
        <v>6.4000000000000001E-2</v>
      </c>
      <c r="X13" s="15">
        <v>6.4000000000000001E-2</v>
      </c>
      <c r="Y13" s="14"/>
      <c r="Z13" s="13">
        <f t="shared" si="3"/>
        <v>7.0875000000000021E-2</v>
      </c>
      <c r="AA13" s="10">
        <f t="shared" si="4"/>
        <v>3.0911415771523624E-2</v>
      </c>
      <c r="AB13" s="12">
        <f t="shared" si="5"/>
        <v>8.7430686832484603E-2</v>
      </c>
    </row>
    <row r="14" spans="1:29" x14ac:dyDescent="0.2">
      <c r="A14" s="17" t="s">
        <v>2</v>
      </c>
      <c r="B14" s="16">
        <v>1.4470000000000001</v>
      </c>
      <c r="C14" s="15">
        <v>1.0389999999999999</v>
      </c>
      <c r="D14" s="15">
        <v>1.288</v>
      </c>
      <c r="E14" s="15">
        <v>0.95</v>
      </c>
      <c r="F14" s="15">
        <v>0.95</v>
      </c>
      <c r="G14" s="15">
        <v>1.288</v>
      </c>
      <c r="H14" s="15">
        <v>1.0389999999999999</v>
      </c>
      <c r="I14" s="15">
        <v>1.0389999999999999</v>
      </c>
      <c r="J14" s="14"/>
      <c r="K14" s="13">
        <f t="shared" si="0"/>
        <v>1.1300000000000001</v>
      </c>
      <c r="L14" s="18">
        <f t="shared" si="1"/>
        <v>6.5473549730296773E-2</v>
      </c>
      <c r="M14" s="12">
        <f t="shared" si="2"/>
        <v>0.18518716401059002</v>
      </c>
      <c r="N14" s="10"/>
      <c r="P14" s="17" t="s">
        <v>2</v>
      </c>
      <c r="Q14" s="16">
        <v>0.41699999999999998</v>
      </c>
      <c r="R14" s="15">
        <v>0.20100000000000001</v>
      </c>
      <c r="S14" s="15">
        <v>0.55400000000000005</v>
      </c>
      <c r="T14" s="15">
        <v>0.157</v>
      </c>
      <c r="U14" s="15">
        <v>0.34300000000000003</v>
      </c>
      <c r="V14" s="15">
        <v>0.245</v>
      </c>
      <c r="W14" s="15">
        <v>0.34300000000000003</v>
      </c>
      <c r="X14" s="15">
        <v>0.245</v>
      </c>
      <c r="Y14" s="14"/>
      <c r="Z14" s="13">
        <f t="shared" si="3"/>
        <v>0.31312500000000004</v>
      </c>
      <c r="AA14" s="10">
        <f t="shared" si="4"/>
        <v>4.5674483928588118E-2</v>
      </c>
      <c r="AB14" s="12">
        <f t="shared" si="5"/>
        <v>0.12918694925240257</v>
      </c>
    </row>
    <row r="15" spans="1:29" x14ac:dyDescent="0.2">
      <c r="A15" s="9" t="s">
        <v>1</v>
      </c>
      <c r="B15" s="8">
        <v>1.7669999999999999</v>
      </c>
      <c r="C15" s="7">
        <v>2.1259999999999999</v>
      </c>
      <c r="D15" s="7">
        <v>3.17</v>
      </c>
      <c r="E15" s="7">
        <v>2.5590000000000002</v>
      </c>
      <c r="F15" s="7">
        <v>1.7669999999999999</v>
      </c>
      <c r="G15" s="7">
        <v>2.5590000000000002</v>
      </c>
      <c r="H15" s="7">
        <v>2.5590000000000002</v>
      </c>
      <c r="I15" s="7">
        <v>2.5590000000000002</v>
      </c>
      <c r="J15" s="6"/>
      <c r="K15" s="5">
        <f t="shared" si="0"/>
        <v>2.3832500000000003</v>
      </c>
      <c r="L15" s="11">
        <f t="shared" si="1"/>
        <v>0.16734446403409042</v>
      </c>
      <c r="M15" s="3">
        <f t="shared" si="2"/>
        <v>0.47332162125013461</v>
      </c>
      <c r="N15" s="10"/>
      <c r="P15" s="9" t="s">
        <v>1</v>
      </c>
      <c r="Q15" s="8">
        <v>0.95</v>
      </c>
      <c r="R15" s="7">
        <v>1.0720000000000001</v>
      </c>
      <c r="S15" s="7">
        <v>1.0720000000000001</v>
      </c>
      <c r="T15" s="7">
        <v>1.0389999999999999</v>
      </c>
      <c r="U15" s="7">
        <v>1.0720000000000001</v>
      </c>
      <c r="V15" s="7">
        <v>1.0389999999999999</v>
      </c>
      <c r="W15" s="7">
        <v>1.288</v>
      </c>
      <c r="X15" s="7">
        <v>1.288</v>
      </c>
      <c r="Y15" s="6"/>
      <c r="Z15" s="5">
        <f t="shared" si="3"/>
        <v>1.1025</v>
      </c>
      <c r="AA15" s="4">
        <f t="shared" si="4"/>
        <v>4.2872735258803404E-2</v>
      </c>
      <c r="AB15" s="3">
        <f t="shared" si="5"/>
        <v>0.12126240731806193</v>
      </c>
    </row>
    <row r="16" spans="1:29" ht="14.2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3.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4.25" x14ac:dyDescent="0.2">
      <c r="A18" s="65" t="s">
        <v>62</v>
      </c>
      <c r="P18" s="65" t="s">
        <v>62</v>
      </c>
    </row>
    <row r="19" spans="1:28" ht="18.75" x14ac:dyDescent="0.3">
      <c r="A19" s="64"/>
      <c r="C19" s="61"/>
      <c r="D19" s="63" t="s">
        <v>32</v>
      </c>
      <c r="E19" s="63"/>
      <c r="F19" s="63"/>
      <c r="G19" s="63"/>
      <c r="H19" s="63"/>
      <c r="I19" s="63"/>
      <c r="J19" s="63"/>
      <c r="K19" s="60"/>
      <c r="L19" s="60"/>
      <c r="M19" s="60"/>
      <c r="N19" s="60"/>
      <c r="P19" s="64"/>
      <c r="R19" s="61"/>
      <c r="S19" s="63" t="s">
        <v>32</v>
      </c>
      <c r="T19" s="63"/>
      <c r="U19" s="63"/>
      <c r="V19" s="63"/>
      <c r="W19" s="61"/>
      <c r="X19" s="61"/>
      <c r="Y19" s="61"/>
      <c r="Z19" s="60"/>
      <c r="AA19" s="60"/>
      <c r="AB19" s="60"/>
    </row>
    <row r="20" spans="1:28" ht="14.25" x14ac:dyDescent="0.2">
      <c r="A20" s="62" t="s">
        <v>31</v>
      </c>
      <c r="B20" s="61"/>
      <c r="C20" s="61"/>
      <c r="D20" s="61"/>
      <c r="E20" s="61"/>
      <c r="F20" s="61"/>
      <c r="G20" s="61"/>
      <c r="H20" s="61"/>
      <c r="I20" s="61"/>
      <c r="J20" s="61"/>
      <c r="K20" s="60"/>
      <c r="L20" s="60"/>
      <c r="M20" s="60"/>
      <c r="N20" s="60"/>
      <c r="P20" s="62" t="s">
        <v>31</v>
      </c>
      <c r="Q20" s="61"/>
      <c r="R20" s="61"/>
      <c r="S20" s="61"/>
      <c r="T20" s="61"/>
      <c r="U20" s="61"/>
      <c r="V20" s="61"/>
      <c r="W20" s="61"/>
      <c r="X20" s="61"/>
      <c r="Y20" s="61"/>
      <c r="Z20" s="60"/>
      <c r="AA20" s="60"/>
      <c r="AB20" s="60"/>
    </row>
    <row r="21" spans="1:28" x14ac:dyDescent="0.2">
      <c r="A21" s="47" t="s">
        <v>30</v>
      </c>
      <c r="B21" s="58" t="s">
        <v>26</v>
      </c>
      <c r="C21" s="58" t="s">
        <v>61</v>
      </c>
      <c r="D21" s="58" t="s">
        <v>60</v>
      </c>
      <c r="E21" s="58" t="s">
        <v>25</v>
      </c>
      <c r="F21" s="58" t="s">
        <v>57</v>
      </c>
      <c r="G21" s="58" t="s">
        <v>56</v>
      </c>
      <c r="H21" s="58" t="s">
        <v>55</v>
      </c>
      <c r="I21" s="58" t="s">
        <v>59</v>
      </c>
      <c r="J21" s="58"/>
      <c r="K21" s="57" t="s">
        <v>22</v>
      </c>
      <c r="L21" s="56" t="s">
        <v>21</v>
      </c>
      <c r="M21" s="48" t="s">
        <v>20</v>
      </c>
      <c r="N21" s="44"/>
      <c r="P21" s="47" t="s">
        <v>30</v>
      </c>
      <c r="Q21" s="58" t="s">
        <v>26</v>
      </c>
      <c r="R21" s="58" t="s">
        <v>61</v>
      </c>
      <c r="S21" s="58" t="s">
        <v>60</v>
      </c>
      <c r="T21" s="58" t="s">
        <v>25</v>
      </c>
      <c r="U21" s="58" t="s">
        <v>57</v>
      </c>
      <c r="V21" s="58" t="s">
        <v>56</v>
      </c>
      <c r="W21" s="58" t="s">
        <v>55</v>
      </c>
      <c r="X21" s="58" t="s">
        <v>59</v>
      </c>
      <c r="Y21" s="58"/>
      <c r="Z21" s="57" t="s">
        <v>22</v>
      </c>
      <c r="AA21" s="56" t="s">
        <v>21</v>
      </c>
      <c r="AB21" s="48" t="s">
        <v>20</v>
      </c>
    </row>
    <row r="22" spans="1:28" x14ac:dyDescent="0.2">
      <c r="A22" s="54" t="s">
        <v>19</v>
      </c>
      <c r="B22" s="53" t="s">
        <v>18</v>
      </c>
      <c r="C22" s="53" t="s">
        <v>18</v>
      </c>
      <c r="D22" s="53" t="s">
        <v>18</v>
      </c>
      <c r="E22" s="53" t="s">
        <v>18</v>
      </c>
      <c r="F22" s="53" t="s">
        <v>17</v>
      </c>
      <c r="G22" s="53" t="s">
        <v>17</v>
      </c>
      <c r="H22" s="53" t="s">
        <v>17</v>
      </c>
      <c r="I22" s="53" t="s">
        <v>15</v>
      </c>
      <c r="J22" s="53"/>
      <c r="K22" s="57"/>
      <c r="L22" s="51"/>
      <c r="M22" s="50"/>
      <c r="N22" s="44"/>
      <c r="P22" s="54" t="s">
        <v>19</v>
      </c>
      <c r="Q22" s="53" t="s">
        <v>18</v>
      </c>
      <c r="R22" s="53" t="s">
        <v>18</v>
      </c>
      <c r="S22" s="53" t="s">
        <v>18</v>
      </c>
      <c r="T22" s="53" t="s">
        <v>18</v>
      </c>
      <c r="U22" s="53" t="s">
        <v>17</v>
      </c>
      <c r="V22" s="53" t="s">
        <v>17</v>
      </c>
      <c r="W22" s="53" t="s">
        <v>17</v>
      </c>
      <c r="X22" s="53" t="s">
        <v>15</v>
      </c>
      <c r="Y22" s="53"/>
      <c r="Z22" s="52"/>
      <c r="AA22" s="51"/>
      <c r="AB22" s="50"/>
    </row>
    <row r="23" spans="1:28" x14ac:dyDescent="0.2">
      <c r="A23" s="47" t="s">
        <v>14</v>
      </c>
      <c r="B23" s="46" t="s">
        <v>12</v>
      </c>
      <c r="C23" s="46" t="s">
        <v>12</v>
      </c>
      <c r="D23" s="46" t="s">
        <v>12</v>
      </c>
      <c r="E23" s="46" t="s">
        <v>12</v>
      </c>
      <c r="F23" s="46" t="s">
        <v>13</v>
      </c>
      <c r="G23" s="46" t="s">
        <v>13</v>
      </c>
      <c r="H23" s="46" t="s">
        <v>13</v>
      </c>
      <c r="I23" s="46" t="s">
        <v>12</v>
      </c>
      <c r="J23" s="46"/>
      <c r="K23" s="45"/>
      <c r="L23" s="44"/>
      <c r="M23" s="48"/>
      <c r="N23" s="44"/>
      <c r="P23" s="47" t="s">
        <v>14</v>
      </c>
      <c r="Q23" s="46" t="s">
        <v>12</v>
      </c>
      <c r="R23" s="46" t="s">
        <v>12</v>
      </c>
      <c r="S23" s="46" t="s">
        <v>12</v>
      </c>
      <c r="T23" s="46" t="s">
        <v>12</v>
      </c>
      <c r="U23" s="46" t="s">
        <v>13</v>
      </c>
      <c r="V23" s="46" t="s">
        <v>13</v>
      </c>
      <c r="W23" s="46" t="s">
        <v>13</v>
      </c>
      <c r="X23" s="46" t="s">
        <v>12</v>
      </c>
      <c r="Y23" s="46"/>
      <c r="Z23" s="45"/>
      <c r="AA23" s="44"/>
      <c r="AB23" s="48"/>
    </row>
    <row r="24" spans="1:28" x14ac:dyDescent="0.2">
      <c r="A24" s="41" t="s">
        <v>11</v>
      </c>
      <c r="B24" s="40">
        <v>2.1259999999999999</v>
      </c>
      <c r="C24" s="39">
        <v>2.5590000000000002</v>
      </c>
      <c r="D24" s="39">
        <v>3.468</v>
      </c>
      <c r="E24" s="39">
        <v>3.468</v>
      </c>
      <c r="F24" s="39">
        <v>3.468</v>
      </c>
      <c r="G24" s="39">
        <v>1.288</v>
      </c>
      <c r="H24" s="39">
        <v>2.1259999999999999</v>
      </c>
      <c r="I24" s="39">
        <v>3.468</v>
      </c>
      <c r="J24" s="38"/>
      <c r="K24" s="37">
        <f t="shared" ref="K24:K30" si="6">AVERAGE(B24:J24)</f>
        <v>2.746375</v>
      </c>
      <c r="L24" s="42">
        <f t="shared" ref="L24:L30" si="7">STDEV(B24:J24)/SQRT(COUNT(B24:J24))</f>
        <v>0.29924511796351766</v>
      </c>
      <c r="M24" s="35">
        <f t="shared" ref="M24:M30" si="8">STDEV(B24:J24)</f>
        <v>0.84639300859588684</v>
      </c>
      <c r="N24" s="10"/>
      <c r="P24" s="41" t="s">
        <v>11</v>
      </c>
      <c r="Q24" s="40">
        <v>1.288</v>
      </c>
      <c r="R24" s="39">
        <v>3.17</v>
      </c>
      <c r="S24" s="39">
        <v>1.7669999999999999</v>
      </c>
      <c r="T24" s="39">
        <v>2.5590000000000002</v>
      </c>
      <c r="U24" s="39">
        <v>2.5590000000000002</v>
      </c>
      <c r="V24" s="39">
        <v>1.0720000000000001</v>
      </c>
      <c r="W24" s="39">
        <v>2.5590000000000002</v>
      </c>
      <c r="X24" s="39">
        <v>1.288</v>
      </c>
      <c r="Y24" s="38"/>
      <c r="Z24" s="37">
        <f t="shared" ref="Z24:Z30" si="9">AVERAGE(Q24:Y24)</f>
        <v>2.0327500000000001</v>
      </c>
      <c r="AA24" s="36">
        <f t="shared" ref="AA24:AA30" si="10">STDEV(Q24:Y24)/SQRT(COUNT(Q24:Y24))</f>
        <v>0.27474415046418305</v>
      </c>
      <c r="AB24" s="35">
        <f t="shared" ref="AB24:AB30" si="11">STDEV(Q24:Y24)</f>
        <v>0.77709380753824397</v>
      </c>
    </row>
    <row r="25" spans="1:28" x14ac:dyDescent="0.2">
      <c r="A25" s="33" t="s">
        <v>8</v>
      </c>
      <c r="B25" s="32">
        <v>2.1999999999999999E-2</v>
      </c>
      <c r="C25" s="31">
        <v>0.124</v>
      </c>
      <c r="D25" s="31">
        <v>0.34300000000000003</v>
      </c>
      <c r="E25" s="31">
        <v>0.222</v>
      </c>
      <c r="F25" s="31">
        <v>0.05</v>
      </c>
      <c r="G25" s="31">
        <v>0.124</v>
      </c>
      <c r="H25" s="31">
        <v>0.245</v>
      </c>
      <c r="I25" s="31">
        <v>0.42899999999999999</v>
      </c>
      <c r="J25" s="30"/>
      <c r="K25" s="29">
        <f t="shared" si="6"/>
        <v>0.19487499999999999</v>
      </c>
      <c r="L25" s="34">
        <f t="shared" si="7"/>
        <v>5.0164884381407669E-2</v>
      </c>
      <c r="M25" s="27">
        <f t="shared" si="8"/>
        <v>0.14188771969412997</v>
      </c>
      <c r="N25" s="10"/>
      <c r="P25" s="93" t="s">
        <v>8</v>
      </c>
      <c r="Q25" s="92">
        <v>7.0000000000000001E-3</v>
      </c>
      <c r="R25" s="67">
        <v>0.01</v>
      </c>
      <c r="S25" s="67">
        <v>6.6000000000000003E-2</v>
      </c>
      <c r="T25" s="67">
        <v>0.157</v>
      </c>
      <c r="U25" s="67">
        <v>0</v>
      </c>
      <c r="V25" s="67">
        <v>0</v>
      </c>
      <c r="W25" s="67">
        <v>4.0000000000000001E-3</v>
      </c>
      <c r="X25" s="67">
        <v>0.245</v>
      </c>
      <c r="Y25" s="66"/>
      <c r="Z25" s="13">
        <f t="shared" si="9"/>
        <v>6.1124999999999999E-2</v>
      </c>
      <c r="AA25" s="10">
        <f t="shared" si="10"/>
        <v>3.2542520261958814E-2</v>
      </c>
      <c r="AB25" s="12">
        <f t="shared" si="11"/>
        <v>9.2044147016526801E-2</v>
      </c>
    </row>
    <row r="26" spans="1:28" ht="13.5" thickBot="1" x14ac:dyDescent="0.25">
      <c r="A26" s="25" t="s">
        <v>5</v>
      </c>
      <c r="B26" s="24">
        <v>2.5590000000000002</v>
      </c>
      <c r="C26" s="23">
        <v>4.2750000000000004</v>
      </c>
      <c r="D26" s="23">
        <v>3.468</v>
      </c>
      <c r="E26" s="23">
        <v>1.7669999999999999</v>
      </c>
      <c r="F26" s="23">
        <v>3.0070000000000001</v>
      </c>
      <c r="G26" s="23">
        <v>3.468</v>
      </c>
      <c r="H26" s="23">
        <v>3.468</v>
      </c>
      <c r="I26" s="23">
        <v>3.468</v>
      </c>
      <c r="J26" s="22"/>
      <c r="K26" s="21">
        <f t="shared" si="6"/>
        <v>3.1849999999999996</v>
      </c>
      <c r="L26" s="26">
        <f t="shared" si="7"/>
        <v>0.26534142426046425</v>
      </c>
      <c r="M26" s="19">
        <f t="shared" si="8"/>
        <v>0.7504988816970839</v>
      </c>
      <c r="N26" s="10"/>
      <c r="P26" s="91" t="s">
        <v>5</v>
      </c>
      <c r="Q26" s="90">
        <v>1.0720000000000001</v>
      </c>
      <c r="R26" s="89">
        <v>1.288</v>
      </c>
      <c r="S26" s="89">
        <v>1.7669999999999999</v>
      </c>
      <c r="T26" s="89">
        <v>1.288</v>
      </c>
      <c r="U26" s="89">
        <v>0.755</v>
      </c>
      <c r="V26" s="89">
        <v>1.0720000000000001</v>
      </c>
      <c r="W26" s="89">
        <v>1.4470000000000001</v>
      </c>
      <c r="X26" s="89">
        <v>3.468</v>
      </c>
      <c r="Y26" s="88"/>
      <c r="Z26" s="87">
        <f t="shared" si="9"/>
        <v>1.519625</v>
      </c>
      <c r="AA26" s="86">
        <f t="shared" si="10"/>
        <v>0.29746914230723154</v>
      </c>
      <c r="AB26" s="85">
        <f t="shared" si="11"/>
        <v>0.84136979087675823</v>
      </c>
    </row>
    <row r="27" spans="1:28" x14ac:dyDescent="0.2">
      <c r="A27" s="17" t="s">
        <v>4</v>
      </c>
      <c r="B27" s="16">
        <v>1.288</v>
      </c>
      <c r="C27" s="15">
        <v>0.755</v>
      </c>
      <c r="D27" s="15">
        <v>1.7689999999999999</v>
      </c>
      <c r="E27" s="15">
        <v>3.468</v>
      </c>
      <c r="F27" s="15">
        <v>0.95</v>
      </c>
      <c r="G27" s="15">
        <v>1.0720000000000001</v>
      </c>
      <c r="H27" s="15">
        <v>0.42899999999999999</v>
      </c>
      <c r="I27" s="15">
        <v>0.58399999999999996</v>
      </c>
      <c r="J27" s="14"/>
      <c r="K27" s="13">
        <f t="shared" si="6"/>
        <v>1.2893749999999999</v>
      </c>
      <c r="L27" s="18">
        <f t="shared" si="7"/>
        <v>0.34491799944231055</v>
      </c>
      <c r="M27" s="12">
        <f t="shared" si="8"/>
        <v>0.97557542543582243</v>
      </c>
      <c r="N27" s="10"/>
      <c r="P27" s="17" t="s">
        <v>4</v>
      </c>
      <c r="Q27" s="16">
        <v>1.288</v>
      </c>
      <c r="R27" s="15">
        <v>0.112</v>
      </c>
      <c r="S27" s="15">
        <v>0.59499999999999997</v>
      </c>
      <c r="T27" s="15">
        <v>0.55400000000000005</v>
      </c>
      <c r="U27" s="15">
        <v>0.245</v>
      </c>
      <c r="V27" s="15">
        <v>0.157</v>
      </c>
      <c r="W27" s="15">
        <v>6.4000000000000001E-2</v>
      </c>
      <c r="X27" s="15">
        <v>0.58399999999999996</v>
      </c>
      <c r="Y27" s="14"/>
      <c r="Z27" s="13">
        <f t="shared" si="9"/>
        <v>0.44987500000000008</v>
      </c>
      <c r="AA27" s="10">
        <f t="shared" si="10"/>
        <v>0.14287574990429369</v>
      </c>
      <c r="AB27" s="12">
        <f t="shared" si="11"/>
        <v>0.40411364649775722</v>
      </c>
    </row>
    <row r="28" spans="1:28" x14ac:dyDescent="0.2">
      <c r="A28" s="17" t="s">
        <v>3</v>
      </c>
      <c r="B28" s="16">
        <v>1.7669999999999999</v>
      </c>
      <c r="C28" s="15">
        <v>1.0720000000000001</v>
      </c>
      <c r="D28" s="15">
        <v>2.5590000000000002</v>
      </c>
      <c r="E28" s="15">
        <v>3.0070000000000001</v>
      </c>
      <c r="F28" s="15">
        <v>0.95</v>
      </c>
      <c r="G28" s="15">
        <v>1.0720000000000001</v>
      </c>
      <c r="H28" s="15">
        <v>0.42899999999999999</v>
      </c>
      <c r="I28" s="15">
        <v>0.42899999999999999</v>
      </c>
      <c r="J28" s="14"/>
      <c r="K28" s="13">
        <f t="shared" si="6"/>
        <v>1.410625</v>
      </c>
      <c r="L28" s="18">
        <f t="shared" si="7"/>
        <v>0.33707952312579648</v>
      </c>
      <c r="M28" s="12">
        <f t="shared" si="8"/>
        <v>0.95340486640551347</v>
      </c>
      <c r="N28" s="10"/>
      <c r="P28" s="17" t="s">
        <v>3</v>
      </c>
      <c r="Q28" s="16">
        <v>0.42899999999999999</v>
      </c>
      <c r="R28" s="15">
        <v>0.42899999999999999</v>
      </c>
      <c r="S28" s="15">
        <v>0.245</v>
      </c>
      <c r="T28" s="15">
        <v>0.34300000000000003</v>
      </c>
      <c r="U28" s="15">
        <v>0.112</v>
      </c>
      <c r="V28" s="15">
        <v>0.157</v>
      </c>
      <c r="W28" s="15">
        <v>0.05</v>
      </c>
      <c r="X28" s="15">
        <v>1.7669999999999999</v>
      </c>
      <c r="Y28" s="14"/>
      <c r="Z28" s="13">
        <f t="shared" si="9"/>
        <v>0.4415</v>
      </c>
      <c r="AA28" s="10">
        <f t="shared" si="10"/>
        <v>0.19586620798027266</v>
      </c>
      <c r="AB28" s="12">
        <f t="shared" si="11"/>
        <v>0.55399329547258191</v>
      </c>
    </row>
    <row r="29" spans="1:28" x14ac:dyDescent="0.2">
      <c r="A29" s="17" t="s">
        <v>2</v>
      </c>
      <c r="B29" s="16">
        <v>1.288</v>
      </c>
      <c r="C29" s="15">
        <v>0.755</v>
      </c>
      <c r="D29" s="15">
        <v>3.468</v>
      </c>
      <c r="E29" s="15">
        <v>3.17</v>
      </c>
      <c r="F29" s="15">
        <v>1.288</v>
      </c>
      <c r="G29" s="15">
        <v>1.288</v>
      </c>
      <c r="H29" s="15">
        <v>1.4470000000000001</v>
      </c>
      <c r="I29" s="15">
        <v>1.7669999999999999</v>
      </c>
      <c r="J29" s="14"/>
      <c r="K29" s="13">
        <f t="shared" si="6"/>
        <v>1.808875</v>
      </c>
      <c r="L29" s="18">
        <f t="shared" si="7"/>
        <v>0.34492879376453517</v>
      </c>
      <c r="M29" s="12">
        <f t="shared" si="8"/>
        <v>0.9756059563895958</v>
      </c>
      <c r="N29" s="10"/>
      <c r="P29" s="17" t="s">
        <v>2</v>
      </c>
      <c r="Q29" s="16">
        <v>1.0720000000000001</v>
      </c>
      <c r="R29" s="15">
        <v>1.0720000000000001</v>
      </c>
      <c r="S29" s="15">
        <v>1.288</v>
      </c>
      <c r="T29" s="15">
        <v>1.288</v>
      </c>
      <c r="U29" s="15">
        <v>0.17499999999999999</v>
      </c>
      <c r="V29" s="15">
        <v>0.34300000000000003</v>
      </c>
      <c r="W29" s="15">
        <v>0.17499999999999999</v>
      </c>
      <c r="X29" s="15">
        <v>1.0389999999999999</v>
      </c>
      <c r="Y29" s="14"/>
      <c r="Z29" s="13">
        <f t="shared" si="9"/>
        <v>0.80649999999999999</v>
      </c>
      <c r="AA29" s="10">
        <f t="shared" si="10"/>
        <v>0.17274764831973835</v>
      </c>
      <c r="AB29" s="12">
        <f t="shared" si="11"/>
        <v>0.48860413424366356</v>
      </c>
    </row>
    <row r="30" spans="1:28" x14ac:dyDescent="0.2">
      <c r="A30" s="9" t="s">
        <v>1</v>
      </c>
      <c r="B30" s="8">
        <v>3.17</v>
      </c>
      <c r="C30" s="7">
        <v>1.7669999999999999</v>
      </c>
      <c r="D30" s="7">
        <v>3.468</v>
      </c>
      <c r="E30" s="7">
        <v>2.1259999999999999</v>
      </c>
      <c r="F30" s="7">
        <v>1.7669999999999999</v>
      </c>
      <c r="G30" s="7">
        <v>2.5590000000000002</v>
      </c>
      <c r="H30" s="7">
        <v>2.5590000000000002</v>
      </c>
      <c r="I30" s="7">
        <v>3.17</v>
      </c>
      <c r="J30" s="6"/>
      <c r="K30" s="5">
        <f t="shared" si="6"/>
        <v>2.5732499999999998</v>
      </c>
      <c r="L30" s="11">
        <f t="shared" si="7"/>
        <v>0.23196811280247806</v>
      </c>
      <c r="M30" s="3">
        <f t="shared" si="8"/>
        <v>0.65610490232671292</v>
      </c>
      <c r="N30" s="10"/>
      <c r="P30" s="9" t="s">
        <v>1</v>
      </c>
      <c r="Q30" s="8">
        <v>0.95</v>
      </c>
      <c r="R30" s="7">
        <v>1.0389999999999999</v>
      </c>
      <c r="S30" s="7">
        <v>2.5590000000000002</v>
      </c>
      <c r="T30" s="7">
        <v>1.288</v>
      </c>
      <c r="U30" s="7">
        <v>0.58399999999999996</v>
      </c>
      <c r="V30" s="7">
        <v>1.0720000000000001</v>
      </c>
      <c r="W30" s="7">
        <v>1.7689999999999999</v>
      </c>
      <c r="X30" s="7">
        <v>1.288</v>
      </c>
      <c r="Y30" s="6"/>
      <c r="Z30" s="5">
        <f t="shared" si="9"/>
        <v>1.3186249999999999</v>
      </c>
      <c r="AA30" s="4">
        <f t="shared" si="10"/>
        <v>0.2137177659487926</v>
      </c>
      <c r="AB30" s="3">
        <f t="shared" si="11"/>
        <v>0.60448512624972273</v>
      </c>
    </row>
    <row r="31" spans="1:28" ht="14.2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3.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9" ht="18" x14ac:dyDescent="0.25">
      <c r="A33" s="65" t="s">
        <v>58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P33" s="65" t="s">
        <v>58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9" ht="18.75" x14ac:dyDescent="0.3">
      <c r="A34" s="64"/>
      <c r="C34" s="61"/>
      <c r="D34" s="63" t="s">
        <v>32</v>
      </c>
      <c r="E34" s="63"/>
      <c r="F34" s="63"/>
      <c r="G34" s="63"/>
      <c r="H34" s="63"/>
      <c r="I34" s="63"/>
      <c r="J34" s="63"/>
      <c r="K34" s="60"/>
      <c r="L34" s="60"/>
      <c r="M34" s="60"/>
      <c r="N34" s="60"/>
      <c r="P34" s="64"/>
      <c r="R34" s="61"/>
      <c r="S34" s="63" t="s">
        <v>32</v>
      </c>
      <c r="T34" s="63"/>
      <c r="U34" s="63"/>
      <c r="V34" s="63"/>
      <c r="W34" s="61"/>
      <c r="X34" s="61"/>
      <c r="Y34" s="61"/>
      <c r="Z34" s="60"/>
      <c r="AA34" s="60"/>
      <c r="AB34" s="60"/>
    </row>
    <row r="35" spans="1:29" ht="14.25" x14ac:dyDescent="0.2">
      <c r="A35" s="62" t="s">
        <v>31</v>
      </c>
      <c r="B35" s="61"/>
      <c r="C35" s="61"/>
      <c r="D35" s="61"/>
      <c r="E35" s="61"/>
      <c r="F35" s="61"/>
      <c r="G35" s="61"/>
      <c r="H35" s="61"/>
      <c r="I35" s="61"/>
      <c r="J35" s="61"/>
      <c r="K35" s="60"/>
      <c r="L35" s="60"/>
      <c r="M35" s="60"/>
      <c r="N35" s="60"/>
      <c r="P35" s="62" t="s">
        <v>31</v>
      </c>
      <c r="Q35" s="61"/>
      <c r="R35" s="61"/>
      <c r="S35" s="61"/>
      <c r="T35" s="61"/>
      <c r="U35" s="61"/>
      <c r="V35" s="61"/>
      <c r="W35" s="61"/>
      <c r="X35" s="61"/>
      <c r="Y35" s="61"/>
      <c r="Z35" s="60"/>
      <c r="AA35" s="60"/>
      <c r="AB35" s="60"/>
    </row>
    <row r="36" spans="1:29" x14ac:dyDescent="0.2">
      <c r="A36" s="47" t="s">
        <v>30</v>
      </c>
      <c r="B36" s="59" t="s">
        <v>57</v>
      </c>
      <c r="C36" s="58" t="s">
        <v>56</v>
      </c>
      <c r="D36" s="58" t="s">
        <v>55</v>
      </c>
      <c r="E36" s="82" t="s">
        <v>43</v>
      </c>
      <c r="F36" s="58" t="s">
        <v>42</v>
      </c>
      <c r="G36" s="58" t="s">
        <v>41</v>
      </c>
      <c r="H36" s="79" t="s">
        <v>54</v>
      </c>
      <c r="I36" s="58" t="s">
        <v>53</v>
      </c>
      <c r="J36" s="58" t="s">
        <v>52</v>
      </c>
      <c r="K36" s="57" t="s">
        <v>22</v>
      </c>
      <c r="L36" s="56" t="s">
        <v>21</v>
      </c>
      <c r="M36" s="48" t="s">
        <v>20</v>
      </c>
      <c r="N36" s="44"/>
      <c r="P36" s="83" t="s">
        <v>30</v>
      </c>
      <c r="Q36" s="59" t="s">
        <v>57</v>
      </c>
      <c r="R36" s="58" t="s">
        <v>56</v>
      </c>
      <c r="S36" s="58" t="s">
        <v>55</v>
      </c>
      <c r="T36" s="82" t="s">
        <v>43</v>
      </c>
      <c r="U36" s="58" t="s">
        <v>42</v>
      </c>
      <c r="V36" s="58" t="s">
        <v>41</v>
      </c>
      <c r="W36" s="58" t="s">
        <v>54</v>
      </c>
      <c r="X36" s="58" t="s">
        <v>53</v>
      </c>
      <c r="Y36" s="58" t="s">
        <v>52</v>
      </c>
      <c r="Z36" s="57" t="s">
        <v>22</v>
      </c>
      <c r="AA36" s="56" t="s">
        <v>21</v>
      </c>
      <c r="AB36" s="48" t="s">
        <v>20</v>
      </c>
    </row>
    <row r="37" spans="1:29" x14ac:dyDescent="0.2">
      <c r="A37" s="54" t="s">
        <v>19</v>
      </c>
      <c r="B37" s="55" t="s">
        <v>18</v>
      </c>
      <c r="C37" s="53" t="s">
        <v>18</v>
      </c>
      <c r="D37" s="53" t="s">
        <v>18</v>
      </c>
      <c r="E37" s="80" t="s">
        <v>17</v>
      </c>
      <c r="F37" s="53" t="s">
        <v>17</v>
      </c>
      <c r="G37" s="53" t="s">
        <v>17</v>
      </c>
      <c r="H37" s="53" t="s">
        <v>15</v>
      </c>
      <c r="I37" s="53" t="s">
        <v>15</v>
      </c>
      <c r="J37" s="79" t="s">
        <v>15</v>
      </c>
      <c r="K37" s="51"/>
      <c r="L37" s="51"/>
      <c r="M37" s="50"/>
      <c r="N37" s="44"/>
      <c r="P37" s="81" t="s">
        <v>19</v>
      </c>
      <c r="Q37" s="55" t="s">
        <v>18</v>
      </c>
      <c r="R37" s="53" t="s">
        <v>18</v>
      </c>
      <c r="S37" s="53" t="s">
        <v>18</v>
      </c>
      <c r="T37" s="80" t="s">
        <v>17</v>
      </c>
      <c r="U37" s="53" t="s">
        <v>17</v>
      </c>
      <c r="V37" s="53" t="s">
        <v>17</v>
      </c>
      <c r="W37" s="53" t="s">
        <v>15</v>
      </c>
      <c r="X37" s="53" t="s">
        <v>15</v>
      </c>
      <c r="Y37" s="53" t="s">
        <v>15</v>
      </c>
      <c r="Z37" s="57"/>
      <c r="AA37" s="51"/>
      <c r="AB37" s="50"/>
    </row>
    <row r="38" spans="1:29" x14ac:dyDescent="0.2">
      <c r="A38" s="47" t="s">
        <v>14</v>
      </c>
      <c r="B38" s="59" t="s">
        <v>12</v>
      </c>
      <c r="C38" s="58" t="s">
        <v>12</v>
      </c>
      <c r="D38" s="58" t="s">
        <v>12</v>
      </c>
      <c r="E38" s="58" t="s">
        <v>13</v>
      </c>
      <c r="F38" s="58" t="s">
        <v>13</v>
      </c>
      <c r="G38" s="58" t="s">
        <v>13</v>
      </c>
      <c r="H38" s="58" t="s">
        <v>12</v>
      </c>
      <c r="I38" s="58" t="s">
        <v>12</v>
      </c>
      <c r="J38" s="79" t="s">
        <v>12</v>
      </c>
      <c r="K38" s="45"/>
      <c r="L38" s="44"/>
      <c r="M38" s="48"/>
      <c r="N38" s="44"/>
      <c r="P38" s="47" t="s">
        <v>14</v>
      </c>
      <c r="Q38" s="49" t="s">
        <v>12</v>
      </c>
      <c r="R38" s="46" t="s">
        <v>12</v>
      </c>
      <c r="S38" s="46" t="s">
        <v>12</v>
      </c>
      <c r="T38" s="46" t="s">
        <v>13</v>
      </c>
      <c r="U38" s="46" t="s">
        <v>13</v>
      </c>
      <c r="V38" s="46" t="s">
        <v>13</v>
      </c>
      <c r="W38" s="46" t="s">
        <v>12</v>
      </c>
      <c r="X38" s="46" t="s">
        <v>12</v>
      </c>
      <c r="Y38" s="46" t="s">
        <v>12</v>
      </c>
      <c r="Z38" s="45"/>
      <c r="AA38" s="44"/>
      <c r="AB38" s="44"/>
      <c r="AC38" s="43"/>
    </row>
    <row r="39" spans="1:29" x14ac:dyDescent="0.2">
      <c r="A39" s="41" t="s">
        <v>11</v>
      </c>
      <c r="B39" s="40">
        <v>3.468</v>
      </c>
      <c r="C39" s="39">
        <v>1.288</v>
      </c>
      <c r="D39" s="39">
        <v>2.1259999999999999</v>
      </c>
      <c r="E39" s="78" t="s">
        <v>51</v>
      </c>
      <c r="F39" s="39">
        <v>3.468</v>
      </c>
      <c r="G39" s="39">
        <v>3.468</v>
      </c>
      <c r="H39" s="39">
        <v>3.468</v>
      </c>
      <c r="I39" s="39">
        <v>3.468</v>
      </c>
      <c r="J39" s="38">
        <v>3.468</v>
      </c>
      <c r="K39" s="37">
        <f t="shared" ref="K39:K45" si="12">AVERAGE(B39:J39)</f>
        <v>3.0277500000000002</v>
      </c>
      <c r="L39" s="42">
        <f t="shared" ref="L39:L45" si="13">STDEV(B39:J39)/SQRT(COUNT(B39:J39))</f>
        <v>0.29889091117950334</v>
      </c>
      <c r="M39" s="35">
        <f t="shared" ref="M39:M45" si="14">STDEV(B39:J39)</f>
        <v>0.84539116052021157</v>
      </c>
      <c r="N39" s="10"/>
      <c r="P39" s="68" t="s">
        <v>11</v>
      </c>
      <c r="Q39" s="40">
        <v>2.5590000000000002</v>
      </c>
      <c r="R39" s="39">
        <v>1.0720000000000001</v>
      </c>
      <c r="S39" s="39">
        <v>2.5590000000000002</v>
      </c>
      <c r="T39" s="77" t="s">
        <v>50</v>
      </c>
      <c r="U39" s="39">
        <v>3.468</v>
      </c>
      <c r="V39" s="39" t="s">
        <v>39</v>
      </c>
      <c r="W39" s="39" t="s">
        <v>38</v>
      </c>
      <c r="X39" s="39" t="s">
        <v>38</v>
      </c>
      <c r="Y39" s="38" t="s">
        <v>10</v>
      </c>
      <c r="Z39" s="37">
        <f t="shared" ref="Z39:Z45" si="15">AVERAGE(Q39:Y39)</f>
        <v>2.4145000000000003</v>
      </c>
      <c r="AA39" s="36">
        <f t="shared" ref="AA39:AA45" si="16">STDEV(Q39:Y39)/SQRT(COUNT(Q39:Y39))</f>
        <v>0.49614589588144292</v>
      </c>
      <c r="AB39" s="35">
        <f t="shared" ref="AB39:AB45" si="17">STDEV(Q39:Y39)</f>
        <v>0.99229179176288584</v>
      </c>
    </row>
    <row r="40" spans="1:29" x14ac:dyDescent="0.2">
      <c r="A40" s="33" t="s">
        <v>8</v>
      </c>
      <c r="B40" s="32">
        <v>0.05</v>
      </c>
      <c r="C40" s="31">
        <v>0.124</v>
      </c>
      <c r="D40" s="31">
        <v>0.245</v>
      </c>
      <c r="E40" s="76">
        <v>6.6000000000000003E-2</v>
      </c>
      <c r="F40" s="31">
        <v>0.112</v>
      </c>
      <c r="G40" s="31">
        <v>3.5999999999999997E-2</v>
      </c>
      <c r="H40" s="31">
        <v>0.755</v>
      </c>
      <c r="I40" s="31">
        <v>0.42899999999999999</v>
      </c>
      <c r="J40" s="30">
        <v>0.41699999999999998</v>
      </c>
      <c r="K40" s="29">
        <f t="shared" si="12"/>
        <v>0.24822222222222223</v>
      </c>
      <c r="L40" s="34">
        <f t="shared" si="13"/>
        <v>8.0753702663265911E-2</v>
      </c>
      <c r="M40" s="27">
        <f t="shared" si="14"/>
        <v>0.24226110798979772</v>
      </c>
      <c r="N40" s="10"/>
      <c r="P40" s="33" t="s">
        <v>8</v>
      </c>
      <c r="Q40" s="32">
        <v>0</v>
      </c>
      <c r="R40" s="31">
        <v>0</v>
      </c>
      <c r="S40" s="31">
        <v>4.0000000000000001E-3</v>
      </c>
      <c r="T40" s="75" t="s">
        <v>37</v>
      </c>
      <c r="U40" s="31" t="s">
        <v>36</v>
      </c>
      <c r="V40" s="31" t="s">
        <v>35</v>
      </c>
      <c r="W40" s="31" t="s">
        <v>49</v>
      </c>
      <c r="X40" s="31" t="s">
        <v>48</v>
      </c>
      <c r="Y40" s="30" t="s">
        <v>47</v>
      </c>
      <c r="Z40" s="13">
        <f t="shared" si="15"/>
        <v>1.3333333333333333E-3</v>
      </c>
      <c r="AA40" s="28">
        <f t="shared" si="16"/>
        <v>1.3333333333333335E-3</v>
      </c>
      <c r="AB40" s="12">
        <f t="shared" si="17"/>
        <v>2.3094010767585032E-3</v>
      </c>
    </row>
    <row r="41" spans="1:29" ht="13.5" thickBot="1" x14ac:dyDescent="0.25">
      <c r="A41" s="25" t="s">
        <v>5</v>
      </c>
      <c r="B41" s="24">
        <v>3.17</v>
      </c>
      <c r="C41" s="23">
        <v>1.7689999999999999</v>
      </c>
      <c r="D41" s="23">
        <v>1.7669999999999999</v>
      </c>
      <c r="E41" s="74" t="s">
        <v>46</v>
      </c>
      <c r="F41" s="23">
        <v>3.468</v>
      </c>
      <c r="G41" s="23">
        <v>3.468</v>
      </c>
      <c r="H41" s="23">
        <v>3.468</v>
      </c>
      <c r="I41" s="23">
        <v>3.468</v>
      </c>
      <c r="J41" s="22">
        <v>3.468</v>
      </c>
      <c r="K41" s="21">
        <f t="shared" si="12"/>
        <v>3.0057499999999999</v>
      </c>
      <c r="L41" s="26">
        <f t="shared" si="13"/>
        <v>0.27253458168512407</v>
      </c>
      <c r="M41" s="19">
        <f t="shared" si="14"/>
        <v>0.77084420326956116</v>
      </c>
      <c r="N41" s="10"/>
      <c r="P41" s="25" t="s">
        <v>5</v>
      </c>
      <c r="Q41" s="24">
        <v>2.1259999999999999</v>
      </c>
      <c r="R41" s="23">
        <v>0.55400000000000005</v>
      </c>
      <c r="S41" s="23">
        <v>1.288</v>
      </c>
      <c r="T41" s="74" t="s">
        <v>45</v>
      </c>
      <c r="U41" s="23">
        <v>3.17</v>
      </c>
      <c r="V41" s="23">
        <v>1.7689999999999999</v>
      </c>
      <c r="W41" s="23">
        <v>0.95</v>
      </c>
      <c r="X41" s="23">
        <v>1.288</v>
      </c>
      <c r="Y41" s="22">
        <v>3.468</v>
      </c>
      <c r="Z41" s="73">
        <f t="shared" si="15"/>
        <v>1.8266249999999999</v>
      </c>
      <c r="AA41" s="20">
        <f t="shared" si="16"/>
        <v>0.36742331257692407</v>
      </c>
      <c r="AB41" s="72">
        <f t="shared" si="17"/>
        <v>1.03923006355667</v>
      </c>
    </row>
    <row r="42" spans="1:29" x14ac:dyDescent="0.2">
      <c r="A42" s="17" t="s">
        <v>4</v>
      </c>
      <c r="B42" s="16">
        <v>1.7689999999999999</v>
      </c>
      <c r="C42" s="15">
        <v>1.4470000000000001</v>
      </c>
      <c r="D42" s="15">
        <v>0.755</v>
      </c>
      <c r="E42" s="71"/>
      <c r="F42" s="15">
        <v>2.5590000000000002</v>
      </c>
      <c r="G42" s="15">
        <v>3.468</v>
      </c>
      <c r="H42" s="15">
        <v>2.5590000000000002</v>
      </c>
      <c r="I42" s="15">
        <v>3.0070000000000001</v>
      </c>
      <c r="J42" s="14">
        <v>1.7669999999999999</v>
      </c>
      <c r="K42" s="13">
        <f t="shared" si="12"/>
        <v>2.1663750000000004</v>
      </c>
      <c r="L42" s="18">
        <f t="shared" si="13"/>
        <v>0.31441765544188383</v>
      </c>
      <c r="M42" s="12">
        <f t="shared" si="14"/>
        <v>0.88930742515092576</v>
      </c>
      <c r="N42" s="10"/>
      <c r="P42" s="17" t="s">
        <v>4</v>
      </c>
      <c r="Q42" s="16">
        <v>0.245</v>
      </c>
      <c r="R42" s="15">
        <v>0.58399999999999996</v>
      </c>
      <c r="S42" s="15">
        <v>0.755</v>
      </c>
      <c r="T42" s="71"/>
      <c r="U42" s="15">
        <v>0.42899999999999999</v>
      </c>
      <c r="V42" s="15">
        <v>0.34300000000000003</v>
      </c>
      <c r="W42" s="15">
        <v>1.0720000000000001</v>
      </c>
      <c r="X42" s="15">
        <v>1.7689999999999999</v>
      </c>
      <c r="Y42" s="14">
        <v>3.0070000000000001</v>
      </c>
      <c r="Z42" s="13">
        <f t="shared" si="15"/>
        <v>1.0255000000000001</v>
      </c>
      <c r="AA42" s="10">
        <f t="shared" si="16"/>
        <v>0.33220550868400722</v>
      </c>
      <c r="AB42" s="12">
        <f t="shared" si="17"/>
        <v>0.93961907175195203</v>
      </c>
    </row>
    <row r="43" spans="1:29" x14ac:dyDescent="0.2">
      <c r="A43" s="17" t="s">
        <v>3</v>
      </c>
      <c r="B43" s="16">
        <v>0.42899999999999999</v>
      </c>
      <c r="C43" s="15">
        <v>0.58399999999999996</v>
      </c>
      <c r="D43" s="15">
        <v>0.95</v>
      </c>
      <c r="E43" s="71"/>
      <c r="F43" s="15">
        <v>1.7669999999999999</v>
      </c>
      <c r="G43" s="15">
        <v>2.5590000000000002</v>
      </c>
      <c r="H43" s="15">
        <v>3.17</v>
      </c>
      <c r="I43" s="15">
        <v>1.7669999999999999</v>
      </c>
      <c r="J43" s="14">
        <v>1.7689999999999999</v>
      </c>
      <c r="K43" s="13">
        <f t="shared" si="12"/>
        <v>1.6243749999999999</v>
      </c>
      <c r="L43" s="18">
        <f t="shared" si="13"/>
        <v>0.33514825810484872</v>
      </c>
      <c r="M43" s="12">
        <f t="shared" si="14"/>
        <v>0.94794242403519136</v>
      </c>
      <c r="N43" s="10"/>
      <c r="P43" s="17" t="s">
        <v>3</v>
      </c>
      <c r="Q43" s="16">
        <v>0.755</v>
      </c>
      <c r="R43" s="15">
        <v>0.112</v>
      </c>
      <c r="S43" s="15">
        <v>0.32100000000000001</v>
      </c>
      <c r="T43" s="71"/>
      <c r="U43" s="15">
        <v>0.755</v>
      </c>
      <c r="V43" s="15">
        <v>0.34300000000000003</v>
      </c>
      <c r="W43" s="15">
        <v>1.7689999999999999</v>
      </c>
      <c r="X43" s="15">
        <v>1.0389999999999999</v>
      </c>
      <c r="Y43" s="14">
        <v>2.5590000000000002</v>
      </c>
      <c r="Z43" s="13">
        <f t="shared" si="15"/>
        <v>0.95662499999999995</v>
      </c>
      <c r="AA43" s="10">
        <f t="shared" si="16"/>
        <v>0.29306251999360133</v>
      </c>
      <c r="AB43" s="12">
        <f t="shared" si="17"/>
        <v>0.82890598079637479</v>
      </c>
    </row>
    <row r="44" spans="1:29" x14ac:dyDescent="0.2">
      <c r="A44" s="17" t="s">
        <v>2</v>
      </c>
      <c r="B44" s="16">
        <v>3.17</v>
      </c>
      <c r="C44" s="15">
        <v>1.7669999999999999</v>
      </c>
      <c r="D44" s="15">
        <v>3.0070000000000001</v>
      </c>
      <c r="E44" s="71"/>
      <c r="F44" s="15">
        <v>3.0070000000000001</v>
      </c>
      <c r="G44" s="15">
        <v>3.468</v>
      </c>
      <c r="H44" s="15">
        <v>3.17</v>
      </c>
      <c r="I44" s="15">
        <v>2.5590000000000002</v>
      </c>
      <c r="J44" s="14">
        <v>2.5590000000000002</v>
      </c>
      <c r="K44" s="13">
        <f t="shared" si="12"/>
        <v>2.8383750000000001</v>
      </c>
      <c r="L44" s="18">
        <f t="shared" si="13"/>
        <v>0.18790156403781524</v>
      </c>
      <c r="M44" s="12">
        <f t="shared" si="14"/>
        <v>0.53146588050678989</v>
      </c>
      <c r="N44" s="10"/>
      <c r="P44" s="17" t="s">
        <v>2</v>
      </c>
      <c r="Q44" s="16">
        <v>0.95</v>
      </c>
      <c r="R44" s="15">
        <v>0.58399999999999996</v>
      </c>
      <c r="S44" s="15">
        <v>1.2509999999999999</v>
      </c>
      <c r="T44" s="71"/>
      <c r="U44" s="15">
        <v>1.7669999999999999</v>
      </c>
      <c r="V44" s="15">
        <v>0.58399999999999996</v>
      </c>
      <c r="W44" s="15">
        <v>0.95</v>
      </c>
      <c r="X44" s="15">
        <v>1.0720000000000001</v>
      </c>
      <c r="Y44" s="14">
        <v>2.5590000000000002</v>
      </c>
      <c r="Z44" s="13">
        <f t="shared" si="15"/>
        <v>1.2146249999999998</v>
      </c>
      <c r="AA44" s="10">
        <f t="shared" si="16"/>
        <v>0.23412282624267372</v>
      </c>
      <c r="AB44" s="12">
        <f t="shared" si="17"/>
        <v>0.66219935226701754</v>
      </c>
    </row>
    <row r="45" spans="1:29" x14ac:dyDescent="0.2">
      <c r="A45" s="9" t="s">
        <v>1</v>
      </c>
      <c r="B45" s="8">
        <v>2.5590000000000002</v>
      </c>
      <c r="C45" s="7">
        <v>1.0720000000000001</v>
      </c>
      <c r="D45" s="7">
        <v>1.7669999999999999</v>
      </c>
      <c r="E45" s="70"/>
      <c r="F45" s="7">
        <v>2.5590000000000002</v>
      </c>
      <c r="G45" s="7">
        <v>3.468</v>
      </c>
      <c r="H45" s="7">
        <v>3.468</v>
      </c>
      <c r="I45" s="7">
        <v>2.5590000000000002</v>
      </c>
      <c r="J45" s="6">
        <v>3.468</v>
      </c>
      <c r="K45" s="5">
        <f t="shared" si="12"/>
        <v>2.6150000000000002</v>
      </c>
      <c r="L45" s="11">
        <f t="shared" si="13"/>
        <v>0.30741398332355818</v>
      </c>
      <c r="M45" s="3">
        <f t="shared" si="14"/>
        <v>0.86949804895862504</v>
      </c>
      <c r="N45" s="10"/>
      <c r="P45" s="9" t="s">
        <v>1</v>
      </c>
      <c r="Q45" s="8">
        <v>1.288</v>
      </c>
      <c r="R45" s="7">
        <v>0.55400000000000005</v>
      </c>
      <c r="S45" s="7">
        <v>0.95</v>
      </c>
      <c r="T45" s="70"/>
      <c r="U45" s="7">
        <v>2.5590000000000002</v>
      </c>
      <c r="V45" s="7">
        <v>0.755</v>
      </c>
      <c r="W45" s="7">
        <v>0.95</v>
      </c>
      <c r="X45" s="7">
        <v>1.7669999999999999</v>
      </c>
      <c r="Y45" s="6">
        <v>3.17</v>
      </c>
      <c r="Z45" s="5">
        <f t="shared" si="15"/>
        <v>1.499125</v>
      </c>
      <c r="AA45" s="4">
        <f t="shared" si="16"/>
        <v>0.32954375590135437</v>
      </c>
      <c r="AB45" s="3">
        <f t="shared" si="17"/>
        <v>0.93209049798212806</v>
      </c>
    </row>
    <row r="48" spans="1:29" ht="14.25" x14ac:dyDescent="0.2">
      <c r="A48" s="65" t="s">
        <v>44</v>
      </c>
      <c r="P48" s="65" t="s">
        <v>44</v>
      </c>
    </row>
    <row r="49" spans="1:29" ht="18.75" x14ac:dyDescent="0.3">
      <c r="A49" s="64"/>
      <c r="C49" s="61"/>
      <c r="D49" s="63" t="s">
        <v>32</v>
      </c>
      <c r="E49" s="63"/>
      <c r="F49" s="63"/>
      <c r="G49" s="63"/>
      <c r="H49" s="63"/>
      <c r="I49" s="63"/>
      <c r="J49" s="63"/>
      <c r="K49" s="60"/>
      <c r="L49" s="60"/>
      <c r="M49" s="60"/>
      <c r="N49" s="60"/>
      <c r="P49" s="64"/>
      <c r="R49" s="61"/>
      <c r="S49" s="63" t="s">
        <v>32</v>
      </c>
      <c r="T49" s="63"/>
      <c r="U49" s="63"/>
      <c r="V49" s="63"/>
      <c r="W49" s="61"/>
      <c r="X49" s="61"/>
      <c r="Y49" s="61"/>
      <c r="Z49" s="60"/>
      <c r="AA49" s="60"/>
      <c r="AB49" s="60"/>
    </row>
    <row r="50" spans="1:29" ht="14.25" x14ac:dyDescent="0.2">
      <c r="A50" s="62" t="s">
        <v>31</v>
      </c>
      <c r="B50" s="61"/>
      <c r="C50" s="61"/>
      <c r="D50" s="61"/>
      <c r="E50" s="61"/>
      <c r="F50" s="61"/>
      <c r="G50" s="61"/>
      <c r="H50" s="61"/>
      <c r="I50" s="61"/>
      <c r="J50" s="61"/>
      <c r="K50" s="60"/>
      <c r="L50" s="60"/>
      <c r="M50" s="60"/>
      <c r="N50" s="60"/>
      <c r="P50" s="62" t="s">
        <v>31</v>
      </c>
      <c r="Q50" s="61"/>
      <c r="R50" s="61"/>
      <c r="S50" s="61"/>
      <c r="T50" s="61"/>
      <c r="U50" s="61"/>
      <c r="V50" s="61"/>
      <c r="W50" s="61"/>
      <c r="X50" s="61"/>
      <c r="Y50" s="61"/>
      <c r="Z50" s="60"/>
      <c r="AA50" s="60"/>
      <c r="AB50" s="60"/>
    </row>
    <row r="51" spans="1:29" x14ac:dyDescent="0.2">
      <c r="A51" s="47" t="s">
        <v>30</v>
      </c>
      <c r="B51" s="59" t="s">
        <v>43</v>
      </c>
      <c r="C51" s="58" t="s">
        <v>42</v>
      </c>
      <c r="D51" s="58" t="s">
        <v>41</v>
      </c>
      <c r="E51" s="58" t="s">
        <v>28</v>
      </c>
      <c r="F51" s="58" t="s">
        <v>27</v>
      </c>
      <c r="G51" s="58" t="s">
        <v>40</v>
      </c>
      <c r="H51" s="58"/>
      <c r="I51" s="58"/>
      <c r="J51" s="58"/>
      <c r="K51" s="57" t="s">
        <v>22</v>
      </c>
      <c r="L51" s="56" t="s">
        <v>21</v>
      </c>
      <c r="M51" s="48" t="s">
        <v>20</v>
      </c>
      <c r="N51" s="44"/>
      <c r="P51" s="47" t="s">
        <v>30</v>
      </c>
      <c r="Q51" s="58" t="s">
        <v>43</v>
      </c>
      <c r="R51" s="58" t="s">
        <v>42</v>
      </c>
      <c r="S51" s="58" t="s">
        <v>41</v>
      </c>
      <c r="T51" s="58" t="s">
        <v>28</v>
      </c>
      <c r="U51" s="58" t="s">
        <v>27</v>
      </c>
      <c r="V51" s="58" t="s">
        <v>40</v>
      </c>
      <c r="W51" s="58"/>
      <c r="X51" s="58"/>
      <c r="Y51" s="58"/>
      <c r="Z51" s="57" t="s">
        <v>22</v>
      </c>
      <c r="AA51" s="56" t="s">
        <v>21</v>
      </c>
      <c r="AB51" s="48" t="s">
        <v>20</v>
      </c>
    </row>
    <row r="52" spans="1:29" x14ac:dyDescent="0.2">
      <c r="A52" s="54" t="s">
        <v>19</v>
      </c>
      <c r="B52" s="55" t="s">
        <v>18</v>
      </c>
      <c r="C52" s="53" t="s">
        <v>18</v>
      </c>
      <c r="D52" s="53" t="s">
        <v>18</v>
      </c>
      <c r="E52" s="53" t="s">
        <v>17</v>
      </c>
      <c r="F52" s="53" t="s">
        <v>17</v>
      </c>
      <c r="G52" s="53" t="s">
        <v>15</v>
      </c>
      <c r="H52" s="53"/>
      <c r="I52" s="53"/>
      <c r="J52" s="53"/>
      <c r="K52" s="52"/>
      <c r="L52" s="51"/>
      <c r="M52" s="50"/>
      <c r="N52" s="44"/>
      <c r="P52" s="54" t="s">
        <v>19</v>
      </c>
      <c r="Q52" s="53" t="s">
        <v>18</v>
      </c>
      <c r="R52" s="53" t="s">
        <v>18</v>
      </c>
      <c r="S52" s="53" t="s">
        <v>18</v>
      </c>
      <c r="T52" s="53" t="s">
        <v>17</v>
      </c>
      <c r="U52" s="53" t="s">
        <v>17</v>
      </c>
      <c r="V52" s="53" t="s">
        <v>15</v>
      </c>
      <c r="W52" s="53"/>
      <c r="X52" s="53"/>
      <c r="Y52" s="53"/>
      <c r="Z52" s="52"/>
      <c r="AA52" s="51"/>
      <c r="AB52" s="50"/>
    </row>
    <row r="53" spans="1:29" x14ac:dyDescent="0.2">
      <c r="A53" s="69" t="s">
        <v>14</v>
      </c>
      <c r="B53" s="59" t="s">
        <v>12</v>
      </c>
      <c r="C53" s="58" t="s">
        <v>12</v>
      </c>
      <c r="D53" s="58" t="s">
        <v>12</v>
      </c>
      <c r="E53" s="58" t="s">
        <v>13</v>
      </c>
      <c r="F53" s="58" t="s">
        <v>13</v>
      </c>
      <c r="G53" s="58" t="s">
        <v>12</v>
      </c>
      <c r="H53" s="58"/>
      <c r="I53" s="58"/>
      <c r="J53" s="58"/>
      <c r="K53" s="57"/>
      <c r="L53" s="56"/>
      <c r="M53" s="48"/>
      <c r="N53" s="44"/>
      <c r="P53" s="69" t="s">
        <v>14</v>
      </c>
      <c r="Q53" s="46" t="s">
        <v>12</v>
      </c>
      <c r="R53" s="46" t="s">
        <v>12</v>
      </c>
      <c r="S53" s="46" t="s">
        <v>12</v>
      </c>
      <c r="T53" s="46" t="s">
        <v>13</v>
      </c>
      <c r="U53" s="46" t="s">
        <v>13</v>
      </c>
      <c r="V53" s="46" t="s">
        <v>12</v>
      </c>
      <c r="W53" s="46"/>
      <c r="X53" s="46"/>
      <c r="Y53" s="46"/>
      <c r="Z53" s="45"/>
      <c r="AA53" s="44"/>
      <c r="AB53" s="44"/>
      <c r="AC53" s="43"/>
    </row>
    <row r="54" spans="1:29" x14ac:dyDescent="0.2">
      <c r="A54" s="68" t="s">
        <v>11</v>
      </c>
      <c r="B54" s="67">
        <v>2.5590000000000002</v>
      </c>
      <c r="C54" s="67">
        <v>3.468</v>
      </c>
      <c r="D54" s="67">
        <v>3.468</v>
      </c>
      <c r="E54" s="67">
        <v>3.468</v>
      </c>
      <c r="F54" s="67">
        <v>3.468</v>
      </c>
      <c r="G54" s="67" t="s">
        <v>10</v>
      </c>
      <c r="H54" s="67"/>
      <c r="I54" s="67"/>
      <c r="J54" s="66"/>
      <c r="K54" s="10">
        <f t="shared" ref="K54:K60" si="18">AVERAGE(B54:J54)</f>
        <v>3.2862</v>
      </c>
      <c r="L54" s="18">
        <f t="shared" ref="L54:L60" si="19">STDEV(B54:J54)/SQRT(COUNT(B54:J54))</f>
        <v>0.18179999999999802</v>
      </c>
      <c r="M54" s="12">
        <f t="shared" ref="M54:M60" si="20">STDEV(B54:J54)</f>
        <v>0.40651715830945734</v>
      </c>
      <c r="N54" s="10"/>
      <c r="P54" s="41" t="s">
        <v>11</v>
      </c>
      <c r="Q54" s="40">
        <v>1.79</v>
      </c>
      <c r="R54" s="39" t="s">
        <v>10</v>
      </c>
      <c r="S54" s="39" t="s">
        <v>39</v>
      </c>
      <c r="T54" s="39">
        <v>4.2750000000000004</v>
      </c>
      <c r="U54" s="39">
        <v>3.468</v>
      </c>
      <c r="V54" s="39" t="s">
        <v>38</v>
      </c>
      <c r="W54" s="39"/>
      <c r="X54" s="39"/>
      <c r="Y54" s="38"/>
      <c r="Z54" s="37">
        <f t="shared" ref="Z54:Z60" si="21">AVERAGE(Q54:Y54)</f>
        <v>3.1776666666666671</v>
      </c>
      <c r="AA54" s="36">
        <f t="shared" ref="AA54:AA60" si="22">STDEV(Q54:Y54)/SQRT(COUNT(Q54:Y54))</f>
        <v>0.73189852059178495</v>
      </c>
      <c r="AB54" s="35">
        <f t="shared" ref="AB54:AB60" si="23">STDEV(Q54:Y54)</f>
        <v>1.2676854236494677</v>
      </c>
    </row>
    <row r="55" spans="1:29" x14ac:dyDescent="0.2">
      <c r="A55" s="33" t="s">
        <v>8</v>
      </c>
      <c r="B55" s="31">
        <v>6.6000000000000003E-2</v>
      </c>
      <c r="C55" s="31">
        <v>0.112</v>
      </c>
      <c r="D55" s="31">
        <v>3.5999999999999997E-2</v>
      </c>
      <c r="E55" s="31">
        <v>0.157</v>
      </c>
      <c r="F55" s="31">
        <v>0.112</v>
      </c>
      <c r="G55" s="31" t="s">
        <v>35</v>
      </c>
      <c r="H55" s="31"/>
      <c r="I55" s="31"/>
      <c r="J55" s="30"/>
      <c r="K55" s="28">
        <f t="shared" si="18"/>
        <v>9.6599999999999991E-2</v>
      </c>
      <c r="L55" s="34">
        <f t="shared" si="19"/>
        <v>2.0894018282752603E-2</v>
      </c>
      <c r="M55" s="27">
        <f t="shared" si="20"/>
        <v>4.6720445203358246E-2</v>
      </c>
      <c r="N55" s="10"/>
      <c r="P55" s="33" t="s">
        <v>8</v>
      </c>
      <c r="Q55" s="32" t="s">
        <v>37</v>
      </c>
      <c r="R55" s="31" t="s">
        <v>36</v>
      </c>
      <c r="S55" s="31" t="s">
        <v>35</v>
      </c>
      <c r="T55" s="31">
        <v>0.157</v>
      </c>
      <c r="U55" s="31">
        <v>0.01</v>
      </c>
      <c r="V55" s="31" t="s">
        <v>6</v>
      </c>
      <c r="W55" s="31"/>
      <c r="X55" s="31"/>
      <c r="Y55" s="30"/>
      <c r="Z55" s="29">
        <f t="shared" si="21"/>
        <v>8.3500000000000005E-2</v>
      </c>
      <c r="AA55" s="28">
        <f t="shared" si="22"/>
        <v>7.3499999999999996E-2</v>
      </c>
      <c r="AB55" s="27">
        <f t="shared" si="23"/>
        <v>0.10394469683442248</v>
      </c>
    </row>
    <row r="56" spans="1:29" ht="13.5" thickBot="1" x14ac:dyDescent="0.25">
      <c r="A56" s="25" t="s">
        <v>34</v>
      </c>
      <c r="B56" s="23">
        <v>3.468</v>
      </c>
      <c r="C56" s="23">
        <v>3.468</v>
      </c>
      <c r="D56" s="23">
        <v>3.468</v>
      </c>
      <c r="E56" s="23">
        <v>3.468</v>
      </c>
      <c r="F56" s="23">
        <v>3.468</v>
      </c>
      <c r="G56" s="23">
        <v>2.5590000000000002</v>
      </c>
      <c r="H56" s="23"/>
      <c r="I56" s="23"/>
      <c r="J56" s="22"/>
      <c r="K56" s="20">
        <f t="shared" si="18"/>
        <v>3.3165</v>
      </c>
      <c r="L56" s="26">
        <f t="shared" si="19"/>
        <v>0.15149999999999897</v>
      </c>
      <c r="M56" s="19">
        <f t="shared" si="20"/>
        <v>0.37109769603164894</v>
      </c>
      <c r="N56" s="10"/>
      <c r="P56" s="25" t="s">
        <v>34</v>
      </c>
      <c r="Q56" s="24">
        <v>0.58399999999999996</v>
      </c>
      <c r="R56" s="23">
        <v>3.468</v>
      </c>
      <c r="S56" s="23">
        <v>1.0720000000000001</v>
      </c>
      <c r="T56" s="23">
        <v>2.5590000000000002</v>
      </c>
      <c r="U56" s="23">
        <v>1.0720000000000001</v>
      </c>
      <c r="V56" s="23">
        <v>1.4470000000000001</v>
      </c>
      <c r="W56" s="23"/>
      <c r="X56" s="23"/>
      <c r="Y56" s="22"/>
      <c r="Z56" s="21">
        <f t="shared" si="21"/>
        <v>1.700333333333333</v>
      </c>
      <c r="AA56" s="20">
        <f t="shared" si="22"/>
        <v>0.44579282682031213</v>
      </c>
      <c r="AB56" s="19">
        <f t="shared" si="23"/>
        <v>1.0919649567026721</v>
      </c>
    </row>
    <row r="57" spans="1:29" x14ac:dyDescent="0.2">
      <c r="A57" s="17" t="s">
        <v>4</v>
      </c>
      <c r="B57" s="15">
        <v>1.0389999999999999</v>
      </c>
      <c r="C57" s="15">
        <v>3.468</v>
      </c>
      <c r="D57" s="15">
        <v>3.0070000000000001</v>
      </c>
      <c r="E57" s="15">
        <v>3.0070000000000001</v>
      </c>
      <c r="F57" s="15">
        <v>3.468</v>
      </c>
      <c r="G57" s="15">
        <v>1.288</v>
      </c>
      <c r="H57" s="15"/>
      <c r="I57" s="15"/>
      <c r="J57" s="14"/>
      <c r="K57" s="10">
        <f t="shared" si="18"/>
        <v>2.5461666666666667</v>
      </c>
      <c r="L57" s="18">
        <f t="shared" si="19"/>
        <v>0.44642367146517264</v>
      </c>
      <c r="M57" s="12">
        <f t="shared" si="20"/>
        <v>1.0935102041895477</v>
      </c>
      <c r="N57" s="10"/>
      <c r="P57" s="17" t="s">
        <v>4</v>
      </c>
      <c r="Q57" s="16">
        <v>0.245</v>
      </c>
      <c r="R57" s="15">
        <v>3.468</v>
      </c>
      <c r="S57" s="15">
        <v>1.4470000000000001</v>
      </c>
      <c r="T57" s="15">
        <v>1.288</v>
      </c>
      <c r="U57" s="15">
        <v>3.17</v>
      </c>
      <c r="V57" s="15">
        <v>0.34300000000000003</v>
      </c>
      <c r="W57" s="15"/>
      <c r="X57" s="15"/>
      <c r="Y57" s="14"/>
      <c r="Z57" s="13">
        <f t="shared" si="21"/>
        <v>1.6601666666666668</v>
      </c>
      <c r="AA57" s="10">
        <f t="shared" si="22"/>
        <v>0.56182532378350869</v>
      </c>
      <c r="AB57" s="12">
        <f t="shared" si="23"/>
        <v>1.3761853678435423</v>
      </c>
    </row>
    <row r="58" spans="1:29" x14ac:dyDescent="0.2">
      <c r="A58" s="17" t="s">
        <v>3</v>
      </c>
      <c r="B58" s="15">
        <v>2.5590000000000002</v>
      </c>
      <c r="C58" s="15">
        <v>3.468</v>
      </c>
      <c r="D58" s="15">
        <v>0.55400000000000005</v>
      </c>
      <c r="E58" s="15">
        <v>3.468</v>
      </c>
      <c r="F58" s="15">
        <v>2.5590000000000002</v>
      </c>
      <c r="G58" s="15">
        <v>1.7689999999999999</v>
      </c>
      <c r="H58" s="15"/>
      <c r="I58" s="15"/>
      <c r="J58" s="14"/>
      <c r="K58" s="10">
        <f t="shared" si="18"/>
        <v>2.3961666666666668</v>
      </c>
      <c r="L58" s="18">
        <f t="shared" si="19"/>
        <v>0.45231253329725218</v>
      </c>
      <c r="M58" s="12">
        <f t="shared" si="20"/>
        <v>1.1079349108438938</v>
      </c>
      <c r="N58" s="10"/>
      <c r="P58" s="17" t="s">
        <v>3</v>
      </c>
      <c r="Q58" s="16">
        <v>1.0720000000000001</v>
      </c>
      <c r="R58" s="15">
        <v>2.5590000000000002</v>
      </c>
      <c r="S58" s="15">
        <v>0.58399999999999996</v>
      </c>
      <c r="T58" s="15">
        <v>1.2509999999999999</v>
      </c>
      <c r="U58" s="15">
        <v>3.468</v>
      </c>
      <c r="V58" s="15">
        <v>0.59499999999999997</v>
      </c>
      <c r="W58" s="15"/>
      <c r="X58" s="15"/>
      <c r="Y58" s="14"/>
      <c r="Z58" s="13">
        <f t="shared" si="21"/>
        <v>1.5881666666666667</v>
      </c>
      <c r="AA58" s="10">
        <f t="shared" si="22"/>
        <v>0.47788181360853016</v>
      </c>
      <c r="AB58" s="12">
        <f t="shared" si="23"/>
        <v>1.170566600696717</v>
      </c>
    </row>
    <row r="59" spans="1:29" x14ac:dyDescent="0.2">
      <c r="A59" s="17" t="s">
        <v>2</v>
      </c>
      <c r="B59" s="15">
        <v>4.2750000000000004</v>
      </c>
      <c r="C59" s="15">
        <v>3.468</v>
      </c>
      <c r="D59" s="15">
        <v>3.468</v>
      </c>
      <c r="E59" s="15">
        <v>2.5590000000000002</v>
      </c>
      <c r="F59" s="15">
        <v>3.468</v>
      </c>
      <c r="G59" s="15">
        <v>1.7689999999999999</v>
      </c>
      <c r="H59" s="15"/>
      <c r="I59" s="15"/>
      <c r="J59" s="14"/>
      <c r="K59" s="10">
        <f t="shared" si="18"/>
        <v>3.1678333333333328</v>
      </c>
      <c r="L59" s="18">
        <f t="shared" si="19"/>
        <v>0.35700284001360288</v>
      </c>
      <c r="M59" s="12">
        <f t="shared" si="20"/>
        <v>0.87447479475778411</v>
      </c>
      <c r="N59" s="10"/>
      <c r="P59" s="17" t="s">
        <v>2</v>
      </c>
      <c r="Q59" s="16">
        <v>0.95</v>
      </c>
      <c r="R59" s="15">
        <v>3.468</v>
      </c>
      <c r="S59" s="15">
        <v>1.4470000000000001</v>
      </c>
      <c r="T59" s="15">
        <v>1.288</v>
      </c>
      <c r="U59" s="15">
        <v>1.7669999999999999</v>
      </c>
      <c r="V59" s="15">
        <v>1.7689999999999999</v>
      </c>
      <c r="W59" s="15"/>
      <c r="X59" s="15"/>
      <c r="Y59" s="14"/>
      <c r="Z59" s="13">
        <f t="shared" si="21"/>
        <v>1.7815000000000001</v>
      </c>
      <c r="AA59" s="10">
        <f t="shared" si="22"/>
        <v>0.36016077428467036</v>
      </c>
      <c r="AB59" s="12">
        <f t="shared" si="23"/>
        <v>0.88221012236314733</v>
      </c>
    </row>
    <row r="60" spans="1:29" x14ac:dyDescent="0.2">
      <c r="A60" s="9" t="s">
        <v>1</v>
      </c>
      <c r="B60" s="7">
        <v>3.468</v>
      </c>
      <c r="C60" s="7">
        <v>3.468</v>
      </c>
      <c r="D60" s="7">
        <v>3.468</v>
      </c>
      <c r="E60" s="7">
        <v>3.468</v>
      </c>
      <c r="F60" s="7">
        <v>2.5299999999999998</v>
      </c>
      <c r="G60" s="7">
        <v>2.5590000000000002</v>
      </c>
      <c r="H60" s="7"/>
      <c r="I60" s="7"/>
      <c r="J60" s="6"/>
      <c r="K60" s="4">
        <f t="shared" si="18"/>
        <v>3.160166666666667</v>
      </c>
      <c r="L60" s="11">
        <f t="shared" si="19"/>
        <v>0.19472688851596917</v>
      </c>
      <c r="M60" s="3">
        <f t="shared" si="20"/>
        <v>0.4769815160639499</v>
      </c>
      <c r="N60" s="10"/>
      <c r="P60" s="9" t="s">
        <v>1</v>
      </c>
      <c r="Q60" s="8">
        <v>1.0720000000000001</v>
      </c>
      <c r="R60" s="7">
        <v>3.468</v>
      </c>
      <c r="S60" s="7">
        <v>0.95</v>
      </c>
      <c r="T60" s="7">
        <v>2.5590000000000002</v>
      </c>
      <c r="U60" s="7">
        <v>0.95</v>
      </c>
      <c r="V60" s="7">
        <v>1.7669999999999999</v>
      </c>
      <c r="W60" s="7"/>
      <c r="X60" s="7"/>
      <c r="Y60" s="6"/>
      <c r="Z60" s="5">
        <f t="shared" si="21"/>
        <v>1.7943333333333331</v>
      </c>
      <c r="AA60" s="4">
        <f t="shared" si="22"/>
        <v>0.42167069826794706</v>
      </c>
      <c r="AB60" s="3">
        <f t="shared" si="23"/>
        <v>1.0328780502395567</v>
      </c>
    </row>
    <row r="63" spans="1:29" ht="14.25" x14ac:dyDescent="0.2">
      <c r="A63" s="65" t="s">
        <v>33</v>
      </c>
      <c r="P63" s="65" t="s">
        <v>33</v>
      </c>
    </row>
    <row r="64" spans="1:29" ht="18.75" x14ac:dyDescent="0.3">
      <c r="A64" s="64"/>
      <c r="C64" s="61"/>
      <c r="D64" s="63" t="s">
        <v>32</v>
      </c>
      <c r="E64" s="63"/>
      <c r="F64" s="63"/>
      <c r="G64" s="63"/>
      <c r="H64" s="63"/>
      <c r="I64" s="63"/>
      <c r="J64" s="63"/>
      <c r="K64" s="60"/>
      <c r="L64" s="60"/>
      <c r="M64" s="60"/>
      <c r="N64" s="60"/>
      <c r="P64" s="64"/>
      <c r="R64" s="61"/>
      <c r="S64" s="63" t="s">
        <v>32</v>
      </c>
      <c r="T64" s="63"/>
      <c r="U64" s="63"/>
      <c r="V64" s="63"/>
      <c r="W64" s="61"/>
      <c r="X64" s="61"/>
      <c r="Y64" s="61"/>
      <c r="Z64" s="60"/>
      <c r="AA64" s="60"/>
      <c r="AB64" s="60"/>
    </row>
    <row r="65" spans="1:29" ht="14.25" x14ac:dyDescent="0.2">
      <c r="A65" s="62" t="s">
        <v>31</v>
      </c>
      <c r="B65" s="61"/>
      <c r="C65" s="61"/>
      <c r="D65" s="61"/>
      <c r="E65" s="61"/>
      <c r="F65" s="61"/>
      <c r="G65" s="61"/>
      <c r="H65" s="61"/>
      <c r="I65" s="61"/>
      <c r="J65" s="61"/>
      <c r="K65" s="60"/>
      <c r="L65" s="60"/>
      <c r="M65" s="60"/>
      <c r="N65" s="60"/>
      <c r="P65" s="62" t="s">
        <v>31</v>
      </c>
      <c r="Q65" s="61"/>
      <c r="R65" s="61"/>
      <c r="S65" s="61"/>
      <c r="T65" s="61"/>
      <c r="U65" s="61"/>
      <c r="V65" s="61"/>
      <c r="W65" s="61"/>
      <c r="X65" s="61"/>
      <c r="Y65" s="61"/>
      <c r="Z65" s="60"/>
      <c r="AA65" s="60"/>
      <c r="AB65" s="60"/>
    </row>
    <row r="66" spans="1:29" x14ac:dyDescent="0.2">
      <c r="A66" s="47" t="s">
        <v>30</v>
      </c>
      <c r="B66" s="59" t="s">
        <v>29</v>
      </c>
      <c r="C66" s="58" t="s">
        <v>28</v>
      </c>
      <c r="D66" s="58" t="s">
        <v>27</v>
      </c>
      <c r="E66" s="58" t="s">
        <v>26</v>
      </c>
      <c r="F66" s="58" t="s">
        <v>25</v>
      </c>
      <c r="G66" s="58" t="s">
        <v>24</v>
      </c>
      <c r="H66" s="58" t="s">
        <v>23</v>
      </c>
      <c r="I66" s="58"/>
      <c r="J66" s="58"/>
      <c r="K66" s="57" t="s">
        <v>22</v>
      </c>
      <c r="L66" s="56" t="s">
        <v>21</v>
      </c>
      <c r="M66" s="48" t="s">
        <v>20</v>
      </c>
      <c r="N66" s="44"/>
      <c r="P66" s="47" t="s">
        <v>30</v>
      </c>
      <c r="Q66" s="58" t="s">
        <v>29</v>
      </c>
      <c r="R66" s="58" t="s">
        <v>28</v>
      </c>
      <c r="S66" s="58" t="s">
        <v>27</v>
      </c>
      <c r="T66" s="58" t="s">
        <v>26</v>
      </c>
      <c r="U66" s="58" t="s">
        <v>25</v>
      </c>
      <c r="V66" s="58" t="s">
        <v>24</v>
      </c>
      <c r="W66" s="58" t="s">
        <v>23</v>
      </c>
      <c r="X66" s="58"/>
      <c r="Y66" s="58"/>
      <c r="Z66" s="57" t="s">
        <v>22</v>
      </c>
      <c r="AA66" s="56" t="s">
        <v>21</v>
      </c>
      <c r="AB66" s="48" t="s">
        <v>20</v>
      </c>
    </row>
    <row r="67" spans="1:29" x14ac:dyDescent="0.2">
      <c r="A67" s="54" t="s">
        <v>19</v>
      </c>
      <c r="B67" s="55" t="s">
        <v>18</v>
      </c>
      <c r="C67" s="53" t="s">
        <v>18</v>
      </c>
      <c r="D67" s="53" t="s">
        <v>18</v>
      </c>
      <c r="E67" s="53" t="s">
        <v>17</v>
      </c>
      <c r="F67" s="53" t="s">
        <v>16</v>
      </c>
      <c r="G67" s="53" t="s">
        <v>15</v>
      </c>
      <c r="H67" s="53" t="s">
        <v>15</v>
      </c>
      <c r="I67" s="53"/>
      <c r="J67" s="53"/>
      <c r="K67" s="52"/>
      <c r="L67" s="51"/>
      <c r="M67" s="50"/>
      <c r="N67" s="44"/>
      <c r="P67" s="54" t="s">
        <v>19</v>
      </c>
      <c r="Q67" s="53" t="s">
        <v>18</v>
      </c>
      <c r="R67" s="53" t="s">
        <v>18</v>
      </c>
      <c r="S67" s="53" t="s">
        <v>18</v>
      </c>
      <c r="T67" s="53" t="s">
        <v>17</v>
      </c>
      <c r="U67" s="53" t="s">
        <v>16</v>
      </c>
      <c r="V67" s="53" t="s">
        <v>15</v>
      </c>
      <c r="W67" s="53" t="s">
        <v>15</v>
      </c>
      <c r="X67" s="53"/>
      <c r="Y67" s="53"/>
      <c r="Z67" s="52"/>
      <c r="AA67" s="51"/>
      <c r="AB67" s="50"/>
    </row>
    <row r="68" spans="1:29" x14ac:dyDescent="0.2">
      <c r="A68" s="47" t="s">
        <v>14</v>
      </c>
      <c r="B68" s="49" t="s">
        <v>12</v>
      </c>
      <c r="C68" s="46" t="s">
        <v>12</v>
      </c>
      <c r="D68" s="46" t="s">
        <v>12</v>
      </c>
      <c r="E68" s="46" t="s">
        <v>13</v>
      </c>
      <c r="F68" s="46" t="s">
        <v>13</v>
      </c>
      <c r="G68" s="46" t="s">
        <v>12</v>
      </c>
      <c r="H68" s="46" t="s">
        <v>12</v>
      </c>
      <c r="I68" s="46"/>
      <c r="J68" s="46"/>
      <c r="K68" s="45"/>
      <c r="L68" s="44"/>
      <c r="M68" s="48"/>
      <c r="N68" s="44"/>
      <c r="P68" s="47" t="s">
        <v>14</v>
      </c>
      <c r="Q68" s="46" t="s">
        <v>12</v>
      </c>
      <c r="R68" s="46" t="s">
        <v>12</v>
      </c>
      <c r="S68" s="46" t="s">
        <v>12</v>
      </c>
      <c r="T68" s="46" t="s">
        <v>13</v>
      </c>
      <c r="U68" s="46" t="s">
        <v>13</v>
      </c>
      <c r="V68" s="46" t="s">
        <v>12</v>
      </c>
      <c r="W68" s="46" t="s">
        <v>12</v>
      </c>
      <c r="X68" s="46"/>
      <c r="Y68" s="46"/>
      <c r="Z68" s="45"/>
      <c r="AA68" s="44"/>
      <c r="AB68" s="44"/>
      <c r="AC68" s="43"/>
    </row>
    <row r="69" spans="1:29" x14ac:dyDescent="0.2">
      <c r="A69" s="41" t="s">
        <v>11</v>
      </c>
      <c r="B69" s="40">
        <v>3.468</v>
      </c>
      <c r="C69" s="39">
        <v>3.468</v>
      </c>
      <c r="D69" s="39">
        <v>3.468</v>
      </c>
      <c r="E69" s="39">
        <v>2.1259999999999999</v>
      </c>
      <c r="F69" s="39">
        <v>3.468</v>
      </c>
      <c r="G69" s="39">
        <v>3.468</v>
      </c>
      <c r="H69" s="39">
        <v>3.468</v>
      </c>
      <c r="I69" s="39"/>
      <c r="J69" s="38"/>
      <c r="K69" s="37">
        <f t="shared" ref="K69:K75" si="24">AVERAGE(B69:J69)</f>
        <v>3.2762857142857142</v>
      </c>
      <c r="L69" s="42">
        <f t="shared" ref="L69:L75" si="25">STDEV(B69:J69)/SQRT(COUNT(B69:J69))</f>
        <v>0.19171428571428473</v>
      </c>
      <c r="M69" s="35">
        <f t="shared" ref="M69:M75" si="26">STDEV(B69:J69)</f>
        <v>0.50722832277838037</v>
      </c>
      <c r="N69" s="10"/>
      <c r="P69" s="41" t="s">
        <v>11</v>
      </c>
      <c r="Q69" s="40">
        <v>3.17</v>
      </c>
      <c r="R69" s="39">
        <v>4.2750000000000004</v>
      </c>
      <c r="S69" s="39">
        <v>3.468</v>
      </c>
      <c r="T69" s="39">
        <v>1.288</v>
      </c>
      <c r="U69" s="39">
        <v>2.5590000000000002</v>
      </c>
      <c r="V69" s="39" t="s">
        <v>10</v>
      </c>
      <c r="W69" s="39" t="s">
        <v>9</v>
      </c>
      <c r="X69" s="39"/>
      <c r="Y69" s="38"/>
      <c r="Z69" s="37">
        <f t="shared" ref="Z69:Z75" si="27">AVERAGE(Q69:Y69)</f>
        <v>2.9520000000000004</v>
      </c>
      <c r="AA69" s="36">
        <f t="shared" ref="AA69:AA75" si="28">STDEV(Q69:Y69)/SQRT(COUNT(Q69:Y69))</f>
        <v>0.49937230600024229</v>
      </c>
      <c r="AB69" s="35">
        <f t="shared" ref="AB69:AB75" si="29">STDEV(Q69:Y69)</f>
        <v>1.116630422297368</v>
      </c>
    </row>
    <row r="70" spans="1:29" x14ac:dyDescent="0.2">
      <c r="A70" s="33" t="s">
        <v>8</v>
      </c>
      <c r="B70" s="32">
        <v>0.55400000000000005</v>
      </c>
      <c r="C70" s="31">
        <v>0.157</v>
      </c>
      <c r="D70" s="31">
        <v>0.112</v>
      </c>
      <c r="E70" s="31">
        <v>2.1999999999999999E-2</v>
      </c>
      <c r="F70" s="31">
        <v>0.222</v>
      </c>
      <c r="G70" s="31">
        <v>0.41699999999999998</v>
      </c>
      <c r="H70" s="31">
        <v>0.42899999999999999</v>
      </c>
      <c r="I70" s="31"/>
      <c r="J70" s="30"/>
      <c r="K70" s="29">
        <f t="shared" si="24"/>
        <v>0.2732857142857143</v>
      </c>
      <c r="L70" s="34">
        <f t="shared" si="25"/>
        <v>7.384208191285295E-2</v>
      </c>
      <c r="M70" s="27">
        <f t="shared" si="26"/>
        <v>0.19536778503266961</v>
      </c>
      <c r="N70" s="10"/>
      <c r="P70" s="33" t="s">
        <v>8</v>
      </c>
      <c r="Q70" s="32">
        <v>6.4000000000000001E-2</v>
      </c>
      <c r="R70" s="31">
        <v>0.157</v>
      </c>
      <c r="S70" s="31">
        <v>0.01</v>
      </c>
      <c r="T70" s="31">
        <v>7.0000000000000001E-3</v>
      </c>
      <c r="U70" s="31">
        <v>0.157</v>
      </c>
      <c r="V70" s="31" t="s">
        <v>7</v>
      </c>
      <c r="W70" s="31" t="s">
        <v>6</v>
      </c>
      <c r="X70" s="31"/>
      <c r="Y70" s="30"/>
      <c r="Z70" s="29">
        <f t="shared" si="27"/>
        <v>7.9000000000000001E-2</v>
      </c>
      <c r="AA70" s="28">
        <f t="shared" si="28"/>
        <v>3.3420053859920688E-2</v>
      </c>
      <c r="AB70" s="27">
        <f t="shared" si="29"/>
        <v>7.4729512242486903E-2</v>
      </c>
    </row>
    <row r="71" spans="1:29" ht="13.5" thickBot="1" x14ac:dyDescent="0.25">
      <c r="A71" s="25" t="s">
        <v>5</v>
      </c>
      <c r="B71" s="24">
        <v>3.468</v>
      </c>
      <c r="C71" s="23">
        <v>3.468</v>
      </c>
      <c r="D71" s="23">
        <v>3.468</v>
      </c>
      <c r="E71" s="23">
        <v>3.468</v>
      </c>
      <c r="F71" s="23">
        <v>3.468</v>
      </c>
      <c r="G71" s="23">
        <v>3.468</v>
      </c>
      <c r="H71" s="23">
        <v>1.288</v>
      </c>
      <c r="I71" s="23"/>
      <c r="J71" s="22"/>
      <c r="K71" s="21">
        <f t="shared" si="24"/>
        <v>3.1565714285714286</v>
      </c>
      <c r="L71" s="26">
        <f t="shared" si="25"/>
        <v>0.31142857142857122</v>
      </c>
      <c r="M71" s="19">
        <f t="shared" si="26"/>
        <v>0.82396255116011485</v>
      </c>
      <c r="N71" s="10"/>
      <c r="P71" s="25" t="s">
        <v>5</v>
      </c>
      <c r="Q71" s="24">
        <v>1.288</v>
      </c>
      <c r="R71" s="23">
        <v>1.0720000000000001</v>
      </c>
      <c r="S71" s="23">
        <v>1.7669999999999999</v>
      </c>
      <c r="T71" s="23">
        <v>1.288</v>
      </c>
      <c r="U71" s="23">
        <v>1.0720000000000001</v>
      </c>
      <c r="V71" s="23">
        <v>3.468</v>
      </c>
      <c r="W71" s="23">
        <v>1.288</v>
      </c>
      <c r="X71" s="23"/>
      <c r="Y71" s="22"/>
      <c r="Z71" s="21">
        <f t="shared" si="27"/>
        <v>1.6061428571428575</v>
      </c>
      <c r="AA71" s="20">
        <f t="shared" si="28"/>
        <v>0.3224404285010995</v>
      </c>
      <c r="AB71" s="19">
        <f t="shared" si="29"/>
        <v>0.85309718644701238</v>
      </c>
    </row>
    <row r="72" spans="1:29" x14ac:dyDescent="0.2">
      <c r="A72" s="17" t="s">
        <v>4</v>
      </c>
      <c r="B72" s="16">
        <v>3.468</v>
      </c>
      <c r="C72" s="15">
        <v>0.755</v>
      </c>
      <c r="D72" s="15">
        <v>1.4470000000000001</v>
      </c>
      <c r="E72" s="15">
        <v>3.468</v>
      </c>
      <c r="F72" s="15">
        <v>3.468</v>
      </c>
      <c r="G72" s="15">
        <v>4.2750000000000004</v>
      </c>
      <c r="H72" s="15">
        <v>1.7669999999999999</v>
      </c>
      <c r="I72" s="15"/>
      <c r="J72" s="14"/>
      <c r="K72" s="13">
        <f t="shared" si="24"/>
        <v>2.6640000000000001</v>
      </c>
      <c r="L72" s="18">
        <f t="shared" si="25"/>
        <v>0.49915519105975908</v>
      </c>
      <c r="M72" s="12">
        <f t="shared" si="26"/>
        <v>1.3206405011710538</v>
      </c>
      <c r="N72" s="10"/>
      <c r="P72" s="17" t="s">
        <v>4</v>
      </c>
      <c r="Q72" s="16">
        <v>1.288</v>
      </c>
      <c r="R72" s="15">
        <v>1.288</v>
      </c>
      <c r="S72" s="15">
        <v>1.7689999999999999</v>
      </c>
      <c r="T72" s="15">
        <v>1.7669999999999999</v>
      </c>
      <c r="U72" s="15">
        <v>3.468</v>
      </c>
      <c r="V72" s="15">
        <v>1.7669999999999999</v>
      </c>
      <c r="W72" s="15">
        <v>0.95</v>
      </c>
      <c r="X72" s="15"/>
      <c r="Y72" s="14"/>
      <c r="Z72" s="13">
        <f t="shared" si="27"/>
        <v>1.7567142857142855</v>
      </c>
      <c r="AA72" s="10">
        <f t="shared" si="28"/>
        <v>0.30934013597962234</v>
      </c>
      <c r="AB72" s="12">
        <f t="shared" si="29"/>
        <v>0.81843707033298452</v>
      </c>
    </row>
    <row r="73" spans="1:29" x14ac:dyDescent="0.2">
      <c r="A73" s="17" t="s">
        <v>3</v>
      </c>
      <c r="B73" s="16">
        <v>3.468</v>
      </c>
      <c r="C73" s="15">
        <v>1.288</v>
      </c>
      <c r="D73" s="15">
        <v>3.0070000000000001</v>
      </c>
      <c r="E73" s="15">
        <v>3.468</v>
      </c>
      <c r="F73" s="15">
        <v>2.5590000000000002</v>
      </c>
      <c r="G73" s="15">
        <v>4.2750000000000004</v>
      </c>
      <c r="H73" s="15">
        <v>2.5590000000000002</v>
      </c>
      <c r="I73" s="15"/>
      <c r="J73" s="14"/>
      <c r="K73" s="13">
        <f t="shared" si="24"/>
        <v>2.9462857142857142</v>
      </c>
      <c r="L73" s="18">
        <f t="shared" si="25"/>
        <v>0.35735241471035278</v>
      </c>
      <c r="M73" s="12">
        <f t="shared" si="26"/>
        <v>0.94546561973201315</v>
      </c>
      <c r="N73" s="10"/>
      <c r="P73" s="17" t="s">
        <v>3</v>
      </c>
      <c r="Q73" s="16">
        <v>0.95</v>
      </c>
      <c r="R73" s="15">
        <v>1.0720000000000001</v>
      </c>
      <c r="S73" s="15">
        <v>3.17</v>
      </c>
      <c r="T73" s="15">
        <v>1.288</v>
      </c>
      <c r="U73" s="15">
        <v>3.468</v>
      </c>
      <c r="V73" s="15">
        <v>1.7669999999999999</v>
      </c>
      <c r="W73" s="15">
        <v>0.95</v>
      </c>
      <c r="X73" s="15"/>
      <c r="Y73" s="14"/>
      <c r="Z73" s="13">
        <f t="shared" si="27"/>
        <v>1.8092857142857142</v>
      </c>
      <c r="AA73" s="10">
        <f t="shared" si="28"/>
        <v>0.40522590491429039</v>
      </c>
      <c r="AB73" s="12">
        <f t="shared" si="29"/>
        <v>1.0721269692043189</v>
      </c>
    </row>
    <row r="74" spans="1:29" x14ac:dyDescent="0.2">
      <c r="A74" s="17" t="s">
        <v>2</v>
      </c>
      <c r="B74" s="16">
        <v>3.468</v>
      </c>
      <c r="C74" s="15">
        <v>1.288</v>
      </c>
      <c r="D74" s="15">
        <v>0.95</v>
      </c>
      <c r="E74" s="15">
        <v>3.468</v>
      </c>
      <c r="F74" s="15">
        <v>3.468</v>
      </c>
      <c r="G74" s="15">
        <v>3.468</v>
      </c>
      <c r="H74" s="15">
        <v>3.17</v>
      </c>
      <c r="I74" s="15"/>
      <c r="J74" s="14"/>
      <c r="K74" s="13">
        <f t="shared" si="24"/>
        <v>2.7542857142857144</v>
      </c>
      <c r="L74" s="18">
        <f t="shared" si="25"/>
        <v>0.42582724611914463</v>
      </c>
      <c r="M74" s="12">
        <f t="shared" si="26"/>
        <v>1.126632994706751</v>
      </c>
      <c r="N74" s="10"/>
      <c r="P74" s="17" t="s">
        <v>2</v>
      </c>
      <c r="Q74" s="16">
        <v>1.288</v>
      </c>
      <c r="R74" s="15">
        <v>0.95</v>
      </c>
      <c r="S74" s="15">
        <v>0.755</v>
      </c>
      <c r="T74" s="15">
        <v>1.7669999999999999</v>
      </c>
      <c r="U74" s="15">
        <v>1.7669999999999999</v>
      </c>
      <c r="V74" s="15">
        <v>3.17</v>
      </c>
      <c r="W74" s="15">
        <v>1.288</v>
      </c>
      <c r="X74" s="15"/>
      <c r="Y74" s="14"/>
      <c r="Z74" s="13">
        <f t="shared" si="27"/>
        <v>1.5692857142857142</v>
      </c>
      <c r="AA74" s="10">
        <f t="shared" si="28"/>
        <v>0.30257967972921457</v>
      </c>
      <c r="AB74" s="12">
        <f t="shared" si="29"/>
        <v>0.80055058434507342</v>
      </c>
    </row>
    <row r="75" spans="1:29" x14ac:dyDescent="0.2">
      <c r="A75" s="9" t="s">
        <v>1</v>
      </c>
      <c r="B75" s="8">
        <v>3.468</v>
      </c>
      <c r="C75" s="7">
        <v>1.7669999999999999</v>
      </c>
      <c r="D75" s="7">
        <v>3.17</v>
      </c>
      <c r="E75" s="7">
        <v>3.468</v>
      </c>
      <c r="F75" s="7">
        <v>2.5299999999999998</v>
      </c>
      <c r="G75" s="7">
        <v>3.468</v>
      </c>
      <c r="H75" s="7">
        <v>3.17</v>
      </c>
      <c r="I75" s="7"/>
      <c r="J75" s="6"/>
      <c r="K75" s="5">
        <f t="shared" si="24"/>
        <v>3.0058571428571423</v>
      </c>
      <c r="L75" s="11">
        <f t="shared" si="25"/>
        <v>0.24180968791607266</v>
      </c>
      <c r="M75" s="3">
        <f t="shared" si="26"/>
        <v>0.63976829883206876</v>
      </c>
      <c r="N75" s="10"/>
      <c r="P75" s="9" t="s">
        <v>1</v>
      </c>
      <c r="Q75" s="8">
        <v>1.288</v>
      </c>
      <c r="R75" s="7">
        <v>1.0720000000000001</v>
      </c>
      <c r="S75" s="7">
        <v>0.95</v>
      </c>
      <c r="T75" s="7">
        <v>1.288</v>
      </c>
      <c r="U75" s="7">
        <v>0.95</v>
      </c>
      <c r="V75" s="7">
        <v>3.468</v>
      </c>
      <c r="W75" s="7">
        <v>1.7669999999999999</v>
      </c>
      <c r="X75" s="7"/>
      <c r="Y75" s="6"/>
      <c r="Z75" s="5">
        <f t="shared" si="27"/>
        <v>1.5404285714285717</v>
      </c>
      <c r="AA75" s="4">
        <f t="shared" si="28"/>
        <v>0.33844686275922908</v>
      </c>
      <c r="AB75" s="3">
        <f t="shared" si="29"/>
        <v>0.8954462308709279</v>
      </c>
    </row>
    <row r="79" spans="1:29" x14ac:dyDescent="0.2">
      <c r="A79" s="2" t="s">
        <v>0</v>
      </c>
    </row>
  </sheetData>
  <mergeCells count="2">
    <mergeCell ref="A2:M2"/>
    <mergeCell ref="P2:AB2"/>
  </mergeCells>
  <pageMargins left="0.7" right="0.7" top="0.75" bottom="0.75" header="0.3" footer="0.3"/>
  <pageSetup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Pharm-40 sec @52 degrees (2)</vt:lpstr>
      <vt:lpstr>Sheet1</vt:lpstr>
      <vt:lpstr>Sheet2</vt:lpstr>
      <vt:lpstr>Sheet3</vt:lpstr>
    </vt:vector>
  </TitlesOfParts>
  <Company>University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rrdo222</dc:creator>
  <cp:lastModifiedBy>mads.u.werner</cp:lastModifiedBy>
  <dcterms:created xsi:type="dcterms:W3CDTF">2015-02-18T18:54:45Z</dcterms:created>
  <dcterms:modified xsi:type="dcterms:W3CDTF">2015-03-04T12:12:03Z</dcterms:modified>
</cp:coreProperties>
</file>