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19980" windowHeight="8940"/>
  </bookViews>
  <sheets>
    <sheet name="MergedMitDNASNPs_AlleleFreqDiff" sheetId="1" r:id="rId1"/>
  </sheets>
  <calcPr calcId="125725"/>
</workbook>
</file>

<file path=xl/calcChain.xml><?xml version="1.0" encoding="utf-8"?>
<calcChain xmlns="http://schemas.openxmlformats.org/spreadsheetml/2006/main">
  <c r="C146" i="1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K146"/>
  <c r="M146" s="1"/>
  <c r="K145"/>
  <c r="M145" s="1"/>
  <c r="K144"/>
  <c r="M144" s="1"/>
  <c r="K143"/>
  <c r="M143" s="1"/>
  <c r="K142"/>
  <c r="M142" s="1"/>
  <c r="K141"/>
  <c r="M141" s="1"/>
  <c r="K140"/>
  <c r="M140" s="1"/>
  <c r="K139"/>
  <c r="M139" s="1"/>
  <c r="K138"/>
  <c r="M138" s="1"/>
  <c r="K137"/>
  <c r="M137" s="1"/>
  <c r="K136"/>
  <c r="M136" s="1"/>
  <c r="K135"/>
  <c r="M135" s="1"/>
  <c r="K134"/>
  <c r="M134" s="1"/>
  <c r="K133"/>
  <c r="M133" s="1"/>
  <c r="K132"/>
  <c r="M132" s="1"/>
  <c r="K131"/>
  <c r="M131" s="1"/>
  <c r="K130"/>
  <c r="M130" s="1"/>
  <c r="K129"/>
  <c r="M129" s="1"/>
  <c r="K128"/>
  <c r="M128" s="1"/>
  <c r="K127"/>
  <c r="M127" s="1"/>
  <c r="K126"/>
  <c r="M126" s="1"/>
  <c r="K125"/>
  <c r="M125" s="1"/>
  <c r="K124"/>
  <c r="M124" s="1"/>
  <c r="K123"/>
  <c r="M123" s="1"/>
  <c r="K122"/>
  <c r="M122" s="1"/>
  <c r="K121"/>
  <c r="M121" s="1"/>
  <c r="K120"/>
  <c r="M120" s="1"/>
  <c r="K119"/>
  <c r="M119" s="1"/>
  <c r="K118"/>
  <c r="M118" s="1"/>
  <c r="K117"/>
  <c r="M117" s="1"/>
  <c r="K116"/>
  <c r="M116" s="1"/>
  <c r="K115"/>
  <c r="M115" s="1"/>
  <c r="K114"/>
  <c r="M114" s="1"/>
  <c r="K113"/>
  <c r="M113" s="1"/>
  <c r="K112"/>
  <c r="M112" s="1"/>
  <c r="K111"/>
  <c r="M111" s="1"/>
  <c r="K110"/>
  <c r="M110" s="1"/>
  <c r="K109"/>
  <c r="M109" s="1"/>
  <c r="K108"/>
  <c r="M108" s="1"/>
  <c r="K107"/>
  <c r="M107" s="1"/>
  <c r="K106"/>
  <c r="M106" s="1"/>
  <c r="K105"/>
  <c r="M105" s="1"/>
  <c r="K104"/>
  <c r="M104" s="1"/>
  <c r="K103"/>
  <c r="M103" s="1"/>
  <c r="K102"/>
  <c r="M102" s="1"/>
  <c r="K101"/>
  <c r="M101" s="1"/>
  <c r="K100"/>
  <c r="M100" s="1"/>
  <c r="K99"/>
  <c r="M99" s="1"/>
  <c r="K98"/>
  <c r="M98" s="1"/>
  <c r="K97"/>
  <c r="M97" s="1"/>
  <c r="K96"/>
  <c r="M96" s="1"/>
  <c r="K95"/>
  <c r="M95" s="1"/>
  <c r="K94"/>
  <c r="M94" s="1"/>
  <c r="K93"/>
  <c r="M93" s="1"/>
  <c r="K92"/>
  <c r="M92" s="1"/>
  <c r="K91"/>
  <c r="M91" s="1"/>
  <c r="K90"/>
  <c r="M90" s="1"/>
  <c r="K89"/>
  <c r="M89" s="1"/>
  <c r="K88"/>
  <c r="M88" s="1"/>
  <c r="K87"/>
  <c r="M87" s="1"/>
  <c r="K86"/>
  <c r="M86" s="1"/>
  <c r="K85"/>
  <c r="M85" s="1"/>
  <c r="K84"/>
  <c r="M84" s="1"/>
  <c r="K83"/>
  <c r="M83" s="1"/>
  <c r="K82"/>
  <c r="M82" s="1"/>
  <c r="K81"/>
  <c r="M81" s="1"/>
  <c r="K80"/>
  <c r="M80" s="1"/>
  <c r="K79"/>
  <c r="M79" s="1"/>
  <c r="K78"/>
  <c r="M78" s="1"/>
  <c r="K77"/>
  <c r="M77" s="1"/>
  <c r="K76"/>
  <c r="M76" s="1"/>
  <c r="K75"/>
  <c r="M75" s="1"/>
  <c r="K74"/>
  <c r="M74" s="1"/>
  <c r="K73"/>
  <c r="M73" s="1"/>
  <c r="K72"/>
  <c r="M72" s="1"/>
  <c r="K71"/>
  <c r="M71" s="1"/>
  <c r="K70"/>
  <c r="M70" s="1"/>
  <c r="K69"/>
  <c r="M69" s="1"/>
  <c r="K68"/>
  <c r="M68" s="1"/>
  <c r="K67"/>
  <c r="M67" s="1"/>
  <c r="K66"/>
  <c r="M66" s="1"/>
  <c r="K65"/>
  <c r="M65" s="1"/>
  <c r="K64"/>
  <c r="M64" s="1"/>
  <c r="K63"/>
  <c r="M63" s="1"/>
  <c r="K62"/>
  <c r="M62" s="1"/>
  <c r="K61"/>
  <c r="M61" s="1"/>
  <c r="K60"/>
  <c r="M60" s="1"/>
  <c r="K59"/>
  <c r="M59" s="1"/>
  <c r="K58"/>
  <c r="M58" s="1"/>
  <c r="K57"/>
  <c r="M57" s="1"/>
  <c r="K56"/>
  <c r="M56" s="1"/>
  <c r="K55"/>
  <c r="M55" s="1"/>
  <c r="K54"/>
  <c r="M54" s="1"/>
  <c r="K53"/>
  <c r="M53" s="1"/>
  <c r="K52"/>
  <c r="M52" s="1"/>
  <c r="K51"/>
  <c r="M51" s="1"/>
  <c r="K50"/>
  <c r="M50" s="1"/>
  <c r="K49"/>
  <c r="M49" s="1"/>
  <c r="K48"/>
  <c r="M48" s="1"/>
  <c r="K47"/>
  <c r="M47" s="1"/>
  <c r="K46"/>
  <c r="M46" s="1"/>
  <c r="K45"/>
  <c r="M45" s="1"/>
  <c r="K44"/>
  <c r="M44" s="1"/>
  <c r="K43"/>
  <c r="M43" s="1"/>
  <c r="K42"/>
  <c r="M42" s="1"/>
  <c r="K41"/>
  <c r="M41" s="1"/>
  <c r="K40"/>
  <c r="M40" s="1"/>
  <c r="K39"/>
  <c r="M39" s="1"/>
  <c r="K38"/>
  <c r="M38" s="1"/>
  <c r="K37"/>
  <c r="M37" s="1"/>
  <c r="K36"/>
  <c r="M36" s="1"/>
  <c r="K35"/>
  <c r="M35" s="1"/>
  <c r="K34"/>
  <c r="M34" s="1"/>
  <c r="K33"/>
  <c r="M33" s="1"/>
  <c r="K32"/>
  <c r="M32" s="1"/>
  <c r="K31"/>
  <c r="M31" s="1"/>
  <c r="K30"/>
  <c r="M30" s="1"/>
  <c r="K29"/>
  <c r="M29" s="1"/>
  <c r="K28"/>
  <c r="M28" s="1"/>
  <c r="K27"/>
  <c r="M27" s="1"/>
  <c r="K26"/>
  <c r="M26" s="1"/>
  <c r="K25"/>
  <c r="M25" s="1"/>
  <c r="K24"/>
  <c r="M24" s="1"/>
  <c r="K23"/>
  <c r="M23" s="1"/>
  <c r="K22"/>
  <c r="M22" s="1"/>
  <c r="K21"/>
  <c r="M21" s="1"/>
  <c r="K20"/>
  <c r="M20" s="1"/>
  <c r="K19"/>
  <c r="M19" s="1"/>
  <c r="K18"/>
  <c r="M18" s="1"/>
  <c r="K17"/>
  <c r="M17" s="1"/>
  <c r="K16"/>
  <c r="M16" s="1"/>
  <c r="K15"/>
  <c r="M15" s="1"/>
  <c r="K14"/>
  <c r="M14" s="1"/>
  <c r="K13"/>
  <c r="M13" s="1"/>
  <c r="K12"/>
  <c r="M12" s="1"/>
  <c r="K11"/>
  <c r="M11" s="1"/>
  <c r="K10"/>
  <c r="M10" s="1"/>
  <c r="K9"/>
  <c r="M9" s="1"/>
  <c r="K8"/>
  <c r="M8" s="1"/>
  <c r="K7"/>
  <c r="M7" s="1"/>
  <c r="K6"/>
  <c r="M6" s="1"/>
  <c r="K5"/>
  <c r="M5" s="1"/>
  <c r="K4"/>
  <c r="M4" s="1"/>
  <c r="K3"/>
  <c r="M3" s="1"/>
  <c r="K2"/>
  <c r="M2" s="1"/>
</calcChain>
</file>

<file path=xl/sharedStrings.xml><?xml version="1.0" encoding="utf-8"?>
<sst xmlns="http://schemas.openxmlformats.org/spreadsheetml/2006/main" count="560" uniqueCount="44">
  <si>
    <t>contigID</t>
  </si>
  <si>
    <t>contig_108440</t>
  </si>
  <si>
    <t>A</t>
  </si>
  <si>
    <t>T</t>
  </si>
  <si>
    <t>contig_108895</t>
  </si>
  <si>
    <t>G</t>
  </si>
  <si>
    <t>contig_17597</t>
  </si>
  <si>
    <t>atp_synthase_f0_subunit_6</t>
  </si>
  <si>
    <t>C</t>
  </si>
  <si>
    <t>contig_2040</t>
  </si>
  <si>
    <t>nadh_dehydrogenase_subunit_6</t>
  </si>
  <si>
    <t>contig_29117</t>
  </si>
  <si>
    <t>nadh_dehydrogenase_subunit_3</t>
  </si>
  <si>
    <t>contig_29287</t>
  </si>
  <si>
    <t>contig_35613</t>
  </si>
  <si>
    <t>contig_42885</t>
  </si>
  <si>
    <t>nadh_dehydrogenase_subunit_1</t>
  </si>
  <si>
    <t>contig_45136</t>
  </si>
  <si>
    <t>cytochrome_c_oxidase_subunit_ii</t>
  </si>
  <si>
    <t>contig_48077</t>
  </si>
  <si>
    <t>nadh_dehydrogenase_subunit_5</t>
  </si>
  <si>
    <t>contig_48331</t>
  </si>
  <si>
    <t>contig_49756</t>
  </si>
  <si>
    <t>nadh_dehydrogenase_subunit_4</t>
  </si>
  <si>
    <t>contig_51671</t>
  </si>
  <si>
    <t>cytochrome_c_oxidase_subunit_i</t>
  </si>
  <si>
    <t>contig_52435</t>
  </si>
  <si>
    <t>contig_52592</t>
  </si>
  <si>
    <t>contig_62620</t>
  </si>
  <si>
    <t>contig_75092</t>
  </si>
  <si>
    <t>contig_75093</t>
  </si>
  <si>
    <t>contig_75098</t>
  </si>
  <si>
    <t>cytochrome_b</t>
  </si>
  <si>
    <t>SNP position within contig</t>
  </si>
  <si>
    <t>Contig length</t>
  </si>
  <si>
    <t>SNP ID</t>
  </si>
  <si>
    <t>Start position mitDNA</t>
  </si>
  <si>
    <t>SNP position on mitDNA molecule</t>
  </si>
  <si>
    <t>Size of space</t>
  </si>
  <si>
    <t>Gene ID</t>
  </si>
  <si>
    <t>Allele 1 frequency EC</t>
  </si>
  <si>
    <t>Allele 1 frequency AI</t>
  </si>
  <si>
    <t>Allele 2</t>
  </si>
  <si>
    <t>Allele 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</si>
</sst>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7"/>
  <sheetViews>
    <sheetView tabSelected="1" topLeftCell="C1" workbookViewId="0">
      <selection activeCell="C1" sqref="C1"/>
    </sheetView>
  </sheetViews>
  <sheetFormatPr defaultRowHeight="14.4"/>
  <cols>
    <col min="1" max="1" width="15.77734375" customWidth="1"/>
    <col min="2" max="3" width="21.33203125" customWidth="1"/>
    <col min="5" max="5" width="24.21875" customWidth="1"/>
    <col min="8" max="8" width="18.6640625" customWidth="1"/>
    <col min="9" max="9" width="19.21875" customWidth="1"/>
    <col min="10" max="10" width="31.21875" customWidth="1"/>
    <col min="11" max="11" width="16.6640625" customWidth="1"/>
  </cols>
  <sheetData>
    <row r="1" spans="1:13">
      <c r="A1" s="1" t="s">
        <v>0</v>
      </c>
      <c r="B1" s="1" t="s">
        <v>36</v>
      </c>
      <c r="C1" s="1" t="s">
        <v>35</v>
      </c>
      <c r="D1" s="1" t="s">
        <v>34</v>
      </c>
      <c r="E1" s="1" t="s">
        <v>33</v>
      </c>
      <c r="F1" s="1" t="s">
        <v>43</v>
      </c>
      <c r="G1" s="1" t="s">
        <v>42</v>
      </c>
      <c r="H1" s="1" t="s">
        <v>41</v>
      </c>
      <c r="I1" s="1" t="s">
        <v>40</v>
      </c>
      <c r="J1" s="1" t="s">
        <v>39</v>
      </c>
      <c r="K1" s="1" t="s">
        <v>37</v>
      </c>
      <c r="M1" s="1" t="s">
        <v>38</v>
      </c>
    </row>
    <row r="2" spans="1:13">
      <c r="A2" t="s">
        <v>13</v>
      </c>
      <c r="B2">
        <v>1</v>
      </c>
      <c r="C2" t="str">
        <f>CONCATENATE("Pm_",A2,"_",E2)</f>
        <v>Pm_contig_29287_5</v>
      </c>
      <c r="D2">
        <v>272</v>
      </c>
      <c r="E2">
        <v>5</v>
      </c>
      <c r="F2" t="s">
        <v>8</v>
      </c>
      <c r="G2" t="s">
        <v>3</v>
      </c>
      <c r="H2">
        <v>0</v>
      </c>
      <c r="I2">
        <v>0.16800000000000001</v>
      </c>
      <c r="J2">
        <v>0</v>
      </c>
      <c r="K2">
        <f>B2+E2-1</f>
        <v>5</v>
      </c>
      <c r="M2">
        <f>K2</f>
        <v>5</v>
      </c>
    </row>
    <row r="3" spans="1:13">
      <c r="A3" t="s">
        <v>24</v>
      </c>
      <c r="B3">
        <v>253</v>
      </c>
      <c r="C3" t="str">
        <f t="shared" ref="C3:C66" si="0">CONCATENATE("Pm_",A3,"_",E3)</f>
        <v>Pm_contig_51671_41</v>
      </c>
      <c r="D3">
        <v>2746</v>
      </c>
      <c r="E3">
        <v>41</v>
      </c>
      <c r="F3" t="s">
        <v>2</v>
      </c>
      <c r="G3" t="s">
        <v>8</v>
      </c>
      <c r="H3">
        <v>0.998</v>
      </c>
      <c r="I3">
        <v>0.78700000000000003</v>
      </c>
      <c r="J3" t="s">
        <v>25</v>
      </c>
      <c r="K3">
        <f t="shared" ref="K3:K66" si="1">B3+E3-1</f>
        <v>293</v>
      </c>
      <c r="M3">
        <f>K3-(K2)</f>
        <v>288</v>
      </c>
    </row>
    <row r="4" spans="1:13">
      <c r="A4" t="s">
        <v>24</v>
      </c>
      <c r="B4">
        <v>253</v>
      </c>
      <c r="C4" t="str">
        <f t="shared" si="0"/>
        <v>Pm_contig_51671_53</v>
      </c>
      <c r="D4">
        <v>2746</v>
      </c>
      <c r="E4">
        <v>53</v>
      </c>
      <c r="F4" t="s">
        <v>2</v>
      </c>
      <c r="G4" t="s">
        <v>8</v>
      </c>
      <c r="H4">
        <v>0.999</v>
      </c>
      <c r="I4">
        <v>0.79200000000000004</v>
      </c>
      <c r="J4" t="s">
        <v>25</v>
      </c>
      <c r="K4">
        <f t="shared" si="1"/>
        <v>305</v>
      </c>
      <c r="M4">
        <f t="shared" ref="M4:M67" si="2">K4-(K3)</f>
        <v>12</v>
      </c>
    </row>
    <row r="5" spans="1:13">
      <c r="A5" t="s">
        <v>24</v>
      </c>
      <c r="B5">
        <v>253</v>
      </c>
      <c r="C5" t="str">
        <f t="shared" si="0"/>
        <v>Pm_contig_51671_113</v>
      </c>
      <c r="D5">
        <v>2746</v>
      </c>
      <c r="E5">
        <v>113</v>
      </c>
      <c r="F5" t="s">
        <v>2</v>
      </c>
      <c r="G5" t="s">
        <v>3</v>
      </c>
      <c r="H5">
        <v>0</v>
      </c>
      <c r="I5">
        <v>0.219</v>
      </c>
      <c r="J5" t="s">
        <v>25</v>
      </c>
      <c r="K5">
        <f t="shared" si="1"/>
        <v>365</v>
      </c>
      <c r="M5">
        <f t="shared" si="2"/>
        <v>60</v>
      </c>
    </row>
    <row r="6" spans="1:13">
      <c r="A6" t="s">
        <v>24</v>
      </c>
      <c r="B6">
        <v>253</v>
      </c>
      <c r="C6" t="str">
        <f t="shared" si="0"/>
        <v>Pm_contig_51671_246</v>
      </c>
      <c r="D6">
        <v>2746</v>
      </c>
      <c r="E6">
        <v>246</v>
      </c>
      <c r="F6" t="s">
        <v>2</v>
      </c>
      <c r="G6" t="s">
        <v>5</v>
      </c>
      <c r="H6">
        <v>1E-3</v>
      </c>
      <c r="I6">
        <v>0.14499999999999999</v>
      </c>
      <c r="J6" t="s">
        <v>25</v>
      </c>
      <c r="K6">
        <f t="shared" si="1"/>
        <v>498</v>
      </c>
      <c r="M6">
        <f t="shared" si="2"/>
        <v>133</v>
      </c>
    </row>
    <row r="7" spans="1:13">
      <c r="A7" t="s">
        <v>24</v>
      </c>
      <c r="B7">
        <v>253</v>
      </c>
      <c r="C7" t="str">
        <f t="shared" si="0"/>
        <v>Pm_contig_51671_314</v>
      </c>
      <c r="D7">
        <v>2746</v>
      </c>
      <c r="E7">
        <v>314</v>
      </c>
      <c r="F7" t="s">
        <v>2</v>
      </c>
      <c r="G7" t="s">
        <v>5</v>
      </c>
      <c r="H7">
        <v>0</v>
      </c>
      <c r="I7">
        <v>0.16300000000000001</v>
      </c>
      <c r="J7" t="s">
        <v>25</v>
      </c>
      <c r="K7">
        <f t="shared" si="1"/>
        <v>566</v>
      </c>
      <c r="M7">
        <f t="shared" si="2"/>
        <v>68</v>
      </c>
    </row>
    <row r="8" spans="1:13">
      <c r="A8" t="s">
        <v>24</v>
      </c>
      <c r="B8">
        <v>253</v>
      </c>
      <c r="C8" t="str">
        <f t="shared" si="0"/>
        <v>Pm_contig_51671_317</v>
      </c>
      <c r="D8">
        <v>2746</v>
      </c>
      <c r="E8">
        <v>317</v>
      </c>
      <c r="F8" t="s">
        <v>8</v>
      </c>
      <c r="G8" t="s">
        <v>3</v>
      </c>
      <c r="H8">
        <v>1E-3</v>
      </c>
      <c r="I8">
        <v>0.16500000000000001</v>
      </c>
      <c r="J8" t="s">
        <v>25</v>
      </c>
      <c r="K8">
        <f t="shared" si="1"/>
        <v>569</v>
      </c>
      <c r="M8">
        <f t="shared" si="2"/>
        <v>3</v>
      </c>
    </row>
    <row r="9" spans="1:13">
      <c r="A9" t="s">
        <v>24</v>
      </c>
      <c r="B9">
        <v>253</v>
      </c>
      <c r="C9" t="str">
        <f t="shared" si="0"/>
        <v>Pm_contig_51671_350</v>
      </c>
      <c r="D9">
        <v>2746</v>
      </c>
      <c r="E9">
        <v>350</v>
      </c>
      <c r="F9" t="s">
        <v>2</v>
      </c>
      <c r="G9" t="s">
        <v>5</v>
      </c>
      <c r="H9">
        <v>0</v>
      </c>
      <c r="I9">
        <v>0.20799999999999999</v>
      </c>
      <c r="J9" t="s">
        <v>25</v>
      </c>
      <c r="K9">
        <f t="shared" si="1"/>
        <v>602</v>
      </c>
      <c r="M9">
        <f t="shared" si="2"/>
        <v>33</v>
      </c>
    </row>
    <row r="10" spans="1:13">
      <c r="A10" t="s">
        <v>24</v>
      </c>
      <c r="B10">
        <v>253</v>
      </c>
      <c r="C10" t="str">
        <f t="shared" si="0"/>
        <v>Pm_contig_51671_362</v>
      </c>
      <c r="D10">
        <v>2746</v>
      </c>
      <c r="E10">
        <v>362</v>
      </c>
      <c r="F10" t="s">
        <v>2</v>
      </c>
      <c r="G10" t="s">
        <v>5</v>
      </c>
      <c r="H10">
        <v>1</v>
      </c>
      <c r="I10">
        <v>0.78600000000000003</v>
      </c>
      <c r="J10" t="s">
        <v>25</v>
      </c>
      <c r="K10">
        <f t="shared" si="1"/>
        <v>614</v>
      </c>
      <c r="M10">
        <f t="shared" si="2"/>
        <v>12</v>
      </c>
    </row>
    <row r="11" spans="1:13">
      <c r="A11" t="s">
        <v>24</v>
      </c>
      <c r="B11">
        <v>253</v>
      </c>
      <c r="C11" t="str">
        <f t="shared" si="0"/>
        <v>Pm_contig_51671_417</v>
      </c>
      <c r="D11">
        <v>2746</v>
      </c>
      <c r="E11">
        <v>417</v>
      </c>
      <c r="F11" t="s">
        <v>2</v>
      </c>
      <c r="G11" t="s">
        <v>5</v>
      </c>
      <c r="H11">
        <v>1</v>
      </c>
      <c r="I11">
        <v>0.79</v>
      </c>
      <c r="J11" t="s">
        <v>25</v>
      </c>
      <c r="K11">
        <f t="shared" si="1"/>
        <v>669</v>
      </c>
      <c r="M11">
        <f t="shared" si="2"/>
        <v>55</v>
      </c>
    </row>
    <row r="12" spans="1:13">
      <c r="A12" t="s">
        <v>24</v>
      </c>
      <c r="B12">
        <v>253</v>
      </c>
      <c r="C12" t="str">
        <f t="shared" si="0"/>
        <v>Pm_contig_51671_500</v>
      </c>
      <c r="D12">
        <v>2746</v>
      </c>
      <c r="E12">
        <v>500</v>
      </c>
      <c r="F12" t="s">
        <v>8</v>
      </c>
      <c r="G12" t="s">
        <v>3</v>
      </c>
      <c r="H12">
        <v>0.999</v>
      </c>
      <c r="I12">
        <v>0.85699999999999998</v>
      </c>
      <c r="J12" t="s">
        <v>25</v>
      </c>
      <c r="K12">
        <f t="shared" si="1"/>
        <v>752</v>
      </c>
      <c r="M12">
        <f t="shared" si="2"/>
        <v>83</v>
      </c>
    </row>
    <row r="13" spans="1:13">
      <c r="A13" t="s">
        <v>24</v>
      </c>
      <c r="B13">
        <v>253</v>
      </c>
      <c r="C13" t="str">
        <f t="shared" si="0"/>
        <v>Pm_contig_51671_518</v>
      </c>
      <c r="D13">
        <v>2746</v>
      </c>
      <c r="E13">
        <v>518</v>
      </c>
      <c r="F13" t="s">
        <v>8</v>
      </c>
      <c r="G13" t="s">
        <v>3</v>
      </c>
      <c r="H13">
        <v>0</v>
      </c>
      <c r="I13">
        <v>0.19800000000000001</v>
      </c>
      <c r="J13" t="s">
        <v>25</v>
      </c>
      <c r="K13">
        <f t="shared" si="1"/>
        <v>770</v>
      </c>
      <c r="M13">
        <f t="shared" si="2"/>
        <v>18</v>
      </c>
    </row>
    <row r="14" spans="1:13">
      <c r="A14" t="s">
        <v>24</v>
      </c>
      <c r="B14">
        <v>253</v>
      </c>
      <c r="C14" t="str">
        <f t="shared" si="0"/>
        <v>Pm_contig_51671_552</v>
      </c>
      <c r="D14">
        <v>2746</v>
      </c>
      <c r="E14">
        <v>552</v>
      </c>
      <c r="F14" t="s">
        <v>2</v>
      </c>
      <c r="G14" t="s">
        <v>5</v>
      </c>
      <c r="H14">
        <v>1</v>
      </c>
      <c r="I14">
        <v>0.77800000000000002</v>
      </c>
      <c r="J14" t="s">
        <v>25</v>
      </c>
      <c r="K14">
        <f t="shared" si="1"/>
        <v>804</v>
      </c>
      <c r="M14">
        <f t="shared" si="2"/>
        <v>34</v>
      </c>
    </row>
    <row r="15" spans="1:13">
      <c r="A15" t="s">
        <v>24</v>
      </c>
      <c r="B15">
        <v>253</v>
      </c>
      <c r="C15" t="str">
        <f t="shared" si="0"/>
        <v>Pm_contig_51671_631</v>
      </c>
      <c r="D15">
        <v>2746</v>
      </c>
      <c r="E15">
        <v>631</v>
      </c>
      <c r="F15" t="s">
        <v>2</v>
      </c>
      <c r="G15" t="s">
        <v>5</v>
      </c>
      <c r="H15">
        <v>1</v>
      </c>
      <c r="I15">
        <v>0.85</v>
      </c>
      <c r="J15" t="s">
        <v>25</v>
      </c>
      <c r="K15">
        <f t="shared" si="1"/>
        <v>883</v>
      </c>
      <c r="M15">
        <f t="shared" si="2"/>
        <v>79</v>
      </c>
    </row>
    <row r="16" spans="1:13">
      <c r="A16" t="s">
        <v>24</v>
      </c>
      <c r="B16">
        <v>253</v>
      </c>
      <c r="C16" t="str">
        <f t="shared" si="0"/>
        <v>Pm_contig_51671_635</v>
      </c>
      <c r="D16">
        <v>2746</v>
      </c>
      <c r="E16">
        <v>635</v>
      </c>
      <c r="F16" t="s">
        <v>2</v>
      </c>
      <c r="G16" t="s">
        <v>8</v>
      </c>
      <c r="H16">
        <v>0</v>
      </c>
      <c r="I16">
        <v>0.188</v>
      </c>
      <c r="J16" t="s">
        <v>25</v>
      </c>
      <c r="K16">
        <f t="shared" si="1"/>
        <v>887</v>
      </c>
      <c r="M16">
        <f t="shared" si="2"/>
        <v>4</v>
      </c>
    </row>
    <row r="17" spans="1:13">
      <c r="A17" t="s">
        <v>24</v>
      </c>
      <c r="B17">
        <v>253</v>
      </c>
      <c r="C17" t="str">
        <f t="shared" si="0"/>
        <v>Pm_contig_51671_699</v>
      </c>
      <c r="D17">
        <v>2746</v>
      </c>
      <c r="E17">
        <v>699</v>
      </c>
      <c r="F17" t="s">
        <v>2</v>
      </c>
      <c r="G17" t="s">
        <v>5</v>
      </c>
      <c r="H17">
        <v>0</v>
      </c>
      <c r="I17">
        <v>0.19600000000000001</v>
      </c>
      <c r="J17" t="s">
        <v>25</v>
      </c>
      <c r="K17">
        <f t="shared" si="1"/>
        <v>951</v>
      </c>
      <c r="M17">
        <f t="shared" si="2"/>
        <v>64</v>
      </c>
    </row>
    <row r="18" spans="1:13">
      <c r="A18" t="s">
        <v>24</v>
      </c>
      <c r="B18">
        <v>253</v>
      </c>
      <c r="C18" t="str">
        <f t="shared" si="0"/>
        <v>Pm_contig_51671_962</v>
      </c>
      <c r="D18">
        <v>2746</v>
      </c>
      <c r="E18">
        <v>962</v>
      </c>
      <c r="F18" t="s">
        <v>8</v>
      </c>
      <c r="G18" t="s">
        <v>3</v>
      </c>
      <c r="H18">
        <v>0.69599999999999995</v>
      </c>
      <c r="I18">
        <v>0.999</v>
      </c>
      <c r="J18" t="s">
        <v>25</v>
      </c>
      <c r="K18">
        <f t="shared" si="1"/>
        <v>1214</v>
      </c>
      <c r="M18">
        <f t="shared" si="2"/>
        <v>263</v>
      </c>
    </row>
    <row r="19" spans="1:13">
      <c r="A19" t="s">
        <v>24</v>
      </c>
      <c r="B19">
        <v>253</v>
      </c>
      <c r="C19" t="str">
        <f t="shared" si="0"/>
        <v>Pm_contig_51671_1016</v>
      </c>
      <c r="D19">
        <v>2746</v>
      </c>
      <c r="E19">
        <v>1016</v>
      </c>
      <c r="F19" t="s">
        <v>2</v>
      </c>
      <c r="G19" t="s">
        <v>5</v>
      </c>
      <c r="H19">
        <v>0</v>
      </c>
      <c r="I19">
        <v>8.5999999999999993E-2</v>
      </c>
      <c r="J19" t="s">
        <v>25</v>
      </c>
      <c r="K19">
        <f t="shared" si="1"/>
        <v>1268</v>
      </c>
      <c r="M19">
        <f t="shared" si="2"/>
        <v>54</v>
      </c>
    </row>
    <row r="20" spans="1:13">
      <c r="A20" t="s">
        <v>24</v>
      </c>
      <c r="B20">
        <v>253</v>
      </c>
      <c r="C20" t="str">
        <f t="shared" si="0"/>
        <v>Pm_contig_51671_1043</v>
      </c>
      <c r="D20">
        <v>2746</v>
      </c>
      <c r="E20">
        <v>1043</v>
      </c>
      <c r="F20" t="s">
        <v>2</v>
      </c>
      <c r="G20" t="s">
        <v>5</v>
      </c>
      <c r="H20">
        <v>1</v>
      </c>
      <c r="I20">
        <v>0.84499999999999997</v>
      </c>
      <c r="J20" t="s">
        <v>25</v>
      </c>
      <c r="K20">
        <f t="shared" si="1"/>
        <v>1295</v>
      </c>
      <c r="M20">
        <f t="shared" si="2"/>
        <v>27</v>
      </c>
    </row>
    <row r="21" spans="1:13">
      <c r="A21" t="s">
        <v>24</v>
      </c>
      <c r="B21">
        <v>253</v>
      </c>
      <c r="C21" t="str">
        <f t="shared" si="0"/>
        <v>Pm_contig_51671_1051</v>
      </c>
      <c r="D21">
        <v>2746</v>
      </c>
      <c r="E21">
        <v>1051</v>
      </c>
      <c r="F21" t="s">
        <v>2</v>
      </c>
      <c r="G21" t="s">
        <v>5</v>
      </c>
      <c r="H21">
        <v>1</v>
      </c>
      <c r="I21">
        <v>0.83799999999999997</v>
      </c>
      <c r="J21" t="s">
        <v>25</v>
      </c>
      <c r="K21">
        <f t="shared" si="1"/>
        <v>1303</v>
      </c>
      <c r="M21">
        <f t="shared" si="2"/>
        <v>8</v>
      </c>
    </row>
    <row r="22" spans="1:13">
      <c r="A22" t="s">
        <v>24</v>
      </c>
      <c r="B22">
        <v>253</v>
      </c>
      <c r="C22" t="str">
        <f t="shared" si="0"/>
        <v>Pm_contig_51671_1072</v>
      </c>
      <c r="D22">
        <v>2746</v>
      </c>
      <c r="E22">
        <v>1072</v>
      </c>
      <c r="F22" t="s">
        <v>8</v>
      </c>
      <c r="G22" t="s">
        <v>3</v>
      </c>
      <c r="H22">
        <v>0</v>
      </c>
      <c r="I22">
        <v>0.21099999999999999</v>
      </c>
      <c r="J22" t="s">
        <v>25</v>
      </c>
      <c r="K22">
        <f t="shared" si="1"/>
        <v>1324</v>
      </c>
      <c r="M22">
        <f t="shared" si="2"/>
        <v>21</v>
      </c>
    </row>
    <row r="23" spans="1:13">
      <c r="A23" t="s">
        <v>24</v>
      </c>
      <c r="B23">
        <v>253</v>
      </c>
      <c r="C23" t="str">
        <f t="shared" si="0"/>
        <v>Pm_contig_51671_1170</v>
      </c>
      <c r="D23">
        <v>2746</v>
      </c>
      <c r="E23">
        <v>1170</v>
      </c>
      <c r="F23" t="s">
        <v>8</v>
      </c>
      <c r="G23" t="s">
        <v>3</v>
      </c>
      <c r="H23">
        <v>0</v>
      </c>
      <c r="I23">
        <v>0.17199999999999999</v>
      </c>
      <c r="J23" t="s">
        <v>25</v>
      </c>
      <c r="K23">
        <f t="shared" si="1"/>
        <v>1422</v>
      </c>
      <c r="M23">
        <f t="shared" si="2"/>
        <v>98</v>
      </c>
    </row>
    <row r="24" spans="1:13">
      <c r="A24" t="s">
        <v>24</v>
      </c>
      <c r="B24">
        <v>253</v>
      </c>
      <c r="C24" t="str">
        <f t="shared" si="0"/>
        <v>Pm_contig_51671_1259</v>
      </c>
      <c r="D24">
        <v>2746</v>
      </c>
      <c r="E24">
        <v>1259</v>
      </c>
      <c r="F24" t="s">
        <v>8</v>
      </c>
      <c r="G24" t="s">
        <v>3</v>
      </c>
      <c r="H24">
        <v>0</v>
      </c>
      <c r="I24">
        <v>0.16200000000000001</v>
      </c>
      <c r="J24" t="s">
        <v>25</v>
      </c>
      <c r="K24">
        <f t="shared" si="1"/>
        <v>1511</v>
      </c>
      <c r="M24">
        <f t="shared" si="2"/>
        <v>89</v>
      </c>
    </row>
    <row r="25" spans="1:13">
      <c r="A25" t="s">
        <v>24</v>
      </c>
      <c r="B25">
        <v>253</v>
      </c>
      <c r="C25" t="str">
        <f t="shared" si="0"/>
        <v>Pm_contig_51671_1264</v>
      </c>
      <c r="D25">
        <v>2746</v>
      </c>
      <c r="E25">
        <v>1264</v>
      </c>
      <c r="F25" t="s">
        <v>8</v>
      </c>
      <c r="G25" t="s">
        <v>3</v>
      </c>
      <c r="H25">
        <v>0.999</v>
      </c>
      <c r="I25">
        <v>0.84</v>
      </c>
      <c r="J25" t="s">
        <v>25</v>
      </c>
      <c r="K25">
        <f t="shared" si="1"/>
        <v>1516</v>
      </c>
      <c r="M25">
        <f t="shared" si="2"/>
        <v>5</v>
      </c>
    </row>
    <row r="26" spans="1:13">
      <c r="A26" t="s">
        <v>24</v>
      </c>
      <c r="B26">
        <v>253</v>
      </c>
      <c r="C26" t="str">
        <f t="shared" si="0"/>
        <v>Pm_contig_51671_1285</v>
      </c>
      <c r="D26">
        <v>2746</v>
      </c>
      <c r="E26">
        <v>1285</v>
      </c>
      <c r="F26" t="s">
        <v>2</v>
      </c>
      <c r="G26" t="s">
        <v>3</v>
      </c>
      <c r="H26">
        <v>1</v>
      </c>
      <c r="I26">
        <v>0.85899999999999999</v>
      </c>
      <c r="J26" t="s">
        <v>25</v>
      </c>
      <c r="K26">
        <f t="shared" si="1"/>
        <v>1537</v>
      </c>
      <c r="M26">
        <f t="shared" si="2"/>
        <v>21</v>
      </c>
    </row>
    <row r="27" spans="1:13">
      <c r="A27" t="s">
        <v>24</v>
      </c>
      <c r="B27">
        <v>253</v>
      </c>
      <c r="C27" t="str">
        <f t="shared" si="0"/>
        <v>Pm_contig_51671_1303</v>
      </c>
      <c r="D27">
        <v>2746</v>
      </c>
      <c r="E27">
        <v>1303</v>
      </c>
      <c r="F27" t="s">
        <v>8</v>
      </c>
      <c r="G27" t="s">
        <v>3</v>
      </c>
      <c r="H27">
        <v>1E-3</v>
      </c>
      <c r="I27">
        <v>0.14399999999999999</v>
      </c>
      <c r="J27" t="s">
        <v>25</v>
      </c>
      <c r="K27">
        <f t="shared" si="1"/>
        <v>1555</v>
      </c>
      <c r="M27">
        <f t="shared" si="2"/>
        <v>18</v>
      </c>
    </row>
    <row r="28" spans="1:13">
      <c r="A28" t="s">
        <v>24</v>
      </c>
      <c r="B28">
        <v>253</v>
      </c>
      <c r="C28" t="str">
        <f t="shared" si="0"/>
        <v>Pm_contig_51671_1726</v>
      </c>
      <c r="D28">
        <v>2746</v>
      </c>
      <c r="E28">
        <v>1726</v>
      </c>
      <c r="F28" t="s">
        <v>5</v>
      </c>
      <c r="G28" t="s">
        <v>3</v>
      </c>
      <c r="H28">
        <v>0.997</v>
      </c>
      <c r="I28">
        <v>0.76200000000000001</v>
      </c>
      <c r="J28" t="s">
        <v>25</v>
      </c>
      <c r="K28">
        <f t="shared" si="1"/>
        <v>1978</v>
      </c>
      <c r="M28">
        <f t="shared" si="2"/>
        <v>423</v>
      </c>
    </row>
    <row r="29" spans="1:13">
      <c r="A29" t="s">
        <v>24</v>
      </c>
      <c r="B29">
        <v>253</v>
      </c>
      <c r="C29" t="str">
        <f t="shared" si="0"/>
        <v>Pm_contig_51671_1732</v>
      </c>
      <c r="D29">
        <v>2746</v>
      </c>
      <c r="E29">
        <v>1732</v>
      </c>
      <c r="F29" t="s">
        <v>2</v>
      </c>
      <c r="G29" t="s">
        <v>5</v>
      </c>
      <c r="H29">
        <v>0.999</v>
      </c>
      <c r="I29">
        <v>0.89100000000000001</v>
      </c>
      <c r="J29" t="s">
        <v>25</v>
      </c>
      <c r="K29">
        <f t="shared" si="1"/>
        <v>1984</v>
      </c>
      <c r="M29">
        <f t="shared" si="2"/>
        <v>6</v>
      </c>
    </row>
    <row r="30" spans="1:13">
      <c r="A30" t="s">
        <v>24</v>
      </c>
      <c r="B30">
        <v>253</v>
      </c>
      <c r="C30" t="str">
        <f t="shared" si="0"/>
        <v>Pm_contig_51671_1783</v>
      </c>
      <c r="D30">
        <v>2746</v>
      </c>
      <c r="E30">
        <v>1783</v>
      </c>
      <c r="F30" t="s">
        <v>8</v>
      </c>
      <c r="G30" t="s">
        <v>3</v>
      </c>
      <c r="H30">
        <v>0.999</v>
      </c>
      <c r="I30">
        <v>0.81200000000000006</v>
      </c>
      <c r="J30" t="s">
        <v>25</v>
      </c>
      <c r="K30">
        <f t="shared" si="1"/>
        <v>2035</v>
      </c>
      <c r="M30">
        <f t="shared" si="2"/>
        <v>51</v>
      </c>
    </row>
    <row r="31" spans="1:13">
      <c r="A31" t="s">
        <v>24</v>
      </c>
      <c r="B31">
        <v>253</v>
      </c>
      <c r="C31" t="str">
        <f t="shared" si="0"/>
        <v>Pm_contig_51671_1888</v>
      </c>
      <c r="D31">
        <v>2746</v>
      </c>
      <c r="E31">
        <v>1888</v>
      </c>
      <c r="F31" t="s">
        <v>8</v>
      </c>
      <c r="G31" t="s">
        <v>3</v>
      </c>
      <c r="H31">
        <v>0.74199999999999999</v>
      </c>
      <c r="I31">
        <v>1</v>
      </c>
      <c r="J31" t="s">
        <v>25</v>
      </c>
      <c r="K31">
        <f t="shared" si="1"/>
        <v>2140</v>
      </c>
      <c r="M31">
        <f t="shared" si="2"/>
        <v>105</v>
      </c>
    </row>
    <row r="32" spans="1:13">
      <c r="A32" t="s">
        <v>17</v>
      </c>
      <c r="B32">
        <v>3579</v>
      </c>
      <c r="C32" t="str">
        <f t="shared" si="0"/>
        <v>Pm_contig_45136_182</v>
      </c>
      <c r="D32">
        <v>343</v>
      </c>
      <c r="E32">
        <v>182</v>
      </c>
      <c r="F32" t="s">
        <v>2</v>
      </c>
      <c r="G32" t="s">
        <v>5</v>
      </c>
      <c r="H32">
        <v>0</v>
      </c>
      <c r="I32">
        <v>0.216</v>
      </c>
      <c r="J32" t="s">
        <v>18</v>
      </c>
      <c r="K32">
        <f t="shared" si="1"/>
        <v>3760</v>
      </c>
      <c r="M32">
        <f t="shared" si="2"/>
        <v>1620</v>
      </c>
    </row>
    <row r="33" spans="1:13">
      <c r="A33" t="s">
        <v>17</v>
      </c>
      <c r="B33">
        <v>3579</v>
      </c>
      <c r="C33" t="str">
        <f t="shared" si="0"/>
        <v>Pm_contig_45136_197</v>
      </c>
      <c r="D33">
        <v>343</v>
      </c>
      <c r="E33">
        <v>197</v>
      </c>
      <c r="F33" t="s">
        <v>5</v>
      </c>
      <c r="G33" t="s">
        <v>3</v>
      </c>
      <c r="H33">
        <v>1</v>
      </c>
      <c r="I33">
        <v>0.86199999999999999</v>
      </c>
      <c r="J33" t="s">
        <v>18</v>
      </c>
      <c r="K33">
        <f t="shared" si="1"/>
        <v>3775</v>
      </c>
      <c r="M33">
        <f t="shared" si="2"/>
        <v>15</v>
      </c>
    </row>
    <row r="34" spans="1:13">
      <c r="A34" t="s">
        <v>17</v>
      </c>
      <c r="B34">
        <v>3579</v>
      </c>
      <c r="C34" t="str">
        <f t="shared" si="0"/>
        <v>Pm_contig_45136_224</v>
      </c>
      <c r="D34">
        <v>343</v>
      </c>
      <c r="E34">
        <v>224</v>
      </c>
      <c r="F34" t="s">
        <v>2</v>
      </c>
      <c r="G34" t="s">
        <v>5</v>
      </c>
      <c r="H34">
        <v>0.74299999999999999</v>
      </c>
      <c r="I34">
        <v>1</v>
      </c>
      <c r="J34" t="s">
        <v>18</v>
      </c>
      <c r="K34">
        <f t="shared" si="1"/>
        <v>3802</v>
      </c>
      <c r="M34">
        <f t="shared" si="2"/>
        <v>27</v>
      </c>
    </row>
    <row r="35" spans="1:13">
      <c r="A35" t="s">
        <v>17</v>
      </c>
      <c r="B35">
        <v>3579</v>
      </c>
      <c r="C35" t="str">
        <f t="shared" si="0"/>
        <v>Pm_contig_45136_326</v>
      </c>
      <c r="D35">
        <v>343</v>
      </c>
      <c r="E35">
        <v>326</v>
      </c>
      <c r="F35" t="s">
        <v>2</v>
      </c>
      <c r="G35" t="s">
        <v>5</v>
      </c>
      <c r="H35">
        <v>1E-3</v>
      </c>
      <c r="I35">
        <v>0.127</v>
      </c>
      <c r="J35" t="s">
        <v>18</v>
      </c>
      <c r="K35">
        <f t="shared" si="1"/>
        <v>3904</v>
      </c>
      <c r="M35">
        <f t="shared" si="2"/>
        <v>102</v>
      </c>
    </row>
    <row r="36" spans="1:13">
      <c r="A36" t="s">
        <v>6</v>
      </c>
      <c r="B36">
        <v>3908</v>
      </c>
      <c r="C36" t="str">
        <f t="shared" si="0"/>
        <v>Pm_contig_17597_66</v>
      </c>
      <c r="D36">
        <v>830</v>
      </c>
      <c r="E36">
        <v>66</v>
      </c>
      <c r="F36" t="s">
        <v>8</v>
      </c>
      <c r="G36" t="s">
        <v>3</v>
      </c>
      <c r="H36">
        <v>0.999</v>
      </c>
      <c r="I36">
        <v>0.73</v>
      </c>
      <c r="J36" t="s">
        <v>7</v>
      </c>
      <c r="K36">
        <f t="shared" si="1"/>
        <v>3973</v>
      </c>
      <c r="M36">
        <f t="shared" si="2"/>
        <v>69</v>
      </c>
    </row>
    <row r="37" spans="1:13">
      <c r="A37" t="s">
        <v>6</v>
      </c>
      <c r="B37">
        <v>3908</v>
      </c>
      <c r="C37" t="str">
        <f t="shared" si="0"/>
        <v>Pm_contig_17597_72</v>
      </c>
      <c r="D37">
        <v>830</v>
      </c>
      <c r="E37">
        <v>72</v>
      </c>
      <c r="F37" t="s">
        <v>2</v>
      </c>
      <c r="G37" t="s">
        <v>5</v>
      </c>
      <c r="H37">
        <v>1E-3</v>
      </c>
      <c r="I37">
        <v>0.23300000000000001</v>
      </c>
      <c r="J37" t="s">
        <v>7</v>
      </c>
      <c r="K37">
        <f t="shared" si="1"/>
        <v>3979</v>
      </c>
      <c r="M37">
        <f t="shared" si="2"/>
        <v>6</v>
      </c>
    </row>
    <row r="38" spans="1:13">
      <c r="A38" t="s">
        <v>6</v>
      </c>
      <c r="B38">
        <v>3908</v>
      </c>
      <c r="C38" t="str">
        <f t="shared" si="0"/>
        <v>Pm_contig_17597_749</v>
      </c>
      <c r="D38">
        <v>830</v>
      </c>
      <c r="E38">
        <v>749</v>
      </c>
      <c r="F38" t="s">
        <v>8</v>
      </c>
      <c r="G38" t="s">
        <v>3</v>
      </c>
      <c r="H38">
        <v>0</v>
      </c>
      <c r="I38">
        <v>0.216</v>
      </c>
      <c r="J38" t="s">
        <v>7</v>
      </c>
      <c r="K38">
        <f t="shared" si="1"/>
        <v>4656</v>
      </c>
      <c r="M38">
        <f t="shared" si="2"/>
        <v>677</v>
      </c>
    </row>
    <row r="39" spans="1:13">
      <c r="A39" t="s">
        <v>6</v>
      </c>
      <c r="B39">
        <v>3908</v>
      </c>
      <c r="C39" t="str">
        <f t="shared" si="0"/>
        <v>Pm_contig_17597_785</v>
      </c>
      <c r="D39">
        <v>830</v>
      </c>
      <c r="E39">
        <v>785</v>
      </c>
      <c r="F39" t="s">
        <v>2</v>
      </c>
      <c r="G39" t="s">
        <v>5</v>
      </c>
      <c r="H39">
        <v>0</v>
      </c>
      <c r="I39">
        <v>8.7999999999999995E-2</v>
      </c>
      <c r="J39" t="s">
        <v>7</v>
      </c>
      <c r="K39">
        <f t="shared" si="1"/>
        <v>4692</v>
      </c>
      <c r="M39">
        <f t="shared" si="2"/>
        <v>36</v>
      </c>
    </row>
    <row r="40" spans="1:13">
      <c r="A40" t="s">
        <v>1</v>
      </c>
      <c r="B40">
        <v>5594</v>
      </c>
      <c r="C40" t="str">
        <f t="shared" si="0"/>
        <v>Pm_contig_108440_54</v>
      </c>
      <c r="D40">
        <v>108</v>
      </c>
      <c r="E40">
        <v>54</v>
      </c>
      <c r="F40" t="s">
        <v>2</v>
      </c>
      <c r="G40" t="s">
        <v>3</v>
      </c>
      <c r="H40">
        <v>1</v>
      </c>
      <c r="I40">
        <v>0.86699999999999999</v>
      </c>
      <c r="J40">
        <v>0</v>
      </c>
      <c r="K40">
        <f t="shared" si="1"/>
        <v>5647</v>
      </c>
      <c r="M40">
        <f t="shared" si="2"/>
        <v>955</v>
      </c>
    </row>
    <row r="41" spans="1:13">
      <c r="A41" t="s">
        <v>11</v>
      </c>
      <c r="B41">
        <v>5680</v>
      </c>
      <c r="C41" t="str">
        <f t="shared" si="0"/>
        <v>Pm_contig_29117_30</v>
      </c>
      <c r="D41">
        <v>264</v>
      </c>
      <c r="E41">
        <v>30</v>
      </c>
      <c r="F41" t="s">
        <v>8</v>
      </c>
      <c r="G41" t="s">
        <v>3</v>
      </c>
      <c r="H41">
        <v>0</v>
      </c>
      <c r="I41">
        <v>0.21199999999999999</v>
      </c>
      <c r="J41" t="s">
        <v>12</v>
      </c>
      <c r="K41">
        <f t="shared" si="1"/>
        <v>5709</v>
      </c>
      <c r="M41">
        <f t="shared" si="2"/>
        <v>62</v>
      </c>
    </row>
    <row r="42" spans="1:13">
      <c r="A42" t="s">
        <v>19</v>
      </c>
      <c r="B42">
        <v>6286</v>
      </c>
      <c r="C42" t="str">
        <f t="shared" si="0"/>
        <v>Pm_contig_48077_416</v>
      </c>
      <c r="D42">
        <v>1749</v>
      </c>
      <c r="E42">
        <v>416</v>
      </c>
      <c r="F42" t="s">
        <v>8</v>
      </c>
      <c r="G42" t="s">
        <v>3</v>
      </c>
      <c r="H42">
        <v>0</v>
      </c>
      <c r="I42">
        <v>0.183</v>
      </c>
      <c r="J42" t="s">
        <v>20</v>
      </c>
      <c r="K42">
        <f t="shared" si="1"/>
        <v>6701</v>
      </c>
      <c r="M42">
        <f t="shared" si="2"/>
        <v>992</v>
      </c>
    </row>
    <row r="43" spans="1:13">
      <c r="A43" t="s">
        <v>19</v>
      </c>
      <c r="B43">
        <v>6286</v>
      </c>
      <c r="C43" t="str">
        <f t="shared" si="0"/>
        <v>Pm_contig_48077_500</v>
      </c>
      <c r="D43">
        <v>1749</v>
      </c>
      <c r="E43">
        <v>500</v>
      </c>
      <c r="F43" t="s">
        <v>8</v>
      </c>
      <c r="G43" t="s">
        <v>3</v>
      </c>
      <c r="H43">
        <v>0.999</v>
      </c>
      <c r="I43">
        <v>0.876</v>
      </c>
      <c r="J43" t="s">
        <v>20</v>
      </c>
      <c r="K43">
        <f t="shared" si="1"/>
        <v>6785</v>
      </c>
      <c r="M43">
        <f t="shared" si="2"/>
        <v>84</v>
      </c>
    </row>
    <row r="44" spans="1:13">
      <c r="A44" t="s">
        <v>19</v>
      </c>
      <c r="B44">
        <v>6286</v>
      </c>
      <c r="C44" t="str">
        <f t="shared" si="0"/>
        <v>Pm_contig_48077_548</v>
      </c>
      <c r="D44">
        <v>1749</v>
      </c>
      <c r="E44">
        <v>548</v>
      </c>
      <c r="F44" t="s">
        <v>8</v>
      </c>
      <c r="G44" t="s">
        <v>3</v>
      </c>
      <c r="H44">
        <v>0</v>
      </c>
      <c r="I44">
        <v>0.16200000000000001</v>
      </c>
      <c r="J44" t="s">
        <v>20</v>
      </c>
      <c r="K44">
        <f t="shared" si="1"/>
        <v>6833</v>
      </c>
      <c r="M44">
        <f t="shared" si="2"/>
        <v>48</v>
      </c>
    </row>
    <row r="45" spans="1:13">
      <c r="A45" t="s">
        <v>19</v>
      </c>
      <c r="B45">
        <v>6286</v>
      </c>
      <c r="C45" t="str">
        <f t="shared" si="0"/>
        <v>Pm_contig_48077_593</v>
      </c>
      <c r="D45">
        <v>1749</v>
      </c>
      <c r="E45">
        <v>593</v>
      </c>
      <c r="F45" t="s">
        <v>2</v>
      </c>
      <c r="G45" t="s">
        <v>5</v>
      </c>
      <c r="H45">
        <v>1</v>
      </c>
      <c r="I45">
        <v>0.76100000000000001</v>
      </c>
      <c r="J45" t="s">
        <v>20</v>
      </c>
      <c r="K45">
        <f t="shared" si="1"/>
        <v>6878</v>
      </c>
      <c r="M45">
        <f t="shared" si="2"/>
        <v>45</v>
      </c>
    </row>
    <row r="46" spans="1:13">
      <c r="A46" t="s">
        <v>19</v>
      </c>
      <c r="B46">
        <v>6286</v>
      </c>
      <c r="C46" t="str">
        <f t="shared" si="0"/>
        <v>Pm_contig_48077_761</v>
      </c>
      <c r="D46">
        <v>1749</v>
      </c>
      <c r="E46">
        <v>761</v>
      </c>
      <c r="F46" t="s">
        <v>2</v>
      </c>
      <c r="G46" t="s">
        <v>5</v>
      </c>
      <c r="H46">
        <v>0.999</v>
      </c>
      <c r="I46">
        <v>0.89</v>
      </c>
      <c r="J46" t="s">
        <v>20</v>
      </c>
      <c r="K46">
        <f t="shared" si="1"/>
        <v>7046</v>
      </c>
      <c r="M46">
        <f t="shared" si="2"/>
        <v>168</v>
      </c>
    </row>
    <row r="47" spans="1:13">
      <c r="A47" t="s">
        <v>19</v>
      </c>
      <c r="B47">
        <v>6286</v>
      </c>
      <c r="C47" t="str">
        <f t="shared" si="0"/>
        <v>Pm_contig_48077_788</v>
      </c>
      <c r="D47">
        <v>1749</v>
      </c>
      <c r="E47">
        <v>788</v>
      </c>
      <c r="F47" t="s">
        <v>2</v>
      </c>
      <c r="G47" t="s">
        <v>5</v>
      </c>
      <c r="H47">
        <v>1</v>
      </c>
      <c r="I47">
        <v>0.85099999999999998</v>
      </c>
      <c r="J47" t="s">
        <v>20</v>
      </c>
      <c r="K47">
        <f t="shared" si="1"/>
        <v>7073</v>
      </c>
      <c r="M47">
        <f t="shared" si="2"/>
        <v>27</v>
      </c>
    </row>
    <row r="48" spans="1:13">
      <c r="A48" t="s">
        <v>19</v>
      </c>
      <c r="B48">
        <v>6286</v>
      </c>
      <c r="C48" t="str">
        <f t="shared" si="0"/>
        <v>Pm_contig_48077_794</v>
      </c>
      <c r="D48">
        <v>1749</v>
      </c>
      <c r="E48">
        <v>794</v>
      </c>
      <c r="F48" t="s">
        <v>2</v>
      </c>
      <c r="G48" t="s">
        <v>5</v>
      </c>
      <c r="H48">
        <v>0.999</v>
      </c>
      <c r="I48">
        <v>0.84</v>
      </c>
      <c r="J48" t="s">
        <v>20</v>
      </c>
      <c r="K48">
        <f t="shared" si="1"/>
        <v>7079</v>
      </c>
      <c r="M48">
        <f t="shared" si="2"/>
        <v>6</v>
      </c>
    </row>
    <row r="49" spans="1:13">
      <c r="A49" t="s">
        <v>19</v>
      </c>
      <c r="B49">
        <v>6286</v>
      </c>
      <c r="C49" t="str">
        <f t="shared" si="0"/>
        <v>Pm_contig_48077_839</v>
      </c>
      <c r="D49">
        <v>1749</v>
      </c>
      <c r="E49">
        <v>839</v>
      </c>
      <c r="F49" t="s">
        <v>8</v>
      </c>
      <c r="G49" t="s">
        <v>3</v>
      </c>
      <c r="H49">
        <v>0</v>
      </c>
      <c r="I49">
        <v>0.13200000000000001</v>
      </c>
      <c r="J49" t="s">
        <v>20</v>
      </c>
      <c r="K49">
        <f t="shared" si="1"/>
        <v>7124</v>
      </c>
      <c r="M49">
        <f t="shared" si="2"/>
        <v>45</v>
      </c>
    </row>
    <row r="50" spans="1:13">
      <c r="A50" t="s">
        <v>19</v>
      </c>
      <c r="B50">
        <v>6286</v>
      </c>
      <c r="C50" t="str">
        <f t="shared" si="0"/>
        <v>Pm_contig_48077_895</v>
      </c>
      <c r="D50">
        <v>1749</v>
      </c>
      <c r="E50">
        <v>895</v>
      </c>
      <c r="F50" t="s">
        <v>2</v>
      </c>
      <c r="G50" t="s">
        <v>5</v>
      </c>
      <c r="H50">
        <v>0</v>
      </c>
      <c r="I50">
        <v>0.109</v>
      </c>
      <c r="J50" t="s">
        <v>20</v>
      </c>
      <c r="K50">
        <f t="shared" si="1"/>
        <v>7180</v>
      </c>
      <c r="M50">
        <f t="shared" si="2"/>
        <v>56</v>
      </c>
    </row>
    <row r="51" spans="1:13">
      <c r="A51" t="s">
        <v>19</v>
      </c>
      <c r="B51">
        <v>6286</v>
      </c>
      <c r="C51" t="str">
        <f t="shared" si="0"/>
        <v>Pm_contig_48077_905</v>
      </c>
      <c r="D51">
        <v>1749</v>
      </c>
      <c r="E51">
        <v>905</v>
      </c>
      <c r="F51" t="s">
        <v>2</v>
      </c>
      <c r="G51" t="s">
        <v>5</v>
      </c>
      <c r="H51">
        <v>1</v>
      </c>
      <c r="I51">
        <v>0.89</v>
      </c>
      <c r="J51" t="s">
        <v>20</v>
      </c>
      <c r="K51">
        <f t="shared" si="1"/>
        <v>7190</v>
      </c>
      <c r="M51">
        <f t="shared" si="2"/>
        <v>10</v>
      </c>
    </row>
    <row r="52" spans="1:13">
      <c r="A52" t="s">
        <v>19</v>
      </c>
      <c r="B52">
        <v>6286</v>
      </c>
      <c r="C52" t="str">
        <f t="shared" si="0"/>
        <v>Pm_contig_48077_977</v>
      </c>
      <c r="D52">
        <v>1749</v>
      </c>
      <c r="E52">
        <v>977</v>
      </c>
      <c r="F52" t="s">
        <v>2</v>
      </c>
      <c r="G52" t="s">
        <v>5</v>
      </c>
      <c r="H52">
        <v>0.995</v>
      </c>
      <c r="I52">
        <v>0.86299999999999999</v>
      </c>
      <c r="J52" t="s">
        <v>20</v>
      </c>
      <c r="K52">
        <f t="shared" si="1"/>
        <v>7262</v>
      </c>
      <c r="M52">
        <f t="shared" si="2"/>
        <v>72</v>
      </c>
    </row>
    <row r="53" spans="1:13">
      <c r="A53" t="s">
        <v>19</v>
      </c>
      <c r="B53">
        <v>6286</v>
      </c>
      <c r="C53" t="str">
        <f t="shared" si="0"/>
        <v>Pm_contig_48077_1070</v>
      </c>
      <c r="D53">
        <v>1749</v>
      </c>
      <c r="E53">
        <v>1070</v>
      </c>
      <c r="F53" t="s">
        <v>8</v>
      </c>
      <c r="G53" t="s">
        <v>3</v>
      </c>
      <c r="H53">
        <v>0</v>
      </c>
      <c r="I53">
        <v>0.13500000000000001</v>
      </c>
      <c r="J53" t="s">
        <v>20</v>
      </c>
      <c r="K53">
        <f t="shared" si="1"/>
        <v>7355</v>
      </c>
      <c r="M53">
        <f t="shared" si="2"/>
        <v>93</v>
      </c>
    </row>
    <row r="54" spans="1:13">
      <c r="A54" t="s">
        <v>19</v>
      </c>
      <c r="B54">
        <v>6286</v>
      </c>
      <c r="C54" t="str">
        <f t="shared" si="0"/>
        <v>Pm_contig_48077_1082</v>
      </c>
      <c r="D54">
        <v>1749</v>
      </c>
      <c r="E54">
        <v>1082</v>
      </c>
      <c r="F54" t="s">
        <v>8</v>
      </c>
      <c r="G54" t="s">
        <v>3</v>
      </c>
      <c r="H54">
        <v>0.996</v>
      </c>
      <c r="I54">
        <v>0.86599999999999999</v>
      </c>
      <c r="J54" t="s">
        <v>20</v>
      </c>
      <c r="K54">
        <f t="shared" si="1"/>
        <v>7367</v>
      </c>
      <c r="M54">
        <f t="shared" si="2"/>
        <v>12</v>
      </c>
    </row>
    <row r="55" spans="1:13">
      <c r="A55" t="s">
        <v>19</v>
      </c>
      <c r="B55">
        <v>6286</v>
      </c>
      <c r="C55" t="str">
        <f t="shared" si="0"/>
        <v>Pm_contig_48077_1132</v>
      </c>
      <c r="D55">
        <v>1749</v>
      </c>
      <c r="E55">
        <v>1132</v>
      </c>
      <c r="F55" t="s">
        <v>2</v>
      </c>
      <c r="G55" t="s">
        <v>5</v>
      </c>
      <c r="H55">
        <v>0.999</v>
      </c>
      <c r="I55">
        <v>0.86899999999999999</v>
      </c>
      <c r="J55" t="s">
        <v>20</v>
      </c>
      <c r="K55">
        <f t="shared" si="1"/>
        <v>7417</v>
      </c>
      <c r="M55">
        <f t="shared" si="2"/>
        <v>50</v>
      </c>
    </row>
    <row r="56" spans="1:13">
      <c r="A56" t="s">
        <v>19</v>
      </c>
      <c r="B56">
        <v>6286</v>
      </c>
      <c r="C56" t="str">
        <f t="shared" si="0"/>
        <v>Pm_contig_48077_1142</v>
      </c>
      <c r="D56">
        <v>1749</v>
      </c>
      <c r="E56">
        <v>1142</v>
      </c>
      <c r="F56" t="s">
        <v>5</v>
      </c>
      <c r="G56" t="s">
        <v>3</v>
      </c>
      <c r="H56">
        <v>0</v>
      </c>
      <c r="I56">
        <v>0.11700000000000001</v>
      </c>
      <c r="J56" t="s">
        <v>20</v>
      </c>
      <c r="K56">
        <f t="shared" si="1"/>
        <v>7427</v>
      </c>
      <c r="M56">
        <f t="shared" si="2"/>
        <v>10</v>
      </c>
    </row>
    <row r="57" spans="1:13">
      <c r="A57" t="s">
        <v>19</v>
      </c>
      <c r="B57">
        <v>6286</v>
      </c>
      <c r="C57" t="str">
        <f t="shared" si="0"/>
        <v>Pm_contig_48077_1171</v>
      </c>
      <c r="D57">
        <v>1749</v>
      </c>
      <c r="E57">
        <v>1171</v>
      </c>
      <c r="F57" t="s">
        <v>2</v>
      </c>
      <c r="G57" t="s">
        <v>5</v>
      </c>
      <c r="H57">
        <v>1E-3</v>
      </c>
      <c r="I57">
        <v>0.27700000000000002</v>
      </c>
      <c r="J57" t="s">
        <v>20</v>
      </c>
      <c r="K57">
        <f t="shared" si="1"/>
        <v>7456</v>
      </c>
      <c r="M57">
        <f t="shared" si="2"/>
        <v>29</v>
      </c>
    </row>
    <row r="58" spans="1:13">
      <c r="A58" t="s">
        <v>19</v>
      </c>
      <c r="B58">
        <v>6286</v>
      </c>
      <c r="C58" t="str">
        <f t="shared" si="0"/>
        <v>Pm_contig_48077_1190</v>
      </c>
      <c r="D58">
        <v>1749</v>
      </c>
      <c r="E58">
        <v>1190</v>
      </c>
      <c r="F58" t="s">
        <v>2</v>
      </c>
      <c r="G58" t="s">
        <v>5</v>
      </c>
      <c r="H58">
        <v>0</v>
      </c>
      <c r="I58">
        <v>0.24099999999999999</v>
      </c>
      <c r="J58" t="s">
        <v>20</v>
      </c>
      <c r="K58">
        <f t="shared" si="1"/>
        <v>7475</v>
      </c>
      <c r="M58">
        <f t="shared" si="2"/>
        <v>19</v>
      </c>
    </row>
    <row r="59" spans="1:13">
      <c r="A59" t="s">
        <v>19</v>
      </c>
      <c r="B59">
        <v>6286</v>
      </c>
      <c r="C59" t="str">
        <f t="shared" si="0"/>
        <v>Pm_contig_48077_1193</v>
      </c>
      <c r="D59">
        <v>1749</v>
      </c>
      <c r="E59">
        <v>1193</v>
      </c>
      <c r="F59" t="s">
        <v>2</v>
      </c>
      <c r="G59" t="s">
        <v>3</v>
      </c>
      <c r="H59">
        <v>1</v>
      </c>
      <c r="I59">
        <v>0.75800000000000001</v>
      </c>
      <c r="J59" t="s">
        <v>20</v>
      </c>
      <c r="K59">
        <f t="shared" si="1"/>
        <v>7478</v>
      </c>
      <c r="M59">
        <f t="shared" si="2"/>
        <v>3</v>
      </c>
    </row>
    <row r="60" spans="1:13">
      <c r="A60" t="s">
        <v>19</v>
      </c>
      <c r="B60">
        <v>6286</v>
      </c>
      <c r="C60" t="str">
        <f t="shared" si="0"/>
        <v>Pm_contig_48077_1337</v>
      </c>
      <c r="D60">
        <v>1749</v>
      </c>
      <c r="E60">
        <v>1337</v>
      </c>
      <c r="F60" t="s">
        <v>2</v>
      </c>
      <c r="G60" t="s">
        <v>3</v>
      </c>
      <c r="H60">
        <v>0</v>
      </c>
      <c r="I60">
        <v>0.13600000000000001</v>
      </c>
      <c r="J60" t="s">
        <v>20</v>
      </c>
      <c r="K60">
        <f t="shared" si="1"/>
        <v>7622</v>
      </c>
      <c r="M60">
        <f t="shared" si="2"/>
        <v>144</v>
      </c>
    </row>
    <row r="61" spans="1:13">
      <c r="A61" t="s">
        <v>19</v>
      </c>
      <c r="B61">
        <v>6286</v>
      </c>
      <c r="C61" t="str">
        <f t="shared" si="0"/>
        <v>Pm_contig_48077_1364</v>
      </c>
      <c r="D61">
        <v>1749</v>
      </c>
      <c r="E61">
        <v>1364</v>
      </c>
      <c r="F61" t="s">
        <v>2</v>
      </c>
      <c r="G61" t="s">
        <v>5</v>
      </c>
      <c r="H61">
        <v>1E-3</v>
      </c>
      <c r="I61">
        <v>0.11700000000000001</v>
      </c>
      <c r="J61" t="s">
        <v>20</v>
      </c>
      <c r="K61">
        <f t="shared" si="1"/>
        <v>7649</v>
      </c>
      <c r="M61">
        <f t="shared" si="2"/>
        <v>27</v>
      </c>
    </row>
    <row r="62" spans="1:13">
      <c r="A62" t="s">
        <v>19</v>
      </c>
      <c r="B62">
        <v>6286</v>
      </c>
      <c r="C62" t="str">
        <f t="shared" si="0"/>
        <v>Pm_contig_48077_1367</v>
      </c>
      <c r="D62">
        <v>1749</v>
      </c>
      <c r="E62">
        <v>1367</v>
      </c>
      <c r="F62" t="s">
        <v>2</v>
      </c>
      <c r="G62" t="s">
        <v>5</v>
      </c>
      <c r="H62">
        <v>1</v>
      </c>
      <c r="I62">
        <v>0.88300000000000001</v>
      </c>
      <c r="J62" t="s">
        <v>20</v>
      </c>
      <c r="K62">
        <f t="shared" si="1"/>
        <v>7652</v>
      </c>
      <c r="M62">
        <f t="shared" si="2"/>
        <v>3</v>
      </c>
    </row>
    <row r="63" spans="1:13">
      <c r="A63" t="s">
        <v>19</v>
      </c>
      <c r="B63">
        <v>6286</v>
      </c>
      <c r="C63" t="str">
        <f t="shared" si="0"/>
        <v>Pm_contig_48077_1397</v>
      </c>
      <c r="D63">
        <v>1749</v>
      </c>
      <c r="E63">
        <v>1397</v>
      </c>
      <c r="F63" t="s">
        <v>2</v>
      </c>
      <c r="G63" t="s">
        <v>5</v>
      </c>
      <c r="H63">
        <v>0</v>
      </c>
      <c r="I63">
        <v>0.16900000000000001</v>
      </c>
      <c r="J63" t="s">
        <v>20</v>
      </c>
      <c r="K63">
        <f t="shared" si="1"/>
        <v>7682</v>
      </c>
      <c r="M63">
        <f t="shared" si="2"/>
        <v>30</v>
      </c>
    </row>
    <row r="64" spans="1:13">
      <c r="A64" t="s">
        <v>19</v>
      </c>
      <c r="B64">
        <v>6286</v>
      </c>
      <c r="C64" t="str">
        <f t="shared" si="0"/>
        <v>Pm_contig_48077_1403</v>
      </c>
      <c r="D64">
        <v>1749</v>
      </c>
      <c r="E64">
        <v>1403</v>
      </c>
      <c r="F64" t="s">
        <v>8</v>
      </c>
      <c r="G64" t="s">
        <v>3</v>
      </c>
      <c r="H64">
        <v>0.999</v>
      </c>
      <c r="I64">
        <v>0.84599999999999997</v>
      </c>
      <c r="J64" t="s">
        <v>20</v>
      </c>
      <c r="K64">
        <f t="shared" si="1"/>
        <v>7688</v>
      </c>
      <c r="M64">
        <f t="shared" si="2"/>
        <v>6</v>
      </c>
    </row>
    <row r="65" spans="1:13">
      <c r="A65" t="s">
        <v>19</v>
      </c>
      <c r="B65">
        <v>6286</v>
      </c>
      <c r="C65" t="str">
        <f t="shared" si="0"/>
        <v>Pm_contig_48077_1523</v>
      </c>
      <c r="D65">
        <v>1749</v>
      </c>
      <c r="E65">
        <v>1523</v>
      </c>
      <c r="F65" t="s">
        <v>8</v>
      </c>
      <c r="G65" t="s">
        <v>3</v>
      </c>
      <c r="H65">
        <v>0</v>
      </c>
      <c r="I65">
        <v>0.21099999999999999</v>
      </c>
      <c r="J65" t="s">
        <v>20</v>
      </c>
      <c r="K65">
        <f t="shared" si="1"/>
        <v>7808</v>
      </c>
      <c r="M65">
        <f t="shared" si="2"/>
        <v>120</v>
      </c>
    </row>
    <row r="66" spans="1:13">
      <c r="A66" t="s">
        <v>19</v>
      </c>
      <c r="B66">
        <v>6286</v>
      </c>
      <c r="C66" t="str">
        <f t="shared" si="0"/>
        <v>Pm_contig_48077_1571</v>
      </c>
      <c r="D66">
        <v>1749</v>
      </c>
      <c r="E66">
        <v>1571</v>
      </c>
      <c r="F66" t="s">
        <v>2</v>
      </c>
      <c r="G66" t="s">
        <v>5</v>
      </c>
      <c r="H66">
        <v>0</v>
      </c>
      <c r="I66">
        <v>0.25800000000000001</v>
      </c>
      <c r="J66" t="s">
        <v>20</v>
      </c>
      <c r="K66">
        <f t="shared" si="1"/>
        <v>7856</v>
      </c>
      <c r="M66">
        <f t="shared" si="2"/>
        <v>48</v>
      </c>
    </row>
    <row r="67" spans="1:13">
      <c r="A67" t="s">
        <v>19</v>
      </c>
      <c r="B67">
        <v>6286</v>
      </c>
      <c r="C67" t="str">
        <f t="shared" ref="C67:C130" si="3">CONCATENATE("Pm_",A67,"_",E67)</f>
        <v>Pm_contig_48077_1631</v>
      </c>
      <c r="D67">
        <v>1749</v>
      </c>
      <c r="E67">
        <v>1631</v>
      </c>
      <c r="F67" t="s">
        <v>2</v>
      </c>
      <c r="G67" t="s">
        <v>5</v>
      </c>
      <c r="H67">
        <v>0</v>
      </c>
      <c r="I67">
        <v>0.14699999999999999</v>
      </c>
      <c r="J67" t="s">
        <v>20</v>
      </c>
      <c r="K67">
        <f t="shared" ref="K67:K130" si="4">B67+E67-1</f>
        <v>7916</v>
      </c>
      <c r="M67">
        <f t="shared" si="2"/>
        <v>60</v>
      </c>
    </row>
    <row r="68" spans="1:13">
      <c r="A68" t="s">
        <v>19</v>
      </c>
      <c r="B68">
        <v>6286</v>
      </c>
      <c r="C68" t="str">
        <f t="shared" si="3"/>
        <v>Pm_contig_48077_1685</v>
      </c>
      <c r="D68">
        <v>1749</v>
      </c>
      <c r="E68">
        <v>1685</v>
      </c>
      <c r="F68" t="s">
        <v>2</v>
      </c>
      <c r="G68" t="s">
        <v>5</v>
      </c>
      <c r="H68">
        <v>1</v>
      </c>
      <c r="I68">
        <v>0.83699999999999997</v>
      </c>
      <c r="J68" t="s">
        <v>20</v>
      </c>
      <c r="K68">
        <f t="shared" si="4"/>
        <v>7970</v>
      </c>
      <c r="M68">
        <f t="shared" ref="M68:M131" si="5">K68-(K67)</f>
        <v>54</v>
      </c>
    </row>
    <row r="69" spans="1:13">
      <c r="A69" t="s">
        <v>19</v>
      </c>
      <c r="B69">
        <v>6286</v>
      </c>
      <c r="C69" t="str">
        <f t="shared" si="3"/>
        <v>Pm_contig_48077_1698</v>
      </c>
      <c r="D69">
        <v>1749</v>
      </c>
      <c r="E69">
        <v>1698</v>
      </c>
      <c r="F69" t="s">
        <v>8</v>
      </c>
      <c r="G69" t="s">
        <v>5</v>
      </c>
      <c r="H69">
        <v>1</v>
      </c>
      <c r="I69">
        <v>0.73299999999999998</v>
      </c>
      <c r="J69" t="s">
        <v>20</v>
      </c>
      <c r="K69">
        <f t="shared" si="4"/>
        <v>7983</v>
      </c>
      <c r="M69">
        <f t="shared" si="5"/>
        <v>13</v>
      </c>
    </row>
    <row r="70" spans="1:13">
      <c r="A70" t="s">
        <v>19</v>
      </c>
      <c r="B70">
        <v>6286</v>
      </c>
      <c r="C70" t="str">
        <f t="shared" si="3"/>
        <v>Pm_contig_48077_1727</v>
      </c>
      <c r="D70">
        <v>1749</v>
      </c>
      <c r="E70">
        <v>1727</v>
      </c>
      <c r="F70" t="s">
        <v>8</v>
      </c>
      <c r="G70" t="s">
        <v>3</v>
      </c>
      <c r="H70">
        <v>1</v>
      </c>
      <c r="I70">
        <v>0.621</v>
      </c>
      <c r="J70" t="s">
        <v>20</v>
      </c>
      <c r="K70">
        <f t="shared" si="4"/>
        <v>8012</v>
      </c>
      <c r="M70">
        <f t="shared" si="5"/>
        <v>29</v>
      </c>
    </row>
    <row r="71" spans="1:13">
      <c r="A71" t="s">
        <v>19</v>
      </c>
      <c r="B71">
        <v>6286</v>
      </c>
      <c r="C71" t="str">
        <f t="shared" si="3"/>
        <v>Pm_contig_48077_1745</v>
      </c>
      <c r="D71">
        <v>1749</v>
      </c>
      <c r="E71">
        <v>1745</v>
      </c>
      <c r="F71" t="s">
        <v>8</v>
      </c>
      <c r="G71" t="s">
        <v>3</v>
      </c>
      <c r="H71">
        <v>0</v>
      </c>
      <c r="I71">
        <v>0.39900000000000002</v>
      </c>
      <c r="J71" t="s">
        <v>20</v>
      </c>
      <c r="K71">
        <f t="shared" si="4"/>
        <v>8030</v>
      </c>
      <c r="M71">
        <f t="shared" si="5"/>
        <v>18</v>
      </c>
    </row>
    <row r="72" spans="1:13">
      <c r="A72" t="s">
        <v>19</v>
      </c>
      <c r="B72">
        <v>6286</v>
      </c>
      <c r="C72" t="str">
        <f t="shared" si="3"/>
        <v>Pm_contig_48077_1750</v>
      </c>
      <c r="D72">
        <v>1749</v>
      </c>
      <c r="E72">
        <v>1750</v>
      </c>
      <c r="F72" t="s">
        <v>2</v>
      </c>
      <c r="G72" t="s">
        <v>5</v>
      </c>
      <c r="H72">
        <v>1</v>
      </c>
      <c r="I72">
        <v>0.72699999999999998</v>
      </c>
      <c r="J72" t="s">
        <v>20</v>
      </c>
      <c r="K72">
        <f t="shared" si="4"/>
        <v>8035</v>
      </c>
      <c r="M72">
        <f t="shared" si="5"/>
        <v>5</v>
      </c>
    </row>
    <row r="73" spans="1:13">
      <c r="A73" t="s">
        <v>19</v>
      </c>
      <c r="B73">
        <v>6286</v>
      </c>
      <c r="C73" t="str">
        <f t="shared" si="3"/>
        <v>Pm_contig_48077_1754</v>
      </c>
      <c r="D73">
        <v>1749</v>
      </c>
      <c r="E73">
        <v>1754</v>
      </c>
      <c r="F73" t="s">
        <v>2</v>
      </c>
      <c r="G73" t="s">
        <v>5</v>
      </c>
      <c r="H73">
        <v>0</v>
      </c>
      <c r="I73">
        <v>0.221</v>
      </c>
      <c r="J73" t="s">
        <v>20</v>
      </c>
      <c r="K73">
        <f t="shared" si="4"/>
        <v>8039</v>
      </c>
      <c r="M73">
        <f t="shared" si="5"/>
        <v>4</v>
      </c>
    </row>
    <row r="74" spans="1:13">
      <c r="A74" t="s">
        <v>19</v>
      </c>
      <c r="B74">
        <v>6286</v>
      </c>
      <c r="C74" t="str">
        <f t="shared" si="3"/>
        <v>Pm_contig_48077_1759</v>
      </c>
      <c r="D74">
        <v>1749</v>
      </c>
      <c r="E74">
        <v>1759</v>
      </c>
      <c r="F74" t="s">
        <v>8</v>
      </c>
      <c r="G74" t="s">
        <v>3</v>
      </c>
      <c r="H74">
        <v>0.26100000000000001</v>
      </c>
      <c r="I74">
        <v>0</v>
      </c>
      <c r="J74" t="s">
        <v>20</v>
      </c>
      <c r="K74">
        <f t="shared" si="4"/>
        <v>8044</v>
      </c>
      <c r="M74">
        <f t="shared" si="5"/>
        <v>5</v>
      </c>
    </row>
    <row r="75" spans="1:13">
      <c r="A75" t="s">
        <v>22</v>
      </c>
      <c r="B75">
        <v>8171</v>
      </c>
      <c r="C75" t="str">
        <f t="shared" si="3"/>
        <v>Pm_contig_49756_26</v>
      </c>
      <c r="D75">
        <v>1635</v>
      </c>
      <c r="E75">
        <v>26</v>
      </c>
      <c r="F75" t="s">
        <v>8</v>
      </c>
      <c r="G75" t="s">
        <v>3</v>
      </c>
      <c r="H75">
        <v>0</v>
      </c>
      <c r="I75">
        <v>0.29099999999999998</v>
      </c>
      <c r="J75" t="s">
        <v>23</v>
      </c>
      <c r="K75">
        <f t="shared" si="4"/>
        <v>8196</v>
      </c>
      <c r="M75">
        <f t="shared" si="5"/>
        <v>152</v>
      </c>
    </row>
    <row r="76" spans="1:13">
      <c r="A76" t="s">
        <v>22</v>
      </c>
      <c r="B76">
        <v>8171</v>
      </c>
      <c r="C76" t="str">
        <f t="shared" si="3"/>
        <v>Pm_contig_49756_44</v>
      </c>
      <c r="D76">
        <v>1635</v>
      </c>
      <c r="E76">
        <v>44</v>
      </c>
      <c r="F76" t="s">
        <v>8</v>
      </c>
      <c r="G76" t="s">
        <v>3</v>
      </c>
      <c r="H76">
        <v>1</v>
      </c>
      <c r="I76">
        <v>0.83399999999999996</v>
      </c>
      <c r="J76" t="s">
        <v>23</v>
      </c>
      <c r="K76">
        <f t="shared" si="4"/>
        <v>8214</v>
      </c>
      <c r="M76">
        <f t="shared" si="5"/>
        <v>18</v>
      </c>
    </row>
    <row r="77" spans="1:13">
      <c r="A77" t="s">
        <v>22</v>
      </c>
      <c r="B77">
        <v>8171</v>
      </c>
      <c r="C77" t="str">
        <f t="shared" si="3"/>
        <v>Pm_contig_49756_76</v>
      </c>
      <c r="D77">
        <v>1635</v>
      </c>
      <c r="E77">
        <v>76</v>
      </c>
      <c r="F77" t="s">
        <v>2</v>
      </c>
      <c r="G77" t="s">
        <v>5</v>
      </c>
      <c r="H77">
        <v>1</v>
      </c>
      <c r="I77">
        <v>0.47299999999999998</v>
      </c>
      <c r="J77" t="s">
        <v>23</v>
      </c>
      <c r="K77">
        <f t="shared" si="4"/>
        <v>8246</v>
      </c>
      <c r="M77">
        <f t="shared" si="5"/>
        <v>32</v>
      </c>
    </row>
    <row r="78" spans="1:13">
      <c r="A78" t="s">
        <v>22</v>
      </c>
      <c r="B78">
        <v>8171</v>
      </c>
      <c r="C78" t="str">
        <f t="shared" si="3"/>
        <v>Pm_contig_49756_131</v>
      </c>
      <c r="D78">
        <v>1635</v>
      </c>
      <c r="E78">
        <v>131</v>
      </c>
      <c r="F78" t="s">
        <v>2</v>
      </c>
      <c r="G78" t="s">
        <v>5</v>
      </c>
      <c r="H78">
        <v>0.999</v>
      </c>
      <c r="I78">
        <v>0.72299999999999998</v>
      </c>
      <c r="J78" t="s">
        <v>23</v>
      </c>
      <c r="K78">
        <f t="shared" si="4"/>
        <v>8301</v>
      </c>
      <c r="M78">
        <f t="shared" si="5"/>
        <v>55</v>
      </c>
    </row>
    <row r="79" spans="1:13">
      <c r="A79" t="s">
        <v>22</v>
      </c>
      <c r="B79">
        <v>8171</v>
      </c>
      <c r="C79" t="str">
        <f t="shared" si="3"/>
        <v>Pm_contig_49756_134</v>
      </c>
      <c r="D79">
        <v>1635</v>
      </c>
      <c r="E79">
        <v>134</v>
      </c>
      <c r="F79" t="s">
        <v>2</v>
      </c>
      <c r="G79" t="s">
        <v>5</v>
      </c>
      <c r="H79">
        <v>1</v>
      </c>
      <c r="I79">
        <v>0.72499999999999998</v>
      </c>
      <c r="J79" t="s">
        <v>23</v>
      </c>
      <c r="K79">
        <f t="shared" si="4"/>
        <v>8304</v>
      </c>
      <c r="M79">
        <f t="shared" si="5"/>
        <v>3</v>
      </c>
    </row>
    <row r="80" spans="1:13">
      <c r="A80" t="s">
        <v>22</v>
      </c>
      <c r="B80">
        <v>8171</v>
      </c>
      <c r="C80" t="str">
        <f t="shared" si="3"/>
        <v>Pm_contig_49756_203</v>
      </c>
      <c r="D80">
        <v>1635</v>
      </c>
      <c r="E80">
        <v>203</v>
      </c>
      <c r="F80" t="s">
        <v>2</v>
      </c>
      <c r="G80" t="s">
        <v>5</v>
      </c>
      <c r="H80">
        <v>0</v>
      </c>
      <c r="I80">
        <v>0.26100000000000001</v>
      </c>
      <c r="J80" t="s">
        <v>23</v>
      </c>
      <c r="K80">
        <f t="shared" si="4"/>
        <v>8373</v>
      </c>
      <c r="M80">
        <f t="shared" si="5"/>
        <v>69</v>
      </c>
    </row>
    <row r="81" spans="1:13">
      <c r="A81" t="s">
        <v>22</v>
      </c>
      <c r="B81">
        <v>8171</v>
      </c>
      <c r="C81" t="str">
        <f t="shared" si="3"/>
        <v>Pm_contig_49756_221</v>
      </c>
      <c r="D81">
        <v>1635</v>
      </c>
      <c r="E81">
        <v>221</v>
      </c>
      <c r="F81" t="s">
        <v>8</v>
      </c>
      <c r="G81" t="s">
        <v>3</v>
      </c>
      <c r="H81">
        <v>0</v>
      </c>
      <c r="I81">
        <v>0.16200000000000001</v>
      </c>
      <c r="J81" t="s">
        <v>23</v>
      </c>
      <c r="K81">
        <f t="shared" si="4"/>
        <v>8391</v>
      </c>
      <c r="M81">
        <f t="shared" si="5"/>
        <v>18</v>
      </c>
    </row>
    <row r="82" spans="1:13">
      <c r="A82" t="s">
        <v>22</v>
      </c>
      <c r="B82">
        <v>8171</v>
      </c>
      <c r="C82" t="str">
        <f t="shared" si="3"/>
        <v>Pm_contig_49756_230</v>
      </c>
      <c r="D82">
        <v>1635</v>
      </c>
      <c r="E82">
        <v>230</v>
      </c>
      <c r="F82" t="s">
        <v>5</v>
      </c>
      <c r="G82" t="s">
        <v>3</v>
      </c>
      <c r="H82">
        <v>1</v>
      </c>
      <c r="I82">
        <v>0.872</v>
      </c>
      <c r="J82" t="s">
        <v>23</v>
      </c>
      <c r="K82">
        <f t="shared" si="4"/>
        <v>8400</v>
      </c>
      <c r="M82">
        <f t="shared" si="5"/>
        <v>9</v>
      </c>
    </row>
    <row r="83" spans="1:13">
      <c r="A83" t="s">
        <v>22</v>
      </c>
      <c r="B83">
        <v>8171</v>
      </c>
      <c r="C83" t="str">
        <f t="shared" si="3"/>
        <v>Pm_contig_49756_293</v>
      </c>
      <c r="D83">
        <v>1635</v>
      </c>
      <c r="E83">
        <v>293</v>
      </c>
      <c r="F83" t="s">
        <v>2</v>
      </c>
      <c r="G83" t="s">
        <v>5</v>
      </c>
      <c r="H83">
        <v>1</v>
      </c>
      <c r="I83">
        <v>0.87</v>
      </c>
      <c r="J83" t="s">
        <v>23</v>
      </c>
      <c r="K83">
        <f t="shared" si="4"/>
        <v>8463</v>
      </c>
      <c r="M83">
        <f t="shared" si="5"/>
        <v>63</v>
      </c>
    </row>
    <row r="84" spans="1:13">
      <c r="A84" t="s">
        <v>22</v>
      </c>
      <c r="B84">
        <v>8171</v>
      </c>
      <c r="C84" t="str">
        <f t="shared" si="3"/>
        <v>Pm_contig_49756_302</v>
      </c>
      <c r="D84">
        <v>1635</v>
      </c>
      <c r="E84">
        <v>302</v>
      </c>
      <c r="F84" t="s">
        <v>8</v>
      </c>
      <c r="G84" t="s">
        <v>3</v>
      </c>
      <c r="H84">
        <v>0</v>
      </c>
      <c r="I84">
        <v>0.17199999999999999</v>
      </c>
      <c r="J84" t="s">
        <v>23</v>
      </c>
      <c r="K84">
        <f t="shared" si="4"/>
        <v>8472</v>
      </c>
      <c r="M84">
        <f t="shared" si="5"/>
        <v>9</v>
      </c>
    </row>
    <row r="85" spans="1:13">
      <c r="A85" t="s">
        <v>22</v>
      </c>
      <c r="B85">
        <v>8171</v>
      </c>
      <c r="C85" t="str">
        <f t="shared" si="3"/>
        <v>Pm_contig_49756_308</v>
      </c>
      <c r="D85">
        <v>1635</v>
      </c>
      <c r="E85">
        <v>308</v>
      </c>
      <c r="F85" t="s">
        <v>2</v>
      </c>
      <c r="G85" t="s">
        <v>8</v>
      </c>
      <c r="H85">
        <v>0</v>
      </c>
      <c r="I85">
        <v>0.14499999999999999</v>
      </c>
      <c r="J85" t="s">
        <v>23</v>
      </c>
      <c r="K85">
        <f t="shared" si="4"/>
        <v>8478</v>
      </c>
      <c r="M85">
        <f t="shared" si="5"/>
        <v>6</v>
      </c>
    </row>
    <row r="86" spans="1:13">
      <c r="A86" t="s">
        <v>22</v>
      </c>
      <c r="B86">
        <v>8171</v>
      </c>
      <c r="C86" t="str">
        <f t="shared" si="3"/>
        <v>Pm_contig_49756_311</v>
      </c>
      <c r="D86">
        <v>1635</v>
      </c>
      <c r="E86">
        <v>311</v>
      </c>
      <c r="F86" t="s">
        <v>2</v>
      </c>
      <c r="G86" t="s">
        <v>5</v>
      </c>
      <c r="H86">
        <v>0.999</v>
      </c>
      <c r="I86">
        <v>0.85799999999999998</v>
      </c>
      <c r="J86" t="s">
        <v>23</v>
      </c>
      <c r="K86">
        <f t="shared" si="4"/>
        <v>8481</v>
      </c>
      <c r="M86">
        <f t="shared" si="5"/>
        <v>3</v>
      </c>
    </row>
    <row r="87" spans="1:13">
      <c r="A87" t="s">
        <v>22</v>
      </c>
      <c r="B87">
        <v>8171</v>
      </c>
      <c r="C87" t="str">
        <f t="shared" si="3"/>
        <v>Pm_contig_49756_430</v>
      </c>
      <c r="D87">
        <v>1635</v>
      </c>
      <c r="E87">
        <v>430</v>
      </c>
      <c r="F87" t="s">
        <v>2</v>
      </c>
      <c r="G87" t="s">
        <v>5</v>
      </c>
      <c r="H87">
        <v>1</v>
      </c>
      <c r="I87">
        <v>0.86299999999999999</v>
      </c>
      <c r="J87" t="s">
        <v>23</v>
      </c>
      <c r="K87">
        <f t="shared" si="4"/>
        <v>8600</v>
      </c>
      <c r="M87">
        <f t="shared" si="5"/>
        <v>119</v>
      </c>
    </row>
    <row r="88" spans="1:13">
      <c r="A88" t="s">
        <v>22</v>
      </c>
      <c r="B88">
        <v>8171</v>
      </c>
      <c r="C88" t="str">
        <f t="shared" si="3"/>
        <v>Pm_contig_49756_458</v>
      </c>
      <c r="D88">
        <v>1635</v>
      </c>
      <c r="E88">
        <v>458</v>
      </c>
      <c r="F88" t="s">
        <v>8</v>
      </c>
      <c r="G88" t="s">
        <v>5</v>
      </c>
      <c r="H88">
        <v>0</v>
      </c>
      <c r="I88">
        <v>0.12</v>
      </c>
      <c r="J88" t="s">
        <v>23</v>
      </c>
      <c r="K88">
        <f t="shared" si="4"/>
        <v>8628</v>
      </c>
      <c r="M88">
        <f t="shared" si="5"/>
        <v>28</v>
      </c>
    </row>
    <row r="89" spans="1:13">
      <c r="A89" t="s">
        <v>22</v>
      </c>
      <c r="B89">
        <v>8171</v>
      </c>
      <c r="C89" t="str">
        <f t="shared" si="3"/>
        <v>Pm_contig_49756_467</v>
      </c>
      <c r="D89">
        <v>1635</v>
      </c>
      <c r="E89">
        <v>467</v>
      </c>
      <c r="F89" t="s">
        <v>2</v>
      </c>
      <c r="G89" t="s">
        <v>5</v>
      </c>
      <c r="H89">
        <v>0</v>
      </c>
      <c r="I89">
        <v>0.13800000000000001</v>
      </c>
      <c r="J89" t="s">
        <v>23</v>
      </c>
      <c r="K89">
        <f t="shared" si="4"/>
        <v>8637</v>
      </c>
      <c r="M89">
        <f t="shared" si="5"/>
        <v>9</v>
      </c>
    </row>
    <row r="90" spans="1:13">
      <c r="A90" t="s">
        <v>22</v>
      </c>
      <c r="B90">
        <v>8171</v>
      </c>
      <c r="C90" t="str">
        <f t="shared" si="3"/>
        <v>Pm_contig_49756_542</v>
      </c>
      <c r="D90">
        <v>1635</v>
      </c>
      <c r="E90">
        <v>542</v>
      </c>
      <c r="F90" t="s">
        <v>8</v>
      </c>
      <c r="G90" t="s">
        <v>3</v>
      </c>
      <c r="H90">
        <v>0</v>
      </c>
      <c r="I90">
        <v>0.28199999999999997</v>
      </c>
      <c r="J90" t="s">
        <v>23</v>
      </c>
      <c r="K90">
        <f t="shared" si="4"/>
        <v>8712</v>
      </c>
      <c r="M90">
        <f t="shared" si="5"/>
        <v>75</v>
      </c>
    </row>
    <row r="91" spans="1:13">
      <c r="A91" t="s">
        <v>22</v>
      </c>
      <c r="B91">
        <v>8171</v>
      </c>
      <c r="C91" t="str">
        <f t="shared" si="3"/>
        <v>Pm_contig_49756_545</v>
      </c>
      <c r="D91">
        <v>1635</v>
      </c>
      <c r="E91">
        <v>545</v>
      </c>
      <c r="F91" t="s">
        <v>8</v>
      </c>
      <c r="G91" t="s">
        <v>3</v>
      </c>
      <c r="H91">
        <v>0.99399999999999999</v>
      </c>
      <c r="I91">
        <v>0.70899999999999996</v>
      </c>
      <c r="J91" t="s">
        <v>23</v>
      </c>
      <c r="K91">
        <f t="shared" si="4"/>
        <v>8715</v>
      </c>
      <c r="M91">
        <f t="shared" si="5"/>
        <v>3</v>
      </c>
    </row>
    <row r="92" spans="1:13">
      <c r="A92" t="s">
        <v>22</v>
      </c>
      <c r="B92">
        <v>8171</v>
      </c>
      <c r="C92" t="str">
        <f t="shared" si="3"/>
        <v>Pm_contig_49756_659</v>
      </c>
      <c r="D92">
        <v>1635</v>
      </c>
      <c r="E92">
        <v>659</v>
      </c>
      <c r="F92" t="s">
        <v>2</v>
      </c>
      <c r="G92" t="s">
        <v>5</v>
      </c>
      <c r="H92">
        <v>1</v>
      </c>
      <c r="I92">
        <v>0.78500000000000003</v>
      </c>
      <c r="J92" t="s">
        <v>23</v>
      </c>
      <c r="K92">
        <f t="shared" si="4"/>
        <v>8829</v>
      </c>
      <c r="M92">
        <f t="shared" si="5"/>
        <v>114</v>
      </c>
    </row>
    <row r="93" spans="1:13">
      <c r="A93" t="s">
        <v>22</v>
      </c>
      <c r="B93">
        <v>8171</v>
      </c>
      <c r="C93" t="str">
        <f t="shared" si="3"/>
        <v>Pm_contig_49756_803</v>
      </c>
      <c r="D93">
        <v>1635</v>
      </c>
      <c r="E93">
        <v>803</v>
      </c>
      <c r="F93" t="s">
        <v>2</v>
      </c>
      <c r="G93" t="s">
        <v>5</v>
      </c>
      <c r="H93">
        <v>0</v>
      </c>
      <c r="I93">
        <v>0.35199999999999998</v>
      </c>
      <c r="J93" t="s">
        <v>23</v>
      </c>
      <c r="K93">
        <f t="shared" si="4"/>
        <v>8973</v>
      </c>
      <c r="M93">
        <f t="shared" si="5"/>
        <v>144</v>
      </c>
    </row>
    <row r="94" spans="1:13">
      <c r="A94" t="s">
        <v>22</v>
      </c>
      <c r="B94">
        <v>8171</v>
      </c>
      <c r="C94" t="str">
        <f t="shared" si="3"/>
        <v>Pm_contig_49756_866</v>
      </c>
      <c r="D94">
        <v>1635</v>
      </c>
      <c r="E94">
        <v>866</v>
      </c>
      <c r="F94" t="s">
        <v>2</v>
      </c>
      <c r="G94" t="s">
        <v>5</v>
      </c>
      <c r="H94">
        <v>0.76900000000000002</v>
      </c>
      <c r="I94">
        <v>0</v>
      </c>
      <c r="J94" t="s">
        <v>23</v>
      </c>
      <c r="K94">
        <f t="shared" si="4"/>
        <v>9036</v>
      </c>
      <c r="M94">
        <f t="shared" si="5"/>
        <v>63</v>
      </c>
    </row>
    <row r="95" spans="1:13">
      <c r="A95" t="s">
        <v>22</v>
      </c>
      <c r="B95">
        <v>8171</v>
      </c>
      <c r="C95" t="str">
        <f t="shared" si="3"/>
        <v>Pm_contig_49756_1066</v>
      </c>
      <c r="D95">
        <v>1635</v>
      </c>
      <c r="E95">
        <v>1066</v>
      </c>
      <c r="F95" t="s">
        <v>2</v>
      </c>
      <c r="G95" t="s">
        <v>5</v>
      </c>
      <c r="H95">
        <v>0.20799999999999999</v>
      </c>
      <c r="I95">
        <v>0</v>
      </c>
      <c r="J95" t="s">
        <v>23</v>
      </c>
      <c r="K95">
        <f t="shared" si="4"/>
        <v>9236</v>
      </c>
      <c r="M95">
        <f t="shared" si="5"/>
        <v>200</v>
      </c>
    </row>
    <row r="96" spans="1:13">
      <c r="A96" t="s">
        <v>22</v>
      </c>
      <c r="B96">
        <v>8171</v>
      </c>
      <c r="C96" t="str">
        <f t="shared" si="3"/>
        <v>Pm_contig_49756_1268</v>
      </c>
      <c r="D96">
        <v>1635</v>
      </c>
      <c r="E96">
        <v>1268</v>
      </c>
      <c r="F96" t="s">
        <v>2</v>
      </c>
      <c r="G96" t="s">
        <v>5</v>
      </c>
      <c r="H96">
        <v>0.17399999999999999</v>
      </c>
      <c r="I96">
        <v>0</v>
      </c>
      <c r="J96" t="s">
        <v>23</v>
      </c>
      <c r="K96">
        <f t="shared" si="4"/>
        <v>9438</v>
      </c>
      <c r="M96">
        <f t="shared" si="5"/>
        <v>202</v>
      </c>
    </row>
    <row r="97" spans="1:13">
      <c r="A97" t="s">
        <v>22</v>
      </c>
      <c r="B97">
        <v>8171</v>
      </c>
      <c r="C97" t="str">
        <f t="shared" si="3"/>
        <v>Pm_contig_49756_1624</v>
      </c>
      <c r="D97">
        <v>1635</v>
      </c>
      <c r="E97">
        <v>1624</v>
      </c>
      <c r="F97" t="s">
        <v>2</v>
      </c>
      <c r="G97" t="s">
        <v>5</v>
      </c>
      <c r="H97">
        <v>0.13500000000000001</v>
      </c>
      <c r="I97">
        <v>0</v>
      </c>
      <c r="J97" t="s">
        <v>23</v>
      </c>
      <c r="K97">
        <f t="shared" si="4"/>
        <v>9794</v>
      </c>
      <c r="M97">
        <f t="shared" si="5"/>
        <v>356</v>
      </c>
    </row>
    <row r="98" spans="1:13">
      <c r="A98" t="s">
        <v>14</v>
      </c>
      <c r="B98">
        <v>9802</v>
      </c>
      <c r="C98" t="str">
        <f t="shared" si="3"/>
        <v>Pm_contig_35613_143</v>
      </c>
      <c r="D98">
        <v>443</v>
      </c>
      <c r="E98">
        <v>143</v>
      </c>
      <c r="F98" t="s">
        <v>8</v>
      </c>
      <c r="G98" t="s">
        <v>3</v>
      </c>
      <c r="H98">
        <v>1</v>
      </c>
      <c r="I98">
        <v>0.68</v>
      </c>
      <c r="J98" t="s">
        <v>10</v>
      </c>
      <c r="K98">
        <f t="shared" si="4"/>
        <v>9944</v>
      </c>
      <c r="M98">
        <f t="shared" si="5"/>
        <v>150</v>
      </c>
    </row>
    <row r="99" spans="1:13">
      <c r="A99" t="s">
        <v>14</v>
      </c>
      <c r="B99">
        <v>9802</v>
      </c>
      <c r="C99" t="str">
        <f t="shared" si="3"/>
        <v>Pm_contig_35613_242</v>
      </c>
      <c r="D99">
        <v>443</v>
      </c>
      <c r="E99">
        <v>242</v>
      </c>
      <c r="F99" t="s">
        <v>2</v>
      </c>
      <c r="G99" t="s">
        <v>5</v>
      </c>
      <c r="H99">
        <v>0.78</v>
      </c>
      <c r="I99">
        <v>7.0000000000000001E-3</v>
      </c>
      <c r="J99" t="s">
        <v>10</v>
      </c>
      <c r="K99">
        <f t="shared" si="4"/>
        <v>10043</v>
      </c>
      <c r="M99">
        <f t="shared" si="5"/>
        <v>99</v>
      </c>
    </row>
    <row r="100" spans="1:13">
      <c r="A100" t="s">
        <v>14</v>
      </c>
      <c r="B100">
        <v>9802</v>
      </c>
      <c r="C100" t="str">
        <f t="shared" si="3"/>
        <v>Pm_contig_35613_379</v>
      </c>
      <c r="D100">
        <v>443</v>
      </c>
      <c r="E100">
        <v>379</v>
      </c>
      <c r="F100" t="s">
        <v>8</v>
      </c>
      <c r="G100" t="s">
        <v>5</v>
      </c>
      <c r="H100">
        <v>0</v>
      </c>
      <c r="I100">
        <v>0.46400000000000002</v>
      </c>
      <c r="J100" t="s">
        <v>10</v>
      </c>
      <c r="K100">
        <f t="shared" si="4"/>
        <v>10180</v>
      </c>
      <c r="M100">
        <f t="shared" si="5"/>
        <v>137</v>
      </c>
    </row>
    <row r="101" spans="1:13">
      <c r="A101" t="s">
        <v>9</v>
      </c>
      <c r="B101">
        <v>10056</v>
      </c>
      <c r="C101" t="str">
        <f t="shared" si="3"/>
        <v>Pm_contig_2040_105</v>
      </c>
      <c r="D101">
        <v>408</v>
      </c>
      <c r="E101">
        <v>105</v>
      </c>
      <c r="F101" t="s">
        <v>2</v>
      </c>
      <c r="G101" t="s">
        <v>3</v>
      </c>
      <c r="H101">
        <v>1</v>
      </c>
      <c r="I101">
        <v>0.39300000000000002</v>
      </c>
      <c r="J101" t="s">
        <v>10</v>
      </c>
      <c r="K101">
        <f t="shared" si="4"/>
        <v>10160</v>
      </c>
      <c r="M101">
        <f t="shared" si="5"/>
        <v>-20</v>
      </c>
    </row>
    <row r="102" spans="1:13">
      <c r="A102" t="s">
        <v>31</v>
      </c>
      <c r="B102">
        <v>11254</v>
      </c>
      <c r="C102" t="str">
        <f t="shared" si="3"/>
        <v>Pm_contig_75098_32</v>
      </c>
      <c r="D102">
        <v>356</v>
      </c>
      <c r="E102">
        <v>32</v>
      </c>
      <c r="F102" t="s">
        <v>8</v>
      </c>
      <c r="G102" t="s">
        <v>3</v>
      </c>
      <c r="H102">
        <v>0.999</v>
      </c>
      <c r="I102">
        <v>0.88200000000000001</v>
      </c>
      <c r="J102" t="s">
        <v>32</v>
      </c>
      <c r="K102">
        <f t="shared" si="4"/>
        <v>11285</v>
      </c>
      <c r="M102">
        <f t="shared" si="5"/>
        <v>1125</v>
      </c>
    </row>
    <row r="103" spans="1:13">
      <c r="A103" t="s">
        <v>31</v>
      </c>
      <c r="B103">
        <v>11254</v>
      </c>
      <c r="C103" t="str">
        <f t="shared" si="3"/>
        <v>Pm_contig_75098_50</v>
      </c>
      <c r="D103">
        <v>356</v>
      </c>
      <c r="E103">
        <v>50</v>
      </c>
      <c r="F103" t="s">
        <v>2</v>
      </c>
      <c r="G103" t="s">
        <v>5</v>
      </c>
      <c r="H103">
        <v>0.999</v>
      </c>
      <c r="I103">
        <v>0.85</v>
      </c>
      <c r="J103" t="s">
        <v>32</v>
      </c>
      <c r="K103">
        <f t="shared" si="4"/>
        <v>11303</v>
      </c>
      <c r="M103">
        <f t="shared" si="5"/>
        <v>18</v>
      </c>
    </row>
    <row r="104" spans="1:13">
      <c r="A104" t="s">
        <v>31</v>
      </c>
      <c r="B104">
        <v>11254</v>
      </c>
      <c r="C104" t="str">
        <f t="shared" si="3"/>
        <v>Pm_contig_75098_56</v>
      </c>
      <c r="D104">
        <v>356</v>
      </c>
      <c r="E104">
        <v>56</v>
      </c>
      <c r="F104" t="s">
        <v>2</v>
      </c>
      <c r="G104" t="s">
        <v>5</v>
      </c>
      <c r="H104">
        <v>1E-3</v>
      </c>
      <c r="I104">
        <v>0.16500000000000001</v>
      </c>
      <c r="J104" t="s">
        <v>32</v>
      </c>
      <c r="K104">
        <f t="shared" si="4"/>
        <v>11309</v>
      </c>
      <c r="M104">
        <f t="shared" si="5"/>
        <v>6</v>
      </c>
    </row>
    <row r="105" spans="1:13">
      <c r="A105" t="s">
        <v>31</v>
      </c>
      <c r="B105">
        <v>11254</v>
      </c>
      <c r="C105" t="str">
        <f t="shared" si="3"/>
        <v>Pm_contig_75098_266</v>
      </c>
      <c r="D105">
        <v>356</v>
      </c>
      <c r="E105">
        <v>266</v>
      </c>
      <c r="F105" t="s">
        <v>8</v>
      </c>
      <c r="G105" t="s">
        <v>5</v>
      </c>
      <c r="H105">
        <v>1</v>
      </c>
      <c r="I105">
        <v>4.4999999999999998E-2</v>
      </c>
      <c r="J105" t="s">
        <v>32</v>
      </c>
      <c r="K105">
        <f t="shared" si="4"/>
        <v>11519</v>
      </c>
      <c r="M105">
        <f t="shared" si="5"/>
        <v>210</v>
      </c>
    </row>
    <row r="106" spans="1:13">
      <c r="A106" t="s">
        <v>31</v>
      </c>
      <c r="B106">
        <v>11254</v>
      </c>
      <c r="C106" t="str">
        <f t="shared" si="3"/>
        <v>Pm_contig_75098_347</v>
      </c>
      <c r="D106">
        <v>356</v>
      </c>
      <c r="E106">
        <v>347</v>
      </c>
      <c r="F106" t="s">
        <v>2</v>
      </c>
      <c r="G106" t="s">
        <v>5</v>
      </c>
      <c r="H106">
        <v>1</v>
      </c>
      <c r="I106">
        <v>0.86199999999999999</v>
      </c>
      <c r="J106" t="s">
        <v>32</v>
      </c>
      <c r="K106">
        <f t="shared" si="4"/>
        <v>11600</v>
      </c>
      <c r="M106">
        <f t="shared" si="5"/>
        <v>81</v>
      </c>
    </row>
    <row r="107" spans="1:13">
      <c r="A107" t="s">
        <v>31</v>
      </c>
      <c r="B107">
        <v>11254</v>
      </c>
      <c r="C107" t="str">
        <f t="shared" si="3"/>
        <v>Pm_contig_75098_350</v>
      </c>
      <c r="D107">
        <v>356</v>
      </c>
      <c r="E107">
        <v>350</v>
      </c>
      <c r="F107" t="s">
        <v>2</v>
      </c>
      <c r="G107" t="s">
        <v>5</v>
      </c>
      <c r="H107">
        <v>0</v>
      </c>
      <c r="I107">
        <v>9.9000000000000005E-2</v>
      </c>
      <c r="J107" t="s">
        <v>32</v>
      </c>
      <c r="K107">
        <f t="shared" si="4"/>
        <v>11603</v>
      </c>
      <c r="M107">
        <f t="shared" si="5"/>
        <v>3</v>
      </c>
    </row>
    <row r="108" spans="1:13">
      <c r="A108" t="s">
        <v>31</v>
      </c>
      <c r="B108">
        <v>11254</v>
      </c>
      <c r="C108" t="str">
        <f t="shared" si="3"/>
        <v>Pm_contig_75098_353</v>
      </c>
      <c r="D108">
        <v>356</v>
      </c>
      <c r="E108">
        <v>353</v>
      </c>
      <c r="F108" t="s">
        <v>2</v>
      </c>
      <c r="G108" t="s">
        <v>5</v>
      </c>
      <c r="H108">
        <v>1</v>
      </c>
      <c r="I108">
        <v>0.89800000000000002</v>
      </c>
      <c r="J108" t="s">
        <v>32</v>
      </c>
      <c r="K108">
        <f t="shared" si="4"/>
        <v>11606</v>
      </c>
      <c r="M108">
        <f t="shared" si="5"/>
        <v>3</v>
      </c>
    </row>
    <row r="109" spans="1:13">
      <c r="A109" t="s">
        <v>15</v>
      </c>
      <c r="B109">
        <v>11579</v>
      </c>
      <c r="C109" t="str">
        <f t="shared" si="3"/>
        <v>Pm_contig_42885_321</v>
      </c>
      <c r="D109">
        <v>1126</v>
      </c>
      <c r="E109">
        <v>321</v>
      </c>
      <c r="F109" t="s">
        <v>8</v>
      </c>
      <c r="G109" t="s">
        <v>3</v>
      </c>
      <c r="H109">
        <v>1E-3</v>
      </c>
      <c r="I109">
        <v>9.1999999999999998E-2</v>
      </c>
      <c r="J109" t="s">
        <v>16</v>
      </c>
      <c r="K109">
        <f t="shared" si="4"/>
        <v>11899</v>
      </c>
      <c r="M109">
        <f t="shared" si="5"/>
        <v>293</v>
      </c>
    </row>
    <row r="110" spans="1:13">
      <c r="A110" t="s">
        <v>15</v>
      </c>
      <c r="B110">
        <v>11579</v>
      </c>
      <c r="C110" t="str">
        <f t="shared" si="3"/>
        <v>Pm_contig_42885_345</v>
      </c>
      <c r="D110">
        <v>1126</v>
      </c>
      <c r="E110">
        <v>345</v>
      </c>
      <c r="F110" t="s">
        <v>8</v>
      </c>
      <c r="G110" t="s">
        <v>3</v>
      </c>
      <c r="H110">
        <v>1E-3</v>
      </c>
      <c r="I110">
        <v>0.215</v>
      </c>
      <c r="J110" t="s">
        <v>16</v>
      </c>
      <c r="K110">
        <f t="shared" si="4"/>
        <v>11923</v>
      </c>
      <c r="M110">
        <f t="shared" si="5"/>
        <v>24</v>
      </c>
    </row>
    <row r="111" spans="1:13">
      <c r="A111" t="s">
        <v>15</v>
      </c>
      <c r="B111">
        <v>11579</v>
      </c>
      <c r="C111" t="str">
        <f t="shared" si="3"/>
        <v>Pm_contig_42885_474</v>
      </c>
      <c r="D111">
        <v>1126</v>
      </c>
      <c r="E111">
        <v>474</v>
      </c>
      <c r="F111" t="s">
        <v>8</v>
      </c>
      <c r="G111" t="s">
        <v>3</v>
      </c>
      <c r="H111">
        <v>0.999</v>
      </c>
      <c r="I111">
        <v>0.81399999999999995</v>
      </c>
      <c r="J111" t="s">
        <v>16</v>
      </c>
      <c r="K111">
        <f t="shared" si="4"/>
        <v>12052</v>
      </c>
      <c r="M111">
        <f t="shared" si="5"/>
        <v>129</v>
      </c>
    </row>
    <row r="112" spans="1:13">
      <c r="A112" t="s">
        <v>15</v>
      </c>
      <c r="B112">
        <v>11579</v>
      </c>
      <c r="C112" t="str">
        <f t="shared" si="3"/>
        <v>Pm_contig_42885_503</v>
      </c>
      <c r="D112">
        <v>1126</v>
      </c>
      <c r="E112">
        <v>503</v>
      </c>
      <c r="F112" t="s">
        <v>2</v>
      </c>
      <c r="G112" t="s">
        <v>3</v>
      </c>
      <c r="H112">
        <v>0</v>
      </c>
      <c r="I112">
        <v>9.4E-2</v>
      </c>
      <c r="J112" t="s">
        <v>16</v>
      </c>
      <c r="K112">
        <f t="shared" si="4"/>
        <v>12081</v>
      </c>
      <c r="M112">
        <f t="shared" si="5"/>
        <v>29</v>
      </c>
    </row>
    <row r="113" spans="1:13">
      <c r="A113" t="s">
        <v>15</v>
      </c>
      <c r="B113">
        <v>11579</v>
      </c>
      <c r="C113" t="str">
        <f t="shared" si="3"/>
        <v>Pm_contig_42885_548</v>
      </c>
      <c r="D113">
        <v>1126</v>
      </c>
      <c r="E113">
        <v>548</v>
      </c>
      <c r="F113" t="s">
        <v>8</v>
      </c>
      <c r="G113" t="s">
        <v>3</v>
      </c>
      <c r="H113">
        <v>0.999</v>
      </c>
      <c r="I113">
        <v>0.84299999999999997</v>
      </c>
      <c r="J113" t="s">
        <v>16</v>
      </c>
      <c r="K113">
        <f t="shared" si="4"/>
        <v>12126</v>
      </c>
      <c r="M113">
        <f t="shared" si="5"/>
        <v>45</v>
      </c>
    </row>
    <row r="114" spans="1:13">
      <c r="A114" t="s">
        <v>15</v>
      </c>
      <c r="B114">
        <v>11579</v>
      </c>
      <c r="C114" t="str">
        <f t="shared" si="3"/>
        <v>Pm_contig_42885_554</v>
      </c>
      <c r="D114">
        <v>1126</v>
      </c>
      <c r="E114">
        <v>554</v>
      </c>
      <c r="F114" t="s">
        <v>2</v>
      </c>
      <c r="G114" t="s">
        <v>5</v>
      </c>
      <c r="H114">
        <v>0</v>
      </c>
      <c r="I114">
        <v>0.11799999999999999</v>
      </c>
      <c r="J114" t="s">
        <v>16</v>
      </c>
      <c r="K114">
        <f t="shared" si="4"/>
        <v>12132</v>
      </c>
      <c r="M114">
        <f t="shared" si="5"/>
        <v>6</v>
      </c>
    </row>
    <row r="115" spans="1:13">
      <c r="A115" t="s">
        <v>15</v>
      </c>
      <c r="B115">
        <v>11579</v>
      </c>
      <c r="C115" t="str">
        <f t="shared" si="3"/>
        <v>Pm_contig_42885_824</v>
      </c>
      <c r="D115">
        <v>1126</v>
      </c>
      <c r="E115">
        <v>824</v>
      </c>
      <c r="F115" t="s">
        <v>8</v>
      </c>
      <c r="G115" t="s">
        <v>3</v>
      </c>
      <c r="H115">
        <v>0</v>
      </c>
      <c r="I115">
        <v>0.14899999999999999</v>
      </c>
      <c r="J115" t="s">
        <v>16</v>
      </c>
      <c r="K115">
        <f t="shared" si="4"/>
        <v>12402</v>
      </c>
      <c r="M115">
        <f t="shared" si="5"/>
        <v>270</v>
      </c>
    </row>
    <row r="116" spans="1:13">
      <c r="A116" t="s">
        <v>15</v>
      </c>
      <c r="B116">
        <v>11579</v>
      </c>
      <c r="C116" t="str">
        <f t="shared" si="3"/>
        <v>Pm_contig_42885_1022</v>
      </c>
      <c r="D116">
        <v>1126</v>
      </c>
      <c r="E116">
        <v>1022</v>
      </c>
      <c r="F116" t="s">
        <v>2</v>
      </c>
      <c r="G116" t="s">
        <v>5</v>
      </c>
      <c r="H116">
        <v>0.98399999999999999</v>
      </c>
      <c r="I116">
        <v>0.83699999999999997</v>
      </c>
      <c r="J116" t="s">
        <v>16</v>
      </c>
      <c r="K116">
        <f t="shared" si="4"/>
        <v>12600</v>
      </c>
      <c r="M116">
        <f t="shared" si="5"/>
        <v>198</v>
      </c>
    </row>
    <row r="117" spans="1:13">
      <c r="A117" t="s">
        <v>4</v>
      </c>
      <c r="B117">
        <v>12956</v>
      </c>
      <c r="C117" t="str">
        <f t="shared" si="3"/>
        <v>Pm_contig_108895_29</v>
      </c>
      <c r="D117">
        <v>107</v>
      </c>
      <c r="E117">
        <v>29</v>
      </c>
      <c r="F117" t="s">
        <v>5</v>
      </c>
      <c r="G117" t="s">
        <v>3</v>
      </c>
      <c r="H117">
        <v>5.6000000000000001E-2</v>
      </c>
      <c r="I117">
        <v>0</v>
      </c>
      <c r="J117">
        <v>0</v>
      </c>
      <c r="K117">
        <f t="shared" si="4"/>
        <v>12984</v>
      </c>
      <c r="M117">
        <f t="shared" si="5"/>
        <v>384</v>
      </c>
    </row>
    <row r="118" spans="1:13">
      <c r="A118" t="s">
        <v>4</v>
      </c>
      <c r="B118">
        <v>12956</v>
      </c>
      <c r="C118" t="str">
        <f t="shared" si="3"/>
        <v>Pm_contig_108895_61</v>
      </c>
      <c r="D118">
        <v>107</v>
      </c>
      <c r="E118">
        <v>61</v>
      </c>
      <c r="F118" t="s">
        <v>2</v>
      </c>
      <c r="G118" t="s">
        <v>5</v>
      </c>
      <c r="H118">
        <v>0.995</v>
      </c>
      <c r="I118">
        <v>0.84</v>
      </c>
      <c r="J118">
        <v>0</v>
      </c>
      <c r="K118">
        <f t="shared" si="4"/>
        <v>13016</v>
      </c>
      <c r="M118">
        <f t="shared" si="5"/>
        <v>32</v>
      </c>
    </row>
    <row r="119" spans="1:13">
      <c r="A119" t="s">
        <v>27</v>
      </c>
      <c r="B119">
        <v>12969</v>
      </c>
      <c r="C119" t="str">
        <f t="shared" si="3"/>
        <v>Pm_contig_52592_67</v>
      </c>
      <c r="D119">
        <v>119</v>
      </c>
      <c r="E119">
        <v>67</v>
      </c>
      <c r="F119" t="s">
        <v>8</v>
      </c>
      <c r="G119" t="s">
        <v>3</v>
      </c>
      <c r="H119">
        <v>0.97099999999999997</v>
      </c>
      <c r="I119">
        <v>0.8</v>
      </c>
      <c r="J119">
        <v>0</v>
      </c>
      <c r="K119">
        <f t="shared" si="4"/>
        <v>13035</v>
      </c>
      <c r="M119">
        <f t="shared" si="5"/>
        <v>19</v>
      </c>
    </row>
    <row r="120" spans="1:13">
      <c r="A120" t="s">
        <v>27</v>
      </c>
      <c r="B120">
        <v>12969</v>
      </c>
      <c r="C120" t="str">
        <f t="shared" si="3"/>
        <v>Pm_contig_52592_89</v>
      </c>
      <c r="D120">
        <v>119</v>
      </c>
      <c r="E120">
        <v>89</v>
      </c>
      <c r="F120" t="s">
        <v>2</v>
      </c>
      <c r="G120" t="s">
        <v>5</v>
      </c>
      <c r="H120">
        <v>1</v>
      </c>
      <c r="I120">
        <v>0.73899999999999999</v>
      </c>
      <c r="J120">
        <v>0</v>
      </c>
      <c r="K120">
        <f t="shared" si="4"/>
        <v>13057</v>
      </c>
      <c r="M120">
        <f t="shared" si="5"/>
        <v>22</v>
      </c>
    </row>
    <row r="121" spans="1:13">
      <c r="A121" t="s">
        <v>27</v>
      </c>
      <c r="B121">
        <v>12969</v>
      </c>
      <c r="C121" t="str">
        <f t="shared" si="3"/>
        <v>Pm_contig_52592_91</v>
      </c>
      <c r="D121">
        <v>119</v>
      </c>
      <c r="E121">
        <v>91</v>
      </c>
      <c r="F121" t="s">
        <v>2</v>
      </c>
      <c r="G121" t="s">
        <v>8</v>
      </c>
      <c r="H121">
        <v>0.88900000000000001</v>
      </c>
      <c r="I121">
        <v>0.95499999999999996</v>
      </c>
      <c r="J121">
        <v>0</v>
      </c>
      <c r="K121">
        <f t="shared" si="4"/>
        <v>13059</v>
      </c>
      <c r="M121">
        <f t="shared" si="5"/>
        <v>2</v>
      </c>
    </row>
    <row r="122" spans="1:13">
      <c r="A122" t="s">
        <v>26</v>
      </c>
      <c r="B122">
        <v>13246</v>
      </c>
      <c r="C122" t="str">
        <f t="shared" si="3"/>
        <v>Pm_contig_52435_57</v>
      </c>
      <c r="D122">
        <v>100</v>
      </c>
      <c r="E122">
        <v>57</v>
      </c>
      <c r="F122" t="s">
        <v>2</v>
      </c>
      <c r="G122" t="s">
        <v>3</v>
      </c>
      <c r="H122">
        <v>0.95</v>
      </c>
      <c r="I122">
        <v>0.93600000000000005</v>
      </c>
      <c r="J122">
        <v>0</v>
      </c>
      <c r="K122">
        <f t="shared" si="4"/>
        <v>13302</v>
      </c>
      <c r="M122">
        <f t="shared" si="5"/>
        <v>243</v>
      </c>
    </row>
    <row r="123" spans="1:13">
      <c r="A123" t="s">
        <v>29</v>
      </c>
      <c r="B123">
        <v>13420</v>
      </c>
      <c r="C123" t="str">
        <f t="shared" si="3"/>
        <v>Pm_contig_75092_36</v>
      </c>
      <c r="D123">
        <v>136</v>
      </c>
      <c r="E123">
        <v>36</v>
      </c>
      <c r="F123" t="s">
        <v>2</v>
      </c>
      <c r="G123" t="s">
        <v>5</v>
      </c>
      <c r="H123">
        <v>0.998</v>
      </c>
      <c r="I123">
        <v>3.5000000000000003E-2</v>
      </c>
      <c r="J123">
        <v>0</v>
      </c>
      <c r="K123">
        <f t="shared" si="4"/>
        <v>13455</v>
      </c>
      <c r="M123">
        <f t="shared" si="5"/>
        <v>153</v>
      </c>
    </row>
    <row r="124" spans="1:13">
      <c r="A124" t="s">
        <v>29</v>
      </c>
      <c r="B124">
        <v>13420</v>
      </c>
      <c r="C124" t="str">
        <f t="shared" si="3"/>
        <v>Pm_contig_75092_69</v>
      </c>
      <c r="D124">
        <v>136</v>
      </c>
      <c r="E124">
        <v>69</v>
      </c>
      <c r="F124" t="s">
        <v>2</v>
      </c>
      <c r="G124" t="s">
        <v>5</v>
      </c>
      <c r="H124">
        <v>0.997</v>
      </c>
      <c r="I124">
        <v>0.35799999999999998</v>
      </c>
      <c r="J124">
        <v>0</v>
      </c>
      <c r="K124">
        <f t="shared" si="4"/>
        <v>13488</v>
      </c>
      <c r="M124">
        <f t="shared" si="5"/>
        <v>33</v>
      </c>
    </row>
    <row r="125" spans="1:13">
      <c r="A125" t="s">
        <v>29</v>
      </c>
      <c r="B125">
        <v>13420</v>
      </c>
      <c r="C125" t="str">
        <f t="shared" si="3"/>
        <v>Pm_contig_75092_101</v>
      </c>
      <c r="D125">
        <v>136</v>
      </c>
      <c r="E125">
        <v>101</v>
      </c>
      <c r="F125" t="s">
        <v>2</v>
      </c>
      <c r="G125" t="s">
        <v>8</v>
      </c>
      <c r="H125">
        <v>0</v>
      </c>
      <c r="I125">
        <v>0.122</v>
      </c>
      <c r="J125">
        <v>0</v>
      </c>
      <c r="K125">
        <f t="shared" si="4"/>
        <v>13520</v>
      </c>
      <c r="M125">
        <f t="shared" si="5"/>
        <v>32</v>
      </c>
    </row>
    <row r="126" spans="1:13">
      <c r="A126" t="s">
        <v>29</v>
      </c>
      <c r="B126">
        <v>13420</v>
      </c>
      <c r="C126" t="str">
        <f t="shared" si="3"/>
        <v>Pm_contig_75092_114</v>
      </c>
      <c r="D126">
        <v>136</v>
      </c>
      <c r="E126">
        <v>114</v>
      </c>
      <c r="F126" t="s">
        <v>8</v>
      </c>
      <c r="G126" t="s">
        <v>3</v>
      </c>
      <c r="H126">
        <v>0.999</v>
      </c>
      <c r="I126">
        <v>0.88500000000000001</v>
      </c>
      <c r="J126">
        <v>0</v>
      </c>
      <c r="K126">
        <f t="shared" si="4"/>
        <v>13533</v>
      </c>
      <c r="M126">
        <f t="shared" si="5"/>
        <v>13</v>
      </c>
    </row>
    <row r="127" spans="1:13">
      <c r="A127" t="s">
        <v>28</v>
      </c>
      <c r="B127">
        <v>13568</v>
      </c>
      <c r="C127" t="str">
        <f t="shared" si="3"/>
        <v>Pm_contig_62620_65</v>
      </c>
      <c r="D127">
        <v>82</v>
      </c>
      <c r="E127">
        <v>65</v>
      </c>
      <c r="F127" t="s">
        <v>2</v>
      </c>
      <c r="G127" t="s">
        <v>5</v>
      </c>
      <c r="H127">
        <v>0.999</v>
      </c>
      <c r="I127">
        <v>0.73599999999999999</v>
      </c>
      <c r="J127">
        <v>0</v>
      </c>
      <c r="K127">
        <f t="shared" si="4"/>
        <v>13632</v>
      </c>
      <c r="M127">
        <f t="shared" si="5"/>
        <v>99</v>
      </c>
    </row>
    <row r="128" spans="1:13">
      <c r="A128" t="s">
        <v>30</v>
      </c>
      <c r="B128">
        <v>13594</v>
      </c>
      <c r="C128" t="str">
        <f t="shared" si="3"/>
        <v>Pm_contig_75093_48</v>
      </c>
      <c r="D128">
        <v>107</v>
      </c>
      <c r="E128">
        <v>48</v>
      </c>
      <c r="F128" t="s">
        <v>8</v>
      </c>
      <c r="G128" t="s">
        <v>3</v>
      </c>
      <c r="H128">
        <v>1E-3</v>
      </c>
      <c r="I128">
        <v>0.57299999999999995</v>
      </c>
      <c r="J128">
        <v>0</v>
      </c>
      <c r="K128">
        <f t="shared" si="4"/>
        <v>13641</v>
      </c>
      <c r="M128">
        <f t="shared" si="5"/>
        <v>9</v>
      </c>
    </row>
    <row r="129" spans="1:13">
      <c r="A129" t="s">
        <v>30</v>
      </c>
      <c r="B129">
        <v>13594</v>
      </c>
      <c r="C129" t="str">
        <f t="shared" si="3"/>
        <v>Pm_contig_75093_51</v>
      </c>
      <c r="D129">
        <v>107</v>
      </c>
      <c r="E129">
        <v>51</v>
      </c>
      <c r="F129" t="s">
        <v>2</v>
      </c>
      <c r="G129" t="s">
        <v>5</v>
      </c>
      <c r="H129">
        <v>0.999</v>
      </c>
      <c r="I129">
        <v>0.42399999999999999</v>
      </c>
      <c r="J129">
        <v>0</v>
      </c>
      <c r="K129">
        <f t="shared" si="4"/>
        <v>13644</v>
      </c>
      <c r="M129">
        <f t="shared" si="5"/>
        <v>3</v>
      </c>
    </row>
    <row r="130" spans="1:13">
      <c r="A130" t="s">
        <v>21</v>
      </c>
      <c r="B130">
        <v>14195</v>
      </c>
      <c r="C130" t="str">
        <f t="shared" si="3"/>
        <v>Pm_contig_48331_221</v>
      </c>
      <c r="D130">
        <v>822</v>
      </c>
      <c r="E130">
        <v>221</v>
      </c>
      <c r="F130" t="s">
        <v>8</v>
      </c>
      <c r="G130" t="s">
        <v>3</v>
      </c>
      <c r="H130">
        <v>1</v>
      </c>
      <c r="I130">
        <v>0.80100000000000005</v>
      </c>
      <c r="J130">
        <v>0</v>
      </c>
      <c r="K130">
        <f t="shared" si="4"/>
        <v>14415</v>
      </c>
      <c r="M130">
        <f t="shared" si="5"/>
        <v>771</v>
      </c>
    </row>
    <row r="131" spans="1:13">
      <c r="A131" t="s">
        <v>21</v>
      </c>
      <c r="B131">
        <v>14195</v>
      </c>
      <c r="C131" t="str">
        <f t="shared" ref="C131:C146" si="6">CONCATENATE("Pm_",A131,"_",E131)</f>
        <v>Pm_contig_48331_288</v>
      </c>
      <c r="D131">
        <v>822</v>
      </c>
      <c r="E131">
        <v>288</v>
      </c>
      <c r="F131" t="s">
        <v>8</v>
      </c>
      <c r="G131" t="s">
        <v>3</v>
      </c>
      <c r="H131">
        <v>1</v>
      </c>
      <c r="I131">
        <v>0.879</v>
      </c>
      <c r="J131">
        <v>0</v>
      </c>
      <c r="K131">
        <f t="shared" ref="K131:K146" si="7">B131+E131-1</f>
        <v>14482</v>
      </c>
      <c r="M131">
        <f t="shared" si="5"/>
        <v>67</v>
      </c>
    </row>
    <row r="132" spans="1:13">
      <c r="A132" t="s">
        <v>21</v>
      </c>
      <c r="B132">
        <v>14195</v>
      </c>
      <c r="C132" t="str">
        <f t="shared" si="6"/>
        <v>Pm_contig_48331_376</v>
      </c>
      <c r="D132">
        <v>822</v>
      </c>
      <c r="E132">
        <v>376</v>
      </c>
      <c r="F132" t="s">
        <v>8</v>
      </c>
      <c r="G132" t="s">
        <v>3</v>
      </c>
      <c r="H132">
        <v>0</v>
      </c>
      <c r="I132">
        <v>0.20899999999999999</v>
      </c>
      <c r="J132">
        <v>0</v>
      </c>
      <c r="K132">
        <f t="shared" si="7"/>
        <v>14570</v>
      </c>
      <c r="M132">
        <f t="shared" ref="M132:M146" si="8">K132-(K131)</f>
        <v>88</v>
      </c>
    </row>
    <row r="133" spans="1:13">
      <c r="A133" t="s">
        <v>21</v>
      </c>
      <c r="B133">
        <v>14195</v>
      </c>
      <c r="C133" t="str">
        <f t="shared" si="6"/>
        <v>Pm_contig_48331_426</v>
      </c>
      <c r="D133">
        <v>822</v>
      </c>
      <c r="E133">
        <v>426</v>
      </c>
      <c r="F133" t="s">
        <v>2</v>
      </c>
      <c r="G133" t="s">
        <v>5</v>
      </c>
      <c r="H133">
        <v>0</v>
      </c>
      <c r="I133">
        <v>0.16400000000000001</v>
      </c>
      <c r="J133">
        <v>0</v>
      </c>
      <c r="K133">
        <f t="shared" si="7"/>
        <v>14620</v>
      </c>
      <c r="M133">
        <f t="shared" si="8"/>
        <v>50</v>
      </c>
    </row>
    <row r="134" spans="1:13">
      <c r="A134" t="s">
        <v>21</v>
      </c>
      <c r="B134">
        <v>14195</v>
      </c>
      <c r="C134" t="str">
        <f t="shared" si="6"/>
        <v>Pm_contig_48331_439</v>
      </c>
      <c r="D134">
        <v>822</v>
      </c>
      <c r="E134">
        <v>439</v>
      </c>
      <c r="F134" t="s">
        <v>2</v>
      </c>
      <c r="G134" t="s">
        <v>8</v>
      </c>
      <c r="H134">
        <v>0</v>
      </c>
      <c r="I134">
        <v>0.17899999999999999</v>
      </c>
      <c r="J134">
        <v>0</v>
      </c>
      <c r="K134">
        <f t="shared" si="7"/>
        <v>14633</v>
      </c>
      <c r="M134">
        <f t="shared" si="8"/>
        <v>13</v>
      </c>
    </row>
    <row r="135" spans="1:13">
      <c r="A135" t="s">
        <v>21</v>
      </c>
      <c r="B135">
        <v>14195</v>
      </c>
      <c r="C135" t="str">
        <f t="shared" si="6"/>
        <v>Pm_contig_48331_459</v>
      </c>
      <c r="D135">
        <v>822</v>
      </c>
      <c r="E135">
        <v>459</v>
      </c>
      <c r="F135" t="s">
        <v>8</v>
      </c>
      <c r="G135" t="s">
        <v>3</v>
      </c>
      <c r="H135">
        <v>0.998</v>
      </c>
      <c r="I135">
        <v>0.82799999999999996</v>
      </c>
      <c r="J135">
        <v>0</v>
      </c>
      <c r="K135">
        <f t="shared" si="7"/>
        <v>14653</v>
      </c>
      <c r="M135">
        <f t="shared" si="8"/>
        <v>20</v>
      </c>
    </row>
    <row r="136" spans="1:13">
      <c r="A136" t="s">
        <v>21</v>
      </c>
      <c r="B136">
        <v>14195</v>
      </c>
      <c r="C136" t="str">
        <f t="shared" si="6"/>
        <v>Pm_contig_48331_486</v>
      </c>
      <c r="D136">
        <v>822</v>
      </c>
      <c r="E136">
        <v>486</v>
      </c>
      <c r="F136" t="s">
        <v>2</v>
      </c>
      <c r="G136" t="s">
        <v>5</v>
      </c>
      <c r="H136">
        <v>0</v>
      </c>
      <c r="I136">
        <v>0.45200000000000001</v>
      </c>
      <c r="J136">
        <v>0</v>
      </c>
      <c r="K136">
        <f t="shared" si="7"/>
        <v>14680</v>
      </c>
      <c r="M136">
        <f t="shared" si="8"/>
        <v>27</v>
      </c>
    </row>
    <row r="137" spans="1:13">
      <c r="A137" t="s">
        <v>21</v>
      </c>
      <c r="B137">
        <v>14195</v>
      </c>
      <c r="C137" t="str">
        <f t="shared" si="6"/>
        <v>Pm_contig_48331_548</v>
      </c>
      <c r="D137">
        <v>822</v>
      </c>
      <c r="E137">
        <v>548</v>
      </c>
      <c r="F137" t="s">
        <v>8</v>
      </c>
      <c r="G137" t="s">
        <v>3</v>
      </c>
      <c r="H137">
        <v>1</v>
      </c>
      <c r="I137">
        <v>0.80400000000000005</v>
      </c>
      <c r="J137">
        <v>0</v>
      </c>
      <c r="K137">
        <f t="shared" si="7"/>
        <v>14742</v>
      </c>
      <c r="M137">
        <f t="shared" si="8"/>
        <v>62</v>
      </c>
    </row>
    <row r="138" spans="1:13">
      <c r="A138" t="s">
        <v>21</v>
      </c>
      <c r="B138">
        <v>14195</v>
      </c>
      <c r="C138" t="str">
        <f t="shared" si="6"/>
        <v>Pm_contig_48331_611</v>
      </c>
      <c r="D138">
        <v>822</v>
      </c>
      <c r="E138">
        <v>611</v>
      </c>
      <c r="F138" t="s">
        <v>2</v>
      </c>
      <c r="G138" t="s">
        <v>5</v>
      </c>
      <c r="H138">
        <v>1</v>
      </c>
      <c r="I138">
        <v>0.79300000000000004</v>
      </c>
      <c r="J138">
        <v>0</v>
      </c>
      <c r="K138">
        <f t="shared" si="7"/>
        <v>14805</v>
      </c>
      <c r="M138">
        <f t="shared" si="8"/>
        <v>63</v>
      </c>
    </row>
    <row r="139" spans="1:13">
      <c r="A139" t="s">
        <v>21</v>
      </c>
      <c r="B139">
        <v>14195</v>
      </c>
      <c r="C139" t="str">
        <f t="shared" si="6"/>
        <v>Pm_contig_48331_617</v>
      </c>
      <c r="D139">
        <v>822</v>
      </c>
      <c r="E139">
        <v>617</v>
      </c>
      <c r="F139" t="s">
        <v>2</v>
      </c>
      <c r="G139" t="s">
        <v>5</v>
      </c>
      <c r="H139">
        <v>0</v>
      </c>
      <c r="I139">
        <v>0.19400000000000001</v>
      </c>
      <c r="J139">
        <v>0</v>
      </c>
      <c r="K139">
        <f t="shared" si="7"/>
        <v>14811</v>
      </c>
      <c r="M139">
        <f t="shared" si="8"/>
        <v>6</v>
      </c>
    </row>
    <row r="140" spans="1:13">
      <c r="A140" t="s">
        <v>21</v>
      </c>
      <c r="B140">
        <v>14195</v>
      </c>
      <c r="C140" t="str">
        <f t="shared" si="6"/>
        <v>Pm_contig_48331_638</v>
      </c>
      <c r="D140">
        <v>822</v>
      </c>
      <c r="E140">
        <v>638</v>
      </c>
      <c r="F140" t="s">
        <v>8</v>
      </c>
      <c r="G140" t="s">
        <v>3</v>
      </c>
      <c r="H140">
        <v>0</v>
      </c>
      <c r="I140">
        <v>0.157</v>
      </c>
      <c r="J140">
        <v>0</v>
      </c>
      <c r="K140">
        <f t="shared" si="7"/>
        <v>14832</v>
      </c>
      <c r="M140">
        <f t="shared" si="8"/>
        <v>21</v>
      </c>
    </row>
    <row r="141" spans="1:13">
      <c r="A141" t="s">
        <v>21</v>
      </c>
      <c r="B141">
        <v>14195</v>
      </c>
      <c r="C141" t="str">
        <f t="shared" si="6"/>
        <v>Pm_contig_48331_643</v>
      </c>
      <c r="D141">
        <v>822</v>
      </c>
      <c r="E141">
        <v>643</v>
      </c>
      <c r="F141" t="s">
        <v>2</v>
      </c>
      <c r="G141" t="s">
        <v>3</v>
      </c>
      <c r="H141">
        <v>0.58599999999999997</v>
      </c>
      <c r="I141">
        <v>1</v>
      </c>
      <c r="J141">
        <v>0</v>
      </c>
      <c r="K141">
        <f t="shared" si="7"/>
        <v>14837</v>
      </c>
      <c r="M141">
        <f t="shared" si="8"/>
        <v>5</v>
      </c>
    </row>
    <row r="142" spans="1:13">
      <c r="A142" t="s">
        <v>21</v>
      </c>
      <c r="B142">
        <v>14195</v>
      </c>
      <c r="C142" t="str">
        <f t="shared" si="6"/>
        <v>Pm_contig_48331_670</v>
      </c>
      <c r="D142">
        <v>822</v>
      </c>
      <c r="E142">
        <v>670</v>
      </c>
      <c r="F142" t="s">
        <v>5</v>
      </c>
      <c r="G142" t="s">
        <v>3</v>
      </c>
      <c r="H142">
        <v>0</v>
      </c>
      <c r="I142">
        <v>0.17399999999999999</v>
      </c>
      <c r="J142">
        <v>0</v>
      </c>
      <c r="K142">
        <f t="shared" si="7"/>
        <v>14864</v>
      </c>
      <c r="M142">
        <f t="shared" si="8"/>
        <v>27</v>
      </c>
    </row>
    <row r="143" spans="1:13">
      <c r="A143" t="s">
        <v>21</v>
      </c>
      <c r="B143">
        <v>14195</v>
      </c>
      <c r="C143" t="str">
        <f t="shared" si="6"/>
        <v>Pm_contig_48331_694</v>
      </c>
      <c r="D143">
        <v>822</v>
      </c>
      <c r="E143">
        <v>694</v>
      </c>
      <c r="F143" t="s">
        <v>2</v>
      </c>
      <c r="G143" t="s">
        <v>5</v>
      </c>
      <c r="H143">
        <v>1</v>
      </c>
      <c r="I143">
        <v>0.80900000000000005</v>
      </c>
      <c r="J143">
        <v>0</v>
      </c>
      <c r="K143">
        <f t="shared" si="7"/>
        <v>14888</v>
      </c>
      <c r="M143">
        <f t="shared" si="8"/>
        <v>24</v>
      </c>
    </row>
    <row r="144" spans="1:13">
      <c r="A144" t="s">
        <v>21</v>
      </c>
      <c r="B144">
        <v>14195</v>
      </c>
      <c r="C144" t="str">
        <f t="shared" si="6"/>
        <v>Pm_contig_48331_803</v>
      </c>
      <c r="D144">
        <v>822</v>
      </c>
      <c r="E144">
        <v>803</v>
      </c>
      <c r="F144" t="s">
        <v>2</v>
      </c>
      <c r="G144" t="s">
        <v>3</v>
      </c>
      <c r="H144">
        <v>1</v>
      </c>
      <c r="I144">
        <v>0.85899999999999999</v>
      </c>
      <c r="J144">
        <v>0</v>
      </c>
      <c r="K144">
        <f t="shared" si="7"/>
        <v>14997</v>
      </c>
      <c r="M144">
        <f t="shared" si="8"/>
        <v>109</v>
      </c>
    </row>
    <row r="145" spans="1:13">
      <c r="A145" t="s">
        <v>21</v>
      </c>
      <c r="B145">
        <v>14195</v>
      </c>
      <c r="C145" t="str">
        <f t="shared" si="6"/>
        <v>Pm_contig_48331_804</v>
      </c>
      <c r="D145">
        <v>822</v>
      </c>
      <c r="E145">
        <v>804</v>
      </c>
      <c r="F145" t="s">
        <v>8</v>
      </c>
      <c r="G145" t="s">
        <v>3</v>
      </c>
      <c r="H145">
        <v>0</v>
      </c>
      <c r="I145">
        <v>0.14000000000000001</v>
      </c>
      <c r="J145">
        <v>0</v>
      </c>
      <c r="K145">
        <f t="shared" si="7"/>
        <v>14998</v>
      </c>
      <c r="M145">
        <f t="shared" si="8"/>
        <v>1</v>
      </c>
    </row>
    <row r="146" spans="1:13">
      <c r="A146" t="s">
        <v>21</v>
      </c>
      <c r="B146">
        <v>14195</v>
      </c>
      <c r="C146" t="str">
        <f t="shared" si="6"/>
        <v>Pm_contig_48331_820</v>
      </c>
      <c r="D146">
        <v>822</v>
      </c>
      <c r="E146">
        <v>820</v>
      </c>
      <c r="F146" t="s">
        <v>8</v>
      </c>
      <c r="G146" t="s">
        <v>3</v>
      </c>
      <c r="H146">
        <v>1</v>
      </c>
      <c r="I146">
        <v>0.89200000000000002</v>
      </c>
      <c r="J146">
        <v>0</v>
      </c>
      <c r="K146">
        <f t="shared" si="7"/>
        <v>15014</v>
      </c>
      <c r="M146">
        <f t="shared" si="8"/>
        <v>16</v>
      </c>
    </row>
    <row r="147" spans="1:13">
      <c r="M147">
        <v>969</v>
      </c>
    </row>
  </sheetData>
  <sortState ref="A2:K146">
    <sortCondition ref="B2:B146"/>
  </sortState>
  <pageMargins left="0.70866141732283472" right="0.70866141732283472" top="0.74803149606299213" bottom="0.74803149606299213" header="0.31496062992125984" footer="0.31496062992125984"/>
  <pageSetup paperSize="9" scale="60" fitToHeight="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MergedMitDNASNPs_AlleleFreqDiff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2011-07-21T01:02:23Z</cp:lastPrinted>
  <dcterms:created xsi:type="dcterms:W3CDTF">2011-07-21T00:55:01Z</dcterms:created>
  <dcterms:modified xsi:type="dcterms:W3CDTF">2011-07-25T08:11:51Z</dcterms:modified>
</cp:coreProperties>
</file>