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00" yWindow="65436" windowWidth="24840" windowHeight="15720" tabRatio="236" activeTab="0"/>
  </bookViews>
  <sheets>
    <sheet name="Instructions" sheetId="1" r:id="rId1"/>
    <sheet name="Data" sheetId="2" r:id="rId2"/>
    <sheet name="DP_Calc" sheetId="3" r:id="rId3"/>
  </sheets>
  <definedNames>
    <definedName name="Bin_N">'DP_Calc'!$AF$3</definedName>
    <definedName name="Bin_Step">'DP_Calc'!$AF$6</definedName>
    <definedName name="Data_R">'DP_Calc'!$D$4:$G$303</definedName>
    <definedName name="Disp_Max">'DP_Calc'!$AF$9</definedName>
    <definedName name="G1_R">'DP_Calc'!$K$4:$K$303</definedName>
    <definedName name="G1_R_X">'DP_Calc'!$Y$4:$Y$303</definedName>
    <definedName name="G1_S">'DP_Calc'!$K$4</definedName>
    <definedName name="G2_R">'DP_Calc'!$L$4:$L$303</definedName>
    <definedName name="G2_R_X">'DP_Calc'!$Z$4:$Z$303</definedName>
    <definedName name="G2_S">'DP_Calc'!$L$4</definedName>
    <definedName name="G3_R">'DP_Calc'!$M$4:$M$303</definedName>
    <definedName name="G3_R_X">'DP_Calc'!$AA$4:$AA$303</definedName>
    <definedName name="G3_S">'DP_Calc'!$M$4</definedName>
    <definedName name="G4_R">'DP_Calc'!$N$4:$N$303</definedName>
    <definedName name="G4_R_X">'DP_Calc'!$AB$4:$AB$303</definedName>
    <definedName name="G4_S">'DP_Calc'!$N$4</definedName>
    <definedName name="G5_R">'DP_Calc'!$O$4:$O$303</definedName>
    <definedName name="G5_S">'DP_Calc'!$O$4</definedName>
    <definedName name="G6_R">'DP_Calc'!$P$4:$P$303</definedName>
    <definedName name="G6_S">'DP_Calc'!$P$4</definedName>
    <definedName name="_xlnm.Print_Area" localSheetId="1">'Data'!$A$1:$R$55</definedName>
    <definedName name="_xlnm.Print_Area" localSheetId="0">'Instructions'!$A$1:$O$35</definedName>
  </definedNames>
  <calcPr fullCalcOnLoad="1"/>
</workbook>
</file>

<file path=xl/sharedStrings.xml><?xml version="1.0" encoding="utf-8"?>
<sst xmlns="http://schemas.openxmlformats.org/spreadsheetml/2006/main" count="43" uniqueCount="36">
  <si>
    <t>This program is free software: you can redistribute it and/or modify it under the terms of the GNU General Public License as published by the Free Software Foundation, either version 3 of the License, or (at your option) any later version.</t>
  </si>
  <si>
    <t>You should have received a copy of the GNU General Public License along with this program.  If not, see &lt;http://www.gnu.org/licenses/&gt;.</t>
  </si>
  <si>
    <t>We demonstrate how this manipulation can be apparent if rather than presenting summary data, dot plots are used. Unlike summary bar charts (“dynamite plots”), they allow the reader to visualize the whole data set and assure themselves that group differences do not appear excessively dependent on different tail shapes between groups.</t>
  </si>
  <si>
    <t>1) Switch to the sheet labeled “Data” below.</t>
  </si>
  <si>
    <t>This spreadsheet is distributed in the hope that it will be useful, but WITHOUT ANY WARRANTY; without even the implied warranty of MERCHANTABILITY or FITNESS FOR A PARTICULAR PURPOSE.  See the GNU General Public License for more details.</t>
  </si>
  <si>
    <t>The most recent version of these spreadsheets will be available at http://matthew.shun-shin.com/ekt.html</t>
  </si>
  <si>
    <t>Introduction</t>
  </si>
  <si>
    <t>This sheet performs the calculations for generating the dot plots. If you are just using this workbook to generate dotplots then you should not need to make any changes to this sheet.</t>
  </si>
  <si>
    <t>Raw Y</t>
  </si>
  <si>
    <t>Binned Y</t>
  </si>
  <si>
    <t>Binned X</t>
  </si>
  <si>
    <t>Binned X + Displacement</t>
  </si>
  <si>
    <t>Number of Bins</t>
  </si>
  <si>
    <t>Bin Step</t>
  </si>
  <si>
    <t>Max X Displacement</t>
  </si>
  <si>
    <t>Microsoft Excel and the free and open-source office suite Libreoffice do not contain built in functions to generate these plots. More complex statistical software such as “R”, a free and open-source statistical environment are able to, but are not yet part of the standard tool-kit of clinical researchers.</t>
  </si>
  <si>
    <t>Instructions for use</t>
  </si>
  <si>
    <t>Copyright Matthew Shun-Shin, Darrel P Francis 2013</t>
  </si>
  <si>
    <t>We have therefore developed this spreadsheet which can be opened by both Microsoft Excel and Libreoffice to allow researchers to easily generate dot plots (note that Wilkinson 1999 terms the plots generated by this spreadsheet as histodots, for true dot plots use statistical software such as "R").</t>
  </si>
  <si>
    <t>4) The dotplot on the right will automatically update once you have pasted in the data. If you have fewer data points you might want to adjust the "number of bins" to obtain an aesthetically pleasing plot.</t>
  </si>
  <si>
    <t>3) Enter or copy and paste in your own data – up to four groups with up to 300 datapoints per group are supported.</t>
  </si>
  <si>
    <t>5) Edit the graph title before copying and pasting it into your own document.</t>
  </si>
  <si>
    <t>Licensed under the GPL</t>
  </si>
  <si>
    <t>A spreadsheet for generating dot plots, supplementary material to “Why even more clinical research studies may be false: effect of asymmetrical handling of clinically unexpected values”</t>
  </si>
  <si>
    <t>This spreadsheet accompanies our publication “Why even more clinical research studies may be false: effect of asymmetrical handling of clinically unexpected values”. In this paper we demonstrate the susceptibility of observational studies to bias though the natural clinical activities of removal, reclassification, and remeasurement of clinically surprising values.</t>
  </si>
  <si>
    <t>This sheet allows you to easily create dot plots for up to 6 groups with 300 data-points per group. If you have less than 6 groups simply leave the remaining columns blank. Please delete the illustrative data and copy and paste in your own. The only parameter you need to tweak is the “Number of bins” value in the cell below. After entering the data you can double click on the graph and add titles and labels. The dot size can also be changed by right-clicking on the points and selecting "Format Data Series..."</t>
  </si>
  <si>
    <t>Version 1</t>
  </si>
  <si>
    <t>Group 1</t>
  </si>
  <si>
    <t>Group 2</t>
  </si>
  <si>
    <t>Group 3</t>
  </si>
  <si>
    <t>Group 4</t>
  </si>
  <si>
    <t>Group 5</t>
  </si>
  <si>
    <t>Group 6</t>
  </si>
  <si>
    <t>Number of bins</t>
  </si>
  <si>
    <t>Values</t>
  </si>
  <si>
    <t>2) Into the blue boxes delete the sample data by highlighting them and selecting Edit--&gt;Clear--&gt;Contents (in Excel) or Edit--&gt;Delete Content (in Libreoffice).</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</si>
</sst>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00"/>
    <numFmt numFmtId="169" formatCode="0.000000000000000"/>
    <numFmt numFmtId="170" formatCode="0.0"/>
    <numFmt numFmtId="171" formatCode="0.0000"/>
    <numFmt numFmtId="172" formatCode="0.00000"/>
    <numFmt numFmtId="173" formatCode="0.000000"/>
    <numFmt numFmtId="174" formatCode="0.0000000"/>
    <numFmt numFmtId="175" formatCode="0.00000000"/>
    <numFmt numFmtId="176" formatCode="0.000000000"/>
    <numFmt numFmtId="177" formatCode="0.0000000000"/>
    <numFmt numFmtId="178" formatCode="0.00000000000"/>
    <numFmt numFmtId="179" formatCode="0.00"/>
  </numFmts>
  <fonts count="9">
    <font>
      <sz val="10"/>
      <name val="Arial"/>
      <family val="0"/>
    </font>
    <font>
      <sz val="10"/>
      <name val="Verdana"/>
      <family val="2"/>
    </font>
    <font>
      <b/>
      <sz val="14"/>
      <name val="Verdana"/>
      <family val="2"/>
    </font>
    <font>
      <sz val="12"/>
      <name val="Verdana"/>
      <family val="2"/>
    </font>
    <font>
      <b/>
      <sz val="10"/>
      <name val="Verdana"/>
      <family val="2"/>
    </font>
    <font>
      <sz val="10"/>
      <color indexed="8"/>
      <name val="Arial"/>
      <family val="2"/>
    </font>
    <font>
      <sz val="14"/>
      <name val="Verdana"/>
      <family val="2"/>
    </font>
    <font>
      <u val="single"/>
      <sz val="10"/>
      <color indexed="12"/>
      <name val="Arial"/>
      <family val="2"/>
    </font>
    <font>
      <u val="single"/>
      <sz val="10"/>
      <color indexed="61"/>
      <name val="Arial"/>
      <family val="0"/>
    </font>
  </fonts>
  <fills count="3">
    <fill>
      <patternFill/>
    </fill>
    <fill>
      <patternFill patternType="gray125"/>
    </fill>
    <fill>
      <patternFill patternType="solid">
        <fgColor indexed="27"/>
        <bgColor indexed="64"/>
      </patternFill>
    </fill>
  </fills>
  <borders count="27">
    <border>
      <left/>
      <right/>
      <top/>
      <bottom/>
      <diagonal/>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color indexed="63"/>
      </right>
      <top style="medium">
        <color indexed="8"/>
      </top>
      <bottom>
        <color indexed="63"/>
      </bottom>
    </border>
    <border>
      <left style="medium">
        <color indexed="8"/>
      </left>
      <right style="medium">
        <color indexed="8"/>
      </right>
      <top style="medium">
        <color indexed="8"/>
      </top>
      <bottom>
        <color indexed="63"/>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color indexed="63"/>
      </top>
      <bottom style="medium">
        <color indexed="8"/>
      </bottom>
    </border>
    <border>
      <left style="medium">
        <color indexed="8"/>
      </left>
      <right style="medium">
        <color indexed="8"/>
      </right>
      <top>
        <color indexed="63"/>
      </top>
      <bottom style="medium">
        <color indexed="8"/>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color indexed="63"/>
      </left>
      <right style="medium"/>
      <top style="medium"/>
      <bottom>
        <color indexed="63"/>
      </bottom>
    </border>
    <border>
      <left style="medium">
        <color indexed="8"/>
      </left>
      <right style="medium">
        <color indexed="8"/>
      </right>
      <top>
        <color indexed="63"/>
      </top>
      <bottom>
        <color indexed="63"/>
      </bottom>
    </border>
    <border>
      <left style="medium"/>
      <right style="medium">
        <color indexed="8"/>
      </right>
      <top>
        <color indexed="63"/>
      </top>
      <bottom style="medium"/>
    </border>
    <border>
      <left style="medium">
        <color indexed="8"/>
      </left>
      <right style="medium">
        <color indexed="8"/>
      </right>
      <top>
        <color indexed="63"/>
      </top>
      <bottom style="medium"/>
    </border>
    <border>
      <left style="medium">
        <color indexed="8"/>
      </left>
      <right style="medium"/>
      <top>
        <color indexed="63"/>
      </top>
      <bottom style="medium"/>
    </border>
    <border>
      <left style="medium">
        <color indexed="8"/>
      </left>
      <right style="medium">
        <color indexed="8"/>
      </right>
      <top style="medium">
        <color indexed="8"/>
      </top>
      <bottom style="medium">
        <color indexed="8"/>
      </bottom>
    </border>
    <border>
      <left style="medium"/>
      <right style="medium">
        <color indexed="8"/>
      </right>
      <top style="medium"/>
      <bottom>
        <color indexed="63"/>
      </bottom>
    </border>
    <border>
      <left style="medium">
        <color indexed="8"/>
      </left>
      <right style="medium">
        <color indexed="8"/>
      </right>
      <top style="medium"/>
      <bottom>
        <color indexed="63"/>
      </bottom>
    </border>
    <border>
      <left style="medium">
        <color indexed="8"/>
      </left>
      <right style="medium"/>
      <top style="medium"/>
      <bottom>
        <color indexed="63"/>
      </bottom>
    </border>
    <border>
      <left style="medium"/>
      <right style="medium">
        <color indexed="8"/>
      </right>
      <top>
        <color indexed="63"/>
      </top>
      <bottom>
        <color indexed="63"/>
      </bottom>
    </border>
    <border>
      <left style="medium">
        <color indexed="8"/>
      </left>
      <right style="medium"/>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ill="0" applyBorder="0" applyAlignment="0" applyProtection="0"/>
  </cellStyleXfs>
  <cellXfs count="68">
    <xf numFmtId="0" fontId="0" fillId="0" borderId="0" xfId="0" applyAlignment="1">
      <alignment/>
    </xf>
    <xf numFmtId="0" fontId="1" fillId="0" borderId="0" xfId="0" applyFont="1" applyAlignment="1">
      <alignment/>
    </xf>
    <xf numFmtId="0" fontId="1" fillId="0" borderId="1" xfId="0" applyFont="1" applyBorder="1" applyAlignment="1">
      <alignment/>
    </xf>
    <xf numFmtId="0" fontId="1" fillId="0" borderId="0" xfId="0" applyFont="1" applyBorder="1" applyAlignment="1">
      <alignment/>
    </xf>
    <xf numFmtId="0" fontId="1" fillId="0" borderId="2" xfId="0" applyFont="1" applyBorder="1" applyAlignment="1">
      <alignment/>
    </xf>
    <xf numFmtId="0" fontId="4" fillId="0" borderId="1" xfId="0" applyFont="1" applyBorder="1" applyAlignment="1">
      <alignment/>
    </xf>
    <xf numFmtId="0" fontId="1" fillId="0" borderId="1" xfId="0" applyFont="1" applyFill="1" applyBorder="1" applyAlignment="1">
      <alignment/>
    </xf>
    <xf numFmtId="0" fontId="1" fillId="0" borderId="0" xfId="0" applyFont="1" applyFill="1" applyBorder="1" applyAlignment="1">
      <alignment/>
    </xf>
    <xf numFmtId="0" fontId="1" fillId="0" borderId="2" xfId="0" applyFont="1" applyFill="1" applyBorder="1" applyAlignment="1">
      <alignment/>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1" fillId="0" borderId="5" xfId="0" applyFont="1" applyFill="1" applyBorder="1" applyAlignment="1">
      <alignment/>
    </xf>
    <xf numFmtId="0" fontId="1" fillId="0" borderId="4" xfId="0" applyFont="1" applyFill="1" applyBorder="1" applyAlignment="1">
      <alignment/>
    </xf>
    <xf numFmtId="0" fontId="1" fillId="0" borderId="6" xfId="0" applyFont="1" applyBorder="1" applyAlignment="1">
      <alignment/>
    </xf>
    <xf numFmtId="0" fontId="1" fillId="0" borderId="7" xfId="0" applyFont="1" applyBorder="1" applyAlignment="1">
      <alignment/>
    </xf>
    <xf numFmtId="0" fontId="1" fillId="0" borderId="8" xfId="0" applyFont="1" applyBorder="1" applyAlignment="1">
      <alignment/>
    </xf>
    <xf numFmtId="0" fontId="1" fillId="0" borderId="9" xfId="0" applyFont="1" applyFill="1" applyBorder="1" applyAlignment="1">
      <alignment/>
    </xf>
    <xf numFmtId="0" fontId="1" fillId="0" borderId="8" xfId="0" applyFont="1" applyFill="1" applyBorder="1" applyAlignment="1">
      <alignment/>
    </xf>
    <xf numFmtId="0" fontId="1" fillId="2" borderId="10" xfId="0" applyFont="1" applyFill="1" applyBorder="1" applyAlignment="1">
      <alignment/>
    </xf>
    <xf numFmtId="0" fontId="1" fillId="2" borderId="5" xfId="0" applyFont="1" applyFill="1" applyBorder="1" applyAlignment="1">
      <alignment/>
    </xf>
    <xf numFmtId="0" fontId="1" fillId="2" borderId="4" xfId="0" applyFont="1" applyFill="1" applyBorder="1" applyAlignment="1">
      <alignment/>
    </xf>
    <xf numFmtId="0" fontId="1" fillId="2" borderId="0" xfId="0" applyFont="1" applyFill="1" applyBorder="1" applyAlignment="1">
      <alignment/>
    </xf>
    <xf numFmtId="0" fontId="1" fillId="2" borderId="2" xfId="0" applyFont="1" applyFill="1" applyBorder="1" applyAlignment="1">
      <alignment/>
    </xf>
    <xf numFmtId="0" fontId="1" fillId="2" borderId="9" xfId="0" applyFont="1" applyFill="1" applyBorder="1" applyAlignment="1">
      <alignment/>
    </xf>
    <xf numFmtId="0" fontId="1" fillId="2" borderId="8" xfId="0" applyFont="1" applyFill="1" applyBorder="1" applyAlignment="1">
      <alignment/>
    </xf>
    <xf numFmtId="2" fontId="1" fillId="0" borderId="0" xfId="0" applyNumberFormat="1" applyFont="1" applyAlignment="1">
      <alignment/>
    </xf>
    <xf numFmtId="0" fontId="4" fillId="0" borderId="6" xfId="0" applyFont="1" applyBorder="1" applyAlignment="1">
      <alignment/>
    </xf>
    <xf numFmtId="0" fontId="1" fillId="0" borderId="9" xfId="0" applyFont="1" applyBorder="1" applyAlignment="1">
      <alignment/>
    </xf>
    <xf numFmtId="2" fontId="1" fillId="0" borderId="7" xfId="0" applyNumberFormat="1" applyFont="1" applyBorder="1" applyAlignment="1">
      <alignment/>
    </xf>
    <xf numFmtId="2" fontId="1" fillId="0" borderId="9" xfId="0" applyNumberFormat="1" applyFont="1" applyBorder="1" applyAlignment="1">
      <alignment/>
    </xf>
    <xf numFmtId="2" fontId="1" fillId="0" borderId="8" xfId="0" applyNumberFormat="1" applyFont="1" applyBorder="1" applyAlignment="1">
      <alignment/>
    </xf>
    <xf numFmtId="0" fontId="4" fillId="0" borderId="10" xfId="0" applyFont="1" applyBorder="1" applyAlignment="1">
      <alignment/>
    </xf>
    <xf numFmtId="168" fontId="1" fillId="0" borderId="0" xfId="0" applyNumberFormat="1" applyFont="1" applyBorder="1" applyAlignment="1">
      <alignment/>
    </xf>
    <xf numFmtId="168" fontId="1" fillId="0" borderId="2" xfId="0" applyNumberFormat="1" applyFont="1" applyBorder="1" applyAlignment="1">
      <alignment/>
    </xf>
    <xf numFmtId="2" fontId="1" fillId="0" borderId="1" xfId="0" applyNumberFormat="1" applyFont="1" applyBorder="1" applyAlignment="1">
      <alignment/>
    </xf>
    <xf numFmtId="2" fontId="1" fillId="0" borderId="0" xfId="0" applyNumberFormat="1" applyFont="1" applyBorder="1" applyAlignment="1">
      <alignment/>
    </xf>
    <xf numFmtId="2" fontId="1" fillId="0" borderId="2" xfId="0" applyNumberFormat="1" applyFont="1" applyBorder="1" applyAlignment="1">
      <alignment/>
    </xf>
    <xf numFmtId="2" fontId="1" fillId="0" borderId="10" xfId="0" applyNumberFormat="1" applyFont="1" applyBorder="1" applyAlignment="1">
      <alignment/>
    </xf>
    <xf numFmtId="0" fontId="1" fillId="0" borderId="10" xfId="0" applyFont="1" applyBorder="1" applyAlignment="1">
      <alignment/>
    </xf>
    <xf numFmtId="168" fontId="1" fillId="0" borderId="9" xfId="0" applyNumberFormat="1" applyFont="1" applyBorder="1" applyAlignment="1">
      <alignment/>
    </xf>
    <xf numFmtId="168" fontId="1" fillId="0" borderId="8" xfId="0" applyNumberFormat="1"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3" fillId="0" borderId="17" xfId="0" applyFont="1" applyFill="1" applyBorder="1" applyAlignment="1">
      <alignment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right" vertical="center" wrapText="1"/>
    </xf>
    <xf numFmtId="0" fontId="3" fillId="0" borderId="10" xfId="0" applyFont="1" applyBorder="1" applyAlignment="1">
      <alignment vertical="center" wrapText="1"/>
    </xf>
    <xf numFmtId="0" fontId="2" fillId="0" borderId="6" xfId="0" applyFont="1" applyFill="1" applyBorder="1" applyAlignment="1">
      <alignment/>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2" fillId="0" borderId="6" xfId="0" applyFont="1" applyBorder="1" applyAlignment="1">
      <alignment/>
    </xf>
    <xf numFmtId="0" fontId="3" fillId="0" borderId="17" xfId="0" applyFont="1" applyBorder="1" applyAlignment="1">
      <alignment vertical="center" wrapText="1"/>
    </xf>
    <xf numFmtId="0" fontId="2" fillId="0" borderId="21" xfId="0" applyFont="1" applyBorder="1" applyAlignment="1">
      <alignment vertical="center" wrapText="1"/>
    </xf>
    <xf numFmtId="0" fontId="2" fillId="0" borderId="22" xfId="0" applyFont="1" applyBorder="1" applyAlignment="1">
      <alignment/>
    </xf>
    <xf numFmtId="0" fontId="2" fillId="0" borderId="23" xfId="0" applyFont="1" applyBorder="1" applyAlignment="1">
      <alignment/>
    </xf>
    <xf numFmtId="0" fontId="2" fillId="0" borderId="24" xfId="0" applyFont="1" applyBorder="1" applyAlignment="1">
      <alignment/>
    </xf>
    <xf numFmtId="0" fontId="3" fillId="0" borderId="25" xfId="0" applyFont="1" applyBorder="1" applyAlignment="1">
      <alignment vertical="center" wrapText="1"/>
    </xf>
    <xf numFmtId="0" fontId="3" fillId="0" borderId="26" xfId="0" applyFont="1" applyBorder="1" applyAlignment="1">
      <alignment vertical="center" wrapText="1"/>
    </xf>
    <xf numFmtId="0" fontId="3" fillId="0" borderId="0" xfId="0" applyFont="1" applyFill="1" applyBorder="1" applyAlignment="1">
      <alignment vertical="center" wrapText="1"/>
    </xf>
    <xf numFmtId="0" fontId="6" fillId="0" borderId="0" xfId="0" applyFont="1" applyFill="1" applyBorder="1" applyAlignment="1">
      <alignment vertical="center" wrapText="1"/>
    </xf>
    <xf numFmtId="0" fontId="1" fillId="0" borderId="6" xfId="0" applyFont="1" applyBorder="1" applyAlignment="1">
      <alignment horizontal="center"/>
    </xf>
    <xf numFmtId="2" fontId="1" fillId="0" borderId="6" xfId="0" applyNumberFormat="1"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3B3B3"/>
      <rgbColor rgb="00808080"/>
      <rgbColor rgb="009999FF"/>
      <rgbColor rgb="00993366"/>
      <rgbColor rgb="00FFFFCC"/>
      <rgbColor rgb="00CFE7F5"/>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015"/>
          <c:w val="0.96175"/>
          <c:h val="0.97"/>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xVal>
            <c:numRef>
              <c:f>DP_Calc!$Y$4:$Y$303</c:f>
              <c:numCache>
                <c:ptCount val="300"/>
                <c:pt idx="0">
                  <c:v>0.8484848484848485</c:v>
                </c:pt>
                <c:pt idx="1">
                  <c:v>0.9242424242424242</c:v>
                </c:pt>
                <c:pt idx="2">
                  <c:v>0.8484848484848485</c:v>
                </c:pt>
                <c:pt idx="3">
                  <c:v>0.9242424242424242</c:v>
                </c:pt>
                <c:pt idx="4">
                  <c:v>0.696969696969697</c:v>
                </c:pt>
                <c:pt idx="5">
                  <c:v>0.8484848484848485</c:v>
                </c:pt>
                <c:pt idx="6">
                  <c:v>0.696969696969697</c:v>
                </c:pt>
                <c:pt idx="7">
                  <c:v>0.8484848484848485</c:v>
                </c:pt>
                <c:pt idx="8">
                  <c:v>0.8484848484848485</c:v>
                </c:pt>
                <c:pt idx="9">
                  <c:v>0.5454545454545454</c:v>
                </c:pt>
                <c:pt idx="10">
                  <c:v>0.9242424242424242</c:v>
                </c:pt>
                <c:pt idx="11">
                  <c:v>0.9242424242424242</c:v>
                </c:pt>
                <c:pt idx="12">
                  <c:v>0.696969696969697</c:v>
                </c:pt>
                <c:pt idx="13">
                  <c:v>0.7727272727272727</c:v>
                </c:pt>
                <c:pt idx="14">
                  <c:v>0.8484848484848485</c:v>
                </c:pt>
                <c:pt idx="15">
                  <c:v>0.6212121212121212</c:v>
                </c:pt>
                <c:pt idx="16">
                  <c:v>1</c:v>
                </c:pt>
                <c:pt idx="17">
                  <c:v>0.8484848484848485</c:v>
                </c:pt>
                <c:pt idx="18">
                  <c:v>0.696969696969697</c:v>
                </c:pt>
                <c:pt idx="19">
                  <c:v>0.7727272727272727</c:v>
                </c:pt>
                <c:pt idx="20">
                  <c:v>1</c:v>
                </c:pt>
                <c:pt idx="21">
                  <c:v>1</c:v>
                </c:pt>
                <c:pt idx="22">
                  <c:v>0.9242424242424242</c:v>
                </c:pt>
                <c:pt idx="23">
                  <c:v>0.696969696969697</c:v>
                </c:pt>
                <c:pt idx="24">
                  <c:v>0.7727272727272727</c:v>
                </c:pt>
                <c:pt idx="25">
                  <c:v>0.9242424242424242</c:v>
                </c:pt>
                <c:pt idx="26">
                  <c:v>0.9242424242424242</c:v>
                </c:pt>
                <c:pt idx="27">
                  <c:v>1.0757575757575757</c:v>
                </c:pt>
                <c:pt idx="28">
                  <c:v>0.8484848484848485</c:v>
                </c:pt>
                <c:pt idx="29">
                  <c:v>0.8484848484848485</c:v>
                </c:pt>
                <c:pt idx="30">
                  <c:v>0.9242424242424242</c:v>
                </c:pt>
                <c:pt idx="31">
                  <c:v>1</c:v>
                </c:pt>
                <c:pt idx="32">
                  <c:v>0.9242424242424242</c:v>
                </c:pt>
                <c:pt idx="33">
                  <c:v>1</c:v>
                </c:pt>
                <c:pt idx="34">
                  <c:v>1.0757575757575757</c:v>
                </c:pt>
                <c:pt idx="35">
                  <c:v>1</c:v>
                </c:pt>
                <c:pt idx="36">
                  <c:v>0.9242424242424242</c:v>
                </c:pt>
                <c:pt idx="37">
                  <c:v>1.0757575757575757</c:v>
                </c:pt>
                <c:pt idx="38">
                  <c:v>1</c:v>
                </c:pt>
                <c:pt idx="39">
                  <c:v>0.7727272727272727</c:v>
                </c:pt>
                <c:pt idx="40">
                  <c:v>1</c:v>
                </c:pt>
                <c:pt idx="41">
                  <c:v>1.1515151515151516</c:v>
                </c:pt>
                <c:pt idx="42">
                  <c:v>0.9242424242424242</c:v>
                </c:pt>
                <c:pt idx="43">
                  <c:v>0.8484848484848485</c:v>
                </c:pt>
                <c:pt idx="44">
                  <c:v>1.1515151515151516</c:v>
                </c:pt>
                <c:pt idx="45">
                  <c:v>1.0757575757575757</c:v>
                </c:pt>
                <c:pt idx="46">
                  <c:v>1.0757575757575757</c:v>
                </c:pt>
                <c:pt idx="47">
                  <c:v>1</c:v>
                </c:pt>
                <c:pt idx="48">
                  <c:v>1</c:v>
                </c:pt>
                <c:pt idx="49">
                  <c:v>1</c:v>
                </c:pt>
                <c:pt idx="50">
                  <c:v>1</c:v>
                </c:pt>
                <c:pt idx="51">
                  <c:v>1</c:v>
                </c:pt>
                <c:pt idx="52">
                  <c:v>0.8484848484848485</c:v>
                </c:pt>
                <c:pt idx="53">
                  <c:v>1</c:v>
                </c:pt>
                <c:pt idx="54">
                  <c:v>0.8484848484848485</c:v>
                </c:pt>
                <c:pt idx="55">
                  <c:v>1.1515151515151516</c:v>
                </c:pt>
                <c:pt idx="56">
                  <c:v>1.0757575757575757</c:v>
                </c:pt>
                <c:pt idx="57">
                  <c:v>0.9242424242424242</c:v>
                </c:pt>
                <c:pt idx="58">
                  <c:v>1</c:v>
                </c:pt>
                <c:pt idx="59">
                  <c:v>1</c:v>
                </c:pt>
                <c:pt idx="60">
                  <c:v>1</c:v>
                </c:pt>
                <c:pt idx="61">
                  <c:v>1.0757575757575757</c:v>
                </c:pt>
                <c:pt idx="62">
                  <c:v>1</c:v>
                </c:pt>
                <c:pt idx="63">
                  <c:v>1.1515151515151516</c:v>
                </c:pt>
                <c:pt idx="64">
                  <c:v>1.0757575757575757</c:v>
                </c:pt>
                <c:pt idx="65">
                  <c:v>0.8484848484848485</c:v>
                </c:pt>
                <c:pt idx="66">
                  <c:v>1.0757575757575757</c:v>
                </c:pt>
                <c:pt idx="67">
                  <c:v>1.2272727272727273</c:v>
                </c:pt>
                <c:pt idx="68">
                  <c:v>0.8484848484848485</c:v>
                </c:pt>
                <c:pt idx="69">
                  <c:v>1</c:v>
                </c:pt>
                <c:pt idx="70">
                  <c:v>1.1515151515151516</c:v>
                </c:pt>
                <c:pt idx="71">
                  <c:v>1.303030303030303</c:v>
                </c:pt>
                <c:pt idx="72">
                  <c:v>1</c:v>
                </c:pt>
                <c:pt idx="73">
                  <c:v>1</c:v>
                </c:pt>
                <c:pt idx="74">
                  <c:v>1</c:v>
                </c:pt>
                <c:pt idx="75">
                  <c:v>1.1515151515151516</c:v>
                </c:pt>
                <c:pt idx="76">
                  <c:v>1</c:v>
                </c:pt>
                <c:pt idx="77">
                  <c:v>1.1515151515151516</c:v>
                </c:pt>
                <c:pt idx="78">
                  <c:v>1.1515151515151516</c:v>
                </c:pt>
                <c:pt idx="79">
                  <c:v>1.2272727272727273</c:v>
                </c:pt>
                <c:pt idx="80">
                  <c:v>1.1515151515151516</c:v>
                </c:pt>
                <c:pt idx="81">
                  <c:v>1</c:v>
                </c:pt>
                <c:pt idx="82">
                  <c:v>1.1515151515151516</c:v>
                </c:pt>
                <c:pt idx="83">
                  <c:v>1.303030303030303</c:v>
                </c:pt>
                <c:pt idx="84">
                  <c:v>1</c:v>
                </c:pt>
                <c:pt idx="85">
                  <c:v>1.1515151515151516</c:v>
                </c:pt>
                <c:pt idx="86">
                  <c:v>1.303030303030303</c:v>
                </c:pt>
                <c:pt idx="87">
                  <c:v>1</c:v>
                </c:pt>
                <c:pt idx="88">
                  <c:v>1.0757575757575757</c:v>
                </c:pt>
                <c:pt idx="89">
                  <c:v>1.1515151515151516</c:v>
                </c:pt>
                <c:pt idx="90">
                  <c:v>1.1515151515151516</c:v>
                </c:pt>
                <c:pt idx="91">
                  <c:v>1.0757575757575757</c:v>
                </c:pt>
                <c:pt idx="92">
                  <c:v>1.303030303030303</c:v>
                </c:pt>
                <c:pt idx="93">
                  <c:v>1.2272727272727273</c:v>
                </c:pt>
                <c:pt idx="94">
                  <c:v>1.2272727272727273</c:v>
                </c:pt>
                <c:pt idx="95">
                  <c:v>1.378787878787879</c:v>
                </c:pt>
                <c:pt idx="96">
                  <c:v>1.1515151515151516</c:v>
                </c:pt>
                <c:pt idx="97">
                  <c:v>1.303030303030303</c:v>
                </c:pt>
                <c:pt idx="98">
                  <c:v>1.0757575757575757</c:v>
                </c:pt>
                <c:pt idx="99">
                  <c:v>1.4545454545454546</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#N/A</c:v>
                </c:pt>
                <c:pt idx="213">
                  <c:v>#N/A</c:v>
                </c:pt>
                <c:pt idx="214">
                  <c:v>#N/A</c:v>
                </c:pt>
                <c:pt idx="215">
                  <c:v>#N/A</c:v>
                </c:pt>
                <c:pt idx="216">
                  <c:v>#N/A</c:v>
                </c:pt>
                <c:pt idx="217">
                  <c:v>#N/A</c:v>
                </c:pt>
                <c:pt idx="218">
                  <c:v>#N/A</c:v>
                </c:pt>
                <c:pt idx="219">
                  <c:v>#N/A</c:v>
                </c:pt>
                <c:pt idx="220">
                  <c:v>#N/A</c:v>
                </c:pt>
                <c:pt idx="221">
                  <c:v>#N/A</c:v>
                </c:pt>
                <c:pt idx="222">
                  <c:v>#N/A</c:v>
                </c:pt>
                <c:pt idx="223">
                  <c:v>#N/A</c:v>
                </c:pt>
                <c:pt idx="224">
                  <c:v>#N/A</c:v>
                </c:pt>
                <c:pt idx="225">
                  <c:v>#N/A</c:v>
                </c:pt>
                <c:pt idx="226">
                  <c:v>#N/A</c:v>
                </c:pt>
                <c:pt idx="227">
                  <c:v>#N/A</c:v>
                </c:pt>
                <c:pt idx="228">
                  <c:v>#N/A</c:v>
                </c:pt>
                <c:pt idx="229">
                  <c:v>#N/A</c:v>
                </c:pt>
                <c:pt idx="230">
                  <c:v>#N/A</c:v>
                </c:pt>
                <c:pt idx="231">
                  <c:v>#N/A</c:v>
                </c:pt>
                <c:pt idx="232">
                  <c:v>#N/A</c:v>
                </c:pt>
                <c:pt idx="233">
                  <c:v>#N/A</c:v>
                </c:pt>
                <c:pt idx="234">
                  <c:v>#N/A</c:v>
                </c:pt>
                <c:pt idx="235">
                  <c:v>#N/A</c:v>
                </c:pt>
                <c:pt idx="236">
                  <c:v>#N/A</c:v>
                </c:pt>
                <c:pt idx="237">
                  <c:v>#N/A</c:v>
                </c:pt>
                <c:pt idx="238">
                  <c:v>#N/A</c:v>
                </c:pt>
                <c:pt idx="239">
                  <c:v>#N/A</c:v>
                </c:pt>
                <c:pt idx="240">
                  <c:v>#N/A</c:v>
                </c:pt>
                <c:pt idx="241">
                  <c:v>#N/A</c:v>
                </c:pt>
                <c:pt idx="242">
                  <c:v>#N/A</c:v>
                </c:pt>
                <c:pt idx="243">
                  <c:v>#N/A</c:v>
                </c:pt>
                <c:pt idx="244">
                  <c:v>#N/A</c:v>
                </c:pt>
                <c:pt idx="245">
                  <c:v>#N/A</c:v>
                </c:pt>
                <c:pt idx="246">
                  <c:v>#N/A</c:v>
                </c:pt>
                <c:pt idx="247">
                  <c:v>#N/A</c:v>
                </c:pt>
                <c:pt idx="248">
                  <c:v>#N/A</c:v>
                </c:pt>
                <c:pt idx="249">
                  <c:v>#N/A</c:v>
                </c:pt>
                <c:pt idx="250">
                  <c:v>#N/A</c:v>
                </c:pt>
                <c:pt idx="251">
                  <c:v>#N/A</c:v>
                </c:pt>
                <c:pt idx="252">
                  <c:v>#N/A</c:v>
                </c:pt>
                <c:pt idx="253">
                  <c:v>#N/A</c:v>
                </c:pt>
                <c:pt idx="254">
                  <c:v>#N/A</c:v>
                </c:pt>
                <c:pt idx="255">
                  <c:v>#N/A</c:v>
                </c:pt>
                <c:pt idx="256">
                  <c:v>#N/A</c:v>
                </c:pt>
                <c:pt idx="257">
                  <c:v>#N/A</c:v>
                </c:pt>
                <c:pt idx="258">
                  <c:v>#N/A</c:v>
                </c:pt>
                <c:pt idx="259">
                  <c:v>#N/A</c:v>
                </c:pt>
                <c:pt idx="260">
                  <c:v>#N/A</c:v>
                </c:pt>
                <c:pt idx="261">
                  <c:v>#N/A</c:v>
                </c:pt>
                <c:pt idx="262">
                  <c:v>#N/A</c:v>
                </c:pt>
                <c:pt idx="263">
                  <c:v>#N/A</c:v>
                </c:pt>
                <c:pt idx="264">
                  <c:v>#N/A</c:v>
                </c:pt>
                <c:pt idx="265">
                  <c:v>#N/A</c:v>
                </c:pt>
                <c:pt idx="266">
                  <c:v>#N/A</c:v>
                </c:pt>
                <c:pt idx="267">
                  <c:v>#N/A</c:v>
                </c:pt>
                <c:pt idx="268">
                  <c:v>#N/A</c:v>
                </c:pt>
                <c:pt idx="269">
                  <c:v>#N/A</c:v>
                </c:pt>
                <c:pt idx="270">
                  <c:v>#N/A</c:v>
                </c:pt>
                <c:pt idx="271">
                  <c:v>#N/A</c:v>
                </c:pt>
                <c:pt idx="272">
                  <c:v>#N/A</c:v>
                </c:pt>
                <c:pt idx="273">
                  <c:v>#N/A</c:v>
                </c:pt>
                <c:pt idx="274">
                  <c:v>#N/A</c:v>
                </c:pt>
                <c:pt idx="275">
                  <c:v>#N/A</c:v>
                </c:pt>
                <c:pt idx="276">
                  <c:v>#N/A</c:v>
                </c:pt>
                <c:pt idx="277">
                  <c:v>#N/A</c:v>
                </c:pt>
                <c:pt idx="278">
                  <c:v>#N/A</c:v>
                </c:pt>
                <c:pt idx="279">
                  <c:v>#N/A</c:v>
                </c:pt>
                <c:pt idx="280">
                  <c:v>#N/A</c:v>
                </c:pt>
                <c:pt idx="281">
                  <c:v>#N/A</c:v>
                </c:pt>
                <c:pt idx="282">
                  <c:v>#N/A</c:v>
                </c:pt>
                <c:pt idx="283">
                  <c:v>#N/A</c:v>
                </c:pt>
                <c:pt idx="284">
                  <c:v>#N/A</c:v>
                </c:pt>
                <c:pt idx="285">
                  <c:v>#N/A</c:v>
                </c:pt>
                <c:pt idx="286">
                  <c:v>#N/A</c:v>
                </c:pt>
                <c:pt idx="287">
                  <c:v>#N/A</c:v>
                </c:pt>
                <c:pt idx="288">
                  <c:v>#N/A</c:v>
                </c:pt>
                <c:pt idx="289">
                  <c:v>#N/A</c:v>
                </c:pt>
                <c:pt idx="290">
                  <c:v>#N/A</c:v>
                </c:pt>
                <c:pt idx="291">
                  <c:v>#N/A</c:v>
                </c:pt>
                <c:pt idx="292">
                  <c:v>#N/A</c:v>
                </c:pt>
                <c:pt idx="293">
                  <c:v>#N/A</c:v>
                </c:pt>
                <c:pt idx="294">
                  <c:v>#N/A</c:v>
                </c:pt>
                <c:pt idx="295">
                  <c:v>#N/A</c:v>
                </c:pt>
                <c:pt idx="296">
                  <c:v>#N/A</c:v>
                </c:pt>
                <c:pt idx="297">
                  <c:v>#N/A</c:v>
                </c:pt>
                <c:pt idx="298">
                  <c:v>#N/A</c:v>
                </c:pt>
                <c:pt idx="299">
                  <c:v>#N/A</c:v>
                </c:pt>
              </c:numCache>
            </c:numRef>
          </c:xVal>
          <c:yVal>
            <c:numRef>
              <c:f>DP_Calc!$K$4:$K$303</c:f>
              <c:numCache>
                <c:ptCount val="300"/>
                <c:pt idx="0">
                  <c:v>0.852404992159986</c:v>
                </c:pt>
                <c:pt idx="1">
                  <c:v>1.42067498693331</c:v>
                </c:pt>
                <c:pt idx="2">
                  <c:v>1.325963321137756</c:v>
                </c:pt>
                <c:pt idx="3">
                  <c:v>-0.757693326364432</c:v>
                </c:pt>
                <c:pt idx="4">
                  <c:v>-0.284134997386662</c:v>
                </c:pt>
                <c:pt idx="5">
                  <c:v>1.041828323751094</c:v>
                </c:pt>
                <c:pt idx="6">
                  <c:v>0.568269994773324</c:v>
                </c:pt>
                <c:pt idx="7">
                  <c:v>-0.284134997386662</c:v>
                </c:pt>
                <c:pt idx="8">
                  <c:v>0.757693326364432</c:v>
                </c:pt>
                <c:pt idx="9">
                  <c:v>-0.568269994773324</c:v>
                </c:pt>
                <c:pt idx="10">
                  <c:v>-0.852404992159986</c:v>
                </c:pt>
                <c:pt idx="11">
                  <c:v>-0.378846663182216</c:v>
                </c:pt>
                <c:pt idx="12">
                  <c:v>0.47355832897777</c:v>
                </c:pt>
                <c:pt idx="13">
                  <c:v>-0.094711665795554</c:v>
                </c:pt>
                <c:pt idx="14">
                  <c:v>0.662981660568878</c:v>
                </c:pt>
                <c:pt idx="15">
                  <c:v>0.284134997386662</c:v>
                </c:pt>
                <c:pt idx="16">
                  <c:v>-0.284134997386662</c:v>
                </c:pt>
                <c:pt idx="17">
                  <c:v>-0.662981660568878</c:v>
                </c:pt>
                <c:pt idx="18">
                  <c:v>0.189423331591108</c:v>
                </c:pt>
                <c:pt idx="19">
                  <c:v>-0.47355832897777</c:v>
                </c:pt>
                <c:pt idx="20">
                  <c:v>-1.704809984319972</c:v>
                </c:pt>
                <c:pt idx="21">
                  <c:v>0.662981660568878</c:v>
                </c:pt>
                <c:pt idx="22">
                  <c:v>-0.094711665795554</c:v>
                </c:pt>
                <c:pt idx="23">
                  <c:v>-0.568269994773324</c:v>
                </c:pt>
                <c:pt idx="24">
                  <c:v>0</c:v>
                </c:pt>
                <c:pt idx="25">
                  <c:v>-0.47355832897777</c:v>
                </c:pt>
                <c:pt idx="26">
                  <c:v>1.136539989546648</c:v>
                </c:pt>
                <c:pt idx="27">
                  <c:v>-0.47355832897777</c:v>
                </c:pt>
                <c:pt idx="28">
                  <c:v>0.47355832897777</c:v>
                </c:pt>
                <c:pt idx="29">
                  <c:v>0.378846663182216</c:v>
                </c:pt>
                <c:pt idx="30">
                  <c:v>0</c:v>
                </c:pt>
                <c:pt idx="31">
                  <c:v>1.325963321137756</c:v>
                </c:pt>
                <c:pt idx="32">
                  <c:v>-0.94711665795554</c:v>
                </c:pt>
                <c:pt idx="33">
                  <c:v>1.231251655342202</c:v>
                </c:pt>
                <c:pt idx="34">
                  <c:v>-0.094711665795554</c:v>
                </c:pt>
                <c:pt idx="35">
                  <c:v>0.378846663182216</c:v>
                </c:pt>
                <c:pt idx="36">
                  <c:v>-1.89423331591108</c:v>
                </c:pt>
                <c:pt idx="37">
                  <c:v>-1.89423331591108</c:v>
                </c:pt>
                <c:pt idx="38">
                  <c:v>1.704809984319972</c:v>
                </c:pt>
                <c:pt idx="39">
                  <c:v>0.284134997386662</c:v>
                </c:pt>
                <c:pt idx="40">
                  <c:v>0.47355832897777</c:v>
                </c:pt>
                <c:pt idx="41">
                  <c:v>0.662981660568878</c:v>
                </c:pt>
                <c:pt idx="42">
                  <c:v>0.284134997386662</c:v>
                </c:pt>
                <c:pt idx="43">
                  <c:v>-1.42067498693331</c:v>
                </c:pt>
                <c:pt idx="44">
                  <c:v>-0.284134997386662</c:v>
                </c:pt>
                <c:pt idx="45">
                  <c:v>0.284134997386662</c:v>
                </c:pt>
                <c:pt idx="46">
                  <c:v>1.42067498693331</c:v>
                </c:pt>
                <c:pt idx="47">
                  <c:v>-1.42067498693331</c:v>
                </c:pt>
                <c:pt idx="48">
                  <c:v>-2.462503310684404</c:v>
                </c:pt>
                <c:pt idx="49">
                  <c:v>-1.231251655342202</c:v>
                </c:pt>
                <c:pt idx="50">
                  <c:v>-1.325963321137756</c:v>
                </c:pt>
                <c:pt idx="51">
                  <c:v>1.041828323751094</c:v>
                </c:pt>
                <c:pt idx="52">
                  <c:v>-0.568269994773324</c:v>
                </c:pt>
                <c:pt idx="53">
                  <c:v>-1.610098318524418</c:v>
                </c:pt>
                <c:pt idx="54">
                  <c:v>0.189423331591108</c:v>
                </c:pt>
                <c:pt idx="55">
                  <c:v>0.47355832897777</c:v>
                </c:pt>
                <c:pt idx="56">
                  <c:v>0</c:v>
                </c:pt>
                <c:pt idx="57">
                  <c:v>0.94711665795554</c:v>
                </c:pt>
                <c:pt idx="58">
                  <c:v>0.852404992159986</c:v>
                </c:pt>
                <c:pt idx="59">
                  <c:v>-0.662981660568878</c:v>
                </c:pt>
                <c:pt idx="60">
                  <c:v>0.189423331591108</c:v>
                </c:pt>
                <c:pt idx="61">
                  <c:v>-0.852404992159986</c:v>
                </c:pt>
                <c:pt idx="62">
                  <c:v>1.610098318524418</c:v>
                </c:pt>
                <c:pt idx="63">
                  <c:v>-0.662981660568878</c:v>
                </c:pt>
                <c:pt idx="64">
                  <c:v>0.94711665795554</c:v>
                </c:pt>
                <c:pt idx="65">
                  <c:v>-0.189423331591108</c:v>
                </c:pt>
                <c:pt idx="66">
                  <c:v>-0.757693326364432</c:v>
                </c:pt>
                <c:pt idx="67">
                  <c:v>0</c:v>
                </c:pt>
                <c:pt idx="68">
                  <c:v>0.568269994773324</c:v>
                </c:pt>
                <c:pt idx="69">
                  <c:v>-0.189423331591108</c:v>
                </c:pt>
                <c:pt idx="70">
                  <c:v>0.189423331591108</c:v>
                </c:pt>
                <c:pt idx="71">
                  <c:v>-0.284134997386662</c:v>
                </c:pt>
                <c:pt idx="72">
                  <c:v>0.568269994773324</c:v>
                </c:pt>
                <c:pt idx="73">
                  <c:v>2.273079979093296</c:v>
                </c:pt>
                <c:pt idx="74">
                  <c:v>0.757693326364432</c:v>
                </c:pt>
                <c:pt idx="75">
                  <c:v>-0.189423331591108</c:v>
                </c:pt>
                <c:pt idx="76">
                  <c:v>-0.568269994773324</c:v>
                </c:pt>
                <c:pt idx="77">
                  <c:v>1.325963321137756</c:v>
                </c:pt>
                <c:pt idx="78">
                  <c:v>0.568269994773324</c:v>
                </c:pt>
                <c:pt idx="79">
                  <c:v>0.284134997386662</c:v>
                </c:pt>
                <c:pt idx="80">
                  <c:v>-0.568269994773324</c:v>
                </c:pt>
                <c:pt idx="81">
                  <c:v>1.89423331591108</c:v>
                </c:pt>
                <c:pt idx="82">
                  <c:v>0.378846663182216</c:v>
                </c:pt>
                <c:pt idx="83">
                  <c:v>-0.568269994773324</c:v>
                </c:pt>
                <c:pt idx="84">
                  <c:v>-1.041828323751094</c:v>
                </c:pt>
                <c:pt idx="85">
                  <c:v>1.041828323751094</c:v>
                </c:pt>
                <c:pt idx="86">
                  <c:v>0.568269994773324</c:v>
                </c:pt>
                <c:pt idx="87">
                  <c:v>1.799521650115526</c:v>
                </c:pt>
                <c:pt idx="88">
                  <c:v>1.136539989546648</c:v>
                </c:pt>
                <c:pt idx="89">
                  <c:v>-1.42067498693331</c:v>
                </c:pt>
                <c:pt idx="90">
                  <c:v>0.757693326364432</c:v>
                </c:pt>
                <c:pt idx="91">
                  <c:v>-0.94711665795554</c:v>
                </c:pt>
                <c:pt idx="92">
                  <c:v>0.189423331591108</c:v>
                </c:pt>
                <c:pt idx="93">
                  <c:v>-0.47355832897777</c:v>
                </c:pt>
                <c:pt idx="94">
                  <c:v>-0.094711665795554</c:v>
                </c:pt>
                <c:pt idx="95">
                  <c:v>0.284134997386662</c:v>
                </c:pt>
                <c:pt idx="96">
                  <c:v>0.852404992159986</c:v>
                </c:pt>
                <c:pt idx="97">
                  <c:v>0.47355832897777</c:v>
                </c:pt>
                <c:pt idx="98">
                  <c:v>-0.378846663182216</c:v>
                </c:pt>
                <c:pt idx="99">
                  <c:v>-0.568269994773324</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xVal>
            <c:numRef>
              <c:f>DP_Calc!$Z$4:$Z$303</c:f>
              <c:numCache>
                <c:ptCount val="300"/>
                <c:pt idx="0">
                  <c:v>1.9242424242424243</c:v>
                </c:pt>
                <c:pt idx="1">
                  <c:v>2</c:v>
                </c:pt>
                <c:pt idx="2">
                  <c:v>1.9242424242424243</c:v>
                </c:pt>
                <c:pt idx="3">
                  <c:v>1.7727272727272727</c:v>
                </c:pt>
                <c:pt idx="4">
                  <c:v>1.621212121212121</c:v>
                </c:pt>
                <c:pt idx="5">
                  <c:v>1.9242424242424243</c:v>
                </c:pt>
                <c:pt idx="6">
                  <c:v>1.8484848484848484</c:v>
                </c:pt>
                <c:pt idx="7">
                  <c:v>1.9242424242424243</c:v>
                </c:pt>
                <c:pt idx="8">
                  <c:v>1.8484848484848484</c:v>
                </c:pt>
                <c:pt idx="9">
                  <c:v>1.696969696969697</c:v>
                </c:pt>
                <c:pt idx="10">
                  <c:v>1.8484848484848484</c:v>
                </c:pt>
                <c:pt idx="11">
                  <c:v>1.8484848484848484</c:v>
                </c:pt>
                <c:pt idx="12">
                  <c:v>1.9242424242424243</c:v>
                </c:pt>
                <c:pt idx="13">
                  <c:v>1.9242424242424243</c:v>
                </c:pt>
                <c:pt idx="14">
                  <c:v>1.8484848484848484</c:v>
                </c:pt>
                <c:pt idx="15">
                  <c:v>2.0757575757575757</c:v>
                </c:pt>
                <c:pt idx="16">
                  <c:v>1.8484848484848484</c:v>
                </c:pt>
                <c:pt idx="17">
                  <c:v>2</c:v>
                </c:pt>
                <c:pt idx="18">
                  <c:v>1.9242424242424243</c:v>
                </c:pt>
                <c:pt idx="19">
                  <c:v>1.7727272727272727</c:v>
                </c:pt>
                <c:pt idx="20">
                  <c:v>2</c:v>
                </c:pt>
                <c:pt idx="21">
                  <c:v>1.9242424242424243</c:v>
                </c:pt>
                <c:pt idx="22">
                  <c:v>2</c:v>
                </c:pt>
                <c:pt idx="23">
                  <c:v>1.7727272727272727</c:v>
                </c:pt>
                <c:pt idx="24">
                  <c:v>2</c:v>
                </c:pt>
                <c:pt idx="25">
                  <c:v>2</c:v>
                </c:pt>
                <c:pt idx="26">
                  <c:v>1.8484848484848484</c:v>
                </c:pt>
                <c:pt idx="27">
                  <c:v>2</c:v>
                </c:pt>
                <c:pt idx="28">
                  <c:v>2</c:v>
                </c:pt>
                <c:pt idx="29">
                  <c:v>2</c:v>
                </c:pt>
                <c:pt idx="30">
                  <c:v>1.8484848484848484</c:v>
                </c:pt>
                <c:pt idx="31">
                  <c:v>2.0757575757575757</c:v>
                </c:pt>
                <c:pt idx="32">
                  <c:v>2</c:v>
                </c:pt>
                <c:pt idx="33">
                  <c:v>1.9242424242424243</c:v>
                </c:pt>
                <c:pt idx="34">
                  <c:v>1.9242424242424243</c:v>
                </c:pt>
                <c:pt idx="35">
                  <c:v>1.9242424242424243</c:v>
                </c:pt>
                <c:pt idx="36">
                  <c:v>2.1515151515151514</c:v>
                </c:pt>
                <c:pt idx="37">
                  <c:v>1.8484848484848484</c:v>
                </c:pt>
                <c:pt idx="38">
                  <c:v>2.0757575757575757</c:v>
                </c:pt>
                <c:pt idx="39">
                  <c:v>2.0757575757575757</c:v>
                </c:pt>
                <c:pt idx="40">
                  <c:v>2.0757575757575757</c:v>
                </c:pt>
                <c:pt idx="41">
                  <c:v>2</c:v>
                </c:pt>
                <c:pt idx="42">
                  <c:v>2</c:v>
                </c:pt>
                <c:pt idx="43">
                  <c:v>1.9242424242424243</c:v>
                </c:pt>
                <c:pt idx="44">
                  <c:v>2</c:v>
                </c:pt>
                <c:pt idx="45">
                  <c:v>2.0757575757575757</c:v>
                </c:pt>
                <c:pt idx="46">
                  <c:v>2</c:v>
                </c:pt>
                <c:pt idx="47">
                  <c:v>2.1515151515151514</c:v>
                </c:pt>
                <c:pt idx="48">
                  <c:v>2.227272727272727</c:v>
                </c:pt>
                <c:pt idx="49">
                  <c:v>2.303030303030303</c:v>
                </c:pt>
                <c:pt idx="50">
                  <c:v>2.0757575757575757</c:v>
                </c:pt>
                <c:pt idx="51">
                  <c:v>2</c:v>
                </c:pt>
                <c:pt idx="52">
                  <c:v>2.227272727272727</c:v>
                </c:pt>
                <c:pt idx="53">
                  <c:v>2.378787878787879</c:v>
                </c:pt>
                <c:pt idx="54">
                  <c:v>2.0757575757575757</c:v>
                </c:pt>
                <c:pt idx="55">
                  <c:v>1.9242424242424243</c:v>
                </c:pt>
                <c:pt idx="56">
                  <c:v>2.0757575757575757</c:v>
                </c:pt>
                <c:pt idx="57">
                  <c:v>1.8484848484848484</c:v>
                </c:pt>
                <c:pt idx="58">
                  <c:v>2</c:v>
                </c:pt>
                <c:pt idx="59">
                  <c:v>2.1515151515151514</c:v>
                </c:pt>
                <c:pt idx="60">
                  <c:v>2</c:v>
                </c:pt>
                <c:pt idx="61">
                  <c:v>2.0757575757575757</c:v>
                </c:pt>
                <c:pt idx="62">
                  <c:v>2.1515151515151514</c:v>
                </c:pt>
                <c:pt idx="63">
                  <c:v>2</c:v>
                </c:pt>
                <c:pt idx="64">
                  <c:v>2</c:v>
                </c:pt>
                <c:pt idx="65">
                  <c:v>2.1515151515151514</c:v>
                </c:pt>
                <c:pt idx="66">
                  <c:v>2.1515151515151514</c:v>
                </c:pt>
                <c:pt idx="67">
                  <c:v>2.227272727272727</c:v>
                </c:pt>
                <c:pt idx="68">
                  <c:v>2.0757575757575757</c:v>
                </c:pt>
                <c:pt idx="69">
                  <c:v>2.1515151515151514</c:v>
                </c:pt>
                <c:pt idx="70">
                  <c:v>2.1515151515151514</c:v>
                </c:pt>
                <c:pt idx="71">
                  <c:v>2.0757575757575757</c:v>
                </c:pt>
                <c:pt idx="72">
                  <c:v>2.1515151515151514</c:v>
                </c:pt>
                <c:pt idx="73">
                  <c:v>2.0757575757575757</c:v>
                </c:pt>
                <c:pt idx="74">
                  <c:v>2.1515151515151514</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#N/A</c:v>
                </c:pt>
                <c:pt idx="213">
                  <c:v>#N/A</c:v>
                </c:pt>
                <c:pt idx="214">
                  <c:v>#N/A</c:v>
                </c:pt>
                <c:pt idx="215">
                  <c:v>#N/A</c:v>
                </c:pt>
                <c:pt idx="216">
                  <c:v>#N/A</c:v>
                </c:pt>
                <c:pt idx="217">
                  <c:v>#N/A</c:v>
                </c:pt>
                <c:pt idx="218">
                  <c:v>#N/A</c:v>
                </c:pt>
                <c:pt idx="219">
                  <c:v>#N/A</c:v>
                </c:pt>
                <c:pt idx="220">
                  <c:v>#N/A</c:v>
                </c:pt>
                <c:pt idx="221">
                  <c:v>#N/A</c:v>
                </c:pt>
                <c:pt idx="222">
                  <c:v>#N/A</c:v>
                </c:pt>
                <c:pt idx="223">
                  <c:v>#N/A</c:v>
                </c:pt>
                <c:pt idx="224">
                  <c:v>#N/A</c:v>
                </c:pt>
                <c:pt idx="225">
                  <c:v>#N/A</c:v>
                </c:pt>
                <c:pt idx="226">
                  <c:v>#N/A</c:v>
                </c:pt>
                <c:pt idx="227">
                  <c:v>#N/A</c:v>
                </c:pt>
                <c:pt idx="228">
                  <c:v>#N/A</c:v>
                </c:pt>
                <c:pt idx="229">
                  <c:v>#N/A</c:v>
                </c:pt>
                <c:pt idx="230">
                  <c:v>#N/A</c:v>
                </c:pt>
                <c:pt idx="231">
                  <c:v>#N/A</c:v>
                </c:pt>
                <c:pt idx="232">
                  <c:v>#N/A</c:v>
                </c:pt>
                <c:pt idx="233">
                  <c:v>#N/A</c:v>
                </c:pt>
                <c:pt idx="234">
                  <c:v>#N/A</c:v>
                </c:pt>
                <c:pt idx="235">
                  <c:v>#N/A</c:v>
                </c:pt>
                <c:pt idx="236">
                  <c:v>#N/A</c:v>
                </c:pt>
                <c:pt idx="237">
                  <c:v>#N/A</c:v>
                </c:pt>
                <c:pt idx="238">
                  <c:v>#N/A</c:v>
                </c:pt>
                <c:pt idx="239">
                  <c:v>#N/A</c:v>
                </c:pt>
                <c:pt idx="240">
                  <c:v>#N/A</c:v>
                </c:pt>
                <c:pt idx="241">
                  <c:v>#N/A</c:v>
                </c:pt>
                <c:pt idx="242">
                  <c:v>#N/A</c:v>
                </c:pt>
                <c:pt idx="243">
                  <c:v>#N/A</c:v>
                </c:pt>
                <c:pt idx="244">
                  <c:v>#N/A</c:v>
                </c:pt>
                <c:pt idx="245">
                  <c:v>#N/A</c:v>
                </c:pt>
                <c:pt idx="246">
                  <c:v>#N/A</c:v>
                </c:pt>
                <c:pt idx="247">
                  <c:v>#N/A</c:v>
                </c:pt>
                <c:pt idx="248">
                  <c:v>#N/A</c:v>
                </c:pt>
                <c:pt idx="249">
                  <c:v>#N/A</c:v>
                </c:pt>
                <c:pt idx="250">
                  <c:v>#N/A</c:v>
                </c:pt>
                <c:pt idx="251">
                  <c:v>#N/A</c:v>
                </c:pt>
                <c:pt idx="252">
                  <c:v>#N/A</c:v>
                </c:pt>
                <c:pt idx="253">
                  <c:v>#N/A</c:v>
                </c:pt>
                <c:pt idx="254">
                  <c:v>#N/A</c:v>
                </c:pt>
                <c:pt idx="255">
                  <c:v>#N/A</c:v>
                </c:pt>
                <c:pt idx="256">
                  <c:v>#N/A</c:v>
                </c:pt>
                <c:pt idx="257">
                  <c:v>#N/A</c:v>
                </c:pt>
                <c:pt idx="258">
                  <c:v>#N/A</c:v>
                </c:pt>
                <c:pt idx="259">
                  <c:v>#N/A</c:v>
                </c:pt>
                <c:pt idx="260">
                  <c:v>#N/A</c:v>
                </c:pt>
                <c:pt idx="261">
                  <c:v>#N/A</c:v>
                </c:pt>
                <c:pt idx="262">
                  <c:v>#N/A</c:v>
                </c:pt>
                <c:pt idx="263">
                  <c:v>#N/A</c:v>
                </c:pt>
                <c:pt idx="264">
                  <c:v>#N/A</c:v>
                </c:pt>
                <c:pt idx="265">
                  <c:v>#N/A</c:v>
                </c:pt>
                <c:pt idx="266">
                  <c:v>#N/A</c:v>
                </c:pt>
                <c:pt idx="267">
                  <c:v>#N/A</c:v>
                </c:pt>
                <c:pt idx="268">
                  <c:v>#N/A</c:v>
                </c:pt>
                <c:pt idx="269">
                  <c:v>#N/A</c:v>
                </c:pt>
                <c:pt idx="270">
                  <c:v>#N/A</c:v>
                </c:pt>
                <c:pt idx="271">
                  <c:v>#N/A</c:v>
                </c:pt>
                <c:pt idx="272">
                  <c:v>#N/A</c:v>
                </c:pt>
                <c:pt idx="273">
                  <c:v>#N/A</c:v>
                </c:pt>
                <c:pt idx="274">
                  <c:v>#N/A</c:v>
                </c:pt>
                <c:pt idx="275">
                  <c:v>#N/A</c:v>
                </c:pt>
                <c:pt idx="276">
                  <c:v>#N/A</c:v>
                </c:pt>
                <c:pt idx="277">
                  <c:v>#N/A</c:v>
                </c:pt>
                <c:pt idx="278">
                  <c:v>#N/A</c:v>
                </c:pt>
                <c:pt idx="279">
                  <c:v>#N/A</c:v>
                </c:pt>
                <c:pt idx="280">
                  <c:v>#N/A</c:v>
                </c:pt>
                <c:pt idx="281">
                  <c:v>#N/A</c:v>
                </c:pt>
                <c:pt idx="282">
                  <c:v>#N/A</c:v>
                </c:pt>
                <c:pt idx="283">
                  <c:v>#N/A</c:v>
                </c:pt>
                <c:pt idx="284">
                  <c:v>#N/A</c:v>
                </c:pt>
                <c:pt idx="285">
                  <c:v>#N/A</c:v>
                </c:pt>
                <c:pt idx="286">
                  <c:v>#N/A</c:v>
                </c:pt>
                <c:pt idx="287">
                  <c:v>#N/A</c:v>
                </c:pt>
                <c:pt idx="288">
                  <c:v>#N/A</c:v>
                </c:pt>
                <c:pt idx="289">
                  <c:v>#N/A</c:v>
                </c:pt>
                <c:pt idx="290">
                  <c:v>#N/A</c:v>
                </c:pt>
                <c:pt idx="291">
                  <c:v>#N/A</c:v>
                </c:pt>
                <c:pt idx="292">
                  <c:v>#N/A</c:v>
                </c:pt>
                <c:pt idx="293">
                  <c:v>#N/A</c:v>
                </c:pt>
                <c:pt idx="294">
                  <c:v>#N/A</c:v>
                </c:pt>
                <c:pt idx="295">
                  <c:v>#N/A</c:v>
                </c:pt>
                <c:pt idx="296">
                  <c:v>#N/A</c:v>
                </c:pt>
                <c:pt idx="297">
                  <c:v>#N/A</c:v>
                </c:pt>
                <c:pt idx="298">
                  <c:v>#N/A</c:v>
                </c:pt>
                <c:pt idx="299">
                  <c:v>#N/A</c:v>
                </c:pt>
              </c:numCache>
            </c:numRef>
          </c:xVal>
          <c:yVal>
            <c:numRef>
              <c:f>DP_Calc!$L$4:$L$303</c:f>
              <c:numCache>
                <c:ptCount val="300"/>
                <c:pt idx="0">
                  <c:v>0.47355832897777</c:v>
                </c:pt>
                <c:pt idx="1">
                  <c:v>1.610098318524418</c:v>
                </c:pt>
                <c:pt idx="2">
                  <c:v>1.325963321137756</c:v>
                </c:pt>
                <c:pt idx="3">
                  <c:v>0.189423331591108</c:v>
                </c:pt>
                <c:pt idx="4">
                  <c:v>-0.662981660568878</c:v>
                </c:pt>
                <c:pt idx="5">
                  <c:v>0.852404992159986</c:v>
                </c:pt>
                <c:pt idx="6">
                  <c:v>-0.757693326364432</c:v>
                </c:pt>
                <c:pt idx="7">
                  <c:v>0.568269994773324</c:v>
                </c:pt>
                <c:pt idx="8">
                  <c:v>0.284134997386662</c:v>
                </c:pt>
                <c:pt idx="9">
                  <c:v>-0.852404992159986</c:v>
                </c:pt>
                <c:pt idx="10">
                  <c:v>-1.136539989546648</c:v>
                </c:pt>
                <c:pt idx="11">
                  <c:v>-0.47355832897777</c:v>
                </c:pt>
                <c:pt idx="12">
                  <c:v>-0.189423331591108</c:v>
                </c:pt>
                <c:pt idx="13">
                  <c:v>1.42067498693331</c:v>
                </c:pt>
                <c:pt idx="14">
                  <c:v>0.094711665795554</c:v>
                </c:pt>
                <c:pt idx="15">
                  <c:v>-0.189423331591108</c:v>
                </c:pt>
                <c:pt idx="16">
                  <c:v>-0.852404992159986</c:v>
                </c:pt>
                <c:pt idx="17">
                  <c:v>1.136539989546648</c:v>
                </c:pt>
                <c:pt idx="18">
                  <c:v>0.189423331591108</c:v>
                </c:pt>
                <c:pt idx="19">
                  <c:v>-0.662981660568878</c:v>
                </c:pt>
                <c:pt idx="20">
                  <c:v>0.284134997386662</c:v>
                </c:pt>
                <c:pt idx="21">
                  <c:v>-0.94711665795554</c:v>
                </c:pt>
                <c:pt idx="22">
                  <c:v>-0.47355832897777</c:v>
                </c:pt>
                <c:pt idx="23">
                  <c:v>-0.378846663182216</c:v>
                </c:pt>
                <c:pt idx="24">
                  <c:v>-0.852404992159986</c:v>
                </c:pt>
                <c:pt idx="25">
                  <c:v>-0.568269994773324</c:v>
                </c:pt>
                <c:pt idx="26">
                  <c:v>1.041828323751094</c:v>
                </c:pt>
                <c:pt idx="27">
                  <c:v>0.094711665795554</c:v>
                </c:pt>
                <c:pt idx="28">
                  <c:v>-1.89423331591108</c:v>
                </c:pt>
                <c:pt idx="29">
                  <c:v>-0.757693326364432</c:v>
                </c:pt>
                <c:pt idx="30">
                  <c:v>0.378846663182216</c:v>
                </c:pt>
                <c:pt idx="31">
                  <c:v>0.47355832897777</c:v>
                </c:pt>
                <c:pt idx="32">
                  <c:v>-1.515386652728864</c:v>
                </c:pt>
                <c:pt idx="33">
                  <c:v>0</c:v>
                </c:pt>
                <c:pt idx="34">
                  <c:v>-0.662981660568878</c:v>
                </c:pt>
                <c:pt idx="35">
                  <c:v>-0.378846663182216</c:v>
                </c:pt>
                <c:pt idx="36">
                  <c:v>-0.852404992159986</c:v>
                </c:pt>
                <c:pt idx="37">
                  <c:v>0.662981660568878</c:v>
                </c:pt>
                <c:pt idx="38">
                  <c:v>-0.662981660568878</c:v>
                </c:pt>
                <c:pt idx="39">
                  <c:v>-0.378846663182216</c:v>
                </c:pt>
                <c:pt idx="40">
                  <c:v>0.189423331591108</c:v>
                </c:pt>
                <c:pt idx="41">
                  <c:v>2.083656647502188</c:v>
                </c:pt>
                <c:pt idx="42">
                  <c:v>-0.094711665795554</c:v>
                </c:pt>
                <c:pt idx="43">
                  <c:v>-1.42067498693331</c:v>
                </c:pt>
                <c:pt idx="44">
                  <c:v>0.662981660568878</c:v>
                </c:pt>
                <c:pt idx="45">
                  <c:v>0.852404992159986</c:v>
                </c:pt>
                <c:pt idx="46">
                  <c:v>0.94711665795554</c:v>
                </c:pt>
                <c:pt idx="47">
                  <c:v>-0.757693326364432</c:v>
                </c:pt>
                <c:pt idx="48">
                  <c:v>-0.662981660568878</c:v>
                </c:pt>
                <c:pt idx="49">
                  <c:v>-0.852404992159986</c:v>
                </c:pt>
                <c:pt idx="50">
                  <c:v>-1.42067498693331</c:v>
                </c:pt>
                <c:pt idx="51">
                  <c:v>0.378846663182216</c:v>
                </c:pt>
                <c:pt idx="52">
                  <c:v>0.189423331591108</c:v>
                </c:pt>
                <c:pt idx="53">
                  <c:v>-0.662981660568878</c:v>
                </c:pt>
                <c:pt idx="54">
                  <c:v>1.325963321137756</c:v>
                </c:pt>
                <c:pt idx="55">
                  <c:v>-0.284134997386662</c:v>
                </c:pt>
                <c:pt idx="56">
                  <c:v>-0.94711665795554</c:v>
                </c:pt>
                <c:pt idx="57">
                  <c:v>-1.231251655342202</c:v>
                </c:pt>
                <c:pt idx="58">
                  <c:v>-1.136539989546648</c:v>
                </c:pt>
                <c:pt idx="59">
                  <c:v>0.284134997386662</c:v>
                </c:pt>
                <c:pt idx="60">
                  <c:v>-1.231251655342202</c:v>
                </c:pt>
                <c:pt idx="61">
                  <c:v>1.42067498693331</c:v>
                </c:pt>
                <c:pt idx="62">
                  <c:v>0.378846663182216</c:v>
                </c:pt>
                <c:pt idx="63">
                  <c:v>1.041828323751094</c:v>
                </c:pt>
                <c:pt idx="64">
                  <c:v>1.231251655342202</c:v>
                </c:pt>
                <c:pt idx="65">
                  <c:v>-1.136539989546648</c:v>
                </c:pt>
                <c:pt idx="66">
                  <c:v>-0.47355832897777</c:v>
                </c:pt>
                <c:pt idx="67">
                  <c:v>-0.378846663182216</c:v>
                </c:pt>
                <c:pt idx="68">
                  <c:v>-0.284134997386662</c:v>
                </c:pt>
                <c:pt idx="69">
                  <c:v>0.662981660568878</c:v>
                </c:pt>
                <c:pt idx="70">
                  <c:v>1.041828323751094</c:v>
                </c:pt>
                <c:pt idx="71">
                  <c:v>0.568269994773324</c:v>
                </c:pt>
                <c:pt idx="72">
                  <c:v>0.094711665795554</c:v>
                </c:pt>
                <c:pt idx="73">
                  <c:v>0</c:v>
                </c:pt>
                <c:pt idx="74">
                  <c:v>-1.231251655342202</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numCache>
            </c:numRef>
          </c:y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xVal>
            <c:numRef>
              <c:f>DP_Calc!$AA$4:$AA$303</c:f>
              <c:numCache>
                <c:ptCount val="300"/>
                <c:pt idx="0">
                  <c:v>3</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#N/A</c:v>
                </c:pt>
                <c:pt idx="213">
                  <c:v>#N/A</c:v>
                </c:pt>
                <c:pt idx="214">
                  <c:v>#N/A</c:v>
                </c:pt>
                <c:pt idx="215">
                  <c:v>#N/A</c:v>
                </c:pt>
                <c:pt idx="216">
                  <c:v>#N/A</c:v>
                </c:pt>
                <c:pt idx="217">
                  <c:v>#N/A</c:v>
                </c:pt>
                <c:pt idx="218">
                  <c:v>#N/A</c:v>
                </c:pt>
                <c:pt idx="219">
                  <c:v>#N/A</c:v>
                </c:pt>
                <c:pt idx="220">
                  <c:v>#N/A</c:v>
                </c:pt>
                <c:pt idx="221">
                  <c:v>#N/A</c:v>
                </c:pt>
                <c:pt idx="222">
                  <c:v>#N/A</c:v>
                </c:pt>
                <c:pt idx="223">
                  <c:v>#N/A</c:v>
                </c:pt>
                <c:pt idx="224">
                  <c:v>#N/A</c:v>
                </c:pt>
                <c:pt idx="225">
                  <c:v>#N/A</c:v>
                </c:pt>
                <c:pt idx="226">
                  <c:v>#N/A</c:v>
                </c:pt>
                <c:pt idx="227">
                  <c:v>#N/A</c:v>
                </c:pt>
                <c:pt idx="228">
                  <c:v>#N/A</c:v>
                </c:pt>
                <c:pt idx="229">
                  <c:v>#N/A</c:v>
                </c:pt>
                <c:pt idx="230">
                  <c:v>#N/A</c:v>
                </c:pt>
                <c:pt idx="231">
                  <c:v>#N/A</c:v>
                </c:pt>
                <c:pt idx="232">
                  <c:v>#N/A</c:v>
                </c:pt>
                <c:pt idx="233">
                  <c:v>#N/A</c:v>
                </c:pt>
                <c:pt idx="234">
                  <c:v>#N/A</c:v>
                </c:pt>
                <c:pt idx="235">
                  <c:v>#N/A</c:v>
                </c:pt>
                <c:pt idx="236">
                  <c:v>#N/A</c:v>
                </c:pt>
                <c:pt idx="237">
                  <c:v>#N/A</c:v>
                </c:pt>
                <c:pt idx="238">
                  <c:v>#N/A</c:v>
                </c:pt>
                <c:pt idx="239">
                  <c:v>#N/A</c:v>
                </c:pt>
                <c:pt idx="240">
                  <c:v>#N/A</c:v>
                </c:pt>
                <c:pt idx="241">
                  <c:v>#N/A</c:v>
                </c:pt>
                <c:pt idx="242">
                  <c:v>#N/A</c:v>
                </c:pt>
                <c:pt idx="243">
                  <c:v>#N/A</c:v>
                </c:pt>
                <c:pt idx="244">
                  <c:v>#N/A</c:v>
                </c:pt>
                <c:pt idx="245">
                  <c:v>#N/A</c:v>
                </c:pt>
                <c:pt idx="246">
                  <c:v>#N/A</c:v>
                </c:pt>
                <c:pt idx="247">
                  <c:v>#N/A</c:v>
                </c:pt>
                <c:pt idx="248">
                  <c:v>#N/A</c:v>
                </c:pt>
                <c:pt idx="249">
                  <c:v>#N/A</c:v>
                </c:pt>
                <c:pt idx="250">
                  <c:v>#N/A</c:v>
                </c:pt>
                <c:pt idx="251">
                  <c:v>#N/A</c:v>
                </c:pt>
                <c:pt idx="252">
                  <c:v>#N/A</c:v>
                </c:pt>
                <c:pt idx="253">
                  <c:v>#N/A</c:v>
                </c:pt>
                <c:pt idx="254">
                  <c:v>#N/A</c:v>
                </c:pt>
                <c:pt idx="255">
                  <c:v>#N/A</c:v>
                </c:pt>
                <c:pt idx="256">
                  <c:v>#N/A</c:v>
                </c:pt>
                <c:pt idx="257">
                  <c:v>#N/A</c:v>
                </c:pt>
                <c:pt idx="258">
                  <c:v>#N/A</c:v>
                </c:pt>
                <c:pt idx="259">
                  <c:v>#N/A</c:v>
                </c:pt>
                <c:pt idx="260">
                  <c:v>#N/A</c:v>
                </c:pt>
                <c:pt idx="261">
                  <c:v>#N/A</c:v>
                </c:pt>
                <c:pt idx="262">
                  <c:v>#N/A</c:v>
                </c:pt>
                <c:pt idx="263">
                  <c:v>#N/A</c:v>
                </c:pt>
                <c:pt idx="264">
                  <c:v>#N/A</c:v>
                </c:pt>
                <c:pt idx="265">
                  <c:v>#N/A</c:v>
                </c:pt>
                <c:pt idx="266">
                  <c:v>#N/A</c:v>
                </c:pt>
                <c:pt idx="267">
                  <c:v>#N/A</c:v>
                </c:pt>
                <c:pt idx="268">
                  <c:v>#N/A</c:v>
                </c:pt>
                <c:pt idx="269">
                  <c:v>#N/A</c:v>
                </c:pt>
                <c:pt idx="270">
                  <c:v>#N/A</c:v>
                </c:pt>
                <c:pt idx="271">
                  <c:v>#N/A</c:v>
                </c:pt>
                <c:pt idx="272">
                  <c:v>#N/A</c:v>
                </c:pt>
                <c:pt idx="273">
                  <c:v>#N/A</c:v>
                </c:pt>
                <c:pt idx="274">
                  <c:v>#N/A</c:v>
                </c:pt>
                <c:pt idx="275">
                  <c:v>#N/A</c:v>
                </c:pt>
                <c:pt idx="276">
                  <c:v>#N/A</c:v>
                </c:pt>
                <c:pt idx="277">
                  <c:v>#N/A</c:v>
                </c:pt>
                <c:pt idx="278">
                  <c:v>#N/A</c:v>
                </c:pt>
                <c:pt idx="279">
                  <c:v>#N/A</c:v>
                </c:pt>
                <c:pt idx="280">
                  <c:v>#N/A</c:v>
                </c:pt>
                <c:pt idx="281">
                  <c:v>#N/A</c:v>
                </c:pt>
                <c:pt idx="282">
                  <c:v>#N/A</c:v>
                </c:pt>
                <c:pt idx="283">
                  <c:v>#N/A</c:v>
                </c:pt>
                <c:pt idx="284">
                  <c:v>#N/A</c:v>
                </c:pt>
                <c:pt idx="285">
                  <c:v>#N/A</c:v>
                </c:pt>
                <c:pt idx="286">
                  <c:v>#N/A</c:v>
                </c:pt>
                <c:pt idx="287">
                  <c:v>#N/A</c:v>
                </c:pt>
                <c:pt idx="288">
                  <c:v>#N/A</c:v>
                </c:pt>
                <c:pt idx="289">
                  <c:v>#N/A</c:v>
                </c:pt>
                <c:pt idx="290">
                  <c:v>#N/A</c:v>
                </c:pt>
                <c:pt idx="291">
                  <c:v>#N/A</c:v>
                </c:pt>
                <c:pt idx="292">
                  <c:v>#N/A</c:v>
                </c:pt>
                <c:pt idx="293">
                  <c:v>#N/A</c:v>
                </c:pt>
                <c:pt idx="294">
                  <c:v>#N/A</c:v>
                </c:pt>
                <c:pt idx="295">
                  <c:v>#N/A</c:v>
                </c:pt>
                <c:pt idx="296">
                  <c:v>#N/A</c:v>
                </c:pt>
                <c:pt idx="297">
                  <c:v>#N/A</c:v>
                </c:pt>
                <c:pt idx="298">
                  <c:v>#N/A</c:v>
                </c:pt>
                <c:pt idx="299">
                  <c:v>#N/A</c:v>
                </c:pt>
              </c:numCache>
            </c:numRef>
          </c:xVal>
          <c:yVal>
            <c:numRef>
              <c:f>DP_Calc!$M$4:$M$303</c:f>
              <c:numCache>
                <c:ptCount val="3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numCache>
            </c:numRef>
          </c:yVal>
          <c:smooth val="0"/>
        </c:ser>
        <c:ser>
          <c:idx val="3"/>
          <c:order val="3"/>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xVal>
            <c:numRef>
              <c:f>DP_Calc!$AB$4:$AB$303</c:f>
              <c:numCache>
                <c:ptCount val="300"/>
                <c:pt idx="0">
                  <c:v>4</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#N/A</c:v>
                </c:pt>
                <c:pt idx="213">
                  <c:v>#N/A</c:v>
                </c:pt>
                <c:pt idx="214">
                  <c:v>#N/A</c:v>
                </c:pt>
                <c:pt idx="215">
                  <c:v>#N/A</c:v>
                </c:pt>
                <c:pt idx="216">
                  <c:v>#N/A</c:v>
                </c:pt>
                <c:pt idx="217">
                  <c:v>#N/A</c:v>
                </c:pt>
                <c:pt idx="218">
                  <c:v>#N/A</c:v>
                </c:pt>
                <c:pt idx="219">
                  <c:v>#N/A</c:v>
                </c:pt>
                <c:pt idx="220">
                  <c:v>#N/A</c:v>
                </c:pt>
                <c:pt idx="221">
                  <c:v>#N/A</c:v>
                </c:pt>
                <c:pt idx="222">
                  <c:v>#N/A</c:v>
                </c:pt>
                <c:pt idx="223">
                  <c:v>#N/A</c:v>
                </c:pt>
                <c:pt idx="224">
                  <c:v>#N/A</c:v>
                </c:pt>
                <c:pt idx="225">
                  <c:v>#N/A</c:v>
                </c:pt>
                <c:pt idx="226">
                  <c:v>#N/A</c:v>
                </c:pt>
                <c:pt idx="227">
                  <c:v>#N/A</c:v>
                </c:pt>
                <c:pt idx="228">
                  <c:v>#N/A</c:v>
                </c:pt>
                <c:pt idx="229">
                  <c:v>#N/A</c:v>
                </c:pt>
                <c:pt idx="230">
                  <c:v>#N/A</c:v>
                </c:pt>
                <c:pt idx="231">
                  <c:v>#N/A</c:v>
                </c:pt>
                <c:pt idx="232">
                  <c:v>#N/A</c:v>
                </c:pt>
                <c:pt idx="233">
                  <c:v>#N/A</c:v>
                </c:pt>
                <c:pt idx="234">
                  <c:v>#N/A</c:v>
                </c:pt>
                <c:pt idx="235">
                  <c:v>#N/A</c:v>
                </c:pt>
                <c:pt idx="236">
                  <c:v>#N/A</c:v>
                </c:pt>
                <c:pt idx="237">
                  <c:v>#N/A</c:v>
                </c:pt>
                <c:pt idx="238">
                  <c:v>#N/A</c:v>
                </c:pt>
                <c:pt idx="239">
                  <c:v>#N/A</c:v>
                </c:pt>
                <c:pt idx="240">
                  <c:v>#N/A</c:v>
                </c:pt>
                <c:pt idx="241">
                  <c:v>#N/A</c:v>
                </c:pt>
                <c:pt idx="242">
                  <c:v>#N/A</c:v>
                </c:pt>
                <c:pt idx="243">
                  <c:v>#N/A</c:v>
                </c:pt>
                <c:pt idx="244">
                  <c:v>#N/A</c:v>
                </c:pt>
                <c:pt idx="245">
                  <c:v>#N/A</c:v>
                </c:pt>
                <c:pt idx="246">
                  <c:v>#N/A</c:v>
                </c:pt>
                <c:pt idx="247">
                  <c:v>#N/A</c:v>
                </c:pt>
                <c:pt idx="248">
                  <c:v>#N/A</c:v>
                </c:pt>
                <c:pt idx="249">
                  <c:v>#N/A</c:v>
                </c:pt>
                <c:pt idx="250">
                  <c:v>#N/A</c:v>
                </c:pt>
                <c:pt idx="251">
                  <c:v>#N/A</c:v>
                </c:pt>
                <c:pt idx="252">
                  <c:v>#N/A</c:v>
                </c:pt>
                <c:pt idx="253">
                  <c:v>#N/A</c:v>
                </c:pt>
                <c:pt idx="254">
                  <c:v>#N/A</c:v>
                </c:pt>
                <c:pt idx="255">
                  <c:v>#N/A</c:v>
                </c:pt>
                <c:pt idx="256">
                  <c:v>#N/A</c:v>
                </c:pt>
                <c:pt idx="257">
                  <c:v>#N/A</c:v>
                </c:pt>
                <c:pt idx="258">
                  <c:v>#N/A</c:v>
                </c:pt>
                <c:pt idx="259">
                  <c:v>#N/A</c:v>
                </c:pt>
                <c:pt idx="260">
                  <c:v>#N/A</c:v>
                </c:pt>
                <c:pt idx="261">
                  <c:v>#N/A</c:v>
                </c:pt>
                <c:pt idx="262">
                  <c:v>#N/A</c:v>
                </c:pt>
                <c:pt idx="263">
                  <c:v>#N/A</c:v>
                </c:pt>
                <c:pt idx="264">
                  <c:v>#N/A</c:v>
                </c:pt>
                <c:pt idx="265">
                  <c:v>#N/A</c:v>
                </c:pt>
                <c:pt idx="266">
                  <c:v>#N/A</c:v>
                </c:pt>
                <c:pt idx="267">
                  <c:v>#N/A</c:v>
                </c:pt>
                <c:pt idx="268">
                  <c:v>#N/A</c:v>
                </c:pt>
                <c:pt idx="269">
                  <c:v>#N/A</c:v>
                </c:pt>
                <c:pt idx="270">
                  <c:v>#N/A</c:v>
                </c:pt>
                <c:pt idx="271">
                  <c:v>#N/A</c:v>
                </c:pt>
                <c:pt idx="272">
                  <c:v>#N/A</c:v>
                </c:pt>
                <c:pt idx="273">
                  <c:v>#N/A</c:v>
                </c:pt>
                <c:pt idx="274">
                  <c:v>#N/A</c:v>
                </c:pt>
                <c:pt idx="275">
                  <c:v>#N/A</c:v>
                </c:pt>
                <c:pt idx="276">
                  <c:v>#N/A</c:v>
                </c:pt>
                <c:pt idx="277">
                  <c:v>#N/A</c:v>
                </c:pt>
                <c:pt idx="278">
                  <c:v>#N/A</c:v>
                </c:pt>
                <c:pt idx="279">
                  <c:v>#N/A</c:v>
                </c:pt>
                <c:pt idx="280">
                  <c:v>#N/A</c:v>
                </c:pt>
                <c:pt idx="281">
                  <c:v>#N/A</c:v>
                </c:pt>
                <c:pt idx="282">
                  <c:v>#N/A</c:v>
                </c:pt>
                <c:pt idx="283">
                  <c:v>#N/A</c:v>
                </c:pt>
                <c:pt idx="284">
                  <c:v>#N/A</c:v>
                </c:pt>
                <c:pt idx="285">
                  <c:v>#N/A</c:v>
                </c:pt>
                <c:pt idx="286">
                  <c:v>#N/A</c:v>
                </c:pt>
                <c:pt idx="287">
                  <c:v>#N/A</c:v>
                </c:pt>
                <c:pt idx="288">
                  <c:v>#N/A</c:v>
                </c:pt>
                <c:pt idx="289">
                  <c:v>#N/A</c:v>
                </c:pt>
                <c:pt idx="290">
                  <c:v>#N/A</c:v>
                </c:pt>
                <c:pt idx="291">
                  <c:v>#N/A</c:v>
                </c:pt>
                <c:pt idx="292">
                  <c:v>#N/A</c:v>
                </c:pt>
                <c:pt idx="293">
                  <c:v>#N/A</c:v>
                </c:pt>
                <c:pt idx="294">
                  <c:v>#N/A</c:v>
                </c:pt>
                <c:pt idx="295">
                  <c:v>#N/A</c:v>
                </c:pt>
                <c:pt idx="296">
                  <c:v>#N/A</c:v>
                </c:pt>
                <c:pt idx="297">
                  <c:v>#N/A</c:v>
                </c:pt>
                <c:pt idx="298">
                  <c:v>#N/A</c:v>
                </c:pt>
                <c:pt idx="299">
                  <c:v>#N/A</c:v>
                </c:pt>
              </c:numCache>
            </c:numRef>
          </c:xVal>
          <c:yVal>
            <c:numRef>
              <c:f>DP_Calc!$N$4:$N$303</c:f>
              <c:numCache>
                <c:ptCount val="3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numCache>
            </c:numRef>
          </c:yVal>
          <c:smooth val="0"/>
        </c:ser>
        <c:ser>
          <c:idx val="4"/>
          <c:order val="4"/>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xVal>
            <c:numRef>
              <c:f>DP_Calc!$AC$4:$AC$303</c:f>
              <c:numCache>
                <c:ptCount val="300"/>
                <c:pt idx="0">
                  <c:v>5</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#N/A</c:v>
                </c:pt>
                <c:pt idx="213">
                  <c:v>#N/A</c:v>
                </c:pt>
                <c:pt idx="214">
                  <c:v>#N/A</c:v>
                </c:pt>
                <c:pt idx="215">
                  <c:v>#N/A</c:v>
                </c:pt>
                <c:pt idx="216">
                  <c:v>#N/A</c:v>
                </c:pt>
                <c:pt idx="217">
                  <c:v>#N/A</c:v>
                </c:pt>
                <c:pt idx="218">
                  <c:v>#N/A</c:v>
                </c:pt>
                <c:pt idx="219">
                  <c:v>#N/A</c:v>
                </c:pt>
                <c:pt idx="220">
                  <c:v>#N/A</c:v>
                </c:pt>
                <c:pt idx="221">
                  <c:v>#N/A</c:v>
                </c:pt>
                <c:pt idx="222">
                  <c:v>#N/A</c:v>
                </c:pt>
                <c:pt idx="223">
                  <c:v>#N/A</c:v>
                </c:pt>
                <c:pt idx="224">
                  <c:v>#N/A</c:v>
                </c:pt>
                <c:pt idx="225">
                  <c:v>#N/A</c:v>
                </c:pt>
                <c:pt idx="226">
                  <c:v>#N/A</c:v>
                </c:pt>
                <c:pt idx="227">
                  <c:v>#N/A</c:v>
                </c:pt>
                <c:pt idx="228">
                  <c:v>#N/A</c:v>
                </c:pt>
                <c:pt idx="229">
                  <c:v>#N/A</c:v>
                </c:pt>
                <c:pt idx="230">
                  <c:v>#N/A</c:v>
                </c:pt>
                <c:pt idx="231">
                  <c:v>#N/A</c:v>
                </c:pt>
                <c:pt idx="232">
                  <c:v>#N/A</c:v>
                </c:pt>
                <c:pt idx="233">
                  <c:v>#N/A</c:v>
                </c:pt>
                <c:pt idx="234">
                  <c:v>#N/A</c:v>
                </c:pt>
                <c:pt idx="235">
                  <c:v>#N/A</c:v>
                </c:pt>
                <c:pt idx="236">
                  <c:v>#N/A</c:v>
                </c:pt>
                <c:pt idx="237">
                  <c:v>#N/A</c:v>
                </c:pt>
                <c:pt idx="238">
                  <c:v>#N/A</c:v>
                </c:pt>
                <c:pt idx="239">
                  <c:v>#N/A</c:v>
                </c:pt>
                <c:pt idx="240">
                  <c:v>#N/A</c:v>
                </c:pt>
                <c:pt idx="241">
                  <c:v>#N/A</c:v>
                </c:pt>
                <c:pt idx="242">
                  <c:v>#N/A</c:v>
                </c:pt>
                <c:pt idx="243">
                  <c:v>#N/A</c:v>
                </c:pt>
                <c:pt idx="244">
                  <c:v>#N/A</c:v>
                </c:pt>
                <c:pt idx="245">
                  <c:v>#N/A</c:v>
                </c:pt>
                <c:pt idx="246">
                  <c:v>#N/A</c:v>
                </c:pt>
                <c:pt idx="247">
                  <c:v>#N/A</c:v>
                </c:pt>
                <c:pt idx="248">
                  <c:v>#N/A</c:v>
                </c:pt>
                <c:pt idx="249">
                  <c:v>#N/A</c:v>
                </c:pt>
                <c:pt idx="250">
                  <c:v>#N/A</c:v>
                </c:pt>
                <c:pt idx="251">
                  <c:v>#N/A</c:v>
                </c:pt>
                <c:pt idx="252">
                  <c:v>#N/A</c:v>
                </c:pt>
                <c:pt idx="253">
                  <c:v>#N/A</c:v>
                </c:pt>
                <c:pt idx="254">
                  <c:v>#N/A</c:v>
                </c:pt>
                <c:pt idx="255">
                  <c:v>#N/A</c:v>
                </c:pt>
                <c:pt idx="256">
                  <c:v>#N/A</c:v>
                </c:pt>
                <c:pt idx="257">
                  <c:v>#N/A</c:v>
                </c:pt>
                <c:pt idx="258">
                  <c:v>#N/A</c:v>
                </c:pt>
                <c:pt idx="259">
                  <c:v>#N/A</c:v>
                </c:pt>
                <c:pt idx="260">
                  <c:v>#N/A</c:v>
                </c:pt>
                <c:pt idx="261">
                  <c:v>#N/A</c:v>
                </c:pt>
                <c:pt idx="262">
                  <c:v>#N/A</c:v>
                </c:pt>
                <c:pt idx="263">
                  <c:v>#N/A</c:v>
                </c:pt>
                <c:pt idx="264">
                  <c:v>#N/A</c:v>
                </c:pt>
                <c:pt idx="265">
                  <c:v>#N/A</c:v>
                </c:pt>
                <c:pt idx="266">
                  <c:v>#N/A</c:v>
                </c:pt>
                <c:pt idx="267">
                  <c:v>#N/A</c:v>
                </c:pt>
                <c:pt idx="268">
                  <c:v>#N/A</c:v>
                </c:pt>
                <c:pt idx="269">
                  <c:v>#N/A</c:v>
                </c:pt>
                <c:pt idx="270">
                  <c:v>#N/A</c:v>
                </c:pt>
                <c:pt idx="271">
                  <c:v>#N/A</c:v>
                </c:pt>
                <c:pt idx="272">
                  <c:v>#N/A</c:v>
                </c:pt>
                <c:pt idx="273">
                  <c:v>#N/A</c:v>
                </c:pt>
                <c:pt idx="274">
                  <c:v>#N/A</c:v>
                </c:pt>
                <c:pt idx="275">
                  <c:v>#N/A</c:v>
                </c:pt>
                <c:pt idx="276">
                  <c:v>#N/A</c:v>
                </c:pt>
                <c:pt idx="277">
                  <c:v>#N/A</c:v>
                </c:pt>
                <c:pt idx="278">
                  <c:v>#N/A</c:v>
                </c:pt>
                <c:pt idx="279">
                  <c:v>#N/A</c:v>
                </c:pt>
                <c:pt idx="280">
                  <c:v>#N/A</c:v>
                </c:pt>
                <c:pt idx="281">
                  <c:v>#N/A</c:v>
                </c:pt>
                <c:pt idx="282">
                  <c:v>#N/A</c:v>
                </c:pt>
                <c:pt idx="283">
                  <c:v>#N/A</c:v>
                </c:pt>
                <c:pt idx="284">
                  <c:v>#N/A</c:v>
                </c:pt>
                <c:pt idx="285">
                  <c:v>#N/A</c:v>
                </c:pt>
                <c:pt idx="286">
                  <c:v>#N/A</c:v>
                </c:pt>
                <c:pt idx="287">
                  <c:v>#N/A</c:v>
                </c:pt>
                <c:pt idx="288">
                  <c:v>#N/A</c:v>
                </c:pt>
                <c:pt idx="289">
                  <c:v>#N/A</c:v>
                </c:pt>
                <c:pt idx="290">
                  <c:v>#N/A</c:v>
                </c:pt>
                <c:pt idx="291">
                  <c:v>#N/A</c:v>
                </c:pt>
                <c:pt idx="292">
                  <c:v>#N/A</c:v>
                </c:pt>
                <c:pt idx="293">
                  <c:v>#N/A</c:v>
                </c:pt>
                <c:pt idx="294">
                  <c:v>#N/A</c:v>
                </c:pt>
                <c:pt idx="295">
                  <c:v>#N/A</c:v>
                </c:pt>
                <c:pt idx="296">
                  <c:v>#N/A</c:v>
                </c:pt>
                <c:pt idx="297">
                  <c:v>#N/A</c:v>
                </c:pt>
                <c:pt idx="298">
                  <c:v>#N/A</c:v>
                </c:pt>
                <c:pt idx="299">
                  <c:v>#N/A</c:v>
                </c:pt>
              </c:numCache>
            </c:numRef>
          </c:xVal>
          <c:yVal>
            <c:numRef>
              <c:f>DP_Calc!$O$4:$O$303</c:f>
              <c:numCache>
                <c:ptCount val="3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numCache>
            </c:numRef>
          </c:yVal>
          <c:smooth val="0"/>
        </c:ser>
        <c:ser>
          <c:idx val="5"/>
          <c:order val="5"/>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xVal>
            <c:numRef>
              <c:f>DP_Calc!$AD$4:$AD$303</c:f>
              <c:numCache>
                <c:ptCount val="300"/>
                <c:pt idx="0">
                  <c:v>6</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#N/A</c:v>
                </c:pt>
                <c:pt idx="213">
                  <c:v>#N/A</c:v>
                </c:pt>
                <c:pt idx="214">
                  <c:v>#N/A</c:v>
                </c:pt>
                <c:pt idx="215">
                  <c:v>#N/A</c:v>
                </c:pt>
                <c:pt idx="216">
                  <c:v>#N/A</c:v>
                </c:pt>
                <c:pt idx="217">
                  <c:v>#N/A</c:v>
                </c:pt>
                <c:pt idx="218">
                  <c:v>#N/A</c:v>
                </c:pt>
                <c:pt idx="219">
                  <c:v>#N/A</c:v>
                </c:pt>
                <c:pt idx="220">
                  <c:v>#N/A</c:v>
                </c:pt>
                <c:pt idx="221">
                  <c:v>#N/A</c:v>
                </c:pt>
                <c:pt idx="222">
                  <c:v>#N/A</c:v>
                </c:pt>
                <c:pt idx="223">
                  <c:v>#N/A</c:v>
                </c:pt>
                <c:pt idx="224">
                  <c:v>#N/A</c:v>
                </c:pt>
                <c:pt idx="225">
                  <c:v>#N/A</c:v>
                </c:pt>
                <c:pt idx="226">
                  <c:v>#N/A</c:v>
                </c:pt>
                <c:pt idx="227">
                  <c:v>#N/A</c:v>
                </c:pt>
                <c:pt idx="228">
                  <c:v>#N/A</c:v>
                </c:pt>
                <c:pt idx="229">
                  <c:v>#N/A</c:v>
                </c:pt>
                <c:pt idx="230">
                  <c:v>#N/A</c:v>
                </c:pt>
                <c:pt idx="231">
                  <c:v>#N/A</c:v>
                </c:pt>
                <c:pt idx="232">
                  <c:v>#N/A</c:v>
                </c:pt>
                <c:pt idx="233">
                  <c:v>#N/A</c:v>
                </c:pt>
                <c:pt idx="234">
                  <c:v>#N/A</c:v>
                </c:pt>
                <c:pt idx="235">
                  <c:v>#N/A</c:v>
                </c:pt>
                <c:pt idx="236">
                  <c:v>#N/A</c:v>
                </c:pt>
                <c:pt idx="237">
                  <c:v>#N/A</c:v>
                </c:pt>
                <c:pt idx="238">
                  <c:v>#N/A</c:v>
                </c:pt>
                <c:pt idx="239">
                  <c:v>#N/A</c:v>
                </c:pt>
                <c:pt idx="240">
                  <c:v>#N/A</c:v>
                </c:pt>
                <c:pt idx="241">
                  <c:v>#N/A</c:v>
                </c:pt>
                <c:pt idx="242">
                  <c:v>#N/A</c:v>
                </c:pt>
                <c:pt idx="243">
                  <c:v>#N/A</c:v>
                </c:pt>
                <c:pt idx="244">
                  <c:v>#N/A</c:v>
                </c:pt>
                <c:pt idx="245">
                  <c:v>#N/A</c:v>
                </c:pt>
                <c:pt idx="246">
                  <c:v>#N/A</c:v>
                </c:pt>
                <c:pt idx="247">
                  <c:v>#N/A</c:v>
                </c:pt>
                <c:pt idx="248">
                  <c:v>#N/A</c:v>
                </c:pt>
                <c:pt idx="249">
                  <c:v>#N/A</c:v>
                </c:pt>
                <c:pt idx="250">
                  <c:v>#N/A</c:v>
                </c:pt>
                <c:pt idx="251">
                  <c:v>#N/A</c:v>
                </c:pt>
                <c:pt idx="252">
                  <c:v>#N/A</c:v>
                </c:pt>
                <c:pt idx="253">
                  <c:v>#N/A</c:v>
                </c:pt>
                <c:pt idx="254">
                  <c:v>#N/A</c:v>
                </c:pt>
                <c:pt idx="255">
                  <c:v>#N/A</c:v>
                </c:pt>
                <c:pt idx="256">
                  <c:v>#N/A</c:v>
                </c:pt>
                <c:pt idx="257">
                  <c:v>#N/A</c:v>
                </c:pt>
                <c:pt idx="258">
                  <c:v>#N/A</c:v>
                </c:pt>
                <c:pt idx="259">
                  <c:v>#N/A</c:v>
                </c:pt>
                <c:pt idx="260">
                  <c:v>#N/A</c:v>
                </c:pt>
                <c:pt idx="261">
                  <c:v>#N/A</c:v>
                </c:pt>
                <c:pt idx="262">
                  <c:v>#N/A</c:v>
                </c:pt>
                <c:pt idx="263">
                  <c:v>#N/A</c:v>
                </c:pt>
                <c:pt idx="264">
                  <c:v>#N/A</c:v>
                </c:pt>
                <c:pt idx="265">
                  <c:v>#N/A</c:v>
                </c:pt>
                <c:pt idx="266">
                  <c:v>#N/A</c:v>
                </c:pt>
                <c:pt idx="267">
                  <c:v>#N/A</c:v>
                </c:pt>
                <c:pt idx="268">
                  <c:v>#N/A</c:v>
                </c:pt>
                <c:pt idx="269">
                  <c:v>#N/A</c:v>
                </c:pt>
                <c:pt idx="270">
                  <c:v>#N/A</c:v>
                </c:pt>
                <c:pt idx="271">
                  <c:v>#N/A</c:v>
                </c:pt>
                <c:pt idx="272">
                  <c:v>#N/A</c:v>
                </c:pt>
                <c:pt idx="273">
                  <c:v>#N/A</c:v>
                </c:pt>
                <c:pt idx="274">
                  <c:v>#N/A</c:v>
                </c:pt>
                <c:pt idx="275">
                  <c:v>#N/A</c:v>
                </c:pt>
                <c:pt idx="276">
                  <c:v>#N/A</c:v>
                </c:pt>
                <c:pt idx="277">
                  <c:v>#N/A</c:v>
                </c:pt>
                <c:pt idx="278">
                  <c:v>#N/A</c:v>
                </c:pt>
                <c:pt idx="279">
                  <c:v>#N/A</c:v>
                </c:pt>
                <c:pt idx="280">
                  <c:v>#N/A</c:v>
                </c:pt>
                <c:pt idx="281">
                  <c:v>#N/A</c:v>
                </c:pt>
                <c:pt idx="282">
                  <c:v>#N/A</c:v>
                </c:pt>
                <c:pt idx="283">
                  <c:v>#N/A</c:v>
                </c:pt>
                <c:pt idx="284">
                  <c:v>#N/A</c:v>
                </c:pt>
                <c:pt idx="285">
                  <c:v>#N/A</c:v>
                </c:pt>
                <c:pt idx="286">
                  <c:v>#N/A</c:v>
                </c:pt>
                <c:pt idx="287">
                  <c:v>#N/A</c:v>
                </c:pt>
                <c:pt idx="288">
                  <c:v>#N/A</c:v>
                </c:pt>
                <c:pt idx="289">
                  <c:v>#N/A</c:v>
                </c:pt>
                <c:pt idx="290">
                  <c:v>#N/A</c:v>
                </c:pt>
                <c:pt idx="291">
                  <c:v>#N/A</c:v>
                </c:pt>
                <c:pt idx="292">
                  <c:v>#N/A</c:v>
                </c:pt>
                <c:pt idx="293">
                  <c:v>#N/A</c:v>
                </c:pt>
                <c:pt idx="294">
                  <c:v>#N/A</c:v>
                </c:pt>
                <c:pt idx="295">
                  <c:v>#N/A</c:v>
                </c:pt>
                <c:pt idx="296">
                  <c:v>#N/A</c:v>
                </c:pt>
                <c:pt idx="297">
                  <c:v>#N/A</c:v>
                </c:pt>
                <c:pt idx="298">
                  <c:v>#N/A</c:v>
                </c:pt>
                <c:pt idx="299">
                  <c:v>#N/A</c:v>
                </c:pt>
              </c:numCache>
            </c:numRef>
          </c:xVal>
          <c:yVal>
            <c:numRef>
              <c:f>DP_Calc!$P$4:$P$303</c:f>
              <c:numCache>
                <c:ptCount val="3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numCache>
            </c:numRef>
          </c:yVal>
          <c:smooth val="0"/>
        </c:ser>
        <c:axId val="30357007"/>
        <c:axId val="4777608"/>
      </c:scatterChart>
      <c:valAx>
        <c:axId val="30357007"/>
        <c:scaling>
          <c:orientation val="minMax"/>
        </c:scaling>
        <c:axPos val="b"/>
        <c:delete val="0"/>
        <c:numFmt formatCode="General" sourceLinked="1"/>
        <c:majorTickMark val="out"/>
        <c:minorTickMark val="none"/>
        <c:tickLblPos val="none"/>
        <c:spPr>
          <a:ln w="3175">
            <a:noFill/>
          </a:ln>
        </c:spPr>
        <c:crossAx val="4777608"/>
        <c:crossesAt val="0"/>
        <c:crossBetween val="midCat"/>
        <c:dispUnits/>
      </c:valAx>
      <c:valAx>
        <c:axId val="4777608"/>
        <c:scaling>
          <c:orientation val="minMax"/>
        </c:scaling>
        <c:axPos val="l"/>
        <c:delete val="0"/>
        <c:numFmt formatCode="General" sourceLinked="1"/>
        <c:majorTickMark val="out"/>
        <c:minorTickMark val="none"/>
        <c:tickLblPos val="nextTo"/>
        <c:spPr>
          <a:ln w="3175">
            <a:solidFill>
              <a:srgbClr val="B3B3B3"/>
            </a:solidFill>
          </a:ln>
        </c:spPr>
        <c:crossAx val="30357007"/>
        <c:crossesAt val="0"/>
        <c:crossBetween val="midCat"/>
        <c:dispUnits/>
      </c:valAx>
      <c:spPr>
        <a:noFill/>
        <a:ln>
          <a:noFill/>
        </a:ln>
      </c:spPr>
    </c:plotArea>
    <c:plotVisOnly val="1"/>
    <c:dispBlanksAs val="span"/>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514350</xdr:colOff>
      <xdr:row>5</xdr:row>
      <xdr:rowOff>0</xdr:rowOff>
    </xdr:from>
    <xdr:to>
      <xdr:col>16</xdr:col>
      <xdr:colOff>457200</xdr:colOff>
      <xdr:row>52</xdr:row>
      <xdr:rowOff>152400</xdr:rowOff>
    </xdr:to>
    <xdr:graphicFrame>
      <xdr:nvGraphicFramePr>
        <xdr:cNvPr id="1" name="Chart 1"/>
        <xdr:cNvGraphicFramePr/>
      </xdr:nvGraphicFramePr>
      <xdr:xfrm>
        <a:off x="6248400" y="1590675"/>
        <a:ext cx="5562600" cy="77628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atthew.shun-shin.com/ekt.html" TargetMode="External" /><Relationship Id="rId2" Type="http://schemas.openxmlformats.org/officeDocument/2006/relationships/hyperlink" Target="http://matthew.shun-shin.com/ekt.html" TargetMode="External" /><Relationship Id="rId3" Type="http://schemas.openxmlformats.org/officeDocument/2006/relationships/hyperlink" Target="http://matthew.shun-shin.com/ekt.html" TargetMode="External" /><Relationship Id="rId4" Type="http://schemas.openxmlformats.org/officeDocument/2006/relationships/hyperlink" Target="http://matthew.shun-shin.com/ekt.html" TargetMode="External" /><Relationship Id="rId5" Type="http://schemas.openxmlformats.org/officeDocument/2006/relationships/hyperlink" Target="http://matthew.shun-shin.com/ekt.html" TargetMode="External" /><Relationship Id="rId6" Type="http://schemas.openxmlformats.org/officeDocument/2006/relationships/hyperlink" Target="http://matthew.shun-shin.com/ekt.html" TargetMode="External" /><Relationship Id="rId7" Type="http://schemas.openxmlformats.org/officeDocument/2006/relationships/hyperlink" Target="http://matthew.shun-shin.com/ekt.html" TargetMode="External" /><Relationship Id="rId8" Type="http://schemas.openxmlformats.org/officeDocument/2006/relationships/hyperlink" Target="http://matthew.shun-shin.com/ekt.html" TargetMode="External" /><Relationship Id="rId9" Type="http://schemas.openxmlformats.org/officeDocument/2006/relationships/hyperlink" Target="http://matthew.shun-shin.com/ekt.html" TargetMode="External" /><Relationship Id="rId10" Type="http://schemas.openxmlformats.org/officeDocument/2006/relationships/hyperlink" Target="http://matthew.shun-shin.com/ekt.html" TargetMode="External" /><Relationship Id="rId11" Type="http://schemas.openxmlformats.org/officeDocument/2006/relationships/hyperlink" Target="http://matthew.shun-shin.com/ekt.html" TargetMode="External" /><Relationship Id="rId12" Type="http://schemas.openxmlformats.org/officeDocument/2006/relationships/hyperlink" Target="http://matthew.shun-shin.com/ekt.html" TargetMode="External" /><Relationship Id="rId13" Type="http://schemas.openxmlformats.org/officeDocument/2006/relationships/hyperlink" Target="http://matthew.shun-shin.com/ekt.html" TargetMode="Externa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B2:N34"/>
  <sheetViews>
    <sheetView tabSelected="1" workbookViewId="0" topLeftCell="A1">
      <selection activeCell="B22" sqref="B22:N22"/>
    </sheetView>
  </sheetViews>
  <sheetFormatPr defaultColWidth="11.57421875" defaultRowHeight="12.75"/>
  <cols>
    <col min="1" max="1" width="5.00390625" style="1" customWidth="1"/>
    <col min="2" max="14" width="11.421875" style="1" customWidth="1"/>
    <col min="15" max="15" width="3.421875" style="1" customWidth="1"/>
    <col min="16" max="16384" width="11.421875" style="1" customWidth="1"/>
  </cols>
  <sheetData>
    <row r="2" spans="2:14" ht="51.75" customHeight="1">
      <c r="B2" s="58" t="s">
        <v>23</v>
      </c>
      <c r="C2" s="58"/>
      <c r="D2" s="58"/>
      <c r="E2" s="58"/>
      <c r="F2" s="58"/>
      <c r="G2" s="58"/>
      <c r="H2" s="58"/>
      <c r="I2" s="58"/>
      <c r="J2" s="58"/>
      <c r="K2" s="58"/>
      <c r="L2" s="58"/>
      <c r="M2" s="58"/>
      <c r="N2" s="58"/>
    </row>
    <row r="3" ht="13.5" thickBot="1"/>
    <row r="4" spans="2:14" ht="18">
      <c r="B4" s="59" t="s">
        <v>6</v>
      </c>
      <c r="C4" s="60"/>
      <c r="D4" s="60"/>
      <c r="E4" s="60"/>
      <c r="F4" s="60"/>
      <c r="G4" s="60"/>
      <c r="H4" s="60"/>
      <c r="I4" s="60"/>
      <c r="J4" s="60"/>
      <c r="K4" s="60"/>
      <c r="L4" s="60"/>
      <c r="M4" s="60"/>
      <c r="N4" s="61"/>
    </row>
    <row r="5" spans="2:14" ht="12.75">
      <c r="B5" s="43"/>
      <c r="C5" s="3"/>
      <c r="D5" s="3"/>
      <c r="E5" s="3"/>
      <c r="F5" s="3"/>
      <c r="G5" s="3"/>
      <c r="H5" s="3"/>
      <c r="I5" s="3"/>
      <c r="J5" s="3"/>
      <c r="K5" s="3"/>
      <c r="L5" s="3"/>
      <c r="M5" s="3"/>
      <c r="N5" s="46"/>
    </row>
    <row r="6" spans="2:14" ht="58.5" customHeight="1">
      <c r="B6" s="62" t="s">
        <v>24</v>
      </c>
      <c r="C6" s="57"/>
      <c r="D6" s="57"/>
      <c r="E6" s="57"/>
      <c r="F6" s="57"/>
      <c r="G6" s="57"/>
      <c r="H6" s="57"/>
      <c r="I6" s="57"/>
      <c r="J6" s="57"/>
      <c r="K6" s="57"/>
      <c r="L6" s="57"/>
      <c r="M6" s="57"/>
      <c r="N6" s="63"/>
    </row>
    <row r="7" spans="2:14" ht="12.75">
      <c r="B7" s="43"/>
      <c r="C7" s="3"/>
      <c r="D7" s="3"/>
      <c r="E7" s="3"/>
      <c r="F7" s="3"/>
      <c r="G7" s="3"/>
      <c r="H7" s="3"/>
      <c r="I7" s="3"/>
      <c r="J7" s="3"/>
      <c r="K7" s="3"/>
      <c r="L7" s="3"/>
      <c r="M7" s="3"/>
      <c r="N7" s="46"/>
    </row>
    <row r="8" spans="2:14" ht="55.5" customHeight="1">
      <c r="B8" s="62" t="s">
        <v>2</v>
      </c>
      <c r="C8" s="57"/>
      <c r="D8" s="57"/>
      <c r="E8" s="57"/>
      <c r="F8" s="57"/>
      <c r="G8" s="57"/>
      <c r="H8" s="57"/>
      <c r="I8" s="57"/>
      <c r="J8" s="57"/>
      <c r="K8" s="57"/>
      <c r="L8" s="57"/>
      <c r="M8" s="57"/>
      <c r="N8" s="63"/>
    </row>
    <row r="9" spans="2:14" ht="12.75">
      <c r="B9" s="43"/>
      <c r="C9" s="3"/>
      <c r="D9" s="3"/>
      <c r="E9" s="3"/>
      <c r="F9" s="3"/>
      <c r="G9" s="3"/>
      <c r="H9" s="3"/>
      <c r="I9" s="3"/>
      <c r="J9" s="3"/>
      <c r="K9" s="3"/>
      <c r="L9" s="3"/>
      <c r="M9" s="3"/>
      <c r="N9" s="46"/>
    </row>
    <row r="10" spans="2:14" ht="45.75" customHeight="1">
      <c r="B10" s="62" t="s">
        <v>15</v>
      </c>
      <c r="C10" s="57"/>
      <c r="D10" s="57"/>
      <c r="E10" s="57"/>
      <c r="F10" s="57"/>
      <c r="G10" s="57"/>
      <c r="H10" s="57"/>
      <c r="I10" s="57"/>
      <c r="J10" s="57"/>
      <c r="K10" s="57"/>
      <c r="L10" s="57"/>
      <c r="M10" s="57"/>
      <c r="N10" s="63"/>
    </row>
    <row r="11" spans="2:14" ht="12.75">
      <c r="B11" s="43"/>
      <c r="C11" s="3"/>
      <c r="D11" s="3"/>
      <c r="E11" s="3"/>
      <c r="F11" s="3"/>
      <c r="G11" s="3"/>
      <c r="H11" s="3"/>
      <c r="I11" s="3"/>
      <c r="J11" s="3"/>
      <c r="K11" s="3"/>
      <c r="L11" s="3"/>
      <c r="M11" s="3"/>
      <c r="N11" s="46"/>
    </row>
    <row r="12" spans="2:14" ht="55.5" customHeight="1">
      <c r="B12" s="62" t="s">
        <v>18</v>
      </c>
      <c r="C12" s="57"/>
      <c r="D12" s="57"/>
      <c r="E12" s="57"/>
      <c r="F12" s="57"/>
      <c r="G12" s="57"/>
      <c r="H12" s="57"/>
      <c r="I12" s="57"/>
      <c r="J12" s="57"/>
      <c r="K12" s="57"/>
      <c r="L12" s="57"/>
      <c r="M12" s="57"/>
      <c r="N12" s="63"/>
    </row>
    <row r="13" spans="2:14" ht="12.75">
      <c r="B13" s="43"/>
      <c r="C13" s="3"/>
      <c r="D13" s="3"/>
      <c r="E13" s="3"/>
      <c r="F13" s="3"/>
      <c r="G13" s="3"/>
      <c r="H13" s="3"/>
      <c r="I13" s="3"/>
      <c r="J13" s="3"/>
      <c r="K13" s="3"/>
      <c r="L13" s="3"/>
      <c r="M13" s="3"/>
      <c r="N13" s="46"/>
    </row>
    <row r="14" spans="2:14" ht="24" customHeight="1" thickBot="1">
      <c r="B14" s="53" t="s">
        <v>5</v>
      </c>
      <c r="C14" s="54"/>
      <c r="D14" s="54"/>
      <c r="E14" s="54"/>
      <c r="F14" s="54"/>
      <c r="G14" s="54"/>
      <c r="H14" s="54"/>
      <c r="I14" s="54"/>
      <c r="J14" s="54"/>
      <c r="K14" s="54"/>
      <c r="L14" s="54"/>
      <c r="M14" s="54"/>
      <c r="N14" s="55"/>
    </row>
    <row r="15" ht="13.5" thickBot="1"/>
    <row r="16" spans="2:14" ht="18">
      <c r="B16" s="56" t="s">
        <v>16</v>
      </c>
      <c r="C16" s="56"/>
      <c r="D16" s="56"/>
      <c r="E16" s="56"/>
      <c r="F16" s="56"/>
      <c r="G16" s="56"/>
      <c r="H16" s="56"/>
      <c r="I16" s="56"/>
      <c r="J16" s="56"/>
      <c r="K16" s="56"/>
      <c r="L16" s="56"/>
      <c r="M16" s="56"/>
      <c r="N16" s="56"/>
    </row>
    <row r="17" spans="2:14" ht="12.75">
      <c r="B17" s="2"/>
      <c r="C17" s="3"/>
      <c r="D17" s="3"/>
      <c r="E17" s="3"/>
      <c r="F17" s="3"/>
      <c r="G17" s="3"/>
      <c r="H17" s="3"/>
      <c r="I17" s="3"/>
      <c r="J17" s="3"/>
      <c r="K17" s="3"/>
      <c r="L17" s="3"/>
      <c r="M17" s="3"/>
      <c r="N17" s="4"/>
    </row>
    <row r="18" spans="2:14" ht="21" customHeight="1">
      <c r="B18" s="57" t="s">
        <v>3</v>
      </c>
      <c r="C18" s="57"/>
      <c r="D18" s="57"/>
      <c r="E18" s="57"/>
      <c r="F18" s="57"/>
      <c r="G18" s="57"/>
      <c r="H18" s="57"/>
      <c r="I18" s="57"/>
      <c r="J18" s="57"/>
      <c r="K18" s="57"/>
      <c r="L18" s="57"/>
      <c r="M18" s="57"/>
      <c r="N18" s="57"/>
    </row>
    <row r="19" spans="2:14" ht="12.75">
      <c r="B19" s="2"/>
      <c r="C19" s="3"/>
      <c r="D19" s="3"/>
      <c r="E19" s="3"/>
      <c r="F19" s="3"/>
      <c r="G19" s="3"/>
      <c r="H19" s="3"/>
      <c r="I19" s="3"/>
      <c r="J19" s="3"/>
      <c r="K19" s="3"/>
      <c r="L19" s="3"/>
      <c r="M19" s="3"/>
      <c r="N19" s="4"/>
    </row>
    <row r="20" spans="2:14" ht="38.25" customHeight="1">
      <c r="B20" s="57" t="s">
        <v>35</v>
      </c>
      <c r="C20" s="57"/>
      <c r="D20" s="57"/>
      <c r="E20" s="57"/>
      <c r="F20" s="57"/>
      <c r="G20" s="57"/>
      <c r="H20" s="57"/>
      <c r="I20" s="57"/>
      <c r="J20" s="57"/>
      <c r="K20" s="57"/>
      <c r="L20" s="57"/>
      <c r="M20" s="57"/>
      <c r="N20" s="57"/>
    </row>
    <row r="21" spans="2:14" ht="12.75">
      <c r="B21" s="2"/>
      <c r="C21" s="3"/>
      <c r="D21" s="3"/>
      <c r="E21" s="3"/>
      <c r="F21" s="3"/>
      <c r="G21" s="3"/>
      <c r="H21" s="3"/>
      <c r="I21" s="3"/>
      <c r="J21" s="3"/>
      <c r="K21" s="3"/>
      <c r="L21" s="3"/>
      <c r="M21" s="3"/>
      <c r="N21" s="4"/>
    </row>
    <row r="22" spans="2:14" ht="22.5" customHeight="1">
      <c r="B22" s="57" t="s">
        <v>20</v>
      </c>
      <c r="C22" s="57"/>
      <c r="D22" s="57"/>
      <c r="E22" s="57"/>
      <c r="F22" s="57"/>
      <c r="G22" s="57"/>
      <c r="H22" s="57"/>
      <c r="I22" s="57"/>
      <c r="J22" s="57"/>
      <c r="K22" s="57"/>
      <c r="L22" s="57"/>
      <c r="M22" s="57"/>
      <c r="N22" s="57"/>
    </row>
    <row r="23" spans="2:14" ht="12.75">
      <c r="B23" s="5"/>
      <c r="C23" s="3"/>
      <c r="D23" s="3"/>
      <c r="E23" s="3"/>
      <c r="F23" s="3"/>
      <c r="G23" s="3"/>
      <c r="H23" s="3"/>
      <c r="I23" s="3"/>
      <c r="J23" s="3"/>
      <c r="K23" s="3"/>
      <c r="L23" s="3"/>
      <c r="M23" s="3"/>
      <c r="N23" s="4"/>
    </row>
    <row r="24" spans="2:14" ht="31.5" customHeight="1">
      <c r="B24" s="57" t="s">
        <v>19</v>
      </c>
      <c r="C24" s="57"/>
      <c r="D24" s="57"/>
      <c r="E24" s="57"/>
      <c r="F24" s="57"/>
      <c r="G24" s="57"/>
      <c r="H24" s="57"/>
      <c r="I24" s="57"/>
      <c r="J24" s="57"/>
      <c r="K24" s="57"/>
      <c r="L24" s="57"/>
      <c r="M24" s="57"/>
      <c r="N24" s="57"/>
    </row>
    <row r="25" spans="2:14" ht="12.75">
      <c r="B25" s="2"/>
      <c r="C25" s="3"/>
      <c r="D25" s="3"/>
      <c r="E25" s="3"/>
      <c r="F25" s="3"/>
      <c r="G25" s="3"/>
      <c r="H25" s="3"/>
      <c r="I25" s="3"/>
      <c r="J25" s="3"/>
      <c r="K25" s="3"/>
      <c r="L25" s="3"/>
      <c r="M25" s="3"/>
      <c r="N25" s="4"/>
    </row>
    <row r="26" spans="2:14" ht="19.5" customHeight="1">
      <c r="B26" s="51" t="s">
        <v>21</v>
      </c>
      <c r="C26" s="51"/>
      <c r="D26" s="51"/>
      <c r="E26" s="51"/>
      <c r="F26" s="51"/>
      <c r="G26" s="51"/>
      <c r="H26" s="51"/>
      <c r="I26" s="51"/>
      <c r="J26" s="51"/>
      <c r="K26" s="51"/>
      <c r="L26" s="51"/>
      <c r="M26" s="51"/>
      <c r="N26" s="51"/>
    </row>
    <row r="28" spans="2:14" ht="18">
      <c r="B28" s="52" t="s">
        <v>22</v>
      </c>
      <c r="C28" s="52"/>
      <c r="D28" s="52"/>
      <c r="E28" s="52"/>
      <c r="F28" s="52"/>
      <c r="G28" s="52"/>
      <c r="H28" s="52"/>
      <c r="I28" s="52"/>
      <c r="J28" s="52"/>
      <c r="K28" s="52"/>
      <c r="L28" s="52"/>
      <c r="M28" s="52"/>
      <c r="N28" s="52"/>
    </row>
    <row r="29" spans="2:14" ht="12.75">
      <c r="B29" s="6"/>
      <c r="C29" s="7"/>
      <c r="D29" s="7"/>
      <c r="E29" s="7"/>
      <c r="F29" s="7"/>
      <c r="G29" s="7"/>
      <c r="H29" s="7"/>
      <c r="I29" s="7"/>
      <c r="J29" s="7"/>
      <c r="K29" s="7"/>
      <c r="L29" s="7"/>
      <c r="M29" s="7"/>
      <c r="N29" s="8"/>
    </row>
    <row r="30" spans="2:14" ht="34.5" customHeight="1">
      <c r="B30" s="48" t="s">
        <v>0</v>
      </c>
      <c r="C30" s="48"/>
      <c r="D30" s="48"/>
      <c r="E30" s="48"/>
      <c r="F30" s="48"/>
      <c r="G30" s="48"/>
      <c r="H30" s="48"/>
      <c r="I30" s="48"/>
      <c r="J30" s="48"/>
      <c r="K30" s="48"/>
      <c r="L30" s="48"/>
      <c r="M30" s="48"/>
      <c r="N30" s="48"/>
    </row>
    <row r="31" spans="2:14" ht="48.75" customHeight="1">
      <c r="B31" s="48" t="s">
        <v>4</v>
      </c>
      <c r="C31" s="48"/>
      <c r="D31" s="48"/>
      <c r="E31" s="48"/>
      <c r="F31" s="48"/>
      <c r="G31" s="48"/>
      <c r="H31" s="48"/>
      <c r="I31" s="48"/>
      <c r="J31" s="48"/>
      <c r="K31" s="48"/>
      <c r="L31" s="48"/>
      <c r="M31" s="48"/>
      <c r="N31" s="48"/>
    </row>
    <row r="32" spans="2:14" ht="33.75" customHeight="1">
      <c r="B32" s="48" t="s">
        <v>1</v>
      </c>
      <c r="C32" s="48"/>
      <c r="D32" s="48"/>
      <c r="E32" s="48"/>
      <c r="F32" s="48"/>
      <c r="G32" s="48"/>
      <c r="H32" s="48"/>
      <c r="I32" s="48"/>
      <c r="J32" s="48"/>
      <c r="K32" s="48"/>
      <c r="L32" s="48"/>
      <c r="M32" s="48"/>
      <c r="N32" s="48"/>
    </row>
    <row r="33" spans="2:14" ht="12.75">
      <c r="B33" s="6"/>
      <c r="C33" s="7"/>
      <c r="D33" s="7"/>
      <c r="E33" s="7"/>
      <c r="F33" s="7"/>
      <c r="G33" s="7"/>
      <c r="H33" s="7"/>
      <c r="I33" s="7"/>
      <c r="J33" s="7"/>
      <c r="K33" s="7"/>
      <c r="L33" s="7"/>
      <c r="M33" s="7"/>
      <c r="N33" s="8"/>
    </row>
    <row r="34" spans="2:14" ht="18" customHeight="1">
      <c r="B34" s="49" t="s">
        <v>17</v>
      </c>
      <c r="C34" s="49"/>
      <c r="D34" s="49"/>
      <c r="E34" s="49"/>
      <c r="F34" s="49"/>
      <c r="G34" s="49"/>
      <c r="H34" s="49"/>
      <c r="I34" s="49"/>
      <c r="J34" s="49"/>
      <c r="K34" s="49"/>
      <c r="L34" s="50" t="s">
        <v>26</v>
      </c>
      <c r="M34" s="50"/>
      <c r="N34" s="50"/>
    </row>
  </sheetData>
  <sheetProtection selectLockedCells="1" selectUnlockedCells="1"/>
  <mergeCells count="19">
    <mergeCell ref="B2:N2"/>
    <mergeCell ref="B4:N4"/>
    <mergeCell ref="B6:N6"/>
    <mergeCell ref="B8:N8"/>
    <mergeCell ref="B10:N10"/>
    <mergeCell ref="B12:N12"/>
    <mergeCell ref="B14:N14"/>
    <mergeCell ref="B16:N16"/>
    <mergeCell ref="B18:N18"/>
    <mergeCell ref="B20:N20"/>
    <mergeCell ref="B22:N22"/>
    <mergeCell ref="B24:N24"/>
    <mergeCell ref="B32:N32"/>
    <mergeCell ref="B34:K34"/>
    <mergeCell ref="L34:N34"/>
    <mergeCell ref="B26:N26"/>
    <mergeCell ref="B28:N28"/>
    <mergeCell ref="B30:N30"/>
    <mergeCell ref="B31:N31"/>
  </mergeCells>
  <hyperlinks>
    <hyperlink ref="C14" r:id="rId1" display="http://matthew.shun-shin.com/ekt.html"/>
    <hyperlink ref="D14" r:id="rId2" display="http://matthew.shun-shin.com/ekt.html"/>
    <hyperlink ref="E14" r:id="rId3" display="http://matthew.shun-shin.com/ekt.html"/>
    <hyperlink ref="F14" r:id="rId4" display="http://matthew.shun-shin.com/ekt.html"/>
    <hyperlink ref="G14" r:id="rId5" display="http://matthew.shun-shin.com/ekt.html"/>
    <hyperlink ref="H14" r:id="rId6" display="http://matthew.shun-shin.com/ekt.html"/>
    <hyperlink ref="I14" r:id="rId7" display="http://matthew.shun-shin.com/ekt.html"/>
    <hyperlink ref="J14" r:id="rId8" display="http://matthew.shun-shin.com/ekt.html"/>
    <hyperlink ref="K14" r:id="rId9" display="http://matthew.shun-shin.com/ekt.html"/>
    <hyperlink ref="L14" r:id="rId10" display="http://matthew.shun-shin.com/ekt.html"/>
    <hyperlink ref="M14" r:id="rId11" display="http://matthew.shun-shin.com/ekt.html"/>
    <hyperlink ref="N14" r:id="rId12" display="http://matthew.shun-shin.com/ekt.html"/>
    <hyperlink ref="B14" r:id="rId13" display="The most recent version of these spreadsheets will be available at http://matthew.shun-shin.com/ekt.html"/>
  </hyperlinks>
  <printOptions/>
  <pageMargins left="0.7900000000000001" right="0.7900000000000001" top="1.03" bottom="1.03" header="0.7900000000000001" footer="0.7900000000000001"/>
  <pageSetup firstPageNumber="1" useFirstPageNumber="1" fitToHeight="1" fitToWidth="1" horizontalDpi="300" verticalDpi="300" orientation="portrait" scale="50"/>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Q303"/>
  <sheetViews>
    <sheetView workbookViewId="0" topLeftCell="A1">
      <selection activeCell="I5" sqref="I5"/>
    </sheetView>
  </sheetViews>
  <sheetFormatPr defaultColWidth="11.57421875" defaultRowHeight="12.75"/>
  <cols>
    <col min="1" max="1" width="5.421875" style="1" customWidth="1"/>
    <col min="2" max="2" width="7.140625" style="1" customWidth="1"/>
    <col min="3" max="3" width="4.8515625" style="1" customWidth="1"/>
    <col min="4" max="9" width="11.421875" style="1" customWidth="1"/>
    <col min="10" max="10" width="7.8515625" style="1" customWidth="1"/>
    <col min="11" max="11" width="18.00390625" style="1" customWidth="1"/>
    <col min="12" max="12" width="12.7109375" style="1" customWidth="1"/>
    <col min="13" max="16384" width="11.421875" style="1" customWidth="1"/>
  </cols>
  <sheetData>
    <row r="1" spans="1:17" ht="73.5" customHeight="1">
      <c r="A1" s="64" t="s">
        <v>25</v>
      </c>
      <c r="B1" s="64"/>
      <c r="C1" s="64"/>
      <c r="D1" s="64"/>
      <c r="E1" s="64"/>
      <c r="F1" s="64"/>
      <c r="G1" s="64"/>
      <c r="H1" s="64"/>
      <c r="I1" s="64"/>
      <c r="J1" s="64"/>
      <c r="K1" s="64"/>
      <c r="L1" s="64"/>
      <c r="M1" s="64"/>
      <c r="N1" s="64"/>
      <c r="O1" s="64"/>
      <c r="P1" s="64"/>
      <c r="Q1" s="64"/>
    </row>
    <row r="2" spans="2:17" ht="12.75">
      <c r="B2" s="9"/>
      <c r="C2" s="10"/>
      <c r="D2" s="11" t="s">
        <v>27</v>
      </c>
      <c r="E2" s="11" t="s">
        <v>28</v>
      </c>
      <c r="F2" s="11" t="s">
        <v>29</v>
      </c>
      <c r="G2" s="11" t="s">
        <v>30</v>
      </c>
      <c r="H2" s="12" t="s">
        <v>31</v>
      </c>
      <c r="I2" s="13" t="s">
        <v>32</v>
      </c>
      <c r="K2" s="14" t="s">
        <v>33</v>
      </c>
      <c r="M2" s="3"/>
      <c r="N2" s="3"/>
      <c r="O2" s="3"/>
      <c r="P2" s="3"/>
      <c r="Q2" s="3"/>
    </row>
    <row r="3" spans="2:17" ht="13.5" thickBot="1">
      <c r="B3" s="2"/>
      <c r="C3" s="4"/>
      <c r="D3" s="17"/>
      <c r="E3" s="17"/>
      <c r="F3" s="17"/>
      <c r="G3" s="17"/>
      <c r="H3" s="17"/>
      <c r="I3" s="18"/>
      <c r="K3" s="19">
        <v>50</v>
      </c>
      <c r="M3" s="3"/>
      <c r="N3" s="3"/>
      <c r="O3" s="3"/>
      <c r="P3" s="3"/>
      <c r="Q3" s="3"/>
    </row>
    <row r="4" spans="2:17" ht="12.75">
      <c r="B4" s="42" t="s">
        <v>34</v>
      </c>
      <c r="C4" s="47">
        <v>1</v>
      </c>
      <c r="D4" s="20">
        <v>0.88308333375959</v>
      </c>
      <c r="E4" s="20">
        <v>0.45779424411153</v>
      </c>
      <c r="F4" s="20">
        <v>0</v>
      </c>
      <c r="G4" s="20">
        <v>0</v>
      </c>
      <c r="H4" s="20">
        <v>0</v>
      </c>
      <c r="I4" s="21">
        <v>0</v>
      </c>
      <c r="M4" s="3"/>
      <c r="N4" s="3"/>
      <c r="O4" s="3"/>
      <c r="P4" s="3"/>
      <c r="Q4" s="3"/>
    </row>
    <row r="5" spans="2:17" ht="12.75">
      <c r="B5" s="43"/>
      <c r="C5" s="46">
        <v>2</v>
      </c>
      <c r="D5" s="22">
        <v>1.37871278036604</v>
      </c>
      <c r="E5" s="22">
        <v>1.6463161853799</v>
      </c>
      <c r="F5" s="22"/>
      <c r="G5" s="22"/>
      <c r="H5" s="22"/>
      <c r="I5" s="23"/>
      <c r="K5"/>
      <c r="L5"/>
      <c r="M5"/>
      <c r="N5"/>
      <c r="O5"/>
      <c r="P5"/>
      <c r="Q5"/>
    </row>
    <row r="6" spans="2:17" ht="12.75">
      <c r="B6" s="43"/>
      <c r="C6" s="46">
        <v>3</v>
      </c>
      <c r="D6" s="22">
        <v>1.34232365709823</v>
      </c>
      <c r="E6" s="22">
        <v>1.31170386465971</v>
      </c>
      <c r="F6" s="22"/>
      <c r="G6" s="22"/>
      <c r="H6" s="22"/>
      <c r="I6" s="23"/>
      <c r="K6"/>
      <c r="L6"/>
      <c r="M6"/>
      <c r="N6"/>
      <c r="O6"/>
      <c r="P6"/>
      <c r="Q6"/>
    </row>
    <row r="7" spans="2:17" ht="12.75">
      <c r="B7" s="43"/>
      <c r="C7" s="46">
        <v>4</v>
      </c>
      <c r="D7" s="22">
        <v>-0.756542158367391</v>
      </c>
      <c r="E7" s="22">
        <v>0.175847282716408</v>
      </c>
      <c r="F7" s="22"/>
      <c r="G7" s="22"/>
      <c r="H7" s="22"/>
      <c r="I7" s="23"/>
      <c r="K7"/>
      <c r="L7"/>
      <c r="M7"/>
      <c r="N7"/>
      <c r="O7"/>
      <c r="P7"/>
      <c r="Q7"/>
    </row>
    <row r="8" spans="2:17" ht="12.75">
      <c r="B8" s="43"/>
      <c r="C8" s="46">
        <v>5</v>
      </c>
      <c r="D8" s="22">
        <v>-0.299066939624411</v>
      </c>
      <c r="E8" s="22">
        <v>-0.700301690477055</v>
      </c>
      <c r="F8" s="22"/>
      <c r="G8" s="22"/>
      <c r="H8" s="22"/>
      <c r="I8" s="23"/>
      <c r="K8"/>
      <c r="L8"/>
      <c r="M8"/>
      <c r="N8"/>
      <c r="O8"/>
      <c r="P8"/>
      <c r="Q8"/>
    </row>
    <row r="9" spans="2:17" ht="12.75">
      <c r="B9" s="43"/>
      <c r="C9" s="46">
        <v>6</v>
      </c>
      <c r="D9" s="22">
        <v>1.00291360479628</v>
      </c>
      <c r="E9" s="22">
        <v>0.874068099567082</v>
      </c>
      <c r="F9" s="22"/>
      <c r="G9" s="22"/>
      <c r="H9" s="22"/>
      <c r="I9" s="23"/>
      <c r="K9"/>
      <c r="L9"/>
      <c r="M9"/>
      <c r="N9"/>
      <c r="O9"/>
      <c r="P9"/>
      <c r="Q9"/>
    </row>
    <row r="10" spans="2:17" ht="12.75">
      <c r="B10" s="43"/>
      <c r="C10" s="46">
        <v>7</v>
      </c>
      <c r="D10" s="22">
        <v>0.568092590519855</v>
      </c>
      <c r="E10" s="22">
        <v>-0.790979950842336</v>
      </c>
      <c r="F10" s="22"/>
      <c r="G10" s="22"/>
      <c r="H10" s="22"/>
      <c r="I10" s="23"/>
      <c r="K10"/>
      <c r="L10"/>
      <c r="M10"/>
      <c r="N10"/>
      <c r="O10"/>
      <c r="P10"/>
      <c r="Q10"/>
    </row>
    <row r="11" spans="2:17" ht="12.75">
      <c r="B11" s="43"/>
      <c r="C11" s="46">
        <v>8</v>
      </c>
      <c r="D11" s="22">
        <v>-0.31116117793541</v>
      </c>
      <c r="E11" s="22">
        <v>0.552516764968605</v>
      </c>
      <c r="F11" s="22"/>
      <c r="G11" s="22"/>
      <c r="H11" s="22"/>
      <c r="I11" s="23"/>
      <c r="K11"/>
      <c r="L11"/>
      <c r="M11"/>
      <c r="N11"/>
      <c r="O11"/>
      <c r="P11"/>
      <c r="Q11"/>
    </row>
    <row r="12" spans="2:17" ht="12.75">
      <c r="B12" s="43"/>
      <c r="C12" s="46">
        <v>9</v>
      </c>
      <c r="D12" s="22">
        <v>0.722076248537984</v>
      </c>
      <c r="E12" s="22">
        <v>0.330529200030675</v>
      </c>
      <c r="F12" s="22"/>
      <c r="G12" s="22"/>
      <c r="H12" s="22"/>
      <c r="I12" s="23"/>
      <c r="K12"/>
      <c r="L12"/>
      <c r="M12"/>
      <c r="N12"/>
      <c r="O12"/>
      <c r="P12"/>
      <c r="Q12"/>
    </row>
    <row r="13" spans="2:9" ht="12.75">
      <c r="B13" s="43"/>
      <c r="C13" s="46">
        <v>10</v>
      </c>
      <c r="D13" s="22">
        <v>-0.594445712828898</v>
      </c>
      <c r="E13" s="22">
        <v>-0.817378897783483</v>
      </c>
      <c r="F13" s="22"/>
      <c r="G13" s="22"/>
      <c r="H13" s="22"/>
      <c r="I13" s="23"/>
    </row>
    <row r="14" spans="2:17" ht="12.75">
      <c r="B14" s="43"/>
      <c r="C14" s="46">
        <v>11</v>
      </c>
      <c r="D14" s="22">
        <v>-0.872894886542647</v>
      </c>
      <c r="E14" s="22">
        <v>-1.08962054905362</v>
      </c>
      <c r="F14" s="22"/>
      <c r="G14" s="22"/>
      <c r="H14" s="22"/>
      <c r="I14" s="23"/>
      <c r="P14" s="3"/>
      <c r="Q14" s="3"/>
    </row>
    <row r="15" spans="2:9" ht="12.75">
      <c r="B15" s="43"/>
      <c r="C15" s="46">
        <v>12</v>
      </c>
      <c r="D15" s="22">
        <v>-0.366132753563002</v>
      </c>
      <c r="E15" s="22">
        <v>-0.440135814685843</v>
      </c>
      <c r="F15" s="22"/>
      <c r="G15" s="22"/>
      <c r="H15" s="22"/>
      <c r="I15" s="23"/>
    </row>
    <row r="16" spans="2:9" ht="12.75">
      <c r="B16" s="43"/>
      <c r="C16" s="46">
        <v>13</v>
      </c>
      <c r="D16" s="22">
        <v>0.50863331684774</v>
      </c>
      <c r="E16" s="22">
        <v>-0.183225165364714</v>
      </c>
      <c r="F16" s="22"/>
      <c r="G16" s="22"/>
      <c r="H16" s="22"/>
      <c r="I16" s="23"/>
    </row>
    <row r="17" spans="2:9" ht="12.75">
      <c r="B17" s="43"/>
      <c r="C17" s="46">
        <v>14</v>
      </c>
      <c r="D17" s="22">
        <v>-0.126686669331547</v>
      </c>
      <c r="E17" s="22">
        <v>1.4375832434254</v>
      </c>
      <c r="F17" s="22"/>
      <c r="G17" s="22"/>
      <c r="H17" s="22"/>
      <c r="I17" s="23"/>
    </row>
    <row r="18" spans="2:9" ht="12.75">
      <c r="B18" s="43"/>
      <c r="C18" s="46">
        <v>15</v>
      </c>
      <c r="D18" s="22">
        <v>0.680538729772311</v>
      </c>
      <c r="E18" s="22">
        <v>0.115378225384973</v>
      </c>
      <c r="F18" s="22"/>
      <c r="G18" s="22"/>
      <c r="H18" s="22"/>
      <c r="I18" s="23"/>
    </row>
    <row r="19" spans="2:9" ht="12.75">
      <c r="B19" s="43"/>
      <c r="C19" s="46">
        <v>16</v>
      </c>
      <c r="D19" s="22">
        <v>0.277780285638461</v>
      </c>
      <c r="E19" s="22">
        <v>-0.223262793128762</v>
      </c>
      <c r="F19" s="22"/>
      <c r="G19" s="22"/>
      <c r="H19" s="22"/>
      <c r="I19" s="23"/>
    </row>
    <row r="20" spans="2:9" ht="12.75">
      <c r="B20" s="43"/>
      <c r="C20" s="46">
        <v>17</v>
      </c>
      <c r="D20" s="22">
        <v>-0.287982966452846</v>
      </c>
      <c r="E20" s="22">
        <v>-0.85294594664107</v>
      </c>
      <c r="F20" s="22"/>
      <c r="G20" s="22"/>
      <c r="H20" s="22"/>
      <c r="I20" s="23"/>
    </row>
    <row r="21" spans="2:9" ht="12.75">
      <c r="B21" s="43"/>
      <c r="C21" s="46">
        <v>18</v>
      </c>
      <c r="D21" s="22">
        <v>-0.620240713936569</v>
      </c>
      <c r="E21" s="22">
        <v>1.0928103157644</v>
      </c>
      <c r="F21" s="22"/>
      <c r="G21" s="22"/>
      <c r="H21" s="22"/>
      <c r="I21" s="23"/>
    </row>
    <row r="22" spans="2:9" ht="12.75">
      <c r="B22" s="43"/>
      <c r="C22" s="46">
        <v>19</v>
      </c>
      <c r="D22" s="22">
        <v>0.227813483258274</v>
      </c>
      <c r="E22" s="22">
        <v>0.181231396998755</v>
      </c>
      <c r="F22" s="22"/>
      <c r="G22" s="22"/>
      <c r="H22" s="22"/>
      <c r="I22" s="23"/>
    </row>
    <row r="23" spans="2:9" ht="12.75">
      <c r="B23" s="43"/>
      <c r="C23" s="46">
        <v>20</v>
      </c>
      <c r="D23" s="22">
        <v>-0.443279532473854</v>
      </c>
      <c r="E23" s="22">
        <v>-0.64806948679538</v>
      </c>
      <c r="F23" s="22"/>
      <c r="G23" s="22"/>
      <c r="H23" s="22"/>
      <c r="I23" s="23"/>
    </row>
    <row r="24" spans="2:9" ht="12.75">
      <c r="B24" s="43"/>
      <c r="C24" s="46">
        <v>21</v>
      </c>
      <c r="D24" s="22">
        <v>-1.67451869393188</v>
      </c>
      <c r="E24" s="22">
        <v>0.30274122586034</v>
      </c>
      <c r="F24" s="22"/>
      <c r="G24" s="22"/>
      <c r="H24" s="22"/>
      <c r="I24" s="23"/>
    </row>
    <row r="25" spans="2:9" ht="12.75">
      <c r="B25" s="43"/>
      <c r="C25" s="46">
        <v>22</v>
      </c>
      <c r="D25" s="22">
        <v>0.668927329809365</v>
      </c>
      <c r="E25" s="22">
        <v>-0.928398163186561</v>
      </c>
      <c r="F25" s="22"/>
      <c r="G25" s="22"/>
      <c r="H25" s="22"/>
      <c r="I25" s="23"/>
    </row>
    <row r="26" spans="2:9" ht="12.75">
      <c r="B26" s="43"/>
      <c r="C26" s="46">
        <v>23</v>
      </c>
      <c r="D26" s="22">
        <v>-0.0791361259651342</v>
      </c>
      <c r="E26" s="22">
        <v>-0.440871371771226</v>
      </c>
      <c r="F26" s="22"/>
      <c r="G26" s="22"/>
      <c r="H26" s="22"/>
      <c r="I26" s="23"/>
    </row>
    <row r="27" spans="2:9" ht="12.75">
      <c r="B27" s="43"/>
      <c r="C27" s="46">
        <v>24</v>
      </c>
      <c r="D27" s="22">
        <v>-0.543924729050942</v>
      </c>
      <c r="E27" s="22">
        <v>-0.372481788714959</v>
      </c>
      <c r="F27" s="22"/>
      <c r="G27" s="22"/>
      <c r="H27" s="22"/>
      <c r="I27" s="23"/>
    </row>
    <row r="28" spans="2:9" ht="12.75">
      <c r="B28" s="43"/>
      <c r="C28" s="46">
        <v>25</v>
      </c>
      <c r="D28" s="22">
        <v>0.00967644138302005</v>
      </c>
      <c r="E28" s="22">
        <v>-0.817698099264646</v>
      </c>
      <c r="F28" s="22"/>
      <c r="G28" s="22"/>
      <c r="H28" s="22"/>
      <c r="I28" s="23"/>
    </row>
    <row r="29" spans="2:9" ht="12.75">
      <c r="B29" s="43"/>
      <c r="C29" s="46">
        <v>26</v>
      </c>
      <c r="D29" s="22">
        <v>-0.464139419264689</v>
      </c>
      <c r="E29" s="22">
        <v>-0.577042410739639</v>
      </c>
      <c r="F29" s="22"/>
      <c r="G29" s="22"/>
      <c r="H29" s="22"/>
      <c r="I29" s="23"/>
    </row>
    <row r="30" spans="2:9" ht="12.75">
      <c r="B30" s="43"/>
      <c r="C30" s="46">
        <v>27</v>
      </c>
      <c r="D30" s="22">
        <v>1.12629957234273</v>
      </c>
      <c r="E30" s="22">
        <v>1.014091867339</v>
      </c>
      <c r="F30" s="22"/>
      <c r="G30" s="22"/>
      <c r="H30" s="22"/>
      <c r="I30" s="23"/>
    </row>
    <row r="31" spans="2:9" ht="12.75">
      <c r="B31" s="43"/>
      <c r="C31" s="46">
        <v>28</v>
      </c>
      <c r="D31" s="22">
        <v>-0.471037770304573</v>
      </c>
      <c r="E31" s="22">
        <v>0.0661054679325318</v>
      </c>
      <c r="F31" s="22"/>
      <c r="G31" s="22"/>
      <c r="H31" s="22"/>
      <c r="I31" s="23"/>
    </row>
    <row r="32" spans="2:9" ht="12.75">
      <c r="B32" s="43"/>
      <c r="C32" s="46">
        <v>29</v>
      </c>
      <c r="D32" s="22">
        <v>0.437421700641947</v>
      </c>
      <c r="E32" s="22">
        <v>-1.93007161856328</v>
      </c>
      <c r="F32" s="22"/>
      <c r="G32" s="22"/>
      <c r="H32" s="22"/>
      <c r="I32" s="23"/>
    </row>
    <row r="33" spans="2:9" ht="12.75">
      <c r="B33" s="43"/>
      <c r="C33" s="46">
        <v>30</v>
      </c>
      <c r="D33" s="22">
        <v>0.422756772446855</v>
      </c>
      <c r="E33" s="22">
        <v>-0.720111817944939</v>
      </c>
      <c r="F33" s="22"/>
      <c r="G33" s="22"/>
      <c r="H33" s="22"/>
      <c r="I33" s="23"/>
    </row>
    <row r="34" spans="2:9" ht="12.75">
      <c r="B34" s="43"/>
      <c r="C34" s="46">
        <v>31</v>
      </c>
      <c r="D34" s="22">
        <v>-0.0111967938288012</v>
      </c>
      <c r="E34" s="22">
        <v>0.349959404095901</v>
      </c>
      <c r="F34" s="22"/>
      <c r="G34" s="22"/>
      <c r="H34" s="22"/>
      <c r="I34" s="23"/>
    </row>
    <row r="35" spans="2:9" ht="12.75">
      <c r="B35" s="43"/>
      <c r="C35" s="46">
        <v>32</v>
      </c>
      <c r="D35" s="22">
        <v>1.31791328501169</v>
      </c>
      <c r="E35" s="22">
        <v>0.439655317500039</v>
      </c>
      <c r="F35" s="22"/>
      <c r="G35" s="22"/>
      <c r="H35" s="22"/>
      <c r="I35" s="23"/>
    </row>
    <row r="36" spans="2:9" ht="12.75">
      <c r="B36" s="43"/>
      <c r="C36" s="46">
        <v>33</v>
      </c>
      <c r="D36" s="22">
        <v>-0.982757926947174</v>
      </c>
      <c r="E36" s="22">
        <v>-1.49766636835482</v>
      </c>
      <c r="F36" s="22"/>
      <c r="G36" s="22"/>
      <c r="H36" s="22"/>
      <c r="I36" s="23"/>
    </row>
    <row r="37" spans="2:9" ht="12.75">
      <c r="B37" s="43"/>
      <c r="C37" s="46">
        <v>34</v>
      </c>
      <c r="D37" s="22">
        <v>1.21325760250936</v>
      </c>
      <c r="E37" s="22">
        <v>0.0459947542279762</v>
      </c>
      <c r="F37" s="22"/>
      <c r="G37" s="22"/>
      <c r="H37" s="22"/>
      <c r="I37" s="23"/>
    </row>
    <row r="38" spans="2:9" ht="12.75">
      <c r="B38" s="43"/>
      <c r="C38" s="46">
        <v>35</v>
      </c>
      <c r="D38" s="22">
        <v>-0.128639667467876</v>
      </c>
      <c r="E38" s="22">
        <v>-0.664002724775838</v>
      </c>
      <c r="F38" s="22"/>
      <c r="G38" s="22"/>
      <c r="H38" s="22"/>
      <c r="I38" s="23"/>
    </row>
    <row r="39" spans="2:9" ht="12.75">
      <c r="B39" s="43"/>
      <c r="C39" s="46">
        <v>36</v>
      </c>
      <c r="D39" s="22">
        <v>0.41532224493264</v>
      </c>
      <c r="E39" s="22">
        <v>-0.351877759574955</v>
      </c>
      <c r="F39" s="22"/>
      <c r="G39" s="22"/>
      <c r="H39" s="22"/>
      <c r="I39" s="23"/>
    </row>
    <row r="40" spans="2:9" ht="12.75">
      <c r="B40" s="43"/>
      <c r="C40" s="46">
        <v>37</v>
      </c>
      <c r="D40" s="22">
        <v>-1.93184310072615</v>
      </c>
      <c r="E40" s="22">
        <v>-0.861052381490187</v>
      </c>
      <c r="F40" s="22"/>
      <c r="G40" s="22"/>
      <c r="H40" s="22"/>
      <c r="I40" s="23"/>
    </row>
    <row r="41" spans="2:9" ht="12.75">
      <c r="B41" s="43"/>
      <c r="C41" s="46">
        <v>38</v>
      </c>
      <c r="D41" s="22">
        <v>-1.8581657840252</v>
      </c>
      <c r="E41" s="22">
        <v>0.647905071750828</v>
      </c>
      <c r="F41" s="22"/>
      <c r="G41" s="22"/>
      <c r="H41" s="22"/>
      <c r="I41" s="23"/>
    </row>
    <row r="42" spans="2:9" ht="12.75">
      <c r="B42" s="43"/>
      <c r="C42" s="46">
        <v>39</v>
      </c>
      <c r="D42" s="22">
        <v>1.66135842919965</v>
      </c>
      <c r="E42" s="22">
        <v>-0.709225752502855</v>
      </c>
      <c r="F42" s="22"/>
      <c r="G42" s="22"/>
      <c r="H42" s="22"/>
      <c r="I42" s="23"/>
    </row>
    <row r="43" spans="2:9" ht="12.75">
      <c r="B43" s="43"/>
      <c r="C43" s="46">
        <v>40</v>
      </c>
      <c r="D43" s="22">
        <v>0.278337589387015</v>
      </c>
      <c r="E43" s="22">
        <v>-0.399671204826665</v>
      </c>
      <c r="F43" s="22"/>
      <c r="G43" s="22"/>
      <c r="H43" s="22"/>
      <c r="I43" s="23"/>
    </row>
    <row r="44" spans="2:9" ht="12.75">
      <c r="B44" s="43"/>
      <c r="C44" s="46">
        <v>41</v>
      </c>
      <c r="D44" s="22">
        <v>0.50194432630794</v>
      </c>
      <c r="E44" s="22">
        <v>0.14662136966086</v>
      </c>
      <c r="F44" s="22"/>
      <c r="G44" s="22"/>
      <c r="H44" s="22"/>
      <c r="I44" s="23"/>
    </row>
    <row r="45" spans="2:9" ht="12.75">
      <c r="B45" s="43"/>
      <c r="C45" s="46">
        <v>42</v>
      </c>
      <c r="D45" s="22">
        <v>0.635408164052491</v>
      </c>
      <c r="E45" s="22">
        <v>2.13009924330664</v>
      </c>
      <c r="F45" s="22"/>
      <c r="G45" s="22"/>
      <c r="H45" s="22"/>
      <c r="I45" s="23"/>
    </row>
    <row r="46" spans="2:9" ht="12.75">
      <c r="B46" s="43"/>
      <c r="C46" s="46">
        <v>43</v>
      </c>
      <c r="D46" s="22">
        <v>0.312967464204408</v>
      </c>
      <c r="E46" s="22">
        <v>-0.0877144537376512</v>
      </c>
      <c r="F46" s="22"/>
      <c r="G46" s="22"/>
      <c r="H46" s="22"/>
      <c r="I46" s="23"/>
    </row>
    <row r="47" spans="2:9" ht="12.75">
      <c r="B47" s="43"/>
      <c r="C47" s="46">
        <v>44</v>
      </c>
      <c r="D47" s="22">
        <v>-1.42107610200227</v>
      </c>
      <c r="E47" s="22">
        <v>-1.46689469039374</v>
      </c>
      <c r="F47" s="22"/>
      <c r="G47" s="22"/>
      <c r="H47" s="22"/>
      <c r="I47" s="23"/>
    </row>
    <row r="48" spans="2:9" ht="12.75">
      <c r="B48" s="43"/>
      <c r="C48" s="46">
        <v>45</v>
      </c>
      <c r="D48" s="22">
        <v>-0.265711523383379</v>
      </c>
      <c r="E48" s="22">
        <v>0.651661480925902</v>
      </c>
      <c r="F48" s="22"/>
      <c r="G48" s="22"/>
      <c r="H48" s="22"/>
      <c r="I48" s="23"/>
    </row>
    <row r="49" spans="2:9" ht="12.75">
      <c r="B49" s="43"/>
      <c r="C49" s="46">
        <v>46</v>
      </c>
      <c r="D49" s="22">
        <v>0.323512372874813</v>
      </c>
      <c r="E49" s="22">
        <v>0.879556636026541</v>
      </c>
      <c r="F49" s="22"/>
      <c r="G49" s="22"/>
      <c r="H49" s="22"/>
      <c r="I49" s="23"/>
    </row>
    <row r="50" spans="2:9" ht="12.75">
      <c r="B50" s="43"/>
      <c r="C50" s="46">
        <v>47</v>
      </c>
      <c r="D50" s="22">
        <v>1.38352514006803</v>
      </c>
      <c r="E50" s="22">
        <v>0.959205700386695</v>
      </c>
      <c r="F50" s="22"/>
      <c r="G50" s="22"/>
      <c r="H50" s="22"/>
      <c r="I50" s="23"/>
    </row>
    <row r="51" spans="2:9" ht="12.75">
      <c r="B51" s="43"/>
      <c r="C51" s="46">
        <v>48</v>
      </c>
      <c r="D51" s="22">
        <v>-1.40561838834741</v>
      </c>
      <c r="E51" s="22">
        <v>-0.756953612798952</v>
      </c>
      <c r="F51" s="22"/>
      <c r="G51" s="22"/>
      <c r="H51" s="22"/>
      <c r="I51" s="23"/>
    </row>
    <row r="52" spans="2:9" ht="12.75">
      <c r="B52" s="43"/>
      <c r="C52" s="46">
        <v>49</v>
      </c>
      <c r="D52" s="22">
        <v>-2.45087454584493</v>
      </c>
      <c r="E52" s="22">
        <v>-0.616446909089092</v>
      </c>
      <c r="F52" s="22"/>
      <c r="G52" s="22"/>
      <c r="H52" s="22"/>
      <c r="I52" s="23"/>
    </row>
    <row r="53" spans="2:9" ht="12.75">
      <c r="B53" s="43"/>
      <c r="C53" s="46">
        <v>50</v>
      </c>
      <c r="D53" s="22">
        <v>-1.20577942403315</v>
      </c>
      <c r="E53" s="22">
        <v>-0.828730684563673</v>
      </c>
      <c r="F53" s="22"/>
      <c r="G53" s="22"/>
      <c r="H53" s="22"/>
      <c r="I53" s="23"/>
    </row>
    <row r="54" spans="2:9" ht="12.75">
      <c r="B54" s="43"/>
      <c r="C54" s="46">
        <v>51</v>
      </c>
      <c r="D54" s="22">
        <v>-1.3353519752317</v>
      </c>
      <c r="E54" s="22">
        <v>-1.40258371286389</v>
      </c>
      <c r="F54" s="22"/>
      <c r="G54" s="22"/>
      <c r="H54" s="22"/>
      <c r="I54" s="23"/>
    </row>
    <row r="55" spans="2:9" ht="12.75">
      <c r="B55" s="43"/>
      <c r="C55" s="46">
        <v>52</v>
      </c>
      <c r="D55" s="22">
        <v>1.04797152922724</v>
      </c>
      <c r="E55" s="22">
        <v>0.426110455992412</v>
      </c>
      <c r="F55" s="22"/>
      <c r="G55" s="22"/>
      <c r="H55" s="22"/>
      <c r="I55" s="23"/>
    </row>
    <row r="56" spans="2:9" ht="12.75">
      <c r="B56" s="43"/>
      <c r="C56" s="46">
        <v>53</v>
      </c>
      <c r="D56" s="22">
        <v>-0.599548186687664</v>
      </c>
      <c r="E56" s="22">
        <v>0.224878849374591</v>
      </c>
      <c r="F56" s="22"/>
      <c r="G56" s="22"/>
      <c r="H56" s="22"/>
      <c r="I56" s="23"/>
    </row>
    <row r="57" spans="2:9" ht="12.75">
      <c r="B57" s="43"/>
      <c r="C57" s="46">
        <v>54</v>
      </c>
      <c r="D57" s="22">
        <v>-1.61081300645662</v>
      </c>
      <c r="E57" s="22">
        <v>-0.674570076350556</v>
      </c>
      <c r="F57" s="22"/>
      <c r="G57" s="22"/>
      <c r="H57" s="22"/>
      <c r="I57" s="23"/>
    </row>
    <row r="58" spans="2:9" ht="12.75">
      <c r="B58" s="43"/>
      <c r="C58" s="46">
        <v>55</v>
      </c>
      <c r="D58" s="22">
        <v>0.194250347546048</v>
      </c>
      <c r="E58" s="22">
        <v>1.31422470990816</v>
      </c>
      <c r="F58" s="22"/>
      <c r="G58" s="22"/>
      <c r="H58" s="22"/>
      <c r="I58" s="23"/>
    </row>
    <row r="59" spans="2:9" ht="12.75">
      <c r="B59" s="43"/>
      <c r="C59" s="46">
        <v>56</v>
      </c>
      <c r="D59" s="22">
        <v>0.475928881119625</v>
      </c>
      <c r="E59" s="22">
        <v>-0.329388776979046</v>
      </c>
      <c r="F59" s="22"/>
      <c r="G59" s="22"/>
      <c r="H59" s="22"/>
      <c r="I59" s="23"/>
    </row>
    <row r="60" spans="2:9" ht="12.75">
      <c r="B60" s="43"/>
      <c r="C60" s="46">
        <v>57</v>
      </c>
      <c r="D60" s="22">
        <v>-0.0277102769847576</v>
      </c>
      <c r="E60" s="22">
        <v>-0.993744129078826</v>
      </c>
      <c r="F60" s="22"/>
      <c r="G60" s="22"/>
      <c r="H60" s="22"/>
      <c r="I60" s="23"/>
    </row>
    <row r="61" spans="2:9" ht="12.75">
      <c r="B61" s="43"/>
      <c r="C61" s="46">
        <v>58</v>
      </c>
      <c r="D61" s="22">
        <v>0.993300122575348</v>
      </c>
      <c r="E61" s="22">
        <v>-1.27100545490662</v>
      </c>
      <c r="F61" s="22"/>
      <c r="G61" s="22"/>
      <c r="H61" s="22"/>
      <c r="I61" s="23"/>
    </row>
    <row r="62" spans="2:9" ht="12.75">
      <c r="B62" s="43"/>
      <c r="C62" s="46">
        <v>59</v>
      </c>
      <c r="D62" s="22">
        <v>0.840091154192547</v>
      </c>
      <c r="E62" s="22">
        <v>-1.12162412398598</v>
      </c>
      <c r="F62" s="22"/>
      <c r="G62" s="22"/>
      <c r="H62" s="22"/>
      <c r="I62" s="23"/>
    </row>
    <row r="63" spans="2:9" ht="12.75">
      <c r="B63" s="43"/>
      <c r="C63" s="46">
        <v>60</v>
      </c>
      <c r="D63" s="22">
        <v>-0.704941846527175</v>
      </c>
      <c r="E63" s="22">
        <v>0.309421147324671</v>
      </c>
      <c r="F63" s="22"/>
      <c r="G63" s="22"/>
      <c r="H63" s="22"/>
      <c r="I63" s="23"/>
    </row>
    <row r="64" spans="2:9" ht="12.75">
      <c r="B64" s="43"/>
      <c r="C64" s="46">
        <v>61</v>
      </c>
      <c r="D64" s="22">
        <v>0.203297779415648</v>
      </c>
      <c r="E64" s="22">
        <v>-1.19559332779067</v>
      </c>
      <c r="F64" s="22"/>
      <c r="G64" s="22"/>
      <c r="H64" s="22"/>
      <c r="I64" s="23"/>
    </row>
    <row r="65" spans="2:9" ht="12.75">
      <c r="B65" s="43"/>
      <c r="C65" s="46">
        <v>62</v>
      </c>
      <c r="D65" s="22">
        <v>-0.891523178602709</v>
      </c>
      <c r="E65" s="22">
        <v>1.45054740058487</v>
      </c>
      <c r="F65" s="22"/>
      <c r="G65" s="22"/>
      <c r="H65" s="22"/>
      <c r="I65" s="23"/>
    </row>
    <row r="66" spans="2:9" ht="12.75">
      <c r="B66" s="43"/>
      <c r="C66" s="46">
        <v>63</v>
      </c>
      <c r="D66" s="22">
        <v>1.6104403855784</v>
      </c>
      <c r="E66" s="22">
        <v>0.386777209905475</v>
      </c>
      <c r="F66" s="22"/>
      <c r="G66" s="22"/>
      <c r="H66" s="22"/>
      <c r="I66" s="23"/>
    </row>
    <row r="67" spans="2:9" ht="12.75">
      <c r="B67" s="43"/>
      <c r="C67" s="46">
        <v>64</v>
      </c>
      <c r="D67" s="22">
        <v>-0.68679248607597</v>
      </c>
      <c r="E67" s="22">
        <v>1.01750060590446</v>
      </c>
      <c r="F67" s="22"/>
      <c r="G67" s="22"/>
      <c r="H67" s="22"/>
      <c r="I67" s="23"/>
    </row>
    <row r="68" spans="2:9" ht="12.75">
      <c r="B68" s="43"/>
      <c r="C68" s="46">
        <v>65</v>
      </c>
      <c r="D68" s="22">
        <v>0.915684929005321</v>
      </c>
      <c r="E68" s="22">
        <v>1.18390063215551</v>
      </c>
      <c r="F68" s="22"/>
      <c r="G68" s="22"/>
      <c r="H68" s="22"/>
      <c r="I68" s="23"/>
    </row>
    <row r="69" spans="2:9" ht="12.75">
      <c r="B69" s="43"/>
      <c r="C69" s="46">
        <v>66</v>
      </c>
      <c r="D69" s="22">
        <v>-0.146158978054012</v>
      </c>
      <c r="E69" s="22">
        <v>-1.16856423677169</v>
      </c>
      <c r="F69" s="22"/>
      <c r="G69" s="22"/>
      <c r="H69" s="22"/>
      <c r="I69" s="23"/>
    </row>
    <row r="70" spans="2:9" ht="12.75">
      <c r="B70" s="43"/>
      <c r="C70" s="46">
        <v>67</v>
      </c>
      <c r="D70" s="22">
        <v>-0.7663603343674</v>
      </c>
      <c r="E70" s="22">
        <v>-0.497767512266278</v>
      </c>
      <c r="F70" s="22"/>
      <c r="G70" s="22"/>
      <c r="H70" s="22"/>
      <c r="I70" s="23"/>
    </row>
    <row r="71" spans="2:9" ht="12.75">
      <c r="B71" s="43"/>
      <c r="C71" s="46">
        <v>68</v>
      </c>
      <c r="D71" s="22">
        <v>-0.0383152048524391</v>
      </c>
      <c r="E71" s="22">
        <v>-0.367639189409752</v>
      </c>
      <c r="F71" s="22"/>
      <c r="G71" s="22"/>
      <c r="H71" s="22"/>
      <c r="I71" s="23"/>
    </row>
    <row r="72" spans="2:9" ht="12.75">
      <c r="B72" s="43"/>
      <c r="C72" s="46">
        <v>69</v>
      </c>
      <c r="D72" s="22">
        <v>0.551038360144294</v>
      </c>
      <c r="E72" s="22">
        <v>-0.248999625786155</v>
      </c>
      <c r="F72" s="22"/>
      <c r="G72" s="22"/>
      <c r="H72" s="22"/>
      <c r="I72" s="23"/>
    </row>
    <row r="73" spans="2:9" ht="12.75">
      <c r="B73" s="43"/>
      <c r="C73" s="46">
        <v>70</v>
      </c>
      <c r="D73" s="22">
        <v>-0.215418121099661</v>
      </c>
      <c r="E73" s="22">
        <v>0.636355324999075</v>
      </c>
      <c r="F73" s="22"/>
      <c r="G73" s="22"/>
      <c r="H73" s="22"/>
      <c r="I73" s="23"/>
    </row>
    <row r="74" spans="2:9" ht="12.75">
      <c r="B74" s="43"/>
      <c r="C74" s="46">
        <v>71</v>
      </c>
      <c r="D74" s="22">
        <v>0.207447242019147</v>
      </c>
      <c r="E74" s="22">
        <v>0.997065724081568</v>
      </c>
      <c r="F74" s="22"/>
      <c r="G74" s="22"/>
      <c r="H74" s="22"/>
      <c r="I74" s="23"/>
    </row>
    <row r="75" spans="2:9" ht="12.75">
      <c r="B75" s="43"/>
      <c r="C75" s="46">
        <v>72</v>
      </c>
      <c r="D75" s="22">
        <v>-0.241631487742136</v>
      </c>
      <c r="E75" s="22">
        <v>0.555793413296447</v>
      </c>
      <c r="F75" s="22"/>
      <c r="G75" s="22"/>
      <c r="H75" s="22"/>
      <c r="I75" s="23"/>
    </row>
    <row r="76" spans="2:9" ht="12.75">
      <c r="B76" s="43"/>
      <c r="C76" s="46">
        <v>73</v>
      </c>
      <c r="D76" s="22">
        <v>0.540246348189177</v>
      </c>
      <c r="E76" s="22">
        <v>0.12830955898947</v>
      </c>
      <c r="F76" s="22"/>
      <c r="G76" s="22"/>
      <c r="H76" s="22"/>
      <c r="I76" s="23"/>
    </row>
    <row r="77" spans="2:9" ht="12.75">
      <c r="B77" s="43"/>
      <c r="C77" s="46">
        <v>74</v>
      </c>
      <c r="D77" s="22">
        <v>2.28470874393277</v>
      </c>
      <c r="E77" s="22">
        <v>-0.0425818680600636</v>
      </c>
      <c r="F77" s="22"/>
      <c r="G77" s="22"/>
      <c r="H77" s="22"/>
      <c r="I77" s="23"/>
    </row>
    <row r="78" spans="2:9" ht="12.75">
      <c r="B78" s="43"/>
      <c r="C78" s="46">
        <v>75</v>
      </c>
      <c r="D78" s="22">
        <v>0.770508793682133</v>
      </c>
      <c r="E78" s="22">
        <v>-1.19389187807544</v>
      </c>
      <c r="F78" s="22"/>
      <c r="G78" s="22"/>
      <c r="H78" s="22"/>
      <c r="I78" s="23"/>
    </row>
    <row r="79" spans="2:9" ht="12.75">
      <c r="B79" s="43"/>
      <c r="C79" s="46">
        <v>76</v>
      </c>
      <c r="D79" s="22">
        <v>-0.218519918672128</v>
      </c>
      <c r="E79" s="22"/>
      <c r="F79" s="22"/>
      <c r="G79" s="22"/>
      <c r="H79" s="22"/>
      <c r="I79" s="23"/>
    </row>
    <row r="80" spans="2:9" ht="12.75">
      <c r="B80" s="43"/>
      <c r="C80" s="46">
        <v>77</v>
      </c>
      <c r="D80" s="22">
        <v>-0.552013885852745</v>
      </c>
      <c r="E80" s="22"/>
      <c r="F80" s="22"/>
      <c r="G80" s="22"/>
      <c r="H80" s="22"/>
      <c r="I80" s="23"/>
    </row>
    <row r="81" spans="2:9" ht="12.75">
      <c r="B81" s="43"/>
      <c r="C81" s="46">
        <v>78</v>
      </c>
      <c r="D81" s="22">
        <v>1.28836858938477</v>
      </c>
      <c r="E81" s="22"/>
      <c r="F81" s="22"/>
      <c r="G81" s="22"/>
      <c r="H81" s="22"/>
      <c r="I81" s="23"/>
    </row>
    <row r="82" spans="2:9" ht="12.75">
      <c r="B82" s="43"/>
      <c r="C82" s="46">
        <v>79</v>
      </c>
      <c r="D82" s="22">
        <v>0.598372995135333</v>
      </c>
      <c r="E82" s="22"/>
      <c r="F82" s="22"/>
      <c r="G82" s="22"/>
      <c r="H82" s="22"/>
      <c r="I82" s="23"/>
    </row>
    <row r="83" spans="2:9" ht="12.75">
      <c r="B83" s="43"/>
      <c r="C83" s="46">
        <v>80</v>
      </c>
      <c r="D83" s="22">
        <v>0.316859281013677</v>
      </c>
      <c r="E83" s="22"/>
      <c r="F83" s="22"/>
      <c r="G83" s="22"/>
      <c r="H83" s="22"/>
      <c r="I83" s="23"/>
    </row>
    <row r="84" spans="2:9" ht="12.75">
      <c r="B84" s="43"/>
      <c r="C84" s="46">
        <v>81</v>
      </c>
      <c r="D84" s="22">
        <v>-0.557544424402852</v>
      </c>
      <c r="E84" s="22"/>
      <c r="F84" s="22"/>
      <c r="G84" s="22"/>
      <c r="H84" s="22"/>
      <c r="I84" s="23"/>
    </row>
    <row r="85" spans="2:9" ht="12.75">
      <c r="B85" s="43"/>
      <c r="C85" s="46">
        <v>82</v>
      </c>
      <c r="D85" s="22">
        <v>1.8625205885542</v>
      </c>
      <c r="E85" s="22"/>
      <c r="F85" s="22"/>
      <c r="G85" s="22"/>
      <c r="H85" s="22"/>
      <c r="I85" s="23"/>
    </row>
    <row r="86" spans="2:9" ht="12.75">
      <c r="B86" s="43"/>
      <c r="C86" s="46">
        <v>83</v>
      </c>
      <c r="D86" s="22">
        <v>0.340284014532571</v>
      </c>
      <c r="E86" s="22"/>
      <c r="F86" s="22"/>
      <c r="G86" s="22"/>
      <c r="H86" s="22"/>
      <c r="I86" s="23"/>
    </row>
    <row r="87" spans="2:9" ht="12.75">
      <c r="B87" s="43"/>
      <c r="C87" s="46">
        <v>84</v>
      </c>
      <c r="D87" s="22">
        <v>-0.5341773184238</v>
      </c>
      <c r="E87" s="22"/>
      <c r="F87" s="22"/>
      <c r="G87" s="22"/>
      <c r="H87" s="22"/>
      <c r="I87" s="23"/>
    </row>
    <row r="88" spans="2:9" ht="12.75">
      <c r="B88" s="43"/>
      <c r="C88" s="46">
        <v>85</v>
      </c>
      <c r="D88" s="22">
        <v>-1.07576327472095</v>
      </c>
      <c r="E88" s="22"/>
      <c r="F88" s="22"/>
      <c r="G88" s="22"/>
      <c r="H88" s="22"/>
      <c r="I88" s="23"/>
    </row>
    <row r="89" spans="2:9" ht="12.75">
      <c r="B89" s="43"/>
      <c r="C89" s="46">
        <v>86</v>
      </c>
      <c r="D89" s="22">
        <v>1.0155574155544</v>
      </c>
      <c r="E89" s="22"/>
      <c r="F89" s="22"/>
      <c r="G89" s="22"/>
      <c r="H89" s="22"/>
      <c r="I89" s="23"/>
    </row>
    <row r="90" spans="2:9" ht="12.75">
      <c r="B90" s="43"/>
      <c r="C90" s="46">
        <v>87</v>
      </c>
      <c r="D90" s="22">
        <v>0.552585644594372</v>
      </c>
      <c r="E90" s="22"/>
      <c r="F90" s="22"/>
      <c r="G90" s="22"/>
      <c r="H90" s="22"/>
      <c r="I90" s="23"/>
    </row>
    <row r="91" spans="2:9" ht="12.75">
      <c r="B91" s="43"/>
      <c r="C91" s="46">
        <v>88</v>
      </c>
      <c r="D91" s="22">
        <v>1.81454593813162</v>
      </c>
      <c r="E91" s="22"/>
      <c r="F91" s="22"/>
      <c r="G91" s="22"/>
      <c r="H91" s="22"/>
      <c r="I91" s="23"/>
    </row>
    <row r="92" spans="2:9" ht="12.75">
      <c r="B92" s="43"/>
      <c r="C92" s="46">
        <v>89</v>
      </c>
      <c r="D92" s="22">
        <v>1.12866157351342</v>
      </c>
      <c r="E92" s="22"/>
      <c r="F92" s="22"/>
      <c r="G92" s="22"/>
      <c r="H92" s="22"/>
      <c r="I92" s="23"/>
    </row>
    <row r="93" spans="2:9" ht="12.75">
      <c r="B93" s="43"/>
      <c r="C93" s="46">
        <v>90</v>
      </c>
      <c r="D93" s="22">
        <v>-1.41225502469534</v>
      </c>
      <c r="E93" s="22"/>
      <c r="F93" s="22"/>
      <c r="G93" s="22"/>
      <c r="H93" s="22"/>
      <c r="I93" s="23"/>
    </row>
    <row r="94" spans="2:9" ht="12.75">
      <c r="B94" s="43"/>
      <c r="C94" s="46">
        <v>91</v>
      </c>
      <c r="D94" s="22">
        <v>0.77627952346856</v>
      </c>
      <c r="E94" s="22"/>
      <c r="F94" s="22"/>
      <c r="G94" s="22"/>
      <c r="H94" s="22"/>
      <c r="I94" s="23"/>
    </row>
    <row r="95" spans="2:9" ht="12.75">
      <c r="B95" s="43"/>
      <c r="C95" s="46">
        <v>92</v>
      </c>
      <c r="D95" s="22">
        <v>-0.904193525291476</v>
      </c>
      <c r="E95" s="22"/>
      <c r="F95" s="22"/>
      <c r="G95" s="22"/>
      <c r="H95" s="22"/>
      <c r="I95" s="23"/>
    </row>
    <row r="96" spans="2:9" ht="12.75">
      <c r="B96" s="43"/>
      <c r="C96" s="46">
        <v>93</v>
      </c>
      <c r="D96" s="22">
        <v>0.151694440110515</v>
      </c>
      <c r="E96" s="22"/>
      <c r="F96" s="22"/>
      <c r="G96" s="22"/>
      <c r="H96" s="22"/>
      <c r="I96" s="23"/>
    </row>
    <row r="97" spans="2:9" ht="12.75">
      <c r="B97" s="43"/>
      <c r="C97" s="46">
        <v>94</v>
      </c>
      <c r="D97" s="22">
        <v>-0.47520176578483</v>
      </c>
      <c r="E97" s="22"/>
      <c r="F97" s="22"/>
      <c r="G97" s="22"/>
      <c r="H97" s="22"/>
      <c r="I97" s="23"/>
    </row>
    <row r="98" spans="2:9" ht="12.75">
      <c r="B98" s="43"/>
      <c r="C98" s="46">
        <v>95</v>
      </c>
      <c r="D98" s="22">
        <v>-0.0868169530772092</v>
      </c>
      <c r="E98" s="22"/>
      <c r="F98" s="22"/>
      <c r="G98" s="22"/>
      <c r="H98" s="22"/>
      <c r="I98" s="23"/>
    </row>
    <row r="99" spans="2:9" ht="12.75">
      <c r="B99" s="43"/>
      <c r="C99" s="46">
        <v>96</v>
      </c>
      <c r="D99" s="22">
        <v>0.282714992122033</v>
      </c>
      <c r="E99" s="22"/>
      <c r="F99" s="22"/>
      <c r="G99" s="22"/>
      <c r="H99" s="22"/>
      <c r="I99" s="23"/>
    </row>
    <row r="100" spans="2:9" ht="12.75">
      <c r="B100" s="43"/>
      <c r="C100" s="46">
        <v>97</v>
      </c>
      <c r="D100" s="22">
        <v>0.874979458948231</v>
      </c>
      <c r="E100" s="22"/>
      <c r="F100" s="22"/>
      <c r="G100" s="22"/>
      <c r="H100" s="22"/>
      <c r="I100" s="23"/>
    </row>
    <row r="101" spans="2:9" ht="12.75">
      <c r="B101" s="43"/>
      <c r="C101" s="46">
        <v>98</v>
      </c>
      <c r="D101" s="22">
        <v>0.48513740717639</v>
      </c>
      <c r="E101" s="22"/>
      <c r="F101" s="22"/>
      <c r="G101" s="22"/>
      <c r="H101" s="22"/>
      <c r="I101" s="23"/>
    </row>
    <row r="102" spans="2:9" ht="12.75">
      <c r="B102" s="43"/>
      <c r="C102" s="46">
        <v>99</v>
      </c>
      <c r="D102" s="22">
        <v>-0.340962022114287</v>
      </c>
      <c r="E102" s="22"/>
      <c r="F102" s="22"/>
      <c r="G102" s="22"/>
      <c r="H102" s="22"/>
      <c r="I102" s="23"/>
    </row>
    <row r="103" spans="2:9" ht="12.75">
      <c r="B103" s="43"/>
      <c r="C103" s="46">
        <v>100</v>
      </c>
      <c r="D103" s="22">
        <v>-0.589803893382451</v>
      </c>
      <c r="E103" s="22"/>
      <c r="F103" s="22"/>
      <c r="G103" s="22"/>
      <c r="H103" s="22"/>
      <c r="I103" s="23"/>
    </row>
    <row r="104" spans="2:9" ht="12.75">
      <c r="B104" s="43"/>
      <c r="C104" s="46">
        <v>101</v>
      </c>
      <c r="D104" s="22"/>
      <c r="E104" s="22"/>
      <c r="F104" s="22"/>
      <c r="G104" s="22"/>
      <c r="H104" s="22"/>
      <c r="I104" s="23"/>
    </row>
    <row r="105" spans="2:9" ht="12.75">
      <c r="B105" s="43"/>
      <c r="C105" s="46">
        <v>102</v>
      </c>
      <c r="D105" s="22"/>
      <c r="E105" s="22"/>
      <c r="F105" s="22"/>
      <c r="G105" s="22"/>
      <c r="H105" s="22"/>
      <c r="I105" s="23"/>
    </row>
    <row r="106" spans="2:9" ht="12.75">
      <c r="B106" s="43"/>
      <c r="C106" s="46">
        <v>103</v>
      </c>
      <c r="D106" s="22"/>
      <c r="E106" s="22"/>
      <c r="F106" s="22"/>
      <c r="G106" s="22"/>
      <c r="H106" s="22"/>
      <c r="I106" s="23"/>
    </row>
    <row r="107" spans="2:9" ht="12.75">
      <c r="B107" s="43"/>
      <c r="C107" s="46">
        <v>104</v>
      </c>
      <c r="D107" s="22"/>
      <c r="E107" s="22"/>
      <c r="F107" s="22"/>
      <c r="G107" s="22"/>
      <c r="H107" s="22"/>
      <c r="I107" s="23"/>
    </row>
    <row r="108" spans="2:9" ht="12.75">
      <c r="B108" s="43"/>
      <c r="C108" s="46">
        <v>105</v>
      </c>
      <c r="D108" s="22"/>
      <c r="E108" s="22"/>
      <c r="F108" s="22"/>
      <c r="G108" s="22"/>
      <c r="H108" s="22"/>
      <c r="I108" s="23"/>
    </row>
    <row r="109" spans="2:9" ht="12.75">
      <c r="B109" s="43"/>
      <c r="C109" s="46">
        <v>106</v>
      </c>
      <c r="D109" s="22"/>
      <c r="E109" s="22"/>
      <c r="F109" s="22"/>
      <c r="G109" s="22"/>
      <c r="H109" s="22"/>
      <c r="I109" s="23"/>
    </row>
    <row r="110" spans="2:9" ht="12.75">
      <c r="B110" s="43"/>
      <c r="C110" s="46">
        <v>107</v>
      </c>
      <c r="D110" s="22"/>
      <c r="E110" s="22"/>
      <c r="F110" s="22"/>
      <c r="G110" s="22"/>
      <c r="H110" s="22"/>
      <c r="I110" s="23"/>
    </row>
    <row r="111" spans="2:9" ht="12.75">
      <c r="B111" s="43"/>
      <c r="C111" s="46">
        <v>108</v>
      </c>
      <c r="D111" s="22"/>
      <c r="E111" s="22"/>
      <c r="F111" s="22"/>
      <c r="G111" s="22"/>
      <c r="H111" s="22"/>
      <c r="I111" s="23"/>
    </row>
    <row r="112" spans="2:9" ht="12.75">
      <c r="B112" s="43"/>
      <c r="C112" s="46">
        <v>109</v>
      </c>
      <c r="D112" s="22"/>
      <c r="E112" s="22"/>
      <c r="F112" s="22"/>
      <c r="G112" s="22"/>
      <c r="H112" s="22"/>
      <c r="I112" s="23"/>
    </row>
    <row r="113" spans="2:9" ht="12.75">
      <c r="B113" s="43"/>
      <c r="C113" s="46">
        <v>110</v>
      </c>
      <c r="D113" s="22"/>
      <c r="E113" s="22"/>
      <c r="F113" s="22"/>
      <c r="G113" s="22"/>
      <c r="H113" s="22"/>
      <c r="I113" s="23"/>
    </row>
    <row r="114" spans="2:9" ht="12.75">
      <c r="B114" s="43"/>
      <c r="C114" s="46">
        <v>111</v>
      </c>
      <c r="D114" s="22"/>
      <c r="E114" s="22"/>
      <c r="F114" s="22"/>
      <c r="G114" s="22"/>
      <c r="H114" s="22"/>
      <c r="I114" s="23"/>
    </row>
    <row r="115" spans="2:9" ht="12.75">
      <c r="B115" s="43"/>
      <c r="C115" s="46">
        <v>112</v>
      </c>
      <c r="D115" s="22"/>
      <c r="E115" s="22"/>
      <c r="F115" s="22"/>
      <c r="G115" s="22"/>
      <c r="H115" s="22"/>
      <c r="I115" s="23"/>
    </row>
    <row r="116" spans="2:9" ht="12.75">
      <c r="B116" s="43"/>
      <c r="C116" s="46">
        <v>113</v>
      </c>
      <c r="D116" s="22"/>
      <c r="E116" s="22"/>
      <c r="F116" s="22"/>
      <c r="G116" s="22"/>
      <c r="H116" s="22"/>
      <c r="I116" s="23"/>
    </row>
    <row r="117" spans="2:9" ht="12.75">
      <c r="B117" s="43"/>
      <c r="C117" s="46">
        <v>114</v>
      </c>
      <c r="D117" s="22"/>
      <c r="E117" s="22"/>
      <c r="F117" s="22"/>
      <c r="G117" s="22"/>
      <c r="H117" s="22"/>
      <c r="I117" s="23"/>
    </row>
    <row r="118" spans="2:9" ht="12.75">
      <c r="B118" s="43"/>
      <c r="C118" s="46">
        <v>115</v>
      </c>
      <c r="D118" s="22"/>
      <c r="E118" s="22"/>
      <c r="F118" s="22"/>
      <c r="G118" s="22"/>
      <c r="H118" s="22"/>
      <c r="I118" s="23"/>
    </row>
    <row r="119" spans="2:9" ht="12.75">
      <c r="B119" s="43"/>
      <c r="C119" s="46">
        <v>116</v>
      </c>
      <c r="D119" s="22"/>
      <c r="E119" s="22"/>
      <c r="F119" s="22"/>
      <c r="G119" s="22"/>
      <c r="H119" s="22"/>
      <c r="I119" s="23"/>
    </row>
    <row r="120" spans="2:9" ht="12.75">
      <c r="B120" s="43"/>
      <c r="C120" s="46">
        <v>117</v>
      </c>
      <c r="D120" s="22"/>
      <c r="E120" s="22"/>
      <c r="F120" s="22"/>
      <c r="G120" s="22"/>
      <c r="H120" s="22"/>
      <c r="I120" s="23"/>
    </row>
    <row r="121" spans="2:9" ht="12.75">
      <c r="B121" s="43"/>
      <c r="C121" s="46">
        <v>118</v>
      </c>
      <c r="D121" s="22"/>
      <c r="E121" s="22"/>
      <c r="F121" s="22"/>
      <c r="G121" s="22"/>
      <c r="H121" s="22"/>
      <c r="I121" s="23"/>
    </row>
    <row r="122" spans="2:9" ht="12.75">
      <c r="B122" s="43"/>
      <c r="C122" s="46">
        <v>119</v>
      </c>
      <c r="D122" s="22"/>
      <c r="E122" s="22"/>
      <c r="F122" s="22"/>
      <c r="G122" s="22"/>
      <c r="H122" s="22"/>
      <c r="I122" s="23"/>
    </row>
    <row r="123" spans="2:9" ht="12.75">
      <c r="B123" s="43"/>
      <c r="C123" s="46">
        <v>120</v>
      </c>
      <c r="D123" s="22"/>
      <c r="E123" s="22"/>
      <c r="F123" s="22"/>
      <c r="G123" s="22"/>
      <c r="H123" s="22"/>
      <c r="I123" s="23"/>
    </row>
    <row r="124" spans="2:9" ht="12.75">
      <c r="B124" s="43"/>
      <c r="C124" s="46">
        <v>121</v>
      </c>
      <c r="D124" s="22"/>
      <c r="E124" s="22"/>
      <c r="F124" s="22"/>
      <c r="G124" s="22"/>
      <c r="H124" s="22"/>
      <c r="I124" s="23"/>
    </row>
    <row r="125" spans="2:9" ht="12.75">
      <c r="B125" s="43"/>
      <c r="C125" s="46">
        <v>122</v>
      </c>
      <c r="D125" s="22"/>
      <c r="E125" s="22"/>
      <c r="F125" s="22"/>
      <c r="G125" s="22"/>
      <c r="H125" s="22"/>
      <c r="I125" s="23"/>
    </row>
    <row r="126" spans="2:9" ht="12.75">
      <c r="B126" s="43"/>
      <c r="C126" s="46">
        <v>123</v>
      </c>
      <c r="D126" s="22"/>
      <c r="E126" s="22"/>
      <c r="F126" s="22"/>
      <c r="G126" s="22"/>
      <c r="H126" s="22"/>
      <c r="I126" s="23"/>
    </row>
    <row r="127" spans="2:9" ht="12.75">
      <c r="B127" s="43"/>
      <c r="C127" s="46">
        <v>124</v>
      </c>
      <c r="D127" s="22"/>
      <c r="E127" s="22"/>
      <c r="F127" s="22"/>
      <c r="G127" s="22"/>
      <c r="H127" s="22"/>
      <c r="I127" s="23"/>
    </row>
    <row r="128" spans="2:9" ht="12.75">
      <c r="B128" s="43"/>
      <c r="C128" s="46">
        <v>125</v>
      </c>
      <c r="D128" s="22"/>
      <c r="E128" s="22"/>
      <c r="F128" s="22"/>
      <c r="G128" s="22"/>
      <c r="H128" s="22"/>
      <c r="I128" s="23"/>
    </row>
    <row r="129" spans="2:9" ht="12.75">
      <c r="B129" s="43"/>
      <c r="C129" s="46">
        <v>126</v>
      </c>
      <c r="D129" s="22"/>
      <c r="E129" s="22"/>
      <c r="F129" s="22"/>
      <c r="G129" s="22"/>
      <c r="H129" s="22"/>
      <c r="I129" s="23"/>
    </row>
    <row r="130" spans="2:9" ht="12.75">
      <c r="B130" s="43"/>
      <c r="C130" s="46">
        <v>127</v>
      </c>
      <c r="D130" s="22"/>
      <c r="E130" s="22"/>
      <c r="F130" s="22"/>
      <c r="G130" s="22"/>
      <c r="H130" s="22"/>
      <c r="I130" s="23"/>
    </row>
    <row r="131" spans="2:9" ht="12.75">
      <c r="B131" s="43"/>
      <c r="C131" s="46">
        <v>128</v>
      </c>
      <c r="D131" s="22"/>
      <c r="E131" s="22"/>
      <c r="F131" s="22"/>
      <c r="G131" s="22"/>
      <c r="H131" s="22"/>
      <c r="I131" s="23"/>
    </row>
    <row r="132" spans="2:9" ht="12.75">
      <c r="B132" s="43"/>
      <c r="C132" s="46">
        <v>129</v>
      </c>
      <c r="D132" s="22"/>
      <c r="E132" s="22"/>
      <c r="F132" s="22"/>
      <c r="G132" s="22"/>
      <c r="H132" s="22"/>
      <c r="I132" s="23"/>
    </row>
    <row r="133" spans="2:9" ht="12.75">
      <c r="B133" s="43"/>
      <c r="C133" s="46">
        <v>130</v>
      </c>
      <c r="D133" s="22"/>
      <c r="E133" s="22"/>
      <c r="F133" s="22"/>
      <c r="G133" s="22"/>
      <c r="H133" s="22"/>
      <c r="I133" s="23"/>
    </row>
    <row r="134" spans="2:9" ht="12.75">
      <c r="B134" s="43"/>
      <c r="C134" s="46">
        <v>131</v>
      </c>
      <c r="D134" s="22"/>
      <c r="E134" s="22"/>
      <c r="F134" s="22"/>
      <c r="G134" s="22"/>
      <c r="H134" s="22"/>
      <c r="I134" s="23"/>
    </row>
    <row r="135" spans="2:9" ht="12.75">
      <c r="B135" s="43"/>
      <c r="C135" s="46">
        <v>132</v>
      </c>
      <c r="D135" s="22"/>
      <c r="E135" s="22"/>
      <c r="F135" s="22"/>
      <c r="G135" s="22"/>
      <c r="H135" s="22"/>
      <c r="I135" s="23"/>
    </row>
    <row r="136" spans="2:9" ht="12.75">
      <c r="B136" s="43"/>
      <c r="C136" s="46">
        <v>133</v>
      </c>
      <c r="D136" s="22"/>
      <c r="E136" s="22"/>
      <c r="F136" s="22"/>
      <c r="G136" s="22"/>
      <c r="H136" s="22"/>
      <c r="I136" s="23"/>
    </row>
    <row r="137" spans="2:9" ht="12.75">
      <c r="B137" s="43"/>
      <c r="C137" s="46">
        <v>134</v>
      </c>
      <c r="D137" s="22"/>
      <c r="E137" s="22"/>
      <c r="F137" s="22"/>
      <c r="G137" s="22"/>
      <c r="H137" s="22"/>
      <c r="I137" s="23"/>
    </row>
    <row r="138" spans="2:9" ht="12.75">
      <c r="B138" s="43"/>
      <c r="C138" s="46">
        <v>135</v>
      </c>
      <c r="D138" s="22"/>
      <c r="E138" s="22"/>
      <c r="F138" s="22"/>
      <c r="G138" s="22"/>
      <c r="H138" s="22"/>
      <c r="I138" s="23"/>
    </row>
    <row r="139" spans="2:9" ht="12.75">
      <c r="B139" s="43"/>
      <c r="C139" s="46">
        <v>136</v>
      </c>
      <c r="D139" s="22"/>
      <c r="E139" s="22"/>
      <c r="F139" s="22"/>
      <c r="G139" s="22"/>
      <c r="H139" s="22"/>
      <c r="I139" s="23"/>
    </row>
    <row r="140" spans="2:9" ht="12.75">
      <c r="B140" s="43"/>
      <c r="C140" s="46">
        <v>137</v>
      </c>
      <c r="D140" s="22"/>
      <c r="E140" s="22"/>
      <c r="F140" s="22"/>
      <c r="G140" s="22"/>
      <c r="H140" s="22"/>
      <c r="I140" s="23"/>
    </row>
    <row r="141" spans="2:9" ht="12.75">
      <c r="B141" s="43"/>
      <c r="C141" s="46">
        <v>138</v>
      </c>
      <c r="D141" s="22"/>
      <c r="E141" s="22"/>
      <c r="F141" s="22"/>
      <c r="G141" s="22"/>
      <c r="H141" s="22"/>
      <c r="I141" s="23"/>
    </row>
    <row r="142" spans="2:9" ht="12.75">
      <c r="B142" s="43"/>
      <c r="C142" s="46">
        <v>139</v>
      </c>
      <c r="D142" s="22"/>
      <c r="E142" s="22"/>
      <c r="F142" s="22"/>
      <c r="G142" s="22"/>
      <c r="H142" s="22"/>
      <c r="I142" s="23"/>
    </row>
    <row r="143" spans="2:9" ht="12.75">
      <c r="B143" s="43"/>
      <c r="C143" s="46">
        <v>140</v>
      </c>
      <c r="D143" s="22"/>
      <c r="E143" s="22"/>
      <c r="F143" s="22"/>
      <c r="G143" s="22"/>
      <c r="H143" s="22"/>
      <c r="I143" s="23"/>
    </row>
    <row r="144" spans="2:9" ht="12.75">
      <c r="B144" s="43"/>
      <c r="C144" s="46">
        <v>141</v>
      </c>
      <c r="D144" s="22"/>
      <c r="E144" s="22"/>
      <c r="F144" s="22"/>
      <c r="G144" s="22"/>
      <c r="H144" s="22"/>
      <c r="I144" s="23"/>
    </row>
    <row r="145" spans="2:9" ht="12.75">
      <c r="B145" s="43"/>
      <c r="C145" s="46">
        <v>142</v>
      </c>
      <c r="D145" s="22"/>
      <c r="E145" s="22"/>
      <c r="F145" s="22"/>
      <c r="G145" s="22"/>
      <c r="H145" s="22"/>
      <c r="I145" s="23"/>
    </row>
    <row r="146" spans="2:9" ht="12.75">
      <c r="B146" s="43"/>
      <c r="C146" s="46">
        <v>143</v>
      </c>
      <c r="D146" s="22"/>
      <c r="E146" s="22"/>
      <c r="F146" s="22"/>
      <c r="G146" s="22"/>
      <c r="H146" s="22"/>
      <c r="I146" s="23"/>
    </row>
    <row r="147" spans="2:9" ht="12.75">
      <c r="B147" s="43"/>
      <c r="C147" s="46">
        <v>144</v>
      </c>
      <c r="D147" s="22"/>
      <c r="E147" s="22"/>
      <c r="F147" s="22"/>
      <c r="G147" s="22"/>
      <c r="H147" s="22"/>
      <c r="I147" s="23"/>
    </row>
    <row r="148" spans="2:9" ht="12.75">
      <c r="B148" s="43"/>
      <c r="C148" s="46">
        <v>145</v>
      </c>
      <c r="D148" s="22"/>
      <c r="E148" s="22"/>
      <c r="F148" s="22"/>
      <c r="G148" s="22"/>
      <c r="H148" s="22"/>
      <c r="I148" s="23"/>
    </row>
    <row r="149" spans="2:9" ht="12.75">
      <c r="B149" s="43"/>
      <c r="C149" s="46">
        <v>146</v>
      </c>
      <c r="D149" s="22"/>
      <c r="E149" s="22"/>
      <c r="F149" s="22"/>
      <c r="G149" s="22"/>
      <c r="H149" s="22"/>
      <c r="I149" s="23"/>
    </row>
    <row r="150" spans="2:9" ht="12.75">
      <c r="B150" s="43"/>
      <c r="C150" s="46">
        <v>147</v>
      </c>
      <c r="D150" s="22"/>
      <c r="E150" s="22"/>
      <c r="F150" s="22"/>
      <c r="G150" s="22"/>
      <c r="H150" s="22"/>
      <c r="I150" s="23"/>
    </row>
    <row r="151" spans="2:9" ht="12.75">
      <c r="B151" s="43"/>
      <c r="C151" s="46">
        <v>148</v>
      </c>
      <c r="D151" s="22"/>
      <c r="E151" s="22"/>
      <c r="F151" s="22"/>
      <c r="G151" s="22"/>
      <c r="H151" s="22"/>
      <c r="I151" s="23"/>
    </row>
    <row r="152" spans="2:9" ht="12.75">
      <c r="B152" s="43"/>
      <c r="C152" s="46">
        <v>149</v>
      </c>
      <c r="D152" s="22"/>
      <c r="E152" s="22"/>
      <c r="F152" s="22"/>
      <c r="G152" s="22"/>
      <c r="H152" s="22"/>
      <c r="I152" s="23"/>
    </row>
    <row r="153" spans="2:9" ht="12.75">
      <c r="B153" s="43"/>
      <c r="C153" s="46">
        <v>150</v>
      </c>
      <c r="D153" s="22"/>
      <c r="E153" s="22"/>
      <c r="F153" s="22"/>
      <c r="G153" s="22"/>
      <c r="H153" s="22"/>
      <c r="I153" s="23"/>
    </row>
    <row r="154" spans="2:9" ht="12.75">
      <c r="B154" s="43"/>
      <c r="C154" s="46">
        <v>151</v>
      </c>
      <c r="D154" s="22"/>
      <c r="E154" s="22"/>
      <c r="F154" s="22"/>
      <c r="G154" s="22"/>
      <c r="H154" s="22"/>
      <c r="I154" s="23"/>
    </row>
    <row r="155" spans="2:9" ht="12.75">
      <c r="B155" s="43"/>
      <c r="C155" s="46">
        <v>152</v>
      </c>
      <c r="D155" s="22"/>
      <c r="E155" s="22"/>
      <c r="F155" s="22"/>
      <c r="G155" s="22"/>
      <c r="H155" s="22"/>
      <c r="I155" s="23"/>
    </row>
    <row r="156" spans="2:9" ht="12.75">
      <c r="B156" s="43"/>
      <c r="C156" s="46">
        <v>153</v>
      </c>
      <c r="D156" s="22"/>
      <c r="E156" s="22"/>
      <c r="F156" s="22"/>
      <c r="G156" s="22"/>
      <c r="H156" s="22"/>
      <c r="I156" s="23"/>
    </row>
    <row r="157" spans="2:9" ht="12.75">
      <c r="B157" s="43"/>
      <c r="C157" s="46">
        <v>154</v>
      </c>
      <c r="D157" s="22"/>
      <c r="E157" s="22"/>
      <c r="F157" s="22"/>
      <c r="G157" s="22"/>
      <c r="H157" s="22"/>
      <c r="I157" s="23"/>
    </row>
    <row r="158" spans="2:9" ht="12.75">
      <c r="B158" s="43"/>
      <c r="C158" s="46">
        <v>155</v>
      </c>
      <c r="D158" s="22"/>
      <c r="E158" s="22"/>
      <c r="F158" s="22"/>
      <c r="G158" s="22"/>
      <c r="H158" s="22"/>
      <c r="I158" s="23"/>
    </row>
    <row r="159" spans="2:9" ht="12.75">
      <c r="B159" s="43"/>
      <c r="C159" s="46">
        <v>156</v>
      </c>
      <c r="D159" s="22"/>
      <c r="E159" s="22"/>
      <c r="F159" s="22"/>
      <c r="G159" s="22"/>
      <c r="H159" s="22"/>
      <c r="I159" s="23"/>
    </row>
    <row r="160" spans="2:9" ht="12.75">
      <c r="B160" s="43"/>
      <c r="C160" s="46">
        <v>157</v>
      </c>
      <c r="D160" s="22"/>
      <c r="E160" s="22"/>
      <c r="F160" s="22"/>
      <c r="G160" s="22"/>
      <c r="H160" s="22"/>
      <c r="I160" s="23"/>
    </row>
    <row r="161" spans="2:9" ht="12.75">
      <c r="B161" s="43"/>
      <c r="C161" s="46">
        <v>158</v>
      </c>
      <c r="D161" s="22"/>
      <c r="E161" s="22"/>
      <c r="F161" s="22"/>
      <c r="G161" s="22"/>
      <c r="H161" s="22"/>
      <c r="I161" s="23"/>
    </row>
    <row r="162" spans="2:9" ht="12.75">
      <c r="B162" s="43"/>
      <c r="C162" s="46">
        <v>159</v>
      </c>
      <c r="D162" s="22"/>
      <c r="E162" s="22"/>
      <c r="F162" s="22"/>
      <c r="G162" s="22"/>
      <c r="H162" s="22"/>
      <c r="I162" s="23"/>
    </row>
    <row r="163" spans="2:9" ht="12.75">
      <c r="B163" s="43"/>
      <c r="C163" s="46">
        <v>160</v>
      </c>
      <c r="D163" s="22"/>
      <c r="E163" s="22"/>
      <c r="F163" s="22"/>
      <c r="G163" s="22"/>
      <c r="H163" s="22"/>
      <c r="I163" s="23"/>
    </row>
    <row r="164" spans="2:9" ht="12.75">
      <c r="B164" s="43"/>
      <c r="C164" s="46">
        <v>161</v>
      </c>
      <c r="D164" s="22"/>
      <c r="E164" s="22"/>
      <c r="F164" s="22"/>
      <c r="G164" s="22"/>
      <c r="H164" s="22"/>
      <c r="I164" s="23"/>
    </row>
    <row r="165" spans="2:9" ht="12.75">
      <c r="B165" s="43"/>
      <c r="C165" s="46">
        <v>162</v>
      </c>
      <c r="D165" s="22"/>
      <c r="E165" s="22"/>
      <c r="F165" s="22"/>
      <c r="G165" s="22"/>
      <c r="H165" s="22"/>
      <c r="I165" s="23"/>
    </row>
    <row r="166" spans="2:9" ht="12.75">
      <c r="B166" s="43"/>
      <c r="C166" s="46">
        <v>163</v>
      </c>
      <c r="D166" s="22"/>
      <c r="E166" s="22"/>
      <c r="F166" s="22"/>
      <c r="G166" s="22"/>
      <c r="H166" s="22"/>
      <c r="I166" s="23"/>
    </row>
    <row r="167" spans="2:9" ht="12.75">
      <c r="B167" s="43"/>
      <c r="C167" s="46">
        <v>164</v>
      </c>
      <c r="D167" s="22"/>
      <c r="E167" s="22"/>
      <c r="F167" s="22"/>
      <c r="G167" s="22"/>
      <c r="H167" s="22"/>
      <c r="I167" s="23"/>
    </row>
    <row r="168" spans="2:9" ht="12.75">
      <c r="B168" s="43"/>
      <c r="C168" s="46">
        <v>165</v>
      </c>
      <c r="D168" s="22"/>
      <c r="E168" s="22"/>
      <c r="F168" s="22"/>
      <c r="G168" s="22"/>
      <c r="H168" s="22"/>
      <c r="I168" s="23"/>
    </row>
    <row r="169" spans="2:9" ht="12.75">
      <c r="B169" s="43"/>
      <c r="C169" s="46">
        <v>166</v>
      </c>
      <c r="D169" s="22"/>
      <c r="E169" s="22"/>
      <c r="F169" s="22"/>
      <c r="G169" s="22"/>
      <c r="H169" s="22"/>
      <c r="I169" s="23"/>
    </row>
    <row r="170" spans="2:9" ht="12.75">
      <c r="B170" s="43"/>
      <c r="C170" s="46">
        <v>167</v>
      </c>
      <c r="D170" s="22"/>
      <c r="E170" s="22"/>
      <c r="F170" s="22"/>
      <c r="G170" s="22"/>
      <c r="H170" s="22"/>
      <c r="I170" s="23"/>
    </row>
    <row r="171" spans="2:9" ht="12.75">
      <c r="B171" s="43"/>
      <c r="C171" s="46">
        <v>168</v>
      </c>
      <c r="D171" s="22"/>
      <c r="E171" s="22"/>
      <c r="F171" s="22"/>
      <c r="G171" s="22"/>
      <c r="H171" s="22"/>
      <c r="I171" s="23"/>
    </row>
    <row r="172" spans="2:9" ht="12.75">
      <c r="B172" s="43"/>
      <c r="C172" s="46">
        <v>169</v>
      </c>
      <c r="D172" s="22"/>
      <c r="E172" s="22"/>
      <c r="F172" s="22"/>
      <c r="G172" s="22"/>
      <c r="H172" s="22"/>
      <c r="I172" s="23"/>
    </row>
    <row r="173" spans="2:9" ht="12.75">
      <c r="B173" s="43"/>
      <c r="C173" s="46">
        <v>170</v>
      </c>
      <c r="D173" s="22"/>
      <c r="E173" s="22"/>
      <c r="F173" s="22"/>
      <c r="G173" s="22"/>
      <c r="H173" s="22"/>
      <c r="I173" s="23"/>
    </row>
    <row r="174" spans="2:9" ht="12.75">
      <c r="B174" s="43"/>
      <c r="C174" s="46">
        <v>171</v>
      </c>
      <c r="D174" s="22"/>
      <c r="E174" s="22"/>
      <c r="F174" s="22"/>
      <c r="G174" s="22"/>
      <c r="H174" s="22"/>
      <c r="I174" s="23"/>
    </row>
    <row r="175" spans="2:9" ht="12.75">
      <c r="B175" s="43"/>
      <c r="C175" s="46">
        <v>172</v>
      </c>
      <c r="D175" s="22"/>
      <c r="E175" s="22"/>
      <c r="F175" s="22"/>
      <c r="G175" s="22"/>
      <c r="H175" s="22"/>
      <c r="I175" s="23"/>
    </row>
    <row r="176" spans="2:9" ht="12.75">
      <c r="B176" s="43"/>
      <c r="C176" s="46">
        <v>173</v>
      </c>
      <c r="D176" s="22"/>
      <c r="E176" s="22"/>
      <c r="F176" s="22"/>
      <c r="G176" s="22"/>
      <c r="H176" s="22"/>
      <c r="I176" s="23"/>
    </row>
    <row r="177" spans="2:9" ht="12.75">
      <c r="B177" s="43"/>
      <c r="C177" s="46">
        <v>174</v>
      </c>
      <c r="D177" s="22"/>
      <c r="E177" s="22"/>
      <c r="F177" s="22"/>
      <c r="G177" s="22"/>
      <c r="H177" s="22"/>
      <c r="I177" s="23"/>
    </row>
    <row r="178" spans="2:9" ht="12.75">
      <c r="B178" s="43"/>
      <c r="C178" s="46">
        <v>175</v>
      </c>
      <c r="D178" s="22"/>
      <c r="E178" s="22"/>
      <c r="F178" s="22"/>
      <c r="G178" s="22"/>
      <c r="H178" s="22"/>
      <c r="I178" s="23"/>
    </row>
    <row r="179" spans="2:9" ht="12.75">
      <c r="B179" s="43"/>
      <c r="C179" s="46">
        <v>176</v>
      </c>
      <c r="D179" s="22"/>
      <c r="E179" s="22"/>
      <c r="F179" s="22"/>
      <c r="G179" s="22"/>
      <c r="H179" s="22"/>
      <c r="I179" s="23"/>
    </row>
    <row r="180" spans="2:9" ht="12.75">
      <c r="B180" s="43"/>
      <c r="C180" s="46">
        <v>177</v>
      </c>
      <c r="D180" s="22"/>
      <c r="E180" s="22"/>
      <c r="F180" s="22"/>
      <c r="G180" s="22"/>
      <c r="H180" s="22"/>
      <c r="I180" s="23"/>
    </row>
    <row r="181" spans="2:9" ht="12.75">
      <c r="B181" s="43"/>
      <c r="C181" s="46">
        <v>178</v>
      </c>
      <c r="D181" s="22"/>
      <c r="E181" s="22"/>
      <c r="F181" s="22"/>
      <c r="G181" s="22"/>
      <c r="H181" s="22"/>
      <c r="I181" s="23"/>
    </row>
    <row r="182" spans="2:9" ht="12.75">
      <c r="B182" s="43"/>
      <c r="C182" s="46">
        <v>179</v>
      </c>
      <c r="D182" s="22"/>
      <c r="E182" s="22"/>
      <c r="F182" s="22"/>
      <c r="G182" s="22"/>
      <c r="H182" s="22"/>
      <c r="I182" s="23"/>
    </row>
    <row r="183" spans="2:9" ht="12.75">
      <c r="B183" s="43"/>
      <c r="C183" s="46">
        <v>180</v>
      </c>
      <c r="D183" s="22"/>
      <c r="E183" s="22"/>
      <c r="F183" s="22"/>
      <c r="G183" s="22"/>
      <c r="H183" s="22"/>
      <c r="I183" s="23"/>
    </row>
    <row r="184" spans="2:9" ht="12.75">
      <c r="B184" s="43"/>
      <c r="C184" s="46">
        <v>181</v>
      </c>
      <c r="D184" s="22"/>
      <c r="E184" s="22"/>
      <c r="F184" s="22"/>
      <c r="G184" s="22"/>
      <c r="H184" s="22"/>
      <c r="I184" s="23"/>
    </row>
    <row r="185" spans="2:9" ht="12.75">
      <c r="B185" s="43"/>
      <c r="C185" s="46">
        <v>182</v>
      </c>
      <c r="D185" s="22"/>
      <c r="E185" s="22"/>
      <c r="F185" s="22"/>
      <c r="G185" s="22"/>
      <c r="H185" s="22"/>
      <c r="I185" s="23"/>
    </row>
    <row r="186" spans="2:9" ht="12.75">
      <c r="B186" s="43"/>
      <c r="C186" s="46">
        <v>183</v>
      </c>
      <c r="D186" s="22"/>
      <c r="E186" s="22"/>
      <c r="F186" s="22"/>
      <c r="G186" s="22"/>
      <c r="H186" s="22"/>
      <c r="I186" s="23"/>
    </row>
    <row r="187" spans="2:9" ht="12.75">
      <c r="B187" s="43"/>
      <c r="C187" s="46">
        <v>184</v>
      </c>
      <c r="D187" s="22"/>
      <c r="E187" s="22"/>
      <c r="F187" s="22"/>
      <c r="G187" s="22"/>
      <c r="H187" s="22"/>
      <c r="I187" s="23"/>
    </row>
    <row r="188" spans="2:9" ht="12.75">
      <c r="B188" s="43"/>
      <c r="C188" s="46">
        <v>185</v>
      </c>
      <c r="D188" s="22"/>
      <c r="E188" s="22"/>
      <c r="F188" s="22"/>
      <c r="G188" s="22"/>
      <c r="H188" s="22"/>
      <c r="I188" s="23"/>
    </row>
    <row r="189" spans="2:9" ht="12.75">
      <c r="B189" s="43"/>
      <c r="C189" s="46">
        <v>186</v>
      </c>
      <c r="D189" s="22"/>
      <c r="E189" s="22"/>
      <c r="F189" s="22"/>
      <c r="G189" s="22"/>
      <c r="H189" s="22"/>
      <c r="I189" s="23"/>
    </row>
    <row r="190" spans="2:9" ht="12.75">
      <c r="B190" s="43"/>
      <c r="C190" s="46">
        <v>187</v>
      </c>
      <c r="D190" s="22"/>
      <c r="E190" s="22"/>
      <c r="F190" s="22"/>
      <c r="G190" s="22"/>
      <c r="H190" s="22"/>
      <c r="I190" s="23"/>
    </row>
    <row r="191" spans="2:9" ht="12.75">
      <c r="B191" s="43"/>
      <c r="C191" s="46">
        <v>188</v>
      </c>
      <c r="D191" s="22"/>
      <c r="E191" s="22"/>
      <c r="F191" s="22"/>
      <c r="G191" s="22"/>
      <c r="H191" s="22"/>
      <c r="I191" s="23"/>
    </row>
    <row r="192" spans="2:9" ht="12.75">
      <c r="B192" s="43"/>
      <c r="C192" s="46">
        <v>189</v>
      </c>
      <c r="D192" s="22"/>
      <c r="E192" s="22"/>
      <c r="F192" s="22"/>
      <c r="G192" s="22"/>
      <c r="H192" s="22"/>
      <c r="I192" s="23"/>
    </row>
    <row r="193" spans="2:9" ht="12.75">
      <c r="B193" s="43"/>
      <c r="C193" s="46">
        <v>190</v>
      </c>
      <c r="D193" s="22"/>
      <c r="E193" s="22"/>
      <c r="F193" s="22"/>
      <c r="G193" s="22"/>
      <c r="H193" s="22"/>
      <c r="I193" s="23"/>
    </row>
    <row r="194" spans="2:9" ht="12.75">
      <c r="B194" s="43"/>
      <c r="C194" s="46">
        <v>191</v>
      </c>
      <c r="D194" s="22"/>
      <c r="E194" s="22"/>
      <c r="F194" s="22"/>
      <c r="G194" s="22"/>
      <c r="H194" s="22"/>
      <c r="I194" s="23"/>
    </row>
    <row r="195" spans="2:9" ht="12.75">
      <c r="B195" s="43"/>
      <c r="C195" s="46">
        <v>192</v>
      </c>
      <c r="D195" s="22"/>
      <c r="E195" s="22"/>
      <c r="F195" s="22"/>
      <c r="G195" s="22"/>
      <c r="H195" s="22"/>
      <c r="I195" s="23"/>
    </row>
    <row r="196" spans="2:9" ht="12.75">
      <c r="B196" s="43"/>
      <c r="C196" s="46">
        <v>193</v>
      </c>
      <c r="D196" s="22"/>
      <c r="E196" s="22"/>
      <c r="F196" s="22"/>
      <c r="G196" s="22"/>
      <c r="H196" s="22"/>
      <c r="I196" s="23"/>
    </row>
    <row r="197" spans="2:9" ht="12.75">
      <c r="B197" s="43"/>
      <c r="C197" s="46">
        <v>194</v>
      </c>
      <c r="D197" s="22"/>
      <c r="E197" s="22"/>
      <c r="F197" s="22"/>
      <c r="G197" s="22"/>
      <c r="H197" s="22"/>
      <c r="I197" s="23"/>
    </row>
    <row r="198" spans="2:9" ht="12.75">
      <c r="B198" s="43"/>
      <c r="C198" s="46">
        <v>195</v>
      </c>
      <c r="D198" s="22"/>
      <c r="E198" s="22"/>
      <c r="F198" s="22"/>
      <c r="G198" s="22"/>
      <c r="H198" s="22"/>
      <c r="I198" s="23"/>
    </row>
    <row r="199" spans="2:9" ht="12.75">
      <c r="B199" s="43"/>
      <c r="C199" s="46">
        <v>196</v>
      </c>
      <c r="D199" s="22"/>
      <c r="E199" s="22"/>
      <c r="F199" s="22"/>
      <c r="G199" s="22"/>
      <c r="H199" s="22"/>
      <c r="I199" s="23"/>
    </row>
    <row r="200" spans="2:9" ht="12.75">
      <c r="B200" s="43"/>
      <c r="C200" s="46">
        <v>197</v>
      </c>
      <c r="D200" s="22"/>
      <c r="E200" s="22"/>
      <c r="F200" s="22"/>
      <c r="G200" s="22"/>
      <c r="H200" s="22"/>
      <c r="I200" s="23"/>
    </row>
    <row r="201" spans="2:9" ht="12.75">
      <c r="B201" s="43"/>
      <c r="C201" s="46">
        <v>198</v>
      </c>
      <c r="D201" s="22"/>
      <c r="E201" s="22"/>
      <c r="F201" s="22"/>
      <c r="G201" s="22"/>
      <c r="H201" s="22"/>
      <c r="I201" s="23"/>
    </row>
    <row r="202" spans="2:9" ht="12.75">
      <c r="B202" s="43"/>
      <c r="C202" s="46">
        <v>199</v>
      </c>
      <c r="D202" s="22"/>
      <c r="E202" s="22"/>
      <c r="F202" s="22"/>
      <c r="G202" s="22"/>
      <c r="H202" s="22"/>
      <c r="I202" s="23"/>
    </row>
    <row r="203" spans="2:9" ht="12.75">
      <c r="B203" s="43"/>
      <c r="C203" s="46">
        <v>200</v>
      </c>
      <c r="D203" s="22"/>
      <c r="E203" s="22"/>
      <c r="F203" s="22"/>
      <c r="G203" s="22"/>
      <c r="H203" s="22"/>
      <c r="I203" s="23"/>
    </row>
    <row r="204" spans="2:9" ht="12.75">
      <c r="B204" s="43"/>
      <c r="C204" s="46">
        <v>201</v>
      </c>
      <c r="D204" s="22"/>
      <c r="E204" s="22"/>
      <c r="F204" s="22"/>
      <c r="G204" s="22"/>
      <c r="H204" s="22"/>
      <c r="I204" s="23"/>
    </row>
    <row r="205" spans="2:9" ht="12.75">
      <c r="B205" s="43"/>
      <c r="C205" s="46">
        <v>202</v>
      </c>
      <c r="D205" s="22"/>
      <c r="E205" s="22"/>
      <c r="F205" s="22"/>
      <c r="G205" s="22"/>
      <c r="H205" s="22"/>
      <c r="I205" s="23"/>
    </row>
    <row r="206" spans="2:9" ht="12.75">
      <c r="B206" s="43"/>
      <c r="C206" s="46">
        <v>203</v>
      </c>
      <c r="D206" s="22"/>
      <c r="E206" s="22"/>
      <c r="F206" s="22"/>
      <c r="G206" s="22"/>
      <c r="H206" s="22"/>
      <c r="I206" s="23"/>
    </row>
    <row r="207" spans="2:12" ht="12.75">
      <c r="B207" s="43"/>
      <c r="C207" s="46">
        <v>204</v>
      </c>
      <c r="D207" s="22"/>
      <c r="E207" s="22"/>
      <c r="F207" s="22"/>
      <c r="G207" s="22"/>
      <c r="H207" s="22"/>
      <c r="I207" s="23"/>
      <c r="L207" s="1">
        <f>IF(OR(ISBLANK(G207),ISNUMBER(G207)=0),"",G207)</f>
      </c>
    </row>
    <row r="208" spans="2:9" ht="12.75">
      <c r="B208" s="43"/>
      <c r="C208" s="46">
        <v>205</v>
      </c>
      <c r="D208" s="22"/>
      <c r="E208" s="22"/>
      <c r="F208" s="22"/>
      <c r="G208" s="22"/>
      <c r="H208" s="22"/>
      <c r="I208" s="23"/>
    </row>
    <row r="209" spans="2:9" ht="12.75">
      <c r="B209" s="43"/>
      <c r="C209" s="46">
        <v>206</v>
      </c>
      <c r="D209" s="22"/>
      <c r="E209" s="22"/>
      <c r="F209" s="22"/>
      <c r="G209" s="22"/>
      <c r="H209" s="22"/>
      <c r="I209" s="23"/>
    </row>
    <row r="210" spans="2:9" ht="12.75">
      <c r="B210" s="43"/>
      <c r="C210" s="46">
        <v>207</v>
      </c>
      <c r="D210" s="22"/>
      <c r="E210" s="22"/>
      <c r="F210" s="22"/>
      <c r="G210" s="22"/>
      <c r="H210" s="22"/>
      <c r="I210" s="23"/>
    </row>
    <row r="211" spans="2:9" ht="12.75">
      <c r="B211" s="43"/>
      <c r="C211" s="46">
        <v>208</v>
      </c>
      <c r="D211" s="22"/>
      <c r="E211" s="22"/>
      <c r="F211" s="22"/>
      <c r="G211" s="22"/>
      <c r="H211" s="22"/>
      <c r="I211" s="23"/>
    </row>
    <row r="212" spans="2:9" ht="12.75">
      <c r="B212" s="43"/>
      <c r="C212" s="46">
        <v>209</v>
      </c>
      <c r="D212" s="22"/>
      <c r="E212" s="22"/>
      <c r="F212" s="22"/>
      <c r="G212" s="22"/>
      <c r="H212" s="22"/>
      <c r="I212" s="23"/>
    </row>
    <row r="213" spans="2:9" ht="12.75">
      <c r="B213" s="43"/>
      <c r="C213" s="46">
        <v>210</v>
      </c>
      <c r="D213" s="22"/>
      <c r="E213" s="22"/>
      <c r="F213" s="22"/>
      <c r="G213" s="22"/>
      <c r="H213" s="22"/>
      <c r="I213" s="23"/>
    </row>
    <row r="214" spans="2:9" ht="12.75">
      <c r="B214" s="43"/>
      <c r="C214" s="46">
        <v>211</v>
      </c>
      <c r="D214" s="22"/>
      <c r="E214" s="22"/>
      <c r="F214" s="22"/>
      <c r="G214" s="22"/>
      <c r="H214" s="22"/>
      <c r="I214" s="23"/>
    </row>
    <row r="215" spans="2:9" ht="12.75">
      <c r="B215" s="43"/>
      <c r="C215" s="46">
        <v>212</v>
      </c>
      <c r="D215" s="22"/>
      <c r="E215" s="22"/>
      <c r="F215" s="22"/>
      <c r="G215" s="22"/>
      <c r="H215" s="22"/>
      <c r="I215" s="23"/>
    </row>
    <row r="216" spans="2:9" ht="12.75">
      <c r="B216" s="43"/>
      <c r="C216" s="46">
        <v>213</v>
      </c>
      <c r="D216" s="22"/>
      <c r="E216" s="22"/>
      <c r="F216" s="22"/>
      <c r="G216" s="22"/>
      <c r="H216" s="22"/>
      <c r="I216" s="23"/>
    </row>
    <row r="217" spans="2:9" ht="12.75">
      <c r="B217" s="43"/>
      <c r="C217" s="46">
        <v>214</v>
      </c>
      <c r="D217" s="22"/>
      <c r="E217" s="22"/>
      <c r="F217" s="22"/>
      <c r="G217" s="22"/>
      <c r="H217" s="22"/>
      <c r="I217" s="23"/>
    </row>
    <row r="218" spans="2:9" ht="12.75">
      <c r="B218" s="43"/>
      <c r="C218" s="46">
        <v>215</v>
      </c>
      <c r="D218" s="22"/>
      <c r="E218" s="22"/>
      <c r="F218" s="22"/>
      <c r="G218" s="22"/>
      <c r="H218" s="22"/>
      <c r="I218" s="23"/>
    </row>
    <row r="219" spans="2:9" ht="12.75">
      <c r="B219" s="43"/>
      <c r="C219" s="46">
        <v>216</v>
      </c>
      <c r="D219" s="22"/>
      <c r="E219" s="22"/>
      <c r="F219" s="22"/>
      <c r="G219" s="22"/>
      <c r="H219" s="22"/>
      <c r="I219" s="23"/>
    </row>
    <row r="220" spans="2:9" ht="12.75">
      <c r="B220" s="43"/>
      <c r="C220" s="46">
        <v>217</v>
      </c>
      <c r="D220" s="22"/>
      <c r="E220" s="22"/>
      <c r="F220" s="22"/>
      <c r="G220" s="22"/>
      <c r="H220" s="22"/>
      <c r="I220" s="23"/>
    </row>
    <row r="221" spans="2:9" ht="12.75">
      <c r="B221" s="43"/>
      <c r="C221" s="46">
        <v>218</v>
      </c>
      <c r="D221" s="22"/>
      <c r="E221" s="22"/>
      <c r="F221" s="22"/>
      <c r="G221" s="22"/>
      <c r="H221" s="22"/>
      <c r="I221" s="23"/>
    </row>
    <row r="222" spans="2:9" ht="12.75">
      <c r="B222" s="43"/>
      <c r="C222" s="46">
        <v>219</v>
      </c>
      <c r="D222" s="22"/>
      <c r="E222" s="22"/>
      <c r="F222" s="22"/>
      <c r="G222" s="22"/>
      <c r="H222" s="22"/>
      <c r="I222" s="23"/>
    </row>
    <row r="223" spans="2:9" ht="12.75">
      <c r="B223" s="43"/>
      <c r="C223" s="46">
        <v>220</v>
      </c>
      <c r="D223" s="22"/>
      <c r="E223" s="22"/>
      <c r="F223" s="22"/>
      <c r="G223" s="22"/>
      <c r="H223" s="22"/>
      <c r="I223" s="23"/>
    </row>
    <row r="224" spans="2:9" ht="12.75">
      <c r="B224" s="43"/>
      <c r="C224" s="46">
        <v>221</v>
      </c>
      <c r="D224" s="22"/>
      <c r="E224" s="22"/>
      <c r="F224" s="22"/>
      <c r="G224" s="22"/>
      <c r="H224" s="22"/>
      <c r="I224" s="23"/>
    </row>
    <row r="225" spans="2:9" ht="12.75">
      <c r="B225" s="43"/>
      <c r="C225" s="46">
        <v>222</v>
      </c>
      <c r="D225" s="22"/>
      <c r="E225" s="22"/>
      <c r="F225" s="22"/>
      <c r="G225" s="22"/>
      <c r="H225" s="22"/>
      <c r="I225" s="23"/>
    </row>
    <row r="226" spans="2:9" ht="12.75">
      <c r="B226" s="43"/>
      <c r="C226" s="46">
        <v>223</v>
      </c>
      <c r="D226" s="22"/>
      <c r="E226" s="22"/>
      <c r="F226" s="22"/>
      <c r="G226" s="22"/>
      <c r="H226" s="22"/>
      <c r="I226" s="23"/>
    </row>
    <row r="227" spans="2:9" ht="12.75">
      <c r="B227" s="43"/>
      <c r="C227" s="46">
        <v>224</v>
      </c>
      <c r="D227" s="22"/>
      <c r="E227" s="22"/>
      <c r="F227" s="22"/>
      <c r="G227" s="22"/>
      <c r="H227" s="22"/>
      <c r="I227" s="23"/>
    </row>
    <row r="228" spans="2:9" ht="12.75">
      <c r="B228" s="43"/>
      <c r="C228" s="46">
        <v>225</v>
      </c>
      <c r="D228" s="22"/>
      <c r="E228" s="22"/>
      <c r="F228" s="22"/>
      <c r="G228" s="22"/>
      <c r="H228" s="22"/>
      <c r="I228" s="23"/>
    </row>
    <row r="229" spans="2:9" ht="12.75">
      <c r="B229" s="43"/>
      <c r="C229" s="46">
        <v>226</v>
      </c>
      <c r="D229" s="22"/>
      <c r="E229" s="22"/>
      <c r="F229" s="22"/>
      <c r="G229" s="22"/>
      <c r="H229" s="22"/>
      <c r="I229" s="23"/>
    </row>
    <row r="230" spans="2:9" ht="12.75">
      <c r="B230" s="43"/>
      <c r="C230" s="46">
        <v>227</v>
      </c>
      <c r="D230" s="22"/>
      <c r="E230" s="22"/>
      <c r="F230" s="22"/>
      <c r="G230" s="22"/>
      <c r="H230" s="22"/>
      <c r="I230" s="23"/>
    </row>
    <row r="231" spans="2:9" ht="12.75">
      <c r="B231" s="43"/>
      <c r="C231" s="46">
        <v>228</v>
      </c>
      <c r="D231" s="22"/>
      <c r="E231" s="22"/>
      <c r="F231" s="22"/>
      <c r="G231" s="22"/>
      <c r="H231" s="22"/>
      <c r="I231" s="23"/>
    </row>
    <row r="232" spans="2:9" ht="12.75">
      <c r="B232" s="43"/>
      <c r="C232" s="46">
        <v>229</v>
      </c>
      <c r="D232" s="22"/>
      <c r="E232" s="22"/>
      <c r="F232" s="22"/>
      <c r="G232" s="22"/>
      <c r="H232" s="22"/>
      <c r="I232" s="23"/>
    </row>
    <row r="233" spans="2:9" ht="12.75">
      <c r="B233" s="43"/>
      <c r="C233" s="46">
        <v>230</v>
      </c>
      <c r="D233" s="22"/>
      <c r="E233" s="22"/>
      <c r="F233" s="22"/>
      <c r="G233" s="22"/>
      <c r="H233" s="22"/>
      <c r="I233" s="23"/>
    </row>
    <row r="234" spans="2:9" ht="12.75">
      <c r="B234" s="43"/>
      <c r="C234" s="46">
        <v>231</v>
      </c>
      <c r="D234" s="22"/>
      <c r="E234" s="22"/>
      <c r="F234" s="22"/>
      <c r="G234" s="22"/>
      <c r="H234" s="22"/>
      <c r="I234" s="23"/>
    </row>
    <row r="235" spans="2:9" ht="12.75">
      <c r="B235" s="43"/>
      <c r="C235" s="46">
        <v>232</v>
      </c>
      <c r="D235" s="22"/>
      <c r="E235" s="22"/>
      <c r="F235" s="22"/>
      <c r="G235" s="22"/>
      <c r="H235" s="22"/>
      <c r="I235" s="23"/>
    </row>
    <row r="236" spans="2:9" ht="12.75">
      <c r="B236" s="43"/>
      <c r="C236" s="46">
        <v>233</v>
      </c>
      <c r="D236" s="22"/>
      <c r="E236" s="22"/>
      <c r="F236" s="22"/>
      <c r="G236" s="22"/>
      <c r="H236" s="22"/>
      <c r="I236" s="23"/>
    </row>
    <row r="237" spans="2:9" ht="12.75">
      <c r="B237" s="43"/>
      <c r="C237" s="46">
        <v>234</v>
      </c>
      <c r="D237" s="22"/>
      <c r="E237" s="22"/>
      <c r="F237" s="22"/>
      <c r="G237" s="22"/>
      <c r="H237" s="22"/>
      <c r="I237" s="23"/>
    </row>
    <row r="238" spans="2:9" ht="12.75">
      <c r="B238" s="43"/>
      <c r="C238" s="46">
        <v>235</v>
      </c>
      <c r="D238" s="22"/>
      <c r="E238" s="22"/>
      <c r="F238" s="22"/>
      <c r="G238" s="22"/>
      <c r="H238" s="22"/>
      <c r="I238" s="23"/>
    </row>
    <row r="239" spans="2:9" ht="12.75">
      <c r="B239" s="43"/>
      <c r="C239" s="46">
        <v>236</v>
      </c>
      <c r="D239" s="22"/>
      <c r="E239" s="22"/>
      <c r="F239" s="22"/>
      <c r="G239" s="22"/>
      <c r="H239" s="22"/>
      <c r="I239" s="23"/>
    </row>
    <row r="240" spans="2:9" ht="12.75">
      <c r="B240" s="43"/>
      <c r="C240" s="46">
        <v>237</v>
      </c>
      <c r="D240" s="22"/>
      <c r="E240" s="22"/>
      <c r="F240" s="22"/>
      <c r="G240" s="22"/>
      <c r="H240" s="22"/>
      <c r="I240" s="23"/>
    </row>
    <row r="241" spans="2:9" ht="12.75">
      <c r="B241" s="43"/>
      <c r="C241" s="46">
        <v>238</v>
      </c>
      <c r="D241" s="22"/>
      <c r="E241" s="22"/>
      <c r="F241" s="22"/>
      <c r="G241" s="22"/>
      <c r="H241" s="22"/>
      <c r="I241" s="23"/>
    </row>
    <row r="242" spans="2:9" ht="12.75">
      <c r="B242" s="43"/>
      <c r="C242" s="46">
        <v>239</v>
      </c>
      <c r="D242" s="22"/>
      <c r="E242" s="22"/>
      <c r="F242" s="22"/>
      <c r="G242" s="22"/>
      <c r="H242" s="22"/>
      <c r="I242" s="23"/>
    </row>
    <row r="243" spans="2:9" ht="12.75">
      <c r="B243" s="43"/>
      <c r="C243" s="46">
        <v>240</v>
      </c>
      <c r="D243" s="22"/>
      <c r="E243" s="22"/>
      <c r="F243" s="22"/>
      <c r="G243" s="22"/>
      <c r="H243" s="22"/>
      <c r="I243" s="23"/>
    </row>
    <row r="244" spans="2:9" ht="12.75">
      <c r="B244" s="43"/>
      <c r="C244" s="46">
        <v>241</v>
      </c>
      <c r="D244" s="22"/>
      <c r="E244" s="22"/>
      <c r="F244" s="22"/>
      <c r="G244" s="22"/>
      <c r="H244" s="22"/>
      <c r="I244" s="23"/>
    </row>
    <row r="245" spans="2:9" ht="12.75">
      <c r="B245" s="43"/>
      <c r="C245" s="46">
        <v>242</v>
      </c>
      <c r="D245" s="22"/>
      <c r="E245" s="22"/>
      <c r="F245" s="22"/>
      <c r="G245" s="22"/>
      <c r="H245" s="22"/>
      <c r="I245" s="23"/>
    </row>
    <row r="246" spans="2:9" ht="12.75">
      <c r="B246" s="43"/>
      <c r="C246" s="46">
        <v>243</v>
      </c>
      <c r="D246" s="22"/>
      <c r="E246" s="22"/>
      <c r="F246" s="22"/>
      <c r="G246" s="22"/>
      <c r="H246" s="22"/>
      <c r="I246" s="23"/>
    </row>
    <row r="247" spans="2:9" ht="12.75">
      <c r="B247" s="43"/>
      <c r="C247" s="46">
        <v>244</v>
      </c>
      <c r="D247" s="22"/>
      <c r="E247" s="22"/>
      <c r="F247" s="22"/>
      <c r="G247" s="22"/>
      <c r="H247" s="22"/>
      <c r="I247" s="23"/>
    </row>
    <row r="248" spans="2:9" ht="12.75">
      <c r="B248" s="43"/>
      <c r="C248" s="46">
        <v>245</v>
      </c>
      <c r="D248" s="22"/>
      <c r="E248" s="22"/>
      <c r="F248" s="22"/>
      <c r="G248" s="22"/>
      <c r="H248" s="22"/>
      <c r="I248" s="23"/>
    </row>
    <row r="249" spans="2:9" ht="12.75">
      <c r="B249" s="43"/>
      <c r="C249" s="46">
        <v>246</v>
      </c>
      <c r="D249" s="22"/>
      <c r="E249" s="22"/>
      <c r="F249" s="22"/>
      <c r="G249" s="22"/>
      <c r="H249" s="22"/>
      <c r="I249" s="23"/>
    </row>
    <row r="250" spans="2:9" ht="12.75">
      <c r="B250" s="43"/>
      <c r="C250" s="46">
        <v>247</v>
      </c>
      <c r="D250" s="22"/>
      <c r="E250" s="22"/>
      <c r="F250" s="22"/>
      <c r="G250" s="22"/>
      <c r="H250" s="22"/>
      <c r="I250" s="23"/>
    </row>
    <row r="251" spans="2:9" ht="12.75">
      <c r="B251" s="43"/>
      <c r="C251" s="46">
        <v>248</v>
      </c>
      <c r="D251" s="22"/>
      <c r="E251" s="22"/>
      <c r="F251" s="22"/>
      <c r="G251" s="22"/>
      <c r="H251" s="22"/>
      <c r="I251" s="23"/>
    </row>
    <row r="252" spans="2:9" ht="12.75">
      <c r="B252" s="43"/>
      <c r="C252" s="46">
        <v>249</v>
      </c>
      <c r="D252" s="22"/>
      <c r="E252" s="22"/>
      <c r="F252" s="22"/>
      <c r="G252" s="22"/>
      <c r="H252" s="22"/>
      <c r="I252" s="23"/>
    </row>
    <row r="253" spans="2:9" ht="12.75">
      <c r="B253" s="43"/>
      <c r="C253" s="46">
        <v>250</v>
      </c>
      <c r="D253" s="22"/>
      <c r="E253" s="22"/>
      <c r="F253" s="22"/>
      <c r="G253" s="22"/>
      <c r="H253" s="22"/>
      <c r="I253" s="23"/>
    </row>
    <row r="254" spans="2:9" ht="12.75">
      <c r="B254" s="43"/>
      <c r="C254" s="46">
        <v>251</v>
      </c>
      <c r="D254" s="22"/>
      <c r="E254" s="22"/>
      <c r="F254" s="22"/>
      <c r="G254" s="22"/>
      <c r="H254" s="22"/>
      <c r="I254" s="23"/>
    </row>
    <row r="255" spans="2:9" ht="12.75">
      <c r="B255" s="43"/>
      <c r="C255" s="46">
        <v>252</v>
      </c>
      <c r="D255" s="22"/>
      <c r="E255" s="22"/>
      <c r="F255" s="22"/>
      <c r="G255" s="22"/>
      <c r="H255" s="22"/>
      <c r="I255" s="23"/>
    </row>
    <row r="256" spans="2:9" ht="12.75">
      <c r="B256" s="43"/>
      <c r="C256" s="46">
        <v>253</v>
      </c>
      <c r="D256" s="22"/>
      <c r="E256" s="22"/>
      <c r="F256" s="22"/>
      <c r="G256" s="22"/>
      <c r="H256" s="22"/>
      <c r="I256" s="23"/>
    </row>
    <row r="257" spans="2:9" ht="12.75">
      <c r="B257" s="43"/>
      <c r="C257" s="46">
        <v>254</v>
      </c>
      <c r="D257" s="22"/>
      <c r="E257" s="22"/>
      <c r="F257" s="22"/>
      <c r="G257" s="22"/>
      <c r="H257" s="22"/>
      <c r="I257" s="23"/>
    </row>
    <row r="258" spans="2:9" ht="12.75">
      <c r="B258" s="43"/>
      <c r="C258" s="46">
        <v>255</v>
      </c>
      <c r="D258" s="22"/>
      <c r="E258" s="22"/>
      <c r="F258" s="22"/>
      <c r="G258" s="22"/>
      <c r="H258" s="22"/>
      <c r="I258" s="23"/>
    </row>
    <row r="259" spans="2:9" ht="12.75">
      <c r="B259" s="43"/>
      <c r="C259" s="46">
        <v>256</v>
      </c>
      <c r="D259" s="22"/>
      <c r="E259" s="22"/>
      <c r="F259" s="22"/>
      <c r="G259" s="22"/>
      <c r="H259" s="22"/>
      <c r="I259" s="23"/>
    </row>
    <row r="260" spans="2:9" ht="12.75">
      <c r="B260" s="43"/>
      <c r="C260" s="46">
        <v>257</v>
      </c>
      <c r="D260" s="22"/>
      <c r="E260" s="22"/>
      <c r="F260" s="22"/>
      <c r="G260" s="22"/>
      <c r="H260" s="22"/>
      <c r="I260" s="23"/>
    </row>
    <row r="261" spans="2:9" ht="12.75">
      <c r="B261" s="43"/>
      <c r="C261" s="46">
        <v>258</v>
      </c>
      <c r="D261" s="22"/>
      <c r="E261" s="22"/>
      <c r="F261" s="22"/>
      <c r="G261" s="22"/>
      <c r="H261" s="22"/>
      <c r="I261" s="23"/>
    </row>
    <row r="262" spans="2:9" ht="12.75">
      <c r="B262" s="43"/>
      <c r="C262" s="46">
        <v>259</v>
      </c>
      <c r="D262" s="22"/>
      <c r="E262" s="22"/>
      <c r="F262" s="22"/>
      <c r="G262" s="22"/>
      <c r="H262" s="22"/>
      <c r="I262" s="23"/>
    </row>
    <row r="263" spans="2:9" ht="12.75">
      <c r="B263" s="43"/>
      <c r="C263" s="46">
        <v>260</v>
      </c>
      <c r="D263" s="22"/>
      <c r="E263" s="22"/>
      <c r="F263" s="22"/>
      <c r="G263" s="22"/>
      <c r="H263" s="22"/>
      <c r="I263" s="23"/>
    </row>
    <row r="264" spans="2:9" ht="12.75">
      <c r="B264" s="43"/>
      <c r="C264" s="46">
        <v>261</v>
      </c>
      <c r="D264" s="22"/>
      <c r="E264" s="22"/>
      <c r="F264" s="22"/>
      <c r="G264" s="22"/>
      <c r="H264" s="22"/>
      <c r="I264" s="23"/>
    </row>
    <row r="265" spans="2:9" ht="12.75">
      <c r="B265" s="43"/>
      <c r="C265" s="46">
        <v>262</v>
      </c>
      <c r="D265" s="22"/>
      <c r="E265" s="22"/>
      <c r="F265" s="22"/>
      <c r="G265" s="22"/>
      <c r="H265" s="22"/>
      <c r="I265" s="23"/>
    </row>
    <row r="266" spans="2:9" ht="12.75">
      <c r="B266" s="43"/>
      <c r="C266" s="46">
        <v>263</v>
      </c>
      <c r="D266" s="22"/>
      <c r="E266" s="22"/>
      <c r="F266" s="22"/>
      <c r="G266" s="22"/>
      <c r="H266" s="22"/>
      <c r="I266" s="23"/>
    </row>
    <row r="267" spans="2:9" ht="12.75">
      <c r="B267" s="43"/>
      <c r="C267" s="46">
        <v>264</v>
      </c>
      <c r="D267" s="22"/>
      <c r="E267" s="22"/>
      <c r="F267" s="22"/>
      <c r="G267" s="22"/>
      <c r="H267" s="22"/>
      <c r="I267" s="23"/>
    </row>
    <row r="268" spans="2:9" ht="12.75">
      <c r="B268" s="43"/>
      <c r="C268" s="46">
        <v>265</v>
      </c>
      <c r="D268" s="22"/>
      <c r="E268" s="22"/>
      <c r="F268" s="22"/>
      <c r="G268" s="22"/>
      <c r="H268" s="22"/>
      <c r="I268" s="23"/>
    </row>
    <row r="269" spans="2:9" ht="12.75">
      <c r="B269" s="43"/>
      <c r="C269" s="46">
        <v>266</v>
      </c>
      <c r="D269" s="22"/>
      <c r="E269" s="22"/>
      <c r="F269" s="22"/>
      <c r="G269" s="22"/>
      <c r="H269" s="22"/>
      <c r="I269" s="23"/>
    </row>
    <row r="270" spans="2:9" ht="12.75">
      <c r="B270" s="43"/>
      <c r="C270" s="46">
        <v>267</v>
      </c>
      <c r="D270" s="22"/>
      <c r="E270" s="22"/>
      <c r="F270" s="22"/>
      <c r="G270" s="22"/>
      <c r="H270" s="22"/>
      <c r="I270" s="23"/>
    </row>
    <row r="271" spans="2:9" ht="12.75">
      <c r="B271" s="43"/>
      <c r="C271" s="46">
        <v>268</v>
      </c>
      <c r="D271" s="22"/>
      <c r="E271" s="22"/>
      <c r="F271" s="22"/>
      <c r="G271" s="22"/>
      <c r="H271" s="22"/>
      <c r="I271" s="23"/>
    </row>
    <row r="272" spans="2:9" ht="12.75">
      <c r="B272" s="43"/>
      <c r="C272" s="46">
        <v>269</v>
      </c>
      <c r="D272" s="22"/>
      <c r="E272" s="22"/>
      <c r="F272" s="22"/>
      <c r="G272" s="22"/>
      <c r="H272" s="22"/>
      <c r="I272" s="23"/>
    </row>
    <row r="273" spans="2:9" ht="12.75">
      <c r="B273" s="43"/>
      <c r="C273" s="46">
        <v>270</v>
      </c>
      <c r="D273" s="22"/>
      <c r="E273" s="22"/>
      <c r="F273" s="22"/>
      <c r="G273" s="22"/>
      <c r="H273" s="22"/>
      <c r="I273" s="23"/>
    </row>
    <row r="274" spans="2:9" ht="12.75">
      <c r="B274" s="43"/>
      <c r="C274" s="46">
        <v>271</v>
      </c>
      <c r="D274" s="22"/>
      <c r="E274" s="22"/>
      <c r="F274" s="22"/>
      <c r="G274" s="22"/>
      <c r="H274" s="22"/>
      <c r="I274" s="23"/>
    </row>
    <row r="275" spans="2:9" ht="12.75">
      <c r="B275" s="43"/>
      <c r="C275" s="46">
        <v>272</v>
      </c>
      <c r="D275" s="22"/>
      <c r="E275" s="22"/>
      <c r="F275" s="22"/>
      <c r="G275" s="22"/>
      <c r="H275" s="22"/>
      <c r="I275" s="23"/>
    </row>
    <row r="276" spans="2:9" ht="12.75">
      <c r="B276" s="43"/>
      <c r="C276" s="46">
        <v>273</v>
      </c>
      <c r="D276" s="22"/>
      <c r="E276" s="22"/>
      <c r="F276" s="22"/>
      <c r="G276" s="22"/>
      <c r="H276" s="22"/>
      <c r="I276" s="23"/>
    </row>
    <row r="277" spans="2:9" ht="12.75">
      <c r="B277" s="43"/>
      <c r="C277" s="46">
        <v>274</v>
      </c>
      <c r="D277" s="22"/>
      <c r="E277" s="22"/>
      <c r="F277" s="22"/>
      <c r="G277" s="22"/>
      <c r="H277" s="22"/>
      <c r="I277" s="23"/>
    </row>
    <row r="278" spans="2:9" ht="12.75">
      <c r="B278" s="43"/>
      <c r="C278" s="46">
        <v>275</v>
      </c>
      <c r="D278" s="22"/>
      <c r="E278" s="22"/>
      <c r="F278" s="22"/>
      <c r="G278" s="22"/>
      <c r="H278" s="22"/>
      <c r="I278" s="23"/>
    </row>
    <row r="279" spans="2:9" ht="12.75">
      <c r="B279" s="43"/>
      <c r="C279" s="46">
        <v>276</v>
      </c>
      <c r="D279" s="22"/>
      <c r="E279" s="22"/>
      <c r="F279" s="22"/>
      <c r="G279" s="22"/>
      <c r="H279" s="22"/>
      <c r="I279" s="23"/>
    </row>
    <row r="280" spans="2:9" ht="12.75">
      <c r="B280" s="43"/>
      <c r="C280" s="46">
        <v>277</v>
      </c>
      <c r="D280" s="22"/>
      <c r="E280" s="22"/>
      <c r="F280" s="22"/>
      <c r="G280" s="22"/>
      <c r="H280" s="22"/>
      <c r="I280" s="23"/>
    </row>
    <row r="281" spans="2:9" ht="12.75">
      <c r="B281" s="43"/>
      <c r="C281" s="46">
        <v>278</v>
      </c>
      <c r="D281" s="22"/>
      <c r="E281" s="22"/>
      <c r="F281" s="22"/>
      <c r="G281" s="22"/>
      <c r="H281" s="22"/>
      <c r="I281" s="23"/>
    </row>
    <row r="282" spans="2:9" ht="12.75">
      <c r="B282" s="43"/>
      <c r="C282" s="46">
        <v>279</v>
      </c>
      <c r="D282" s="22"/>
      <c r="E282" s="22"/>
      <c r="F282" s="22"/>
      <c r="G282" s="22"/>
      <c r="H282" s="22"/>
      <c r="I282" s="23"/>
    </row>
    <row r="283" spans="2:9" ht="12.75">
      <c r="B283" s="43"/>
      <c r="C283" s="46">
        <v>280</v>
      </c>
      <c r="D283" s="22"/>
      <c r="E283" s="22"/>
      <c r="F283" s="22"/>
      <c r="G283" s="22"/>
      <c r="H283" s="22"/>
      <c r="I283" s="23"/>
    </row>
    <row r="284" spans="2:9" ht="12.75">
      <c r="B284" s="43"/>
      <c r="C284" s="46">
        <v>281</v>
      </c>
      <c r="D284" s="22"/>
      <c r="E284" s="22"/>
      <c r="F284" s="22"/>
      <c r="G284" s="22"/>
      <c r="H284" s="22"/>
      <c r="I284" s="23"/>
    </row>
    <row r="285" spans="2:9" ht="12.75">
      <c r="B285" s="43"/>
      <c r="C285" s="46">
        <v>282</v>
      </c>
      <c r="D285" s="22"/>
      <c r="E285" s="22"/>
      <c r="F285" s="22"/>
      <c r="G285" s="22"/>
      <c r="H285" s="22"/>
      <c r="I285" s="23"/>
    </row>
    <row r="286" spans="2:9" ht="12.75">
      <c r="B286" s="43"/>
      <c r="C286" s="46">
        <v>283</v>
      </c>
      <c r="D286" s="22"/>
      <c r="E286" s="22"/>
      <c r="F286" s="22"/>
      <c r="G286" s="22"/>
      <c r="H286" s="22"/>
      <c r="I286" s="23"/>
    </row>
    <row r="287" spans="2:9" ht="12.75">
      <c r="B287" s="43"/>
      <c r="C287" s="46">
        <v>284</v>
      </c>
      <c r="D287" s="22"/>
      <c r="E287" s="22"/>
      <c r="F287" s="22"/>
      <c r="G287" s="22"/>
      <c r="H287" s="22"/>
      <c r="I287" s="23"/>
    </row>
    <row r="288" spans="2:9" ht="12.75">
      <c r="B288" s="43"/>
      <c r="C288" s="46">
        <v>285</v>
      </c>
      <c r="D288" s="22"/>
      <c r="E288" s="22"/>
      <c r="F288" s="22"/>
      <c r="G288" s="22"/>
      <c r="H288" s="22"/>
      <c r="I288" s="23"/>
    </row>
    <row r="289" spans="2:9" ht="12.75">
      <c r="B289" s="43"/>
      <c r="C289" s="46">
        <v>286</v>
      </c>
      <c r="D289" s="22"/>
      <c r="E289" s="22"/>
      <c r="F289" s="22"/>
      <c r="G289" s="22"/>
      <c r="H289" s="22"/>
      <c r="I289" s="23"/>
    </row>
    <row r="290" spans="2:9" ht="12.75">
      <c r="B290" s="43"/>
      <c r="C290" s="46">
        <v>287</v>
      </c>
      <c r="D290" s="22"/>
      <c r="E290" s="22"/>
      <c r="F290" s="22"/>
      <c r="G290" s="22"/>
      <c r="H290" s="22"/>
      <c r="I290" s="23"/>
    </row>
    <row r="291" spans="2:9" ht="12.75">
      <c r="B291" s="43"/>
      <c r="C291" s="46">
        <v>288</v>
      </c>
      <c r="D291" s="22"/>
      <c r="E291" s="22"/>
      <c r="F291" s="22"/>
      <c r="G291" s="22"/>
      <c r="H291" s="22"/>
      <c r="I291" s="23"/>
    </row>
    <row r="292" spans="2:9" ht="12.75">
      <c r="B292" s="43"/>
      <c r="C292" s="46">
        <v>289</v>
      </c>
      <c r="D292" s="22"/>
      <c r="E292" s="22"/>
      <c r="F292" s="22"/>
      <c r="G292" s="22"/>
      <c r="H292" s="22"/>
      <c r="I292" s="23"/>
    </row>
    <row r="293" spans="2:9" ht="12.75">
      <c r="B293" s="43"/>
      <c r="C293" s="46">
        <v>290</v>
      </c>
      <c r="D293" s="22"/>
      <c r="E293" s="22"/>
      <c r="F293" s="22"/>
      <c r="G293" s="22"/>
      <c r="H293" s="22"/>
      <c r="I293" s="23"/>
    </row>
    <row r="294" spans="2:9" ht="12.75">
      <c r="B294" s="43"/>
      <c r="C294" s="46">
        <v>291</v>
      </c>
      <c r="D294" s="22"/>
      <c r="E294" s="22"/>
      <c r="F294" s="22"/>
      <c r="G294" s="22"/>
      <c r="H294" s="22"/>
      <c r="I294" s="23"/>
    </row>
    <row r="295" spans="2:9" ht="12.75">
      <c r="B295" s="43"/>
      <c r="C295" s="46">
        <v>292</v>
      </c>
      <c r="D295" s="22"/>
      <c r="E295" s="22"/>
      <c r="F295" s="22"/>
      <c r="G295" s="22"/>
      <c r="H295" s="22"/>
      <c r="I295" s="23"/>
    </row>
    <row r="296" spans="2:9" ht="12.75">
      <c r="B296" s="43"/>
      <c r="C296" s="46">
        <v>293</v>
      </c>
      <c r="D296" s="22"/>
      <c r="E296" s="22"/>
      <c r="F296" s="22"/>
      <c r="G296" s="22"/>
      <c r="H296" s="22"/>
      <c r="I296" s="23"/>
    </row>
    <row r="297" spans="2:9" ht="12.75">
      <c r="B297" s="43"/>
      <c r="C297" s="46">
        <v>294</v>
      </c>
      <c r="D297" s="22"/>
      <c r="E297" s="22"/>
      <c r="F297" s="22"/>
      <c r="G297" s="22"/>
      <c r="H297" s="22"/>
      <c r="I297" s="23"/>
    </row>
    <row r="298" spans="2:9" ht="12.75">
      <c r="B298" s="43"/>
      <c r="C298" s="46">
        <v>295</v>
      </c>
      <c r="D298" s="22"/>
      <c r="E298" s="22"/>
      <c r="F298" s="22"/>
      <c r="G298" s="22"/>
      <c r="H298" s="22"/>
      <c r="I298" s="23"/>
    </row>
    <row r="299" spans="2:9" ht="12.75">
      <c r="B299" s="43"/>
      <c r="C299" s="46">
        <v>296</v>
      </c>
      <c r="D299" s="22"/>
      <c r="E299" s="22"/>
      <c r="F299" s="22"/>
      <c r="G299" s="22"/>
      <c r="H299" s="22"/>
      <c r="I299" s="23"/>
    </row>
    <row r="300" spans="2:9" ht="12.75">
      <c r="B300" s="43"/>
      <c r="C300" s="46">
        <v>297</v>
      </c>
      <c r="D300" s="22"/>
      <c r="E300" s="22"/>
      <c r="F300" s="22"/>
      <c r="G300" s="22"/>
      <c r="H300" s="22"/>
      <c r="I300" s="23"/>
    </row>
    <row r="301" spans="2:9" ht="12.75">
      <c r="B301" s="43"/>
      <c r="C301" s="46">
        <v>298</v>
      </c>
      <c r="D301" s="22"/>
      <c r="E301" s="22"/>
      <c r="F301" s="22"/>
      <c r="G301" s="22"/>
      <c r="H301" s="22"/>
      <c r="I301" s="23"/>
    </row>
    <row r="302" spans="2:9" ht="12.75">
      <c r="B302" s="43"/>
      <c r="C302" s="46">
        <v>299</v>
      </c>
      <c r="D302" s="22"/>
      <c r="E302" s="22"/>
      <c r="F302" s="22"/>
      <c r="G302" s="22"/>
      <c r="H302" s="22"/>
      <c r="I302" s="23"/>
    </row>
    <row r="303" spans="2:9" ht="13.5" thickBot="1">
      <c r="B303" s="44"/>
      <c r="C303" s="45">
        <v>300</v>
      </c>
      <c r="D303" s="24"/>
      <c r="E303" s="24"/>
      <c r="F303" s="24"/>
      <c r="G303" s="24"/>
      <c r="H303" s="24"/>
      <c r="I303" s="25"/>
    </row>
  </sheetData>
  <sheetProtection selectLockedCells="1" selectUnlockedCells="1"/>
  <mergeCells count="1">
    <mergeCell ref="A1:Q1"/>
  </mergeCells>
  <printOptions/>
  <pageMargins left="0.7900000000000001" right="0.7900000000000001" top="1.03" bottom="1.03" header="0.7900000000000001" footer="0.7900000000000001"/>
  <pageSetup fitToHeight="1" fitToWidth="1" horizontalDpi="300" verticalDpi="300" orientation="landscape" scale="57"/>
  <headerFooter alignWithMargins="0">
    <oddHeader>&amp;C&amp;A</oddHeader>
    <oddFooter>&amp;CPage &amp;P</oddFooter>
  </headerFooter>
  <drawing r:id="rId1"/>
</worksheet>
</file>

<file path=xl/worksheets/sheet3.xml><?xml version="1.0" encoding="utf-8"?>
<worksheet xmlns="http://schemas.openxmlformats.org/spreadsheetml/2006/main" xmlns:r="http://schemas.openxmlformats.org/officeDocument/2006/relationships">
  <dimension ref="A1:AF303"/>
  <sheetViews>
    <sheetView zoomScale="75" zoomScaleNormal="75" workbookViewId="0" topLeftCell="A1">
      <selection activeCell="A1" sqref="A1:AF1"/>
    </sheetView>
  </sheetViews>
  <sheetFormatPr defaultColWidth="11.57421875" defaultRowHeight="12.75"/>
  <cols>
    <col min="1" max="1" width="3.7109375" style="1" customWidth="1"/>
    <col min="2" max="2" width="5.8515625" style="1" customWidth="1"/>
    <col min="3" max="3" width="4.7109375" style="1" customWidth="1"/>
    <col min="4" max="9" width="7.421875" style="1" customWidth="1"/>
    <col min="10" max="10" width="4.140625" style="1" customWidth="1"/>
    <col min="11" max="16" width="7.421875" style="26" customWidth="1"/>
    <col min="17" max="17" width="4.00390625" style="1" customWidth="1"/>
    <col min="18" max="23" width="7.421875" style="1" customWidth="1"/>
    <col min="24" max="24" width="4.140625" style="1" customWidth="1"/>
    <col min="25" max="30" width="7.421875" style="1" customWidth="1"/>
    <col min="31" max="31" width="3.421875" style="1" customWidth="1"/>
    <col min="32" max="32" width="19.421875" style="1" customWidth="1"/>
    <col min="33" max="16384" width="11.421875" style="1" customWidth="1"/>
  </cols>
  <sheetData>
    <row r="1" spans="1:32" ht="55.5" customHeight="1">
      <c r="A1" s="65" t="s">
        <v>7</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row>
    <row r="2" spans="2:32" ht="12.75" customHeight="1">
      <c r="B2" s="9"/>
      <c r="C2" s="11"/>
      <c r="D2" s="66" t="s">
        <v>8</v>
      </c>
      <c r="E2" s="66"/>
      <c r="F2" s="66"/>
      <c r="G2" s="66"/>
      <c r="H2" s="66"/>
      <c r="I2" s="66"/>
      <c r="K2" s="67" t="s">
        <v>9</v>
      </c>
      <c r="L2" s="67"/>
      <c r="M2" s="67"/>
      <c r="N2" s="67"/>
      <c r="O2" s="67"/>
      <c r="P2" s="67"/>
      <c r="R2" s="66" t="s">
        <v>10</v>
      </c>
      <c r="S2" s="66"/>
      <c r="T2" s="66"/>
      <c r="U2" s="66"/>
      <c r="V2" s="66"/>
      <c r="W2" s="66"/>
      <c r="Y2" s="66" t="s">
        <v>11</v>
      </c>
      <c r="Z2" s="66"/>
      <c r="AA2" s="66"/>
      <c r="AB2" s="66"/>
      <c r="AC2" s="66"/>
      <c r="AD2" s="66"/>
      <c r="AF2" s="27" t="s">
        <v>12</v>
      </c>
    </row>
    <row r="3" spans="2:32" ht="12.75">
      <c r="B3" s="2"/>
      <c r="C3" s="3"/>
      <c r="D3" s="15" t="s">
        <v>27</v>
      </c>
      <c r="E3" s="28" t="s">
        <v>28</v>
      </c>
      <c r="F3" s="28" t="s">
        <v>29</v>
      </c>
      <c r="G3" s="28" t="s">
        <v>30</v>
      </c>
      <c r="H3" s="17" t="s">
        <v>31</v>
      </c>
      <c r="I3" s="18" t="s">
        <v>32</v>
      </c>
      <c r="K3" s="29" t="str">
        <f aca="true" t="shared" si="0" ref="K3:P3">D3</f>
        <v>Group 1</v>
      </c>
      <c r="L3" s="30" t="str">
        <f t="shared" si="0"/>
        <v>Group 2</v>
      </c>
      <c r="M3" s="30" t="str">
        <f t="shared" si="0"/>
        <v>Group 3</v>
      </c>
      <c r="N3" s="30" t="str">
        <f t="shared" si="0"/>
        <v>Group 4</v>
      </c>
      <c r="O3" s="30" t="str">
        <f t="shared" si="0"/>
        <v>Group 5</v>
      </c>
      <c r="P3" s="31" t="str">
        <f t="shared" si="0"/>
        <v>Group 6</v>
      </c>
      <c r="R3" s="15" t="str">
        <f aca="true" t="shared" si="1" ref="R3:W3">D3</f>
        <v>Group 1</v>
      </c>
      <c r="S3" s="28" t="str">
        <f t="shared" si="1"/>
        <v>Group 2</v>
      </c>
      <c r="T3" s="28" t="str">
        <f t="shared" si="1"/>
        <v>Group 3</v>
      </c>
      <c r="U3" s="28" t="str">
        <f t="shared" si="1"/>
        <v>Group 4</v>
      </c>
      <c r="V3" s="28" t="str">
        <f t="shared" si="1"/>
        <v>Group 5</v>
      </c>
      <c r="W3" s="16" t="str">
        <f t="shared" si="1"/>
        <v>Group 6</v>
      </c>
      <c r="Y3" s="15" t="str">
        <f aca="true" t="shared" si="2" ref="Y3:AD3">D3</f>
        <v>Group 1</v>
      </c>
      <c r="Z3" s="28" t="str">
        <f t="shared" si="2"/>
        <v>Group 2</v>
      </c>
      <c r="AA3" s="28" t="str">
        <f t="shared" si="2"/>
        <v>Group 3</v>
      </c>
      <c r="AB3" s="28" t="str">
        <f t="shared" si="2"/>
        <v>Group 4</v>
      </c>
      <c r="AC3" s="28" t="str">
        <f t="shared" si="2"/>
        <v>Group 5</v>
      </c>
      <c r="AD3" s="16" t="str">
        <f t="shared" si="2"/>
        <v>Group 6</v>
      </c>
      <c r="AF3" s="32">
        <f>Data!K3</f>
        <v>50</v>
      </c>
    </row>
    <row r="4" spans="2:30" ht="12.75">
      <c r="B4" s="9" t="s">
        <v>34</v>
      </c>
      <c r="C4" s="10">
        <v>1</v>
      </c>
      <c r="D4" s="33">
        <f>IF(OR(ISBLANK(Data!D4),NOT(ISNUMBER(Data!D4))),"",Data!D4)</f>
        <v>0.88308333375959</v>
      </c>
      <c r="E4" s="33">
        <f>IF(OR(ISBLANK(Data!E4),NOT(ISNUMBER(Data!E4))),"",Data!E4)</f>
        <v>0.45779424411153</v>
      </c>
      <c r="F4" s="33">
        <f>IF(OR(ISBLANK(Data!F4),NOT(ISNUMBER(Data!F4))),"",Data!F4)</f>
        <v>0</v>
      </c>
      <c r="G4" s="33">
        <f>IF(OR(ISBLANK(Data!G4),NOT(ISNUMBER(Data!G4))),"",Data!G4)</f>
        <v>0</v>
      </c>
      <c r="H4" s="33">
        <f>IF(OR(ISBLANK(Data!H4),NOT(ISNUMBER(Data!H4))),"",Data!H4)</f>
        <v>0</v>
      </c>
      <c r="I4" s="34">
        <f>IF(OR(ISBLANK(Data!I4),NOT(ISNUMBER(Data!I4))),"",Data!I4)</f>
        <v>0</v>
      </c>
      <c r="K4" s="35">
        <f aca="true" t="shared" si="3" ref="K4:K67">IF(OR(ISBLANK(D4),NOT(ISNUMBER(D4))),"",ROUND(D4/Bin_Step,0)*Bin_Step)</f>
        <v>0.852404992159986</v>
      </c>
      <c r="L4" s="36">
        <f aca="true" t="shared" si="4" ref="L4:L67">IF(OR(ISBLANK(E4),NOT(ISNUMBER(E4))),"",ROUND(E4/Bin_Step,0)*Bin_Step)</f>
        <v>0.47355832897777</v>
      </c>
      <c r="M4" s="36">
        <f aca="true" t="shared" si="5" ref="M4:M67">IF(OR(ISBLANK(F4),NOT(ISNUMBER(F4))),"",ROUND(F4/Bin_Step,0)*Bin_Step)</f>
        <v>0</v>
      </c>
      <c r="N4" s="36">
        <f aca="true" t="shared" si="6" ref="N4:N67">IF(OR(ISBLANK(G4),NOT(ISNUMBER(G4))),"",ROUND(G4/Bin_Step,0)*Bin_Step)</f>
        <v>0</v>
      </c>
      <c r="O4" s="36">
        <f>IF(OR(ISBLANK(H4),NOT(ISNUMBER(H4))),"",ROUND(H4/Bin_Step,0)*Bin_Step)</f>
        <v>0</v>
      </c>
      <c r="P4" s="37">
        <f>IF(OR(ISBLANK(I4),NOT(ISNUMBER(I4))),"",ROUND(I4/Bin_Step,0)*Bin_Step)</f>
        <v>0</v>
      </c>
      <c r="R4" s="35">
        <f>IF(OR(ISBLANK(D4),NOT(ISNUMBER(D4))),"",((COUNTIF(G1_S:K4,K4)-1)-(COUNTIF(G1_R,K4)-1)/2)/10)</f>
        <v>-0.1</v>
      </c>
      <c r="S4" s="36">
        <f>IF(OR(ISBLANK(E4),NOT(ISNUMBER(E4))),"",((COUNTIF(G2_S:L4,L4)-1)-(COUNTIF(G2_R,L4)-1)/2)/10)</f>
        <v>-0.05</v>
      </c>
      <c r="T4" s="36">
        <f>IF(OR(ISBLANK(F4),NOT(ISNUMBER(F4))),"",((COUNTIF(G3_S:M4,M4)-1)-(COUNTIF(G3_R,M4)-1)/2)/10)</f>
        <v>0</v>
      </c>
      <c r="U4" s="36">
        <f>IF(OR(ISBLANK(G4),NOT(ISNUMBER(G4))),"",((COUNTIF(G4_S:N4,N4)-1)-(COUNTIF(G4_R,N4)-1)/2)/10)</f>
        <v>0</v>
      </c>
      <c r="V4" s="36">
        <f>IF(OR(ISBLANK(H4),NOT(ISNUMBER(H4))),"",((COUNTIF(G5_S:O4,O4)-1)-(COUNTIF(G5_R,O4)-1)/2)/10)</f>
        <v>0</v>
      </c>
      <c r="W4" s="37">
        <f>IF(OR(ISBLANK(I4),NOT(ISNUMBER(I4))),"",((COUNTIF(G6_S:P4,P4)-1)-(COUNTIF(G6_R,P4)-1)/2)/10)</f>
        <v>0</v>
      </c>
      <c r="Y4" s="35">
        <f aca="true" t="shared" si="7" ref="Y4:Y67">IF(OR(ISBLANK(D4),NOT(ISNUMBER(D4))),NA(),1+R4/(2.2*Disp_Max))</f>
        <v>0.8484848484848485</v>
      </c>
      <c r="Z4" s="36">
        <f aca="true" t="shared" si="8" ref="Z4:Z67">IF(OR(ISBLANK(E4),NOT(ISNUMBER(E4))),NA(),2+S4/(2.2*Disp_Max))</f>
        <v>1.9242424242424243</v>
      </c>
      <c r="AA4" s="36">
        <f aca="true" t="shared" si="9" ref="AA4:AA67">IF(OR(ISBLANK(F4),NOT(ISNUMBER(F4))),NA(),3+T4/(2.2*Disp_Max))</f>
        <v>3</v>
      </c>
      <c r="AB4" s="36">
        <f aca="true" t="shared" si="10" ref="AB4:AB67">IF(OR(ISBLANK(G4),NOT(ISNUMBER(G4))),NA(),4+U4/(2.2*Disp_Max))</f>
        <v>4</v>
      </c>
      <c r="AC4" s="36">
        <f aca="true" t="shared" si="11" ref="AC4:AC67">IF(OR(ISBLANK(H4),NOT(ISNUMBER(H4))),NA(),5+V4/(2.2*Disp_Max))</f>
        <v>5</v>
      </c>
      <c r="AD4" s="37">
        <f aca="true" t="shared" si="12" ref="AD4:AD67">IF(OR(ISBLANK(I4),NOT(ISNUMBER(I4))),NA(),6+W4/(2.2*Disp_Max))</f>
        <v>6</v>
      </c>
    </row>
    <row r="5" spans="2:32" ht="12.75">
      <c r="B5" s="2"/>
      <c r="C5" s="4">
        <v>2</v>
      </c>
      <c r="D5" s="33">
        <f>IF(OR(ISBLANK(Data!D5),NOT(ISNUMBER(Data!D5))),"",Data!D5)</f>
        <v>1.37871278036604</v>
      </c>
      <c r="E5" s="33">
        <f>IF(OR(ISBLANK(Data!E5),NOT(ISNUMBER(Data!E5))),"",Data!E5)</f>
        <v>1.6463161853799</v>
      </c>
      <c r="F5" s="33">
        <f>IF(OR(ISBLANK(Data!F5),NOT(ISNUMBER(Data!F5))),"",Data!F5)</f>
      </c>
      <c r="G5" s="33">
        <f>IF(OR(ISBLANK(Data!G5),NOT(ISNUMBER(Data!G5))),"",Data!G5)</f>
      </c>
      <c r="H5" s="33">
        <f>IF(OR(ISBLANK(Data!H5),NOT(ISNUMBER(Data!H5))),"",Data!H5)</f>
      </c>
      <c r="I5" s="34">
        <f>IF(OR(ISBLANK(Data!I5),NOT(ISNUMBER(Data!I5))),"",Data!I5)</f>
      </c>
      <c r="K5" s="35">
        <f t="shared" si="3"/>
        <v>1.42067498693331</v>
      </c>
      <c r="L5" s="36">
        <f t="shared" si="4"/>
        <v>1.610098318524418</v>
      </c>
      <c r="M5" s="36">
        <f t="shared" si="5"/>
      </c>
      <c r="N5" s="36">
        <f t="shared" si="6"/>
      </c>
      <c r="O5" s="36">
        <f aca="true" t="shared" si="13" ref="O5:O68">IF(OR(ISBLANK(H5),NOT(ISNUMBER(H5))),"",ROUND(H5/Bin_Step,0)*Bin_Step)</f>
      </c>
      <c r="P5" s="37">
        <f aca="true" t="shared" si="14" ref="P5:P68">IF(OR(ISBLANK(I5),NOT(ISNUMBER(I5))),"",ROUND(I5/Bin_Step,0)*Bin_Step)</f>
      </c>
      <c r="R5" s="35">
        <f>IF(OR(ISBLANK(D5),NOT(ISNUMBER(D5))),"",((COUNTIF(G1_S:K5,K5)-1)-(COUNTIF(G1_R,K5)-1)/2)/10)</f>
        <v>-0.05</v>
      </c>
      <c r="S5" s="36">
        <f>IF(OR(ISBLANK(E5),NOT(ISNUMBER(E5))),"",((COUNTIF(G2_S:L5,L5)-1)-(COUNTIF(G2_R,L5)-1)/2)/10)</f>
        <v>0</v>
      </c>
      <c r="T5" s="36">
        <f>IF(OR(ISBLANK(F5),NOT(ISNUMBER(F5))),"",((COUNTIF(G3_S:M5,M5)-1)-(COUNTIF(G3_R,M5)-1)/2)/10)</f>
      </c>
      <c r="U5" s="36">
        <f>IF(OR(ISBLANK(G5),NOT(ISNUMBER(G5))),"",((COUNTIF(G4_S:N5,N5)-1)-(COUNTIF(G4_R,N5)-1)/2)/10)</f>
      </c>
      <c r="V5" s="36">
        <f>IF(OR(ISBLANK(H5),NOT(ISNUMBER(H5))),"",((COUNTIF(G5_S:O5,O5)-1)-(COUNTIF(G5_R,O5)-1)/2)/10)</f>
      </c>
      <c r="W5" s="37">
        <f>IF(OR(ISBLANK(I5),NOT(ISNUMBER(I5))),"",((COUNTIF(G6_S:P5,P5)-1)-(COUNTIF(G6_R,P5)-1)/2)/10)</f>
      </c>
      <c r="Y5" s="35">
        <f t="shared" si="7"/>
        <v>0.9242424242424242</v>
      </c>
      <c r="Z5" s="36">
        <f t="shared" si="8"/>
        <v>2</v>
      </c>
      <c r="AA5" s="36" t="e">
        <f t="shared" si="9"/>
        <v>#N/A</v>
      </c>
      <c r="AB5" s="36" t="e">
        <f t="shared" si="10"/>
        <v>#N/A</v>
      </c>
      <c r="AC5" s="36" t="e">
        <f t="shared" si="11"/>
        <v>#N/A</v>
      </c>
      <c r="AD5" s="37" t="e">
        <f t="shared" si="12"/>
        <v>#N/A</v>
      </c>
      <c r="AF5" s="14" t="s">
        <v>13</v>
      </c>
    </row>
    <row r="6" spans="2:32" ht="12.75">
      <c r="B6" s="2"/>
      <c r="C6" s="4">
        <v>3</v>
      </c>
      <c r="D6" s="33">
        <f>IF(OR(ISBLANK(Data!D6),NOT(ISNUMBER(Data!D6))),"",Data!D6)</f>
        <v>1.34232365709823</v>
      </c>
      <c r="E6" s="33">
        <f>IF(OR(ISBLANK(Data!E6),NOT(ISNUMBER(Data!E6))),"",Data!E6)</f>
        <v>1.31170386465971</v>
      </c>
      <c r="F6" s="33">
        <f>IF(OR(ISBLANK(Data!F6),NOT(ISNUMBER(Data!F6))),"",Data!F6)</f>
      </c>
      <c r="G6" s="33">
        <f>IF(OR(ISBLANK(Data!G6),NOT(ISNUMBER(Data!G6))),"",Data!G6)</f>
      </c>
      <c r="H6" s="33">
        <f>IF(OR(ISBLANK(Data!H6),NOT(ISNUMBER(Data!H6))),"",Data!H6)</f>
      </c>
      <c r="I6" s="34">
        <f>IF(OR(ISBLANK(Data!I6),NOT(ISNUMBER(Data!I6))),"",Data!I6)</f>
      </c>
      <c r="K6" s="35">
        <f t="shared" si="3"/>
        <v>1.325963321137756</v>
      </c>
      <c r="L6" s="36">
        <f t="shared" si="4"/>
        <v>1.325963321137756</v>
      </c>
      <c r="M6" s="36">
        <f t="shared" si="5"/>
      </c>
      <c r="N6" s="36">
        <f t="shared" si="6"/>
      </c>
      <c r="O6" s="36">
        <f t="shared" si="13"/>
      </c>
      <c r="P6" s="37">
        <f t="shared" si="14"/>
      </c>
      <c r="R6" s="35">
        <f>IF(OR(ISBLANK(D6),NOT(ISNUMBER(D6))),"",((COUNTIF(G1_S:K6,K6)-1)-(COUNTIF(G1_R,K6)-1)/2)/10)</f>
        <v>-0.1</v>
      </c>
      <c r="S6" s="36">
        <f>IF(OR(ISBLANK(E6),NOT(ISNUMBER(E6))),"",((COUNTIF(G2_S:L6,L6)-1)-(COUNTIF(G2_R,L6)-1)/2)/10)</f>
        <v>-0.05</v>
      </c>
      <c r="T6" s="36">
        <f>IF(OR(ISBLANK(F6),NOT(ISNUMBER(F6))),"",((COUNTIF(G3_S:M6,M6)-1)-(COUNTIF(G3_R,M6)-1)/2)/10)</f>
      </c>
      <c r="U6" s="36">
        <f>IF(OR(ISBLANK(G6),NOT(ISNUMBER(G6))),"",((COUNTIF(G4_S:N6,N6)-1)-(COUNTIF(G4_R,N6)-1)/2)/10)</f>
      </c>
      <c r="V6" s="36">
        <f>IF(OR(ISBLANK(H6),NOT(ISNUMBER(H6))),"",((COUNTIF(G5_S:O6,O6)-1)-(COUNTIF(G5_R,O6)-1)/2)/10)</f>
      </c>
      <c r="W6" s="37">
        <f>IF(OR(ISBLANK(I6),NOT(ISNUMBER(I6))),"",((COUNTIF(G6_S:P6,P6)-1)-(COUNTIF(G6_R,P6)-1)/2)/10)</f>
      </c>
      <c r="Y6" s="35">
        <f t="shared" si="7"/>
        <v>0.8484848484848485</v>
      </c>
      <c r="Z6" s="36">
        <f t="shared" si="8"/>
        <v>1.9242424242424243</v>
      </c>
      <c r="AA6" s="36" t="e">
        <f t="shared" si="9"/>
        <v>#N/A</v>
      </c>
      <c r="AB6" s="36" t="e">
        <f t="shared" si="10"/>
        <v>#N/A</v>
      </c>
      <c r="AC6" s="36" t="e">
        <f t="shared" si="11"/>
        <v>#N/A</v>
      </c>
      <c r="AD6" s="37" t="e">
        <f t="shared" si="12"/>
        <v>#N/A</v>
      </c>
      <c r="AF6" s="38">
        <f>(MAX(Data_R)-MIN(Data_R))/Bin_N</f>
        <v>0.094711665795554</v>
      </c>
    </row>
    <row r="7" spans="2:30" ht="12.75">
      <c r="B7" s="2"/>
      <c r="C7" s="4">
        <v>4</v>
      </c>
      <c r="D7" s="33">
        <f>IF(OR(ISBLANK(Data!D7),NOT(ISNUMBER(Data!D7))),"",Data!D7)</f>
        <v>-0.756542158367391</v>
      </c>
      <c r="E7" s="33">
        <f>IF(OR(ISBLANK(Data!E7),NOT(ISNUMBER(Data!E7))),"",Data!E7)</f>
        <v>0.175847282716408</v>
      </c>
      <c r="F7" s="33">
        <f>IF(OR(ISBLANK(Data!F7),NOT(ISNUMBER(Data!F7))),"",Data!F7)</f>
      </c>
      <c r="G7" s="33">
        <f>IF(OR(ISBLANK(Data!G7),NOT(ISNUMBER(Data!G7))),"",Data!G7)</f>
      </c>
      <c r="H7" s="33">
        <f>IF(OR(ISBLANK(Data!H7),NOT(ISNUMBER(Data!H7))),"",Data!H7)</f>
      </c>
      <c r="I7" s="34">
        <f>IF(OR(ISBLANK(Data!I7),NOT(ISNUMBER(Data!I7))),"",Data!I7)</f>
      </c>
      <c r="K7" s="35">
        <f t="shared" si="3"/>
        <v>-0.757693326364432</v>
      </c>
      <c r="L7" s="36">
        <f t="shared" si="4"/>
        <v>0.189423331591108</v>
      </c>
      <c r="M7" s="36">
        <f t="shared" si="5"/>
      </c>
      <c r="N7" s="36">
        <f t="shared" si="6"/>
      </c>
      <c r="O7" s="36">
        <f t="shared" si="13"/>
      </c>
      <c r="P7" s="37">
        <f t="shared" si="14"/>
      </c>
      <c r="R7" s="35">
        <f>IF(OR(ISBLANK(D7),NOT(ISNUMBER(D7))),"",((COUNTIF(G1_S:K7,K7)-1)-(COUNTIF(G1_R,K7)-1)/2)/10)</f>
        <v>-0.05</v>
      </c>
      <c r="S7" s="36">
        <f>IF(OR(ISBLANK(E7),NOT(ISNUMBER(E7))),"",((COUNTIF(G2_S:L7,L7)-1)-(COUNTIF(G2_R,L7)-1)/2)/10)</f>
        <v>-0.15</v>
      </c>
      <c r="T7" s="36">
        <f>IF(OR(ISBLANK(F7),NOT(ISNUMBER(F7))),"",((COUNTIF(G3_S:M7,M7)-1)-(COUNTIF(G3_R,M7)-1)/2)/10)</f>
      </c>
      <c r="U7" s="36">
        <f>IF(OR(ISBLANK(G7),NOT(ISNUMBER(G7))),"",((COUNTIF(G4_S:N7,N7)-1)-(COUNTIF(G4_R,N7)-1)/2)/10)</f>
      </c>
      <c r="V7" s="36">
        <f>IF(OR(ISBLANK(H7),NOT(ISNUMBER(H7))),"",((COUNTIF(G5_S:O7,O7)-1)-(COUNTIF(G5_R,O7)-1)/2)/10)</f>
      </c>
      <c r="W7" s="37">
        <f>IF(OR(ISBLANK(I7),NOT(ISNUMBER(I7))),"",((COUNTIF(G6_S:P7,P7)-1)-(COUNTIF(G6_R,P7)-1)/2)/10)</f>
      </c>
      <c r="Y7" s="35">
        <f t="shared" si="7"/>
        <v>0.9242424242424242</v>
      </c>
      <c r="Z7" s="36">
        <f t="shared" si="8"/>
        <v>1.7727272727272727</v>
      </c>
      <c r="AA7" s="36" t="e">
        <f t="shared" si="9"/>
        <v>#N/A</v>
      </c>
      <c r="AB7" s="36" t="e">
        <f t="shared" si="10"/>
        <v>#N/A</v>
      </c>
      <c r="AC7" s="36" t="e">
        <f t="shared" si="11"/>
        <v>#N/A</v>
      </c>
      <c r="AD7" s="37" t="e">
        <f t="shared" si="12"/>
        <v>#N/A</v>
      </c>
    </row>
    <row r="8" spans="2:32" ht="12.75">
      <c r="B8" s="2"/>
      <c r="C8" s="4">
        <v>5</v>
      </c>
      <c r="D8" s="33">
        <f>IF(OR(ISBLANK(Data!D8),NOT(ISNUMBER(Data!D8))),"",Data!D8)</f>
        <v>-0.299066939624411</v>
      </c>
      <c r="E8" s="33">
        <f>IF(OR(ISBLANK(Data!E8),NOT(ISNUMBER(Data!E8))),"",Data!E8)</f>
        <v>-0.700301690477055</v>
      </c>
      <c r="F8" s="33">
        <f>IF(OR(ISBLANK(Data!F8),NOT(ISNUMBER(Data!F8))),"",Data!F8)</f>
      </c>
      <c r="G8" s="33">
        <f>IF(OR(ISBLANK(Data!G8),NOT(ISNUMBER(Data!G8))),"",Data!G8)</f>
      </c>
      <c r="H8" s="33">
        <f>IF(OR(ISBLANK(Data!H8),NOT(ISNUMBER(Data!H8))),"",Data!H8)</f>
      </c>
      <c r="I8" s="34">
        <f>IF(OR(ISBLANK(Data!I8),NOT(ISNUMBER(Data!I8))),"",Data!I8)</f>
      </c>
      <c r="K8" s="35">
        <f t="shared" si="3"/>
        <v>-0.284134997386662</v>
      </c>
      <c r="L8" s="36">
        <f t="shared" si="4"/>
        <v>-0.662981660568878</v>
      </c>
      <c r="M8" s="36">
        <f t="shared" si="5"/>
      </c>
      <c r="N8" s="36">
        <f t="shared" si="6"/>
      </c>
      <c r="O8" s="36">
        <f t="shared" si="13"/>
      </c>
      <c r="P8" s="37">
        <f t="shared" si="14"/>
      </c>
      <c r="R8" s="35">
        <f>IF(OR(ISBLANK(D8),NOT(ISNUMBER(D8))),"",((COUNTIF(G1_S:K8,K8)-1)-(COUNTIF(G1_R,K8)-1)/2)/10)</f>
        <v>-0.2</v>
      </c>
      <c r="S8" s="36">
        <f>IF(OR(ISBLANK(E8),NOT(ISNUMBER(E8))),"",((COUNTIF(G2_S:L8,L8)-1)-(COUNTIF(G2_R,L8)-1)/2)/10)</f>
        <v>-0.25</v>
      </c>
      <c r="T8" s="36">
        <f>IF(OR(ISBLANK(F8),NOT(ISNUMBER(F8))),"",((COUNTIF(G3_S:M8,M8)-1)-(COUNTIF(G3_R,M8)-1)/2)/10)</f>
      </c>
      <c r="U8" s="36">
        <f>IF(OR(ISBLANK(G8),NOT(ISNUMBER(G8))),"",((COUNTIF(G4_S:N8,N8)-1)-(COUNTIF(G4_R,N8)-1)/2)/10)</f>
      </c>
      <c r="V8" s="36">
        <f>IF(OR(ISBLANK(H8),NOT(ISNUMBER(H8))),"",((COUNTIF(G5_S:O8,O8)-1)-(COUNTIF(G5_R,O8)-1)/2)/10)</f>
      </c>
      <c r="W8" s="37">
        <f>IF(OR(ISBLANK(I8),NOT(ISNUMBER(I8))),"",((COUNTIF(G6_S:P8,P8)-1)-(COUNTIF(G6_R,P8)-1)/2)/10)</f>
      </c>
      <c r="Y8" s="35">
        <f t="shared" si="7"/>
        <v>0.696969696969697</v>
      </c>
      <c r="Z8" s="36">
        <f t="shared" si="8"/>
        <v>1.621212121212121</v>
      </c>
      <c r="AA8" s="36" t="e">
        <f t="shared" si="9"/>
        <v>#N/A</v>
      </c>
      <c r="AB8" s="36" t="e">
        <f t="shared" si="10"/>
        <v>#N/A</v>
      </c>
      <c r="AC8" s="36" t="e">
        <f t="shared" si="11"/>
        <v>#N/A</v>
      </c>
      <c r="AD8" s="37" t="e">
        <f t="shared" si="12"/>
        <v>#N/A</v>
      </c>
      <c r="AF8" s="14" t="s">
        <v>14</v>
      </c>
    </row>
    <row r="9" spans="2:32" ht="12.75">
      <c r="B9" s="2"/>
      <c r="C9" s="4">
        <v>6</v>
      </c>
      <c r="D9" s="33">
        <f>IF(OR(ISBLANK(Data!D9),NOT(ISNUMBER(Data!D9))),"",Data!D9)</f>
        <v>1.00291360479628</v>
      </c>
      <c r="E9" s="33">
        <f>IF(OR(ISBLANK(Data!E9),NOT(ISNUMBER(Data!E9))),"",Data!E9)</f>
        <v>0.874068099567082</v>
      </c>
      <c r="F9" s="33">
        <f>IF(OR(ISBLANK(Data!F9),NOT(ISNUMBER(Data!F9))),"",Data!F9)</f>
      </c>
      <c r="G9" s="33">
        <f>IF(OR(ISBLANK(Data!G9),NOT(ISNUMBER(Data!G9))),"",Data!G9)</f>
      </c>
      <c r="H9" s="33">
        <f>IF(OR(ISBLANK(Data!H9),NOT(ISNUMBER(Data!H9))),"",Data!H9)</f>
      </c>
      <c r="I9" s="34">
        <f>IF(OR(ISBLANK(Data!I9),NOT(ISNUMBER(Data!I9))),"",Data!I9)</f>
      </c>
      <c r="K9" s="35">
        <f t="shared" si="3"/>
        <v>1.041828323751094</v>
      </c>
      <c r="L9" s="36">
        <f t="shared" si="4"/>
        <v>0.852404992159986</v>
      </c>
      <c r="M9" s="36">
        <f t="shared" si="5"/>
      </c>
      <c r="N9" s="36">
        <f t="shared" si="6"/>
      </c>
      <c r="O9" s="36">
        <f t="shared" si="13"/>
      </c>
      <c r="P9" s="37">
        <f t="shared" si="14"/>
      </c>
      <c r="R9" s="35">
        <f>IF(OR(ISBLANK(D9),NOT(ISNUMBER(D9))),"",((COUNTIF(G1_S:K9,K9)-1)-(COUNTIF(G1_R,K9)-1)/2)/10)</f>
        <v>-0.1</v>
      </c>
      <c r="S9" s="36">
        <f>IF(OR(ISBLANK(E9),NOT(ISNUMBER(E9))),"",((COUNTIF(G2_S:L9,L9)-1)-(COUNTIF(G2_R,L9)-1)/2)/10)</f>
        <v>-0.05</v>
      </c>
      <c r="T9" s="36">
        <f>IF(OR(ISBLANK(F9),NOT(ISNUMBER(F9))),"",((COUNTIF(G3_S:M9,M9)-1)-(COUNTIF(G3_R,M9)-1)/2)/10)</f>
      </c>
      <c r="U9" s="36">
        <f>IF(OR(ISBLANK(G9),NOT(ISNUMBER(G9))),"",((COUNTIF(G4_S:N9,N9)-1)-(COUNTIF(G4_R,N9)-1)/2)/10)</f>
      </c>
      <c r="V9" s="36">
        <f>IF(OR(ISBLANK(H9),NOT(ISNUMBER(H9))),"",((COUNTIF(G5_S:O9,O9)-1)-(COUNTIF(G5_R,O9)-1)/2)/10)</f>
      </c>
      <c r="W9" s="37">
        <f>IF(OR(ISBLANK(I9),NOT(ISNUMBER(I9))),"",((COUNTIF(G6_S:P9,P9)-1)-(COUNTIF(G6_R,P9)-1)/2)/10)</f>
      </c>
      <c r="Y9" s="35">
        <f t="shared" si="7"/>
        <v>0.8484848484848485</v>
      </c>
      <c r="Z9" s="36">
        <f t="shared" si="8"/>
        <v>1.9242424242424243</v>
      </c>
      <c r="AA9" s="36" t="e">
        <f t="shared" si="9"/>
        <v>#N/A</v>
      </c>
      <c r="AB9" s="36" t="e">
        <f t="shared" si="10"/>
        <v>#N/A</v>
      </c>
      <c r="AC9" s="36" t="e">
        <f t="shared" si="11"/>
        <v>#N/A</v>
      </c>
      <c r="AD9" s="37" t="e">
        <f t="shared" si="12"/>
        <v>#N/A</v>
      </c>
      <c r="AF9" s="39">
        <f>MAX((R3:U30002))</f>
        <v>0.3</v>
      </c>
    </row>
    <row r="10" spans="2:30" ht="12.75">
      <c r="B10" s="2"/>
      <c r="C10" s="4">
        <v>7</v>
      </c>
      <c r="D10" s="33">
        <f>IF(OR(ISBLANK(Data!D10),NOT(ISNUMBER(Data!D10))),"",Data!D10)</f>
        <v>0.568092590519855</v>
      </c>
      <c r="E10" s="33">
        <f>IF(OR(ISBLANK(Data!E10),NOT(ISNUMBER(Data!E10))),"",Data!E10)</f>
        <v>-0.790979950842336</v>
      </c>
      <c r="F10" s="33">
        <f>IF(OR(ISBLANK(Data!F10),NOT(ISNUMBER(Data!F10))),"",Data!F10)</f>
      </c>
      <c r="G10" s="33">
        <f>IF(OR(ISBLANK(Data!G10),NOT(ISNUMBER(Data!G10))),"",Data!G10)</f>
      </c>
      <c r="H10" s="33">
        <f>IF(OR(ISBLANK(Data!H10),NOT(ISNUMBER(Data!H10))),"",Data!H10)</f>
      </c>
      <c r="I10" s="34">
        <f>IF(OR(ISBLANK(Data!I10),NOT(ISNUMBER(Data!I10))),"",Data!I10)</f>
      </c>
      <c r="K10" s="35">
        <f t="shared" si="3"/>
        <v>0.568269994773324</v>
      </c>
      <c r="L10" s="36">
        <f t="shared" si="4"/>
        <v>-0.757693326364432</v>
      </c>
      <c r="M10" s="36">
        <f t="shared" si="5"/>
      </c>
      <c r="N10" s="36">
        <f t="shared" si="6"/>
      </c>
      <c r="O10" s="36">
        <f t="shared" si="13"/>
      </c>
      <c r="P10" s="37">
        <f t="shared" si="14"/>
      </c>
      <c r="R10" s="35">
        <f>IF(OR(ISBLANK(D10),NOT(ISNUMBER(D10))),"",((COUNTIF(G1_S:K10,K10)-1)-(COUNTIF(G1_R,K10)-1)/2)/10)</f>
        <v>-0.2</v>
      </c>
      <c r="S10" s="36">
        <f>IF(OR(ISBLANK(E10),NOT(ISNUMBER(E10))),"",((COUNTIF(G2_S:L10,L10)-1)-(COUNTIF(G2_R,L10)-1)/2)/10)</f>
        <v>-0.1</v>
      </c>
      <c r="T10" s="36">
        <f>IF(OR(ISBLANK(F10),NOT(ISNUMBER(F10))),"",((COUNTIF(G3_S:M10,M10)-1)-(COUNTIF(G3_R,M10)-1)/2)/10)</f>
      </c>
      <c r="U10" s="36">
        <f>IF(OR(ISBLANK(G10),NOT(ISNUMBER(G10))),"",((COUNTIF(G4_S:N10,N10)-1)-(COUNTIF(G4_R,N10)-1)/2)/10)</f>
      </c>
      <c r="V10" s="36">
        <f>IF(OR(ISBLANK(H10),NOT(ISNUMBER(H10))),"",((COUNTIF(G5_S:O10,O10)-1)-(COUNTIF(G5_R,O10)-1)/2)/10)</f>
      </c>
      <c r="W10" s="37">
        <f>IF(OR(ISBLANK(I10),NOT(ISNUMBER(I10))),"",((COUNTIF(G6_S:P10,P10)-1)-(COUNTIF(G6_R,P10)-1)/2)/10)</f>
      </c>
      <c r="Y10" s="35">
        <f t="shared" si="7"/>
        <v>0.696969696969697</v>
      </c>
      <c r="Z10" s="36">
        <f t="shared" si="8"/>
        <v>1.8484848484848484</v>
      </c>
      <c r="AA10" s="36" t="e">
        <f t="shared" si="9"/>
        <v>#N/A</v>
      </c>
      <c r="AB10" s="36" t="e">
        <f t="shared" si="10"/>
        <v>#N/A</v>
      </c>
      <c r="AC10" s="36" t="e">
        <f t="shared" si="11"/>
        <v>#N/A</v>
      </c>
      <c r="AD10" s="37" t="e">
        <f t="shared" si="12"/>
        <v>#N/A</v>
      </c>
    </row>
    <row r="11" spans="2:30" ht="12.75">
      <c r="B11" s="2"/>
      <c r="C11" s="4">
        <v>8</v>
      </c>
      <c r="D11" s="33">
        <f>IF(OR(ISBLANK(Data!D11),NOT(ISNUMBER(Data!D11))),"",Data!D11)</f>
        <v>-0.31116117793541</v>
      </c>
      <c r="E11" s="33">
        <f>IF(OR(ISBLANK(Data!E11),NOT(ISNUMBER(Data!E11))),"",Data!E11)</f>
        <v>0.552516764968605</v>
      </c>
      <c r="F11" s="33">
        <f>IF(OR(ISBLANK(Data!F11),NOT(ISNUMBER(Data!F11))),"",Data!F11)</f>
      </c>
      <c r="G11" s="33">
        <f>IF(OR(ISBLANK(Data!G11),NOT(ISNUMBER(Data!G11))),"",Data!G11)</f>
      </c>
      <c r="H11" s="33">
        <f>IF(OR(ISBLANK(Data!H11),NOT(ISNUMBER(Data!H11))),"",Data!H11)</f>
      </c>
      <c r="I11" s="34">
        <f>IF(OR(ISBLANK(Data!I11),NOT(ISNUMBER(Data!I11))),"",Data!I11)</f>
      </c>
      <c r="K11" s="35">
        <f t="shared" si="3"/>
        <v>-0.284134997386662</v>
      </c>
      <c r="L11" s="36">
        <f t="shared" si="4"/>
        <v>0.568269994773324</v>
      </c>
      <c r="M11" s="36">
        <f t="shared" si="5"/>
      </c>
      <c r="N11" s="36">
        <f t="shared" si="6"/>
      </c>
      <c r="O11" s="36">
        <f t="shared" si="13"/>
      </c>
      <c r="P11" s="37">
        <f t="shared" si="14"/>
      </c>
      <c r="R11" s="35">
        <f>IF(OR(ISBLANK(D11),NOT(ISNUMBER(D11))),"",((COUNTIF(G1_S:K11,K11)-1)-(COUNTIF(G1_R,K11)-1)/2)/10)</f>
        <v>-0.1</v>
      </c>
      <c r="S11" s="36">
        <f>IF(OR(ISBLANK(E11),NOT(ISNUMBER(E11))),"",((COUNTIF(G2_S:L11,L11)-1)-(COUNTIF(G2_R,L11)-1)/2)/10)</f>
        <v>-0.05</v>
      </c>
      <c r="T11" s="36">
        <f>IF(OR(ISBLANK(F11),NOT(ISNUMBER(F11))),"",((COUNTIF(G3_S:M11,M11)-1)-(COUNTIF(G3_R,M11)-1)/2)/10)</f>
      </c>
      <c r="U11" s="36">
        <f>IF(OR(ISBLANK(G11),NOT(ISNUMBER(G11))),"",((COUNTIF(G4_S:N11,N11)-1)-(COUNTIF(G4_R,N11)-1)/2)/10)</f>
      </c>
      <c r="V11" s="36">
        <f>IF(OR(ISBLANK(H11),NOT(ISNUMBER(H11))),"",((COUNTIF(G5_S:O11,O11)-1)-(COUNTIF(G5_R,O11)-1)/2)/10)</f>
      </c>
      <c r="W11" s="37">
        <f>IF(OR(ISBLANK(I11),NOT(ISNUMBER(I11))),"",((COUNTIF(G6_S:P11,P11)-1)-(COUNTIF(G6_R,P11)-1)/2)/10)</f>
      </c>
      <c r="Y11" s="35">
        <f t="shared" si="7"/>
        <v>0.8484848484848485</v>
      </c>
      <c r="Z11" s="36">
        <f t="shared" si="8"/>
        <v>1.9242424242424243</v>
      </c>
      <c r="AA11" s="36" t="e">
        <f t="shared" si="9"/>
        <v>#N/A</v>
      </c>
      <c r="AB11" s="36" t="e">
        <f t="shared" si="10"/>
        <v>#N/A</v>
      </c>
      <c r="AC11" s="36" t="e">
        <f t="shared" si="11"/>
        <v>#N/A</v>
      </c>
      <c r="AD11" s="37" t="e">
        <f t="shared" si="12"/>
        <v>#N/A</v>
      </c>
    </row>
    <row r="12" spans="2:30" ht="12.75">
      <c r="B12" s="2"/>
      <c r="C12" s="4">
        <v>9</v>
      </c>
      <c r="D12" s="33">
        <f>IF(OR(ISBLANK(Data!D12),NOT(ISNUMBER(Data!D12))),"",Data!D12)</f>
        <v>0.722076248537984</v>
      </c>
      <c r="E12" s="33">
        <f>IF(OR(ISBLANK(Data!E12),NOT(ISNUMBER(Data!E12))),"",Data!E12)</f>
        <v>0.330529200030675</v>
      </c>
      <c r="F12" s="33">
        <f>IF(OR(ISBLANK(Data!F12),NOT(ISNUMBER(Data!F12))),"",Data!F12)</f>
      </c>
      <c r="G12" s="33">
        <f>IF(OR(ISBLANK(Data!G12),NOT(ISNUMBER(Data!G12))),"",Data!G12)</f>
      </c>
      <c r="H12" s="33">
        <f>IF(OR(ISBLANK(Data!H12),NOT(ISNUMBER(Data!H12))),"",Data!H12)</f>
      </c>
      <c r="I12" s="34">
        <f>IF(OR(ISBLANK(Data!I12),NOT(ISNUMBER(Data!I12))),"",Data!I12)</f>
      </c>
      <c r="K12" s="35">
        <f t="shared" si="3"/>
        <v>0.757693326364432</v>
      </c>
      <c r="L12" s="36">
        <f t="shared" si="4"/>
        <v>0.284134997386662</v>
      </c>
      <c r="M12" s="36">
        <f t="shared" si="5"/>
      </c>
      <c r="N12" s="36">
        <f t="shared" si="6"/>
      </c>
      <c r="O12" s="36">
        <f t="shared" si="13"/>
      </c>
      <c r="P12" s="37">
        <f t="shared" si="14"/>
      </c>
      <c r="R12" s="35">
        <f>IF(OR(ISBLANK(D12),NOT(ISNUMBER(D12))),"",((COUNTIF(G1_S:K12,K12)-1)-(COUNTIF(G1_R,K12)-1)/2)/10)</f>
        <v>-0.1</v>
      </c>
      <c r="S12" s="36">
        <f>IF(OR(ISBLANK(E12),NOT(ISNUMBER(E12))),"",((COUNTIF(G2_S:L12,L12)-1)-(COUNTIF(G2_R,L12)-1)/2)/10)</f>
        <v>-0.1</v>
      </c>
      <c r="T12" s="36">
        <f>IF(OR(ISBLANK(F12),NOT(ISNUMBER(F12))),"",((COUNTIF(G3_S:M12,M12)-1)-(COUNTIF(G3_R,M12)-1)/2)/10)</f>
      </c>
      <c r="U12" s="36">
        <f>IF(OR(ISBLANK(G12),NOT(ISNUMBER(G12))),"",((COUNTIF(G4_S:N12,N12)-1)-(COUNTIF(G4_R,N12)-1)/2)/10)</f>
      </c>
      <c r="V12" s="36">
        <f>IF(OR(ISBLANK(H12),NOT(ISNUMBER(H12))),"",((COUNTIF(G5_S:O12,O12)-1)-(COUNTIF(G5_R,O12)-1)/2)/10)</f>
      </c>
      <c r="W12" s="37">
        <f>IF(OR(ISBLANK(I12),NOT(ISNUMBER(I12))),"",((COUNTIF(G6_S:P12,P12)-1)-(COUNTIF(G6_R,P12)-1)/2)/10)</f>
      </c>
      <c r="Y12" s="35">
        <f t="shared" si="7"/>
        <v>0.8484848484848485</v>
      </c>
      <c r="Z12" s="36">
        <f t="shared" si="8"/>
        <v>1.8484848484848484</v>
      </c>
      <c r="AA12" s="36" t="e">
        <f t="shared" si="9"/>
        <v>#N/A</v>
      </c>
      <c r="AB12" s="36" t="e">
        <f t="shared" si="10"/>
        <v>#N/A</v>
      </c>
      <c r="AC12" s="36" t="e">
        <f t="shared" si="11"/>
        <v>#N/A</v>
      </c>
      <c r="AD12" s="37" t="e">
        <f t="shared" si="12"/>
        <v>#N/A</v>
      </c>
    </row>
    <row r="13" spans="2:30" ht="12.75">
      <c r="B13" s="2"/>
      <c r="C13" s="4">
        <v>10</v>
      </c>
      <c r="D13" s="33">
        <f>IF(OR(ISBLANK(Data!D13),NOT(ISNUMBER(Data!D13))),"",Data!D13)</f>
        <v>-0.594445712828898</v>
      </c>
      <c r="E13" s="33">
        <f>IF(OR(ISBLANK(Data!E13),NOT(ISNUMBER(Data!E13))),"",Data!E13)</f>
        <v>-0.817378897783483</v>
      </c>
      <c r="F13" s="33">
        <f>IF(OR(ISBLANK(Data!F13),NOT(ISNUMBER(Data!F13))),"",Data!F13)</f>
      </c>
      <c r="G13" s="33">
        <f>IF(OR(ISBLANK(Data!G13),NOT(ISNUMBER(Data!G13))),"",Data!G13)</f>
      </c>
      <c r="H13" s="33">
        <f>IF(OR(ISBLANK(Data!H13),NOT(ISNUMBER(Data!H13))),"",Data!H13)</f>
      </c>
      <c r="I13" s="34">
        <f>IF(OR(ISBLANK(Data!I13),NOT(ISNUMBER(Data!I13))),"",Data!I13)</f>
      </c>
      <c r="K13" s="35">
        <f t="shared" si="3"/>
        <v>-0.568269994773324</v>
      </c>
      <c r="L13" s="36">
        <f t="shared" si="4"/>
        <v>-0.852404992159986</v>
      </c>
      <c r="M13" s="36">
        <f t="shared" si="5"/>
      </c>
      <c r="N13" s="36">
        <f t="shared" si="6"/>
      </c>
      <c r="O13" s="36">
        <f t="shared" si="13"/>
      </c>
      <c r="P13" s="37">
        <f t="shared" si="14"/>
      </c>
      <c r="R13" s="35">
        <f>IF(OR(ISBLANK(D13),NOT(ISNUMBER(D13))),"",((COUNTIF(G1_S:K13,K13)-1)-(COUNTIF(G1_R,K13)-1)/2)/10)</f>
        <v>-0.3</v>
      </c>
      <c r="S13" s="36">
        <f>IF(OR(ISBLANK(E13),NOT(ISNUMBER(E13))),"",((COUNTIF(G2_S:L13,L13)-1)-(COUNTIF(G2_R,L13)-1)/2)/10)</f>
        <v>-0.2</v>
      </c>
      <c r="T13" s="36">
        <f>IF(OR(ISBLANK(F13),NOT(ISNUMBER(F13))),"",((COUNTIF(G3_S:M13,M13)-1)-(COUNTIF(G3_R,M13)-1)/2)/10)</f>
      </c>
      <c r="U13" s="36">
        <f>IF(OR(ISBLANK(G13),NOT(ISNUMBER(G13))),"",((COUNTIF(G4_S:N13,N13)-1)-(COUNTIF(G4_R,N13)-1)/2)/10)</f>
      </c>
      <c r="V13" s="36">
        <f>IF(OR(ISBLANK(H13),NOT(ISNUMBER(H13))),"",((COUNTIF(G5_S:O13,O13)-1)-(COUNTIF(G5_R,O13)-1)/2)/10)</f>
      </c>
      <c r="W13" s="37">
        <f>IF(OR(ISBLANK(I13),NOT(ISNUMBER(I13))),"",((COUNTIF(G6_S:P13,P13)-1)-(COUNTIF(G6_R,P13)-1)/2)/10)</f>
      </c>
      <c r="Y13" s="35">
        <f t="shared" si="7"/>
        <v>0.5454545454545454</v>
      </c>
      <c r="Z13" s="36">
        <f t="shared" si="8"/>
        <v>1.696969696969697</v>
      </c>
      <c r="AA13" s="36" t="e">
        <f t="shared" si="9"/>
        <v>#N/A</v>
      </c>
      <c r="AB13" s="36" t="e">
        <f t="shared" si="10"/>
        <v>#N/A</v>
      </c>
      <c r="AC13" s="36" t="e">
        <f t="shared" si="11"/>
        <v>#N/A</v>
      </c>
      <c r="AD13" s="37" t="e">
        <f t="shared" si="12"/>
        <v>#N/A</v>
      </c>
    </row>
    <row r="14" spans="2:30" ht="12.75">
      <c r="B14" s="2"/>
      <c r="C14" s="4">
        <v>11</v>
      </c>
      <c r="D14" s="33">
        <f>IF(OR(ISBLANK(Data!D14),NOT(ISNUMBER(Data!D14))),"",Data!D14)</f>
        <v>-0.872894886542647</v>
      </c>
      <c r="E14" s="33">
        <f>IF(OR(ISBLANK(Data!E14),NOT(ISNUMBER(Data!E14))),"",Data!E14)</f>
        <v>-1.08962054905362</v>
      </c>
      <c r="F14" s="33">
        <f>IF(OR(ISBLANK(Data!F14),NOT(ISNUMBER(Data!F14))),"",Data!F14)</f>
      </c>
      <c r="G14" s="33">
        <f>IF(OR(ISBLANK(Data!G14),NOT(ISNUMBER(Data!G14))),"",Data!G14)</f>
      </c>
      <c r="H14" s="33">
        <f>IF(OR(ISBLANK(Data!H14),NOT(ISNUMBER(Data!H14))),"",Data!H14)</f>
      </c>
      <c r="I14" s="34">
        <f>IF(OR(ISBLANK(Data!I14),NOT(ISNUMBER(Data!I14))),"",Data!I14)</f>
      </c>
      <c r="K14" s="35">
        <f t="shared" si="3"/>
        <v>-0.852404992159986</v>
      </c>
      <c r="L14" s="36">
        <f t="shared" si="4"/>
        <v>-1.136539989546648</v>
      </c>
      <c r="M14" s="36">
        <f t="shared" si="5"/>
      </c>
      <c r="N14" s="36">
        <f t="shared" si="6"/>
      </c>
      <c r="O14" s="36">
        <f t="shared" si="13"/>
      </c>
      <c r="P14" s="37">
        <f t="shared" si="14"/>
      </c>
      <c r="R14" s="35">
        <f>IF(OR(ISBLANK(D14),NOT(ISNUMBER(D14))),"",((COUNTIF(G1_S:K14,K14)-1)-(COUNTIF(G1_R,K14)-1)/2)/10)</f>
        <v>-0.05</v>
      </c>
      <c r="S14" s="36">
        <f>IF(OR(ISBLANK(E14),NOT(ISNUMBER(E14))),"",((COUNTIF(G2_S:L14,L14)-1)-(COUNTIF(G2_R,L14)-1)/2)/10)</f>
        <v>-0.1</v>
      </c>
      <c r="T14" s="36">
        <f>IF(OR(ISBLANK(F14),NOT(ISNUMBER(F14))),"",((COUNTIF(G3_S:M14,M14)-1)-(COUNTIF(G3_R,M14)-1)/2)/10)</f>
      </c>
      <c r="U14" s="36">
        <f>IF(OR(ISBLANK(G14),NOT(ISNUMBER(G14))),"",((COUNTIF(G4_S:N14,N14)-1)-(COUNTIF(G4_R,N14)-1)/2)/10)</f>
      </c>
      <c r="V14" s="36">
        <f>IF(OR(ISBLANK(H14),NOT(ISNUMBER(H14))),"",((COUNTIF(G5_S:O14,O14)-1)-(COUNTIF(G5_R,O14)-1)/2)/10)</f>
      </c>
      <c r="W14" s="37">
        <f>IF(OR(ISBLANK(I14),NOT(ISNUMBER(I14))),"",((COUNTIF(G6_S:P14,P14)-1)-(COUNTIF(G6_R,P14)-1)/2)/10)</f>
      </c>
      <c r="Y14" s="35">
        <f t="shared" si="7"/>
        <v>0.9242424242424242</v>
      </c>
      <c r="Z14" s="36">
        <f t="shared" si="8"/>
        <v>1.8484848484848484</v>
      </c>
      <c r="AA14" s="36" t="e">
        <f t="shared" si="9"/>
        <v>#N/A</v>
      </c>
      <c r="AB14" s="36" t="e">
        <f t="shared" si="10"/>
        <v>#N/A</v>
      </c>
      <c r="AC14" s="36" t="e">
        <f t="shared" si="11"/>
        <v>#N/A</v>
      </c>
      <c r="AD14" s="37" t="e">
        <f t="shared" si="12"/>
        <v>#N/A</v>
      </c>
    </row>
    <row r="15" spans="2:30" ht="12.75">
      <c r="B15" s="2"/>
      <c r="C15" s="4">
        <v>12</v>
      </c>
      <c r="D15" s="33">
        <f>IF(OR(ISBLANK(Data!D15),NOT(ISNUMBER(Data!D15))),"",Data!D15)</f>
        <v>-0.366132753563002</v>
      </c>
      <c r="E15" s="33">
        <f>IF(OR(ISBLANK(Data!E15),NOT(ISNUMBER(Data!E15))),"",Data!E15)</f>
        <v>-0.440135814685843</v>
      </c>
      <c r="F15" s="33">
        <f>IF(OR(ISBLANK(Data!F15),NOT(ISNUMBER(Data!F15))),"",Data!F15)</f>
      </c>
      <c r="G15" s="33">
        <f>IF(OR(ISBLANK(Data!G15),NOT(ISNUMBER(Data!G15))),"",Data!G15)</f>
      </c>
      <c r="H15" s="33">
        <f>IF(OR(ISBLANK(Data!H15),NOT(ISNUMBER(Data!H15))),"",Data!H15)</f>
      </c>
      <c r="I15" s="34">
        <f>IF(OR(ISBLANK(Data!I15),NOT(ISNUMBER(Data!I15))),"",Data!I15)</f>
      </c>
      <c r="K15" s="35">
        <f t="shared" si="3"/>
        <v>-0.378846663182216</v>
      </c>
      <c r="L15" s="36">
        <f t="shared" si="4"/>
        <v>-0.47355832897777</v>
      </c>
      <c r="M15" s="36">
        <f t="shared" si="5"/>
      </c>
      <c r="N15" s="36">
        <f t="shared" si="6"/>
      </c>
      <c r="O15" s="36">
        <f t="shared" si="13"/>
      </c>
      <c r="P15" s="37">
        <f t="shared" si="14"/>
      </c>
      <c r="R15" s="35">
        <f>IF(OR(ISBLANK(D15),NOT(ISNUMBER(D15))),"",((COUNTIF(G1_S:K15,K15)-1)-(COUNTIF(G1_R,K15)-1)/2)/10)</f>
        <v>-0.05</v>
      </c>
      <c r="S15" s="36">
        <f>IF(OR(ISBLANK(E15),NOT(ISNUMBER(E15))),"",((COUNTIF(G2_S:L15,L15)-1)-(COUNTIF(G2_R,L15)-1)/2)/10)</f>
        <v>-0.1</v>
      </c>
      <c r="T15" s="36">
        <f>IF(OR(ISBLANK(F15),NOT(ISNUMBER(F15))),"",((COUNTIF(G3_S:M15,M15)-1)-(COUNTIF(G3_R,M15)-1)/2)/10)</f>
      </c>
      <c r="U15" s="36">
        <f>IF(OR(ISBLANK(G15),NOT(ISNUMBER(G15))),"",((COUNTIF(G4_S:N15,N15)-1)-(COUNTIF(G4_R,N15)-1)/2)/10)</f>
      </c>
      <c r="V15" s="36">
        <f>IF(OR(ISBLANK(H15),NOT(ISNUMBER(H15))),"",((COUNTIF(G5_S:O15,O15)-1)-(COUNTIF(G5_R,O15)-1)/2)/10)</f>
      </c>
      <c r="W15" s="37">
        <f>IF(OR(ISBLANK(I15),NOT(ISNUMBER(I15))),"",((COUNTIF(G6_S:P15,P15)-1)-(COUNTIF(G6_R,P15)-1)/2)/10)</f>
      </c>
      <c r="Y15" s="35">
        <f t="shared" si="7"/>
        <v>0.9242424242424242</v>
      </c>
      <c r="Z15" s="36">
        <f t="shared" si="8"/>
        <v>1.8484848484848484</v>
      </c>
      <c r="AA15" s="36" t="e">
        <f t="shared" si="9"/>
        <v>#N/A</v>
      </c>
      <c r="AB15" s="36" t="e">
        <f t="shared" si="10"/>
        <v>#N/A</v>
      </c>
      <c r="AC15" s="36" t="e">
        <f t="shared" si="11"/>
        <v>#N/A</v>
      </c>
      <c r="AD15" s="37" t="e">
        <f t="shared" si="12"/>
        <v>#N/A</v>
      </c>
    </row>
    <row r="16" spans="2:30" ht="12.75">
      <c r="B16" s="2"/>
      <c r="C16" s="4">
        <v>13</v>
      </c>
      <c r="D16" s="33">
        <f>IF(OR(ISBLANK(Data!D16),NOT(ISNUMBER(Data!D16))),"",Data!D16)</f>
        <v>0.50863331684774</v>
      </c>
      <c r="E16" s="33">
        <f>IF(OR(ISBLANK(Data!E16),NOT(ISNUMBER(Data!E16))),"",Data!E16)</f>
        <v>-0.183225165364714</v>
      </c>
      <c r="F16" s="33">
        <f>IF(OR(ISBLANK(Data!F16),NOT(ISNUMBER(Data!F16))),"",Data!F16)</f>
      </c>
      <c r="G16" s="33">
        <f>IF(OR(ISBLANK(Data!G16),NOT(ISNUMBER(Data!G16))),"",Data!G16)</f>
      </c>
      <c r="H16" s="33">
        <f>IF(OR(ISBLANK(Data!H16),NOT(ISNUMBER(Data!H16))),"",Data!H16)</f>
      </c>
      <c r="I16" s="34">
        <f>IF(OR(ISBLANK(Data!I16),NOT(ISNUMBER(Data!I16))),"",Data!I16)</f>
      </c>
      <c r="K16" s="35">
        <f t="shared" si="3"/>
        <v>0.47355832897777</v>
      </c>
      <c r="L16" s="36">
        <f t="shared" si="4"/>
        <v>-0.189423331591108</v>
      </c>
      <c r="M16" s="36">
        <f t="shared" si="5"/>
      </c>
      <c r="N16" s="36">
        <f t="shared" si="6"/>
      </c>
      <c r="O16" s="36">
        <f t="shared" si="13"/>
      </c>
      <c r="P16" s="37">
        <f t="shared" si="14"/>
      </c>
      <c r="R16" s="35">
        <f>IF(OR(ISBLANK(D16),NOT(ISNUMBER(D16))),"",((COUNTIF(G1_S:K16,K16)-1)-(COUNTIF(G1_R,K16)-1)/2)/10)</f>
        <v>-0.2</v>
      </c>
      <c r="S16" s="36">
        <f>IF(OR(ISBLANK(E16),NOT(ISNUMBER(E16))),"",((COUNTIF(G2_S:L16,L16)-1)-(COUNTIF(G2_R,L16)-1)/2)/10)</f>
        <v>-0.05</v>
      </c>
      <c r="T16" s="36">
        <f>IF(OR(ISBLANK(F16),NOT(ISNUMBER(F16))),"",((COUNTIF(G3_S:M16,M16)-1)-(COUNTIF(G3_R,M16)-1)/2)/10)</f>
      </c>
      <c r="U16" s="36">
        <f>IF(OR(ISBLANK(G16),NOT(ISNUMBER(G16))),"",((COUNTIF(G4_S:N16,N16)-1)-(COUNTIF(G4_R,N16)-1)/2)/10)</f>
      </c>
      <c r="V16" s="36">
        <f>IF(OR(ISBLANK(H16),NOT(ISNUMBER(H16))),"",((COUNTIF(G5_S:O16,O16)-1)-(COUNTIF(G5_R,O16)-1)/2)/10)</f>
      </c>
      <c r="W16" s="37">
        <f>IF(OR(ISBLANK(I16),NOT(ISNUMBER(I16))),"",((COUNTIF(G6_S:P16,P16)-1)-(COUNTIF(G6_R,P16)-1)/2)/10)</f>
      </c>
      <c r="Y16" s="35">
        <f t="shared" si="7"/>
        <v>0.696969696969697</v>
      </c>
      <c r="Z16" s="36">
        <f t="shared" si="8"/>
        <v>1.9242424242424243</v>
      </c>
      <c r="AA16" s="36" t="e">
        <f t="shared" si="9"/>
        <v>#N/A</v>
      </c>
      <c r="AB16" s="36" t="e">
        <f t="shared" si="10"/>
        <v>#N/A</v>
      </c>
      <c r="AC16" s="36" t="e">
        <f t="shared" si="11"/>
        <v>#N/A</v>
      </c>
      <c r="AD16" s="37" t="e">
        <f t="shared" si="12"/>
        <v>#N/A</v>
      </c>
    </row>
    <row r="17" spans="2:30" ht="12.75">
      <c r="B17" s="2"/>
      <c r="C17" s="4">
        <v>14</v>
      </c>
      <c r="D17" s="33">
        <f>IF(OR(ISBLANK(Data!D17),NOT(ISNUMBER(Data!D17))),"",Data!D17)</f>
        <v>-0.126686669331547</v>
      </c>
      <c r="E17" s="33">
        <f>IF(OR(ISBLANK(Data!E17),NOT(ISNUMBER(Data!E17))),"",Data!E17)</f>
        <v>1.4375832434254</v>
      </c>
      <c r="F17" s="33">
        <f>IF(OR(ISBLANK(Data!F17),NOT(ISNUMBER(Data!F17))),"",Data!F17)</f>
      </c>
      <c r="G17" s="33">
        <f>IF(OR(ISBLANK(Data!G17),NOT(ISNUMBER(Data!G17))),"",Data!G17)</f>
      </c>
      <c r="H17" s="33">
        <f>IF(OR(ISBLANK(Data!H17),NOT(ISNUMBER(Data!H17))),"",Data!H17)</f>
      </c>
      <c r="I17" s="34">
        <f>IF(OR(ISBLANK(Data!I17),NOT(ISNUMBER(Data!I17))),"",Data!I17)</f>
      </c>
      <c r="K17" s="35">
        <f t="shared" si="3"/>
        <v>-0.094711665795554</v>
      </c>
      <c r="L17" s="36">
        <f t="shared" si="4"/>
        <v>1.42067498693331</v>
      </c>
      <c r="M17" s="36">
        <f t="shared" si="5"/>
      </c>
      <c r="N17" s="36">
        <f t="shared" si="6"/>
      </c>
      <c r="O17" s="36">
        <f t="shared" si="13"/>
      </c>
      <c r="P17" s="37">
        <f t="shared" si="14"/>
      </c>
      <c r="R17" s="35">
        <f>IF(OR(ISBLANK(D17),NOT(ISNUMBER(D17))),"",((COUNTIF(G1_S:K17,K17)-1)-(COUNTIF(G1_R,K17)-1)/2)/10)</f>
        <v>-0.15</v>
      </c>
      <c r="S17" s="36">
        <f>IF(OR(ISBLANK(E17),NOT(ISNUMBER(E17))),"",((COUNTIF(G2_S:L17,L17)-1)-(COUNTIF(G2_R,L17)-1)/2)/10)</f>
        <v>-0.05</v>
      </c>
      <c r="T17" s="36">
        <f>IF(OR(ISBLANK(F17),NOT(ISNUMBER(F17))),"",((COUNTIF(G3_S:M17,M17)-1)-(COUNTIF(G3_R,M17)-1)/2)/10)</f>
      </c>
      <c r="U17" s="36">
        <f>IF(OR(ISBLANK(G17),NOT(ISNUMBER(G17))),"",((COUNTIF(G4_S:N17,N17)-1)-(COUNTIF(G4_R,N17)-1)/2)/10)</f>
      </c>
      <c r="V17" s="36">
        <f>IF(OR(ISBLANK(H17),NOT(ISNUMBER(H17))),"",((COUNTIF(G5_S:O17,O17)-1)-(COUNTIF(G5_R,O17)-1)/2)/10)</f>
      </c>
      <c r="W17" s="37">
        <f>IF(OR(ISBLANK(I17),NOT(ISNUMBER(I17))),"",((COUNTIF(G6_S:P17,P17)-1)-(COUNTIF(G6_R,P17)-1)/2)/10)</f>
      </c>
      <c r="Y17" s="35">
        <f t="shared" si="7"/>
        <v>0.7727272727272727</v>
      </c>
      <c r="Z17" s="36">
        <f t="shared" si="8"/>
        <v>1.9242424242424243</v>
      </c>
      <c r="AA17" s="36" t="e">
        <f t="shared" si="9"/>
        <v>#N/A</v>
      </c>
      <c r="AB17" s="36" t="e">
        <f t="shared" si="10"/>
        <v>#N/A</v>
      </c>
      <c r="AC17" s="36" t="e">
        <f t="shared" si="11"/>
        <v>#N/A</v>
      </c>
      <c r="AD17" s="37" t="e">
        <f t="shared" si="12"/>
        <v>#N/A</v>
      </c>
    </row>
    <row r="18" spans="2:30" ht="12.75">
      <c r="B18" s="2"/>
      <c r="C18" s="4">
        <v>15</v>
      </c>
      <c r="D18" s="33">
        <f>IF(OR(ISBLANK(Data!D18),NOT(ISNUMBER(Data!D18))),"",Data!D18)</f>
        <v>0.680538729772311</v>
      </c>
      <c r="E18" s="33">
        <f>IF(OR(ISBLANK(Data!E18),NOT(ISNUMBER(Data!E18))),"",Data!E18)</f>
        <v>0.115378225384973</v>
      </c>
      <c r="F18" s="33">
        <f>IF(OR(ISBLANK(Data!F18),NOT(ISNUMBER(Data!F18))),"",Data!F18)</f>
      </c>
      <c r="G18" s="33">
        <f>IF(OR(ISBLANK(Data!G18),NOT(ISNUMBER(Data!G18))),"",Data!G18)</f>
      </c>
      <c r="H18" s="33">
        <f>IF(OR(ISBLANK(Data!H18),NOT(ISNUMBER(Data!H18))),"",Data!H18)</f>
      </c>
      <c r="I18" s="34">
        <f>IF(OR(ISBLANK(Data!I18),NOT(ISNUMBER(Data!I18))),"",Data!I18)</f>
      </c>
      <c r="K18" s="35">
        <f t="shared" si="3"/>
        <v>0.662981660568878</v>
      </c>
      <c r="L18" s="36">
        <f t="shared" si="4"/>
        <v>0.094711665795554</v>
      </c>
      <c r="M18" s="36">
        <f t="shared" si="5"/>
      </c>
      <c r="N18" s="36">
        <f t="shared" si="6"/>
      </c>
      <c r="O18" s="36">
        <f t="shared" si="13"/>
      </c>
      <c r="P18" s="37">
        <f t="shared" si="14"/>
      </c>
      <c r="R18" s="35">
        <f>IF(OR(ISBLANK(D18),NOT(ISNUMBER(D18))),"",((COUNTIF(G1_S:K18,K18)-1)-(COUNTIF(G1_R,K18)-1)/2)/10)</f>
        <v>-0.1</v>
      </c>
      <c r="S18" s="36">
        <f>IF(OR(ISBLANK(E18),NOT(ISNUMBER(E18))),"",((COUNTIF(G2_S:L18,L18)-1)-(COUNTIF(G2_R,L18)-1)/2)/10)</f>
        <v>-0.1</v>
      </c>
      <c r="T18" s="36">
        <f>IF(OR(ISBLANK(F18),NOT(ISNUMBER(F18))),"",((COUNTIF(G3_S:M18,M18)-1)-(COUNTIF(G3_R,M18)-1)/2)/10)</f>
      </c>
      <c r="U18" s="36">
        <f>IF(OR(ISBLANK(G18),NOT(ISNUMBER(G18))),"",((COUNTIF(G4_S:N18,N18)-1)-(COUNTIF(G4_R,N18)-1)/2)/10)</f>
      </c>
      <c r="V18" s="36">
        <f>IF(OR(ISBLANK(H18),NOT(ISNUMBER(H18))),"",((COUNTIF(G5_S:O18,O18)-1)-(COUNTIF(G5_R,O18)-1)/2)/10)</f>
      </c>
      <c r="W18" s="37">
        <f>IF(OR(ISBLANK(I18),NOT(ISNUMBER(I18))),"",((COUNTIF(G6_S:P18,P18)-1)-(COUNTIF(G6_R,P18)-1)/2)/10)</f>
      </c>
      <c r="Y18" s="35">
        <f t="shared" si="7"/>
        <v>0.8484848484848485</v>
      </c>
      <c r="Z18" s="36">
        <f t="shared" si="8"/>
        <v>1.8484848484848484</v>
      </c>
      <c r="AA18" s="36" t="e">
        <f t="shared" si="9"/>
        <v>#N/A</v>
      </c>
      <c r="AB18" s="36" t="e">
        <f t="shared" si="10"/>
        <v>#N/A</v>
      </c>
      <c r="AC18" s="36" t="e">
        <f t="shared" si="11"/>
        <v>#N/A</v>
      </c>
      <c r="AD18" s="37" t="e">
        <f t="shared" si="12"/>
        <v>#N/A</v>
      </c>
    </row>
    <row r="19" spans="2:30" ht="12.75">
      <c r="B19" s="2"/>
      <c r="C19" s="4">
        <v>16</v>
      </c>
      <c r="D19" s="33">
        <f>IF(OR(ISBLANK(Data!D19),NOT(ISNUMBER(Data!D19))),"",Data!D19)</f>
        <v>0.277780285638461</v>
      </c>
      <c r="E19" s="33">
        <f>IF(OR(ISBLANK(Data!E19),NOT(ISNUMBER(Data!E19))),"",Data!E19)</f>
        <v>-0.223262793128762</v>
      </c>
      <c r="F19" s="33">
        <f>IF(OR(ISBLANK(Data!F19),NOT(ISNUMBER(Data!F19))),"",Data!F19)</f>
      </c>
      <c r="G19" s="33">
        <f>IF(OR(ISBLANK(Data!G19),NOT(ISNUMBER(Data!G19))),"",Data!G19)</f>
      </c>
      <c r="H19" s="33">
        <f>IF(OR(ISBLANK(Data!H19),NOT(ISNUMBER(Data!H19))),"",Data!H19)</f>
      </c>
      <c r="I19" s="34">
        <f>IF(OR(ISBLANK(Data!I19),NOT(ISNUMBER(Data!I19))),"",Data!I19)</f>
      </c>
      <c r="K19" s="35">
        <f t="shared" si="3"/>
        <v>0.284134997386662</v>
      </c>
      <c r="L19" s="36">
        <f t="shared" si="4"/>
        <v>-0.189423331591108</v>
      </c>
      <c r="M19" s="36">
        <f t="shared" si="5"/>
      </c>
      <c r="N19" s="36">
        <f t="shared" si="6"/>
      </c>
      <c r="O19" s="36">
        <f t="shared" si="13"/>
      </c>
      <c r="P19" s="37">
        <f t="shared" si="14"/>
      </c>
      <c r="R19" s="35">
        <f>IF(OR(ISBLANK(D19),NOT(ISNUMBER(D19))),"",((COUNTIF(G1_S:K19,K19)-1)-(COUNTIF(G1_R,K19)-1)/2)/10)</f>
        <v>-0.25</v>
      </c>
      <c r="S19" s="36">
        <f>IF(OR(ISBLANK(E19),NOT(ISNUMBER(E19))),"",((COUNTIF(G2_S:L19,L19)-1)-(COUNTIF(G2_R,L19)-1)/2)/10)</f>
        <v>0.05</v>
      </c>
      <c r="T19" s="36">
        <f>IF(OR(ISBLANK(F19),NOT(ISNUMBER(F19))),"",((COUNTIF(G3_S:M19,M19)-1)-(COUNTIF(G3_R,M19)-1)/2)/10)</f>
      </c>
      <c r="U19" s="36">
        <f>IF(OR(ISBLANK(G19),NOT(ISNUMBER(G19))),"",((COUNTIF(G4_S:N19,N19)-1)-(COUNTIF(G4_R,N19)-1)/2)/10)</f>
      </c>
      <c r="V19" s="36">
        <f>IF(OR(ISBLANK(H19),NOT(ISNUMBER(H19))),"",((COUNTIF(G5_S:O19,O19)-1)-(COUNTIF(G5_R,O19)-1)/2)/10)</f>
      </c>
      <c r="W19" s="37">
        <f>IF(OR(ISBLANK(I19),NOT(ISNUMBER(I19))),"",((COUNTIF(G6_S:P19,P19)-1)-(COUNTIF(G6_R,P19)-1)/2)/10)</f>
      </c>
      <c r="Y19" s="35">
        <f t="shared" si="7"/>
        <v>0.6212121212121212</v>
      </c>
      <c r="Z19" s="36">
        <f t="shared" si="8"/>
        <v>2.0757575757575757</v>
      </c>
      <c r="AA19" s="36" t="e">
        <f t="shared" si="9"/>
        <v>#N/A</v>
      </c>
      <c r="AB19" s="36" t="e">
        <f t="shared" si="10"/>
        <v>#N/A</v>
      </c>
      <c r="AC19" s="36" t="e">
        <f t="shared" si="11"/>
        <v>#N/A</v>
      </c>
      <c r="AD19" s="37" t="e">
        <f t="shared" si="12"/>
        <v>#N/A</v>
      </c>
    </row>
    <row r="20" spans="2:30" ht="12.75">
      <c r="B20" s="2"/>
      <c r="C20" s="4">
        <v>17</v>
      </c>
      <c r="D20" s="33">
        <f>IF(OR(ISBLANK(Data!D20),NOT(ISNUMBER(Data!D20))),"",Data!D20)</f>
        <v>-0.287982966452846</v>
      </c>
      <c r="E20" s="33">
        <f>IF(OR(ISBLANK(Data!E20),NOT(ISNUMBER(Data!E20))),"",Data!E20)</f>
        <v>-0.85294594664107</v>
      </c>
      <c r="F20" s="33">
        <f>IF(OR(ISBLANK(Data!F20),NOT(ISNUMBER(Data!F20))),"",Data!F20)</f>
      </c>
      <c r="G20" s="33">
        <f>IF(OR(ISBLANK(Data!G20),NOT(ISNUMBER(Data!G20))),"",Data!G20)</f>
      </c>
      <c r="H20" s="33">
        <f>IF(OR(ISBLANK(Data!H20),NOT(ISNUMBER(Data!H20))),"",Data!H20)</f>
      </c>
      <c r="I20" s="34">
        <f>IF(OR(ISBLANK(Data!I20),NOT(ISNUMBER(Data!I20))),"",Data!I20)</f>
      </c>
      <c r="K20" s="35">
        <f t="shared" si="3"/>
        <v>-0.284134997386662</v>
      </c>
      <c r="L20" s="36">
        <f t="shared" si="4"/>
        <v>-0.852404992159986</v>
      </c>
      <c r="M20" s="36">
        <f t="shared" si="5"/>
      </c>
      <c r="N20" s="36">
        <f t="shared" si="6"/>
      </c>
      <c r="O20" s="36">
        <f t="shared" si="13"/>
      </c>
      <c r="P20" s="37">
        <f t="shared" si="14"/>
      </c>
      <c r="R20" s="35">
        <f>IF(OR(ISBLANK(D20),NOT(ISNUMBER(D20))),"",((COUNTIF(G1_S:K20,K20)-1)-(COUNTIF(G1_R,K20)-1)/2)/10)</f>
        <v>0</v>
      </c>
      <c r="S20" s="36">
        <f>IF(OR(ISBLANK(E20),NOT(ISNUMBER(E20))),"",((COUNTIF(G2_S:L20,L20)-1)-(COUNTIF(G2_R,L20)-1)/2)/10)</f>
        <v>-0.1</v>
      </c>
      <c r="T20" s="36">
        <f>IF(OR(ISBLANK(F20),NOT(ISNUMBER(F20))),"",((COUNTIF(G3_S:M20,M20)-1)-(COUNTIF(G3_R,M20)-1)/2)/10)</f>
      </c>
      <c r="U20" s="36">
        <f>IF(OR(ISBLANK(G20),NOT(ISNUMBER(G20))),"",((COUNTIF(G4_S:N20,N20)-1)-(COUNTIF(G4_R,N20)-1)/2)/10)</f>
      </c>
      <c r="V20" s="36">
        <f>IF(OR(ISBLANK(H20),NOT(ISNUMBER(H20))),"",((COUNTIF(G5_S:O20,O20)-1)-(COUNTIF(G5_R,O20)-1)/2)/10)</f>
      </c>
      <c r="W20" s="37">
        <f>IF(OR(ISBLANK(I20),NOT(ISNUMBER(I20))),"",((COUNTIF(G6_S:P20,P20)-1)-(COUNTIF(G6_R,P20)-1)/2)/10)</f>
      </c>
      <c r="Y20" s="35">
        <f t="shared" si="7"/>
        <v>1</v>
      </c>
      <c r="Z20" s="36">
        <f t="shared" si="8"/>
        <v>1.8484848484848484</v>
      </c>
      <c r="AA20" s="36" t="e">
        <f t="shared" si="9"/>
        <v>#N/A</v>
      </c>
      <c r="AB20" s="36" t="e">
        <f t="shared" si="10"/>
        <v>#N/A</v>
      </c>
      <c r="AC20" s="36" t="e">
        <f t="shared" si="11"/>
        <v>#N/A</v>
      </c>
      <c r="AD20" s="37" t="e">
        <f t="shared" si="12"/>
        <v>#N/A</v>
      </c>
    </row>
    <row r="21" spans="2:30" ht="12.75">
      <c r="B21" s="2"/>
      <c r="C21" s="4">
        <v>18</v>
      </c>
      <c r="D21" s="33">
        <f>IF(OR(ISBLANK(Data!D21),NOT(ISNUMBER(Data!D21))),"",Data!D21)</f>
        <v>-0.620240713936569</v>
      </c>
      <c r="E21" s="33">
        <f>IF(OR(ISBLANK(Data!E21),NOT(ISNUMBER(Data!E21))),"",Data!E21)</f>
        <v>1.0928103157644</v>
      </c>
      <c r="F21" s="33">
        <f>IF(OR(ISBLANK(Data!F21),NOT(ISNUMBER(Data!F21))),"",Data!F21)</f>
      </c>
      <c r="G21" s="33">
        <f>IF(OR(ISBLANK(Data!G21),NOT(ISNUMBER(Data!G21))),"",Data!G21)</f>
      </c>
      <c r="H21" s="33">
        <f>IF(OR(ISBLANK(Data!H21),NOT(ISNUMBER(Data!H21))),"",Data!H21)</f>
      </c>
      <c r="I21" s="34">
        <f>IF(OR(ISBLANK(Data!I21),NOT(ISNUMBER(Data!I21))),"",Data!I21)</f>
      </c>
      <c r="K21" s="35">
        <f t="shared" si="3"/>
        <v>-0.662981660568878</v>
      </c>
      <c r="L21" s="36">
        <f t="shared" si="4"/>
        <v>1.136539989546648</v>
      </c>
      <c r="M21" s="36">
        <f t="shared" si="5"/>
      </c>
      <c r="N21" s="36">
        <f t="shared" si="6"/>
      </c>
      <c r="O21" s="36">
        <f t="shared" si="13"/>
      </c>
      <c r="P21" s="37">
        <f t="shared" si="14"/>
      </c>
      <c r="R21" s="35">
        <f>IF(OR(ISBLANK(D21),NOT(ISNUMBER(D21))),"",((COUNTIF(G1_S:K21,K21)-1)-(COUNTIF(G1_R,K21)-1)/2)/10)</f>
        <v>-0.1</v>
      </c>
      <c r="S21" s="36">
        <f>IF(OR(ISBLANK(E21),NOT(ISNUMBER(E21))),"",((COUNTIF(G2_S:L21,L21)-1)-(COUNTIF(G2_R,L21)-1)/2)/10)</f>
        <v>0</v>
      </c>
      <c r="T21" s="36">
        <f>IF(OR(ISBLANK(F21),NOT(ISNUMBER(F21))),"",((COUNTIF(G3_S:M21,M21)-1)-(COUNTIF(G3_R,M21)-1)/2)/10)</f>
      </c>
      <c r="U21" s="36">
        <f>IF(OR(ISBLANK(G21),NOT(ISNUMBER(G21))),"",((COUNTIF(G4_S:N21,N21)-1)-(COUNTIF(G4_R,N21)-1)/2)/10)</f>
      </c>
      <c r="V21" s="36">
        <f>IF(OR(ISBLANK(H21),NOT(ISNUMBER(H21))),"",((COUNTIF(G5_S:O21,O21)-1)-(COUNTIF(G5_R,O21)-1)/2)/10)</f>
      </c>
      <c r="W21" s="37">
        <f>IF(OR(ISBLANK(I21),NOT(ISNUMBER(I21))),"",((COUNTIF(G6_S:P21,P21)-1)-(COUNTIF(G6_R,P21)-1)/2)/10)</f>
      </c>
      <c r="Y21" s="35">
        <f t="shared" si="7"/>
        <v>0.8484848484848485</v>
      </c>
      <c r="Z21" s="36">
        <f t="shared" si="8"/>
        <v>2</v>
      </c>
      <c r="AA21" s="36" t="e">
        <f t="shared" si="9"/>
        <v>#N/A</v>
      </c>
      <c r="AB21" s="36" t="e">
        <f t="shared" si="10"/>
        <v>#N/A</v>
      </c>
      <c r="AC21" s="36" t="e">
        <f t="shared" si="11"/>
        <v>#N/A</v>
      </c>
      <c r="AD21" s="37" t="e">
        <f t="shared" si="12"/>
        <v>#N/A</v>
      </c>
    </row>
    <row r="22" spans="2:30" ht="12.75">
      <c r="B22" s="2"/>
      <c r="C22" s="4">
        <v>19</v>
      </c>
      <c r="D22" s="33">
        <f>IF(OR(ISBLANK(Data!D22),NOT(ISNUMBER(Data!D22))),"",Data!D22)</f>
        <v>0.227813483258274</v>
      </c>
      <c r="E22" s="33">
        <f>IF(OR(ISBLANK(Data!E22),NOT(ISNUMBER(Data!E22))),"",Data!E22)</f>
        <v>0.181231396998755</v>
      </c>
      <c r="F22" s="33">
        <f>IF(OR(ISBLANK(Data!F22),NOT(ISNUMBER(Data!F22))),"",Data!F22)</f>
      </c>
      <c r="G22" s="33">
        <f>IF(OR(ISBLANK(Data!G22),NOT(ISNUMBER(Data!G22))),"",Data!G22)</f>
      </c>
      <c r="H22" s="33">
        <f>IF(OR(ISBLANK(Data!H22),NOT(ISNUMBER(Data!H22))),"",Data!H22)</f>
      </c>
      <c r="I22" s="34">
        <f>IF(OR(ISBLANK(Data!I22),NOT(ISNUMBER(Data!I22))),"",Data!I22)</f>
      </c>
      <c r="K22" s="35">
        <f t="shared" si="3"/>
        <v>0.189423331591108</v>
      </c>
      <c r="L22" s="36">
        <f t="shared" si="4"/>
        <v>0.189423331591108</v>
      </c>
      <c r="M22" s="36">
        <f t="shared" si="5"/>
      </c>
      <c r="N22" s="36">
        <f t="shared" si="6"/>
      </c>
      <c r="O22" s="36">
        <f t="shared" si="13"/>
      </c>
      <c r="P22" s="37">
        <f t="shared" si="14"/>
      </c>
      <c r="R22" s="35">
        <f>IF(OR(ISBLANK(D22),NOT(ISNUMBER(D22))),"",((COUNTIF(G1_S:K22,K22)-1)-(COUNTIF(G1_R,K22)-1)/2)/10)</f>
        <v>-0.2</v>
      </c>
      <c r="S22" s="36">
        <f>IF(OR(ISBLANK(E22),NOT(ISNUMBER(E22))),"",((COUNTIF(G2_S:L22,L22)-1)-(COUNTIF(G2_R,L22)-1)/2)/10)</f>
        <v>-0.05</v>
      </c>
      <c r="T22" s="36">
        <f>IF(OR(ISBLANK(F22),NOT(ISNUMBER(F22))),"",((COUNTIF(G3_S:M22,M22)-1)-(COUNTIF(G3_R,M22)-1)/2)/10)</f>
      </c>
      <c r="U22" s="36">
        <f>IF(OR(ISBLANK(G22),NOT(ISNUMBER(G22))),"",((COUNTIF(G4_S:N22,N22)-1)-(COUNTIF(G4_R,N22)-1)/2)/10)</f>
      </c>
      <c r="V22" s="36">
        <f>IF(OR(ISBLANK(H22),NOT(ISNUMBER(H22))),"",((COUNTIF(G5_S:O22,O22)-1)-(COUNTIF(G5_R,O22)-1)/2)/10)</f>
      </c>
      <c r="W22" s="37">
        <f>IF(OR(ISBLANK(I22),NOT(ISNUMBER(I22))),"",((COUNTIF(G6_S:P22,P22)-1)-(COUNTIF(G6_R,P22)-1)/2)/10)</f>
      </c>
      <c r="Y22" s="35">
        <f t="shared" si="7"/>
        <v>0.696969696969697</v>
      </c>
      <c r="Z22" s="36">
        <f t="shared" si="8"/>
        <v>1.9242424242424243</v>
      </c>
      <c r="AA22" s="36" t="e">
        <f t="shared" si="9"/>
        <v>#N/A</v>
      </c>
      <c r="AB22" s="36" t="e">
        <f t="shared" si="10"/>
        <v>#N/A</v>
      </c>
      <c r="AC22" s="36" t="e">
        <f t="shared" si="11"/>
        <v>#N/A</v>
      </c>
      <c r="AD22" s="37" t="e">
        <f t="shared" si="12"/>
        <v>#N/A</v>
      </c>
    </row>
    <row r="23" spans="2:30" ht="12.75">
      <c r="B23" s="2"/>
      <c r="C23" s="4">
        <v>20</v>
      </c>
      <c r="D23" s="33">
        <f>IF(OR(ISBLANK(Data!D23),NOT(ISNUMBER(Data!D23))),"",Data!D23)</f>
        <v>-0.443279532473854</v>
      </c>
      <c r="E23" s="33">
        <f>IF(OR(ISBLANK(Data!E23),NOT(ISNUMBER(Data!E23))),"",Data!E23)</f>
        <v>-0.64806948679538</v>
      </c>
      <c r="F23" s="33">
        <f>IF(OR(ISBLANK(Data!F23),NOT(ISNUMBER(Data!F23))),"",Data!F23)</f>
      </c>
      <c r="G23" s="33">
        <f>IF(OR(ISBLANK(Data!G23),NOT(ISNUMBER(Data!G23))),"",Data!G23)</f>
      </c>
      <c r="H23" s="33">
        <f>IF(OR(ISBLANK(Data!H23),NOT(ISNUMBER(Data!H23))),"",Data!H23)</f>
      </c>
      <c r="I23" s="34">
        <f>IF(OR(ISBLANK(Data!I23),NOT(ISNUMBER(Data!I23))),"",Data!I23)</f>
      </c>
      <c r="K23" s="35">
        <f t="shared" si="3"/>
        <v>-0.47355832897777</v>
      </c>
      <c r="L23" s="36">
        <f t="shared" si="4"/>
        <v>-0.662981660568878</v>
      </c>
      <c r="M23" s="36">
        <f t="shared" si="5"/>
      </c>
      <c r="N23" s="36">
        <f t="shared" si="6"/>
      </c>
      <c r="O23" s="36">
        <f t="shared" si="13"/>
      </c>
      <c r="P23" s="37">
        <f t="shared" si="14"/>
      </c>
      <c r="R23" s="35">
        <f>IF(OR(ISBLANK(D23),NOT(ISNUMBER(D23))),"",((COUNTIF(G1_S:K23,K23)-1)-(COUNTIF(G1_R,K23)-1)/2)/10)</f>
        <v>-0.15</v>
      </c>
      <c r="S23" s="36">
        <f>IF(OR(ISBLANK(E23),NOT(ISNUMBER(E23))),"",((COUNTIF(G2_S:L23,L23)-1)-(COUNTIF(G2_R,L23)-1)/2)/10)</f>
        <v>-0.15</v>
      </c>
      <c r="T23" s="36">
        <f>IF(OR(ISBLANK(F23),NOT(ISNUMBER(F23))),"",((COUNTIF(G3_S:M23,M23)-1)-(COUNTIF(G3_R,M23)-1)/2)/10)</f>
      </c>
      <c r="U23" s="36">
        <f>IF(OR(ISBLANK(G23),NOT(ISNUMBER(G23))),"",((COUNTIF(G4_S:N23,N23)-1)-(COUNTIF(G4_R,N23)-1)/2)/10)</f>
      </c>
      <c r="V23" s="36">
        <f>IF(OR(ISBLANK(H23),NOT(ISNUMBER(H23))),"",((COUNTIF(G5_S:O23,O23)-1)-(COUNTIF(G5_R,O23)-1)/2)/10)</f>
      </c>
      <c r="W23" s="37">
        <f>IF(OR(ISBLANK(I23),NOT(ISNUMBER(I23))),"",((COUNTIF(G6_S:P23,P23)-1)-(COUNTIF(G6_R,P23)-1)/2)/10)</f>
      </c>
      <c r="Y23" s="35">
        <f t="shared" si="7"/>
        <v>0.7727272727272727</v>
      </c>
      <c r="Z23" s="36">
        <f t="shared" si="8"/>
        <v>1.7727272727272727</v>
      </c>
      <c r="AA23" s="36" t="e">
        <f t="shared" si="9"/>
        <v>#N/A</v>
      </c>
      <c r="AB23" s="36" t="e">
        <f t="shared" si="10"/>
        <v>#N/A</v>
      </c>
      <c r="AC23" s="36" t="e">
        <f t="shared" si="11"/>
        <v>#N/A</v>
      </c>
      <c r="AD23" s="37" t="e">
        <f t="shared" si="12"/>
        <v>#N/A</v>
      </c>
    </row>
    <row r="24" spans="2:30" ht="12.75">
      <c r="B24" s="2"/>
      <c r="C24" s="4">
        <v>21</v>
      </c>
      <c r="D24" s="33">
        <f>IF(OR(ISBLANK(Data!D24),NOT(ISNUMBER(Data!D24))),"",Data!D24)</f>
        <v>-1.67451869393188</v>
      </c>
      <c r="E24" s="33">
        <f>IF(OR(ISBLANK(Data!E24),NOT(ISNUMBER(Data!E24))),"",Data!E24)</f>
        <v>0.30274122586034</v>
      </c>
      <c r="F24" s="33">
        <f>IF(OR(ISBLANK(Data!F24),NOT(ISNUMBER(Data!F24))),"",Data!F24)</f>
      </c>
      <c r="G24" s="33">
        <f>IF(OR(ISBLANK(Data!G24),NOT(ISNUMBER(Data!G24))),"",Data!G24)</f>
      </c>
      <c r="H24" s="33">
        <f>IF(OR(ISBLANK(Data!H24),NOT(ISNUMBER(Data!H24))),"",Data!H24)</f>
      </c>
      <c r="I24" s="34">
        <f>IF(OR(ISBLANK(Data!I24),NOT(ISNUMBER(Data!I24))),"",Data!I24)</f>
      </c>
      <c r="K24" s="35">
        <f>IF(OR(ISBLANK(D24),NOT(ISNUMBER(D24))),NA(),ROUND(D24/Bin_Step,0)*Bin_Step)</f>
        <v>-1.704809984319972</v>
      </c>
      <c r="L24" s="36">
        <f t="shared" si="4"/>
        <v>0.284134997386662</v>
      </c>
      <c r="M24" s="36">
        <f t="shared" si="5"/>
      </c>
      <c r="N24" s="36">
        <f t="shared" si="6"/>
      </c>
      <c r="O24" s="36">
        <f t="shared" si="13"/>
      </c>
      <c r="P24" s="37">
        <f t="shared" si="14"/>
      </c>
      <c r="R24" s="35">
        <f>IF(OR(ISBLANK(D24),NOT(ISNUMBER(D24))),"",((COUNTIF(G1_S:K24,K24)-1)-(COUNTIF(G1_R,K24)-1)/2)/10)</f>
        <v>0</v>
      </c>
      <c r="S24" s="36">
        <f>IF(OR(ISBLANK(E24),NOT(ISNUMBER(E24))),"",((COUNTIF(G2_S:L24,L24)-1)-(COUNTIF(G2_R,L24)-1)/2)/10)</f>
        <v>0</v>
      </c>
      <c r="T24" s="36">
        <f>IF(OR(ISBLANK(F24),NOT(ISNUMBER(F24))),"",((COUNTIF(G3_S:M24,M24)-1)-(COUNTIF(G3_R,M24)-1)/2)/10)</f>
      </c>
      <c r="U24" s="36">
        <f>IF(OR(ISBLANK(G24),NOT(ISNUMBER(G24))),"",((COUNTIF(G4_S:N24,N24)-1)-(COUNTIF(G4_R,N24)-1)/2)/10)</f>
      </c>
      <c r="V24" s="36">
        <f>IF(OR(ISBLANK(H24),NOT(ISNUMBER(H24))),"",((COUNTIF(G5_S:O24,O24)-1)-(COUNTIF(G5_R,O24)-1)/2)/10)</f>
      </c>
      <c r="W24" s="37">
        <f>IF(OR(ISBLANK(I24),NOT(ISNUMBER(I24))),"",((COUNTIF(G6_S:P24,P24)-1)-(COUNTIF(G6_R,P24)-1)/2)/10)</f>
      </c>
      <c r="Y24" s="35">
        <f t="shared" si="7"/>
        <v>1</v>
      </c>
      <c r="Z24" s="36">
        <f t="shared" si="8"/>
        <v>2</v>
      </c>
      <c r="AA24" s="36" t="e">
        <f t="shared" si="9"/>
        <v>#N/A</v>
      </c>
      <c r="AB24" s="36" t="e">
        <f t="shared" si="10"/>
        <v>#N/A</v>
      </c>
      <c r="AC24" s="36" t="e">
        <f t="shared" si="11"/>
        <v>#N/A</v>
      </c>
      <c r="AD24" s="37" t="e">
        <f t="shared" si="12"/>
        <v>#N/A</v>
      </c>
    </row>
    <row r="25" spans="2:30" ht="12.75">
      <c r="B25" s="2"/>
      <c r="C25" s="4">
        <v>22</v>
      </c>
      <c r="D25" s="33">
        <f>IF(OR(ISBLANK(Data!D25),NOT(ISNUMBER(Data!D25))),"",Data!D25)</f>
        <v>0.668927329809365</v>
      </c>
      <c r="E25" s="33">
        <f>IF(OR(ISBLANK(Data!E25),NOT(ISNUMBER(Data!E25))),"",Data!E25)</f>
        <v>-0.928398163186561</v>
      </c>
      <c r="F25" s="33">
        <f>IF(OR(ISBLANK(Data!F25),NOT(ISNUMBER(Data!F25))),"",Data!F25)</f>
      </c>
      <c r="G25" s="33">
        <f>IF(OR(ISBLANK(Data!G25),NOT(ISNUMBER(Data!G25))),"",Data!G25)</f>
      </c>
      <c r="H25" s="33">
        <f>IF(OR(ISBLANK(Data!H25),NOT(ISNUMBER(Data!H25))),"",Data!H25)</f>
      </c>
      <c r="I25" s="34">
        <f>IF(OR(ISBLANK(Data!I25),NOT(ISNUMBER(Data!I25))),"",Data!I25)</f>
      </c>
      <c r="K25" s="35">
        <f>IF(OR(ISBLANK(D25),NOT(ISNUMBER(D25))),NA(),ROUND(D25/Bin_Step,0)*Bin_Step)</f>
        <v>0.662981660568878</v>
      </c>
      <c r="L25" s="36">
        <f t="shared" si="4"/>
        <v>-0.94711665795554</v>
      </c>
      <c r="M25" s="36">
        <f t="shared" si="5"/>
      </c>
      <c r="N25" s="36">
        <f t="shared" si="6"/>
      </c>
      <c r="O25" s="36">
        <f t="shared" si="13"/>
      </c>
      <c r="P25" s="37">
        <f t="shared" si="14"/>
      </c>
      <c r="R25" s="35">
        <f>IF(OR(ISBLANK(D25),NOT(ISNUMBER(D25))),"",((COUNTIF(G1_S:K25,K25)-1)-(COUNTIF(G1_R,K25)-1)/2)/10)</f>
        <v>0</v>
      </c>
      <c r="S25" s="36">
        <f>IF(OR(ISBLANK(E25),NOT(ISNUMBER(E25))),"",((COUNTIF(G2_S:L25,L25)-1)-(COUNTIF(G2_R,L25)-1)/2)/10)</f>
        <v>-0.05</v>
      </c>
      <c r="T25" s="36">
        <f>IF(OR(ISBLANK(F25),NOT(ISNUMBER(F25))),"",((COUNTIF(G3_S:M25,M25)-1)-(COUNTIF(G3_R,M25)-1)/2)/10)</f>
      </c>
      <c r="U25" s="36">
        <f>IF(OR(ISBLANK(G25),NOT(ISNUMBER(G25))),"",((COUNTIF(G4_S:N25,N25)-1)-(COUNTIF(G4_R,N25)-1)/2)/10)</f>
      </c>
      <c r="V25" s="36">
        <f>IF(OR(ISBLANK(H25),NOT(ISNUMBER(H25))),"",((COUNTIF(G5_S:O25,O25)-1)-(COUNTIF(G5_R,O25)-1)/2)/10)</f>
      </c>
      <c r="W25" s="37">
        <f>IF(OR(ISBLANK(I25),NOT(ISNUMBER(I25))),"",((COUNTIF(G6_S:P25,P25)-1)-(COUNTIF(G6_R,P25)-1)/2)/10)</f>
      </c>
      <c r="Y25" s="35">
        <f t="shared" si="7"/>
        <v>1</v>
      </c>
      <c r="Z25" s="36">
        <f t="shared" si="8"/>
        <v>1.9242424242424243</v>
      </c>
      <c r="AA25" s="36" t="e">
        <f t="shared" si="9"/>
        <v>#N/A</v>
      </c>
      <c r="AB25" s="36" t="e">
        <f t="shared" si="10"/>
        <v>#N/A</v>
      </c>
      <c r="AC25" s="36" t="e">
        <f t="shared" si="11"/>
        <v>#N/A</v>
      </c>
      <c r="AD25" s="37" t="e">
        <f t="shared" si="12"/>
        <v>#N/A</v>
      </c>
    </row>
    <row r="26" spans="2:30" ht="12.75">
      <c r="B26" s="2"/>
      <c r="C26" s="4">
        <v>23</v>
      </c>
      <c r="D26" s="33">
        <f>IF(OR(ISBLANK(Data!D26),NOT(ISNUMBER(Data!D26))),"",Data!D26)</f>
        <v>-0.0791361259651342</v>
      </c>
      <c r="E26" s="33">
        <f>IF(OR(ISBLANK(Data!E26),NOT(ISNUMBER(Data!E26))),"",Data!E26)</f>
        <v>-0.440871371771226</v>
      </c>
      <c r="F26" s="33">
        <f>IF(OR(ISBLANK(Data!F26),NOT(ISNUMBER(Data!F26))),"",Data!F26)</f>
      </c>
      <c r="G26" s="33">
        <f>IF(OR(ISBLANK(Data!G26),NOT(ISNUMBER(Data!G26))),"",Data!G26)</f>
      </c>
      <c r="H26" s="33">
        <f>IF(OR(ISBLANK(Data!H26),NOT(ISNUMBER(Data!H26))),"",Data!H26)</f>
      </c>
      <c r="I26" s="34">
        <f>IF(OR(ISBLANK(Data!I26),NOT(ISNUMBER(Data!I26))),"",Data!I26)</f>
      </c>
      <c r="K26" s="35">
        <f t="shared" si="3"/>
        <v>-0.094711665795554</v>
      </c>
      <c r="L26" s="36">
        <f t="shared" si="4"/>
        <v>-0.47355832897777</v>
      </c>
      <c r="M26" s="36">
        <f t="shared" si="5"/>
      </c>
      <c r="N26" s="36">
        <f t="shared" si="6"/>
      </c>
      <c r="O26" s="36">
        <f t="shared" si="13"/>
      </c>
      <c r="P26" s="37">
        <f t="shared" si="14"/>
      </c>
      <c r="R26" s="35">
        <f>IF(OR(ISBLANK(D26),NOT(ISNUMBER(D26))),"",((COUNTIF(G1_S:K26,K26)-1)-(COUNTIF(G1_R,K26)-1)/2)/10)</f>
        <v>-0.05</v>
      </c>
      <c r="S26" s="36">
        <f>IF(OR(ISBLANK(E26),NOT(ISNUMBER(E26))),"",((COUNTIF(G2_S:L26,L26)-1)-(COUNTIF(G2_R,L26)-1)/2)/10)</f>
        <v>0</v>
      </c>
      <c r="T26" s="36">
        <f>IF(OR(ISBLANK(F26),NOT(ISNUMBER(F26))),"",((COUNTIF(G3_S:M26,M26)-1)-(COUNTIF(G3_R,M26)-1)/2)/10)</f>
      </c>
      <c r="U26" s="36">
        <f>IF(OR(ISBLANK(G26),NOT(ISNUMBER(G26))),"",((COUNTIF(G4_S:N26,N26)-1)-(COUNTIF(G4_R,N26)-1)/2)/10)</f>
      </c>
      <c r="V26" s="36">
        <f>IF(OR(ISBLANK(H26),NOT(ISNUMBER(H26))),"",((COUNTIF(G5_S:O26,O26)-1)-(COUNTIF(G5_R,O26)-1)/2)/10)</f>
      </c>
      <c r="W26" s="37">
        <f>IF(OR(ISBLANK(I26),NOT(ISNUMBER(I26))),"",((COUNTIF(G6_S:P26,P26)-1)-(COUNTIF(G6_R,P26)-1)/2)/10)</f>
      </c>
      <c r="Y26" s="35">
        <f t="shared" si="7"/>
        <v>0.9242424242424242</v>
      </c>
      <c r="Z26" s="36">
        <f t="shared" si="8"/>
        <v>2</v>
      </c>
      <c r="AA26" s="36" t="e">
        <f t="shared" si="9"/>
        <v>#N/A</v>
      </c>
      <c r="AB26" s="36" t="e">
        <f t="shared" si="10"/>
        <v>#N/A</v>
      </c>
      <c r="AC26" s="36" t="e">
        <f t="shared" si="11"/>
        <v>#N/A</v>
      </c>
      <c r="AD26" s="37" t="e">
        <f t="shared" si="12"/>
        <v>#N/A</v>
      </c>
    </row>
    <row r="27" spans="2:30" ht="12.75">
      <c r="B27" s="2"/>
      <c r="C27" s="4">
        <v>24</v>
      </c>
      <c r="D27" s="33">
        <f>IF(OR(ISBLANK(Data!D27),NOT(ISNUMBER(Data!D27))),"",Data!D27)</f>
        <v>-0.543924729050942</v>
      </c>
      <c r="E27" s="33">
        <f>IF(OR(ISBLANK(Data!E27),NOT(ISNUMBER(Data!E27))),"",Data!E27)</f>
        <v>-0.372481788714959</v>
      </c>
      <c r="F27" s="33">
        <f>IF(OR(ISBLANK(Data!F27),NOT(ISNUMBER(Data!F27))),"",Data!F27)</f>
      </c>
      <c r="G27" s="33">
        <f>IF(OR(ISBLANK(Data!G27),NOT(ISNUMBER(Data!G27))),"",Data!G27)</f>
      </c>
      <c r="H27" s="33">
        <f>IF(OR(ISBLANK(Data!H27),NOT(ISNUMBER(Data!H27))),"",Data!H27)</f>
      </c>
      <c r="I27" s="34">
        <f>IF(OR(ISBLANK(Data!I27),NOT(ISNUMBER(Data!I27))),"",Data!I27)</f>
      </c>
      <c r="K27" s="35">
        <f t="shared" si="3"/>
        <v>-0.568269994773324</v>
      </c>
      <c r="L27" s="36">
        <f t="shared" si="4"/>
        <v>-0.378846663182216</v>
      </c>
      <c r="M27" s="36">
        <f t="shared" si="5"/>
      </c>
      <c r="N27" s="36">
        <f t="shared" si="6"/>
      </c>
      <c r="O27" s="36">
        <f t="shared" si="13"/>
      </c>
      <c r="P27" s="37">
        <f t="shared" si="14"/>
      </c>
      <c r="R27" s="35">
        <f>IF(OR(ISBLANK(D27),NOT(ISNUMBER(D27))),"",((COUNTIF(G1_S:K27,K27)-1)-(COUNTIF(G1_R,K27)-1)/2)/10)</f>
        <v>-0.2</v>
      </c>
      <c r="S27" s="36">
        <f>IF(OR(ISBLANK(E27),NOT(ISNUMBER(E27))),"",((COUNTIF(G2_S:L27,L27)-1)-(COUNTIF(G2_R,L27)-1)/2)/10)</f>
        <v>-0.15</v>
      </c>
      <c r="T27" s="36">
        <f>IF(OR(ISBLANK(F27),NOT(ISNUMBER(F27))),"",((COUNTIF(G3_S:M27,M27)-1)-(COUNTIF(G3_R,M27)-1)/2)/10)</f>
      </c>
      <c r="U27" s="36">
        <f>IF(OR(ISBLANK(G27),NOT(ISNUMBER(G27))),"",((COUNTIF(G4_S:N27,N27)-1)-(COUNTIF(G4_R,N27)-1)/2)/10)</f>
      </c>
      <c r="V27" s="36">
        <f>IF(OR(ISBLANK(H27),NOT(ISNUMBER(H27))),"",((COUNTIF(G5_S:O27,O27)-1)-(COUNTIF(G5_R,O27)-1)/2)/10)</f>
      </c>
      <c r="W27" s="37">
        <f>IF(OR(ISBLANK(I27),NOT(ISNUMBER(I27))),"",((COUNTIF(G6_S:P27,P27)-1)-(COUNTIF(G6_R,P27)-1)/2)/10)</f>
      </c>
      <c r="Y27" s="35">
        <f t="shared" si="7"/>
        <v>0.696969696969697</v>
      </c>
      <c r="Z27" s="36">
        <f t="shared" si="8"/>
        <v>1.7727272727272727</v>
      </c>
      <c r="AA27" s="36" t="e">
        <f t="shared" si="9"/>
        <v>#N/A</v>
      </c>
      <c r="AB27" s="36" t="e">
        <f t="shared" si="10"/>
        <v>#N/A</v>
      </c>
      <c r="AC27" s="36" t="e">
        <f t="shared" si="11"/>
        <v>#N/A</v>
      </c>
      <c r="AD27" s="37" t="e">
        <f t="shared" si="12"/>
        <v>#N/A</v>
      </c>
    </row>
    <row r="28" spans="2:30" ht="12.75">
      <c r="B28" s="2"/>
      <c r="C28" s="4">
        <v>25</v>
      </c>
      <c r="D28" s="33">
        <f>IF(OR(ISBLANK(Data!D28),NOT(ISNUMBER(Data!D28))),"",Data!D28)</f>
        <v>0.00967644138302005</v>
      </c>
      <c r="E28" s="33">
        <f>IF(OR(ISBLANK(Data!E28),NOT(ISNUMBER(Data!E28))),"",Data!E28)</f>
        <v>-0.817698099264646</v>
      </c>
      <c r="F28" s="33">
        <f>IF(OR(ISBLANK(Data!F28),NOT(ISNUMBER(Data!F28))),"",Data!F28)</f>
      </c>
      <c r="G28" s="33">
        <f>IF(OR(ISBLANK(Data!G28),NOT(ISNUMBER(Data!G28))),"",Data!G28)</f>
      </c>
      <c r="H28" s="33">
        <f>IF(OR(ISBLANK(Data!H28),NOT(ISNUMBER(Data!H28))),"",Data!H28)</f>
      </c>
      <c r="I28" s="34">
        <f>IF(OR(ISBLANK(Data!I28),NOT(ISNUMBER(Data!I28))),"",Data!I28)</f>
      </c>
      <c r="K28" s="35">
        <f t="shared" si="3"/>
        <v>0</v>
      </c>
      <c r="L28" s="36">
        <f t="shared" si="4"/>
        <v>-0.852404992159986</v>
      </c>
      <c r="M28" s="36">
        <f t="shared" si="5"/>
      </c>
      <c r="N28" s="36">
        <f t="shared" si="6"/>
      </c>
      <c r="O28" s="36">
        <f t="shared" si="13"/>
      </c>
      <c r="P28" s="37">
        <f t="shared" si="14"/>
      </c>
      <c r="R28" s="35">
        <f>IF(OR(ISBLANK(D28),NOT(ISNUMBER(D28))),"",((COUNTIF(G1_S:K28,K28)-1)-(COUNTIF(G1_R,K28)-1)/2)/10)</f>
        <v>-0.15</v>
      </c>
      <c r="S28" s="36">
        <f>IF(OR(ISBLANK(E28),NOT(ISNUMBER(E28))),"",((COUNTIF(G2_S:L28,L28)-1)-(COUNTIF(G2_R,L28)-1)/2)/10)</f>
        <v>0</v>
      </c>
      <c r="T28" s="36">
        <f>IF(OR(ISBLANK(F28),NOT(ISNUMBER(F28))),"",((COUNTIF(G3_S:M28,M28)-1)-(COUNTIF(G3_R,M28)-1)/2)/10)</f>
      </c>
      <c r="U28" s="36">
        <f>IF(OR(ISBLANK(G28),NOT(ISNUMBER(G28))),"",((COUNTIF(G4_S:N28,N28)-1)-(COUNTIF(G4_R,N28)-1)/2)/10)</f>
      </c>
      <c r="V28" s="36">
        <f>IF(OR(ISBLANK(H28),NOT(ISNUMBER(H28))),"",((COUNTIF(G5_S:O28,O28)-1)-(COUNTIF(G5_R,O28)-1)/2)/10)</f>
      </c>
      <c r="W28" s="37">
        <f>IF(OR(ISBLANK(I28),NOT(ISNUMBER(I28))),"",((COUNTIF(G6_S:P28,P28)-1)-(COUNTIF(G6_R,P28)-1)/2)/10)</f>
      </c>
      <c r="Y28" s="35">
        <f t="shared" si="7"/>
        <v>0.7727272727272727</v>
      </c>
      <c r="Z28" s="36">
        <f t="shared" si="8"/>
        <v>2</v>
      </c>
      <c r="AA28" s="36" t="e">
        <f t="shared" si="9"/>
        <v>#N/A</v>
      </c>
      <c r="AB28" s="36" t="e">
        <f t="shared" si="10"/>
        <v>#N/A</v>
      </c>
      <c r="AC28" s="36" t="e">
        <f t="shared" si="11"/>
        <v>#N/A</v>
      </c>
      <c r="AD28" s="37" t="e">
        <f t="shared" si="12"/>
        <v>#N/A</v>
      </c>
    </row>
    <row r="29" spans="2:30" ht="12.75">
      <c r="B29" s="2"/>
      <c r="C29" s="4">
        <v>26</v>
      </c>
      <c r="D29" s="33">
        <f>IF(OR(ISBLANK(Data!D29),NOT(ISNUMBER(Data!D29))),"",Data!D29)</f>
        <v>-0.464139419264689</v>
      </c>
      <c r="E29" s="33">
        <f>IF(OR(ISBLANK(Data!E29),NOT(ISNUMBER(Data!E29))),"",Data!E29)</f>
        <v>-0.577042410739639</v>
      </c>
      <c r="F29" s="33">
        <f>IF(OR(ISBLANK(Data!F29),NOT(ISNUMBER(Data!F29))),"",Data!F29)</f>
      </c>
      <c r="G29" s="33">
        <f>IF(OR(ISBLANK(Data!G29),NOT(ISNUMBER(Data!G29))),"",Data!G29)</f>
      </c>
      <c r="H29" s="33">
        <f>IF(OR(ISBLANK(Data!H29),NOT(ISNUMBER(Data!H29))),"",Data!H29)</f>
      </c>
      <c r="I29" s="34">
        <f>IF(OR(ISBLANK(Data!I29),NOT(ISNUMBER(Data!I29))),"",Data!I29)</f>
      </c>
      <c r="K29" s="35">
        <f t="shared" si="3"/>
        <v>-0.47355832897777</v>
      </c>
      <c r="L29" s="36">
        <f t="shared" si="4"/>
        <v>-0.568269994773324</v>
      </c>
      <c r="M29" s="36">
        <f t="shared" si="5"/>
      </c>
      <c r="N29" s="36">
        <f t="shared" si="6"/>
      </c>
      <c r="O29" s="36">
        <f t="shared" si="13"/>
      </c>
      <c r="P29" s="37">
        <f t="shared" si="14"/>
      </c>
      <c r="R29" s="35">
        <f>IF(OR(ISBLANK(D29),NOT(ISNUMBER(D29))),"",((COUNTIF(G1_S:K29,K29)-1)-(COUNTIF(G1_R,K29)-1)/2)/10)</f>
        <v>-0.05</v>
      </c>
      <c r="S29" s="36">
        <f>IF(OR(ISBLANK(E29),NOT(ISNUMBER(E29))),"",((COUNTIF(G2_S:L29,L29)-1)-(COUNTIF(G2_R,L29)-1)/2)/10)</f>
        <v>0</v>
      </c>
      <c r="T29" s="36">
        <f>IF(OR(ISBLANK(F29),NOT(ISNUMBER(F29))),"",((COUNTIF(G3_S:M29,M29)-1)-(COUNTIF(G3_R,M29)-1)/2)/10)</f>
      </c>
      <c r="U29" s="36">
        <f>IF(OR(ISBLANK(G29),NOT(ISNUMBER(G29))),"",((COUNTIF(G4_S:N29,N29)-1)-(COUNTIF(G4_R,N29)-1)/2)/10)</f>
      </c>
      <c r="V29" s="36">
        <f>IF(OR(ISBLANK(H29),NOT(ISNUMBER(H29))),"",((COUNTIF(G5_S:O29,O29)-1)-(COUNTIF(G5_R,O29)-1)/2)/10)</f>
      </c>
      <c r="W29" s="37">
        <f>IF(OR(ISBLANK(I29),NOT(ISNUMBER(I29))),"",((COUNTIF(G6_S:P29,P29)-1)-(COUNTIF(G6_R,P29)-1)/2)/10)</f>
      </c>
      <c r="Y29" s="35">
        <f t="shared" si="7"/>
        <v>0.9242424242424242</v>
      </c>
      <c r="Z29" s="36">
        <f t="shared" si="8"/>
        <v>2</v>
      </c>
      <c r="AA29" s="36" t="e">
        <f t="shared" si="9"/>
        <v>#N/A</v>
      </c>
      <c r="AB29" s="36" t="e">
        <f t="shared" si="10"/>
        <v>#N/A</v>
      </c>
      <c r="AC29" s="36" t="e">
        <f t="shared" si="11"/>
        <v>#N/A</v>
      </c>
      <c r="AD29" s="37" t="e">
        <f t="shared" si="12"/>
        <v>#N/A</v>
      </c>
    </row>
    <row r="30" spans="2:30" ht="12.75">
      <c r="B30" s="2"/>
      <c r="C30" s="4">
        <v>27</v>
      </c>
      <c r="D30" s="33">
        <f>IF(OR(ISBLANK(Data!D30),NOT(ISNUMBER(Data!D30))),"",Data!D30)</f>
        <v>1.12629957234273</v>
      </c>
      <c r="E30" s="33">
        <f>IF(OR(ISBLANK(Data!E30),NOT(ISNUMBER(Data!E30))),"",Data!E30)</f>
        <v>1.014091867339</v>
      </c>
      <c r="F30" s="33">
        <f>IF(OR(ISBLANK(Data!F30),NOT(ISNUMBER(Data!F30))),"",Data!F30)</f>
      </c>
      <c r="G30" s="33">
        <f>IF(OR(ISBLANK(Data!G30),NOT(ISNUMBER(Data!G30))),"",Data!G30)</f>
      </c>
      <c r="H30" s="33">
        <f>IF(OR(ISBLANK(Data!H30),NOT(ISNUMBER(Data!H30))),"",Data!H30)</f>
      </c>
      <c r="I30" s="34">
        <f>IF(OR(ISBLANK(Data!I30),NOT(ISNUMBER(Data!I30))),"",Data!I30)</f>
      </c>
      <c r="K30" s="35">
        <f t="shared" si="3"/>
        <v>1.136539989546648</v>
      </c>
      <c r="L30" s="36">
        <f t="shared" si="4"/>
        <v>1.041828323751094</v>
      </c>
      <c r="M30" s="36">
        <f t="shared" si="5"/>
      </c>
      <c r="N30" s="36">
        <f t="shared" si="6"/>
      </c>
      <c r="O30" s="36">
        <f t="shared" si="13"/>
      </c>
      <c r="P30" s="37">
        <f t="shared" si="14"/>
      </c>
      <c r="R30" s="35">
        <f>IF(OR(ISBLANK(D30),NOT(ISNUMBER(D30))),"",((COUNTIF(G1_S:K30,K30)-1)-(COUNTIF(G1_R,K30)-1)/2)/10)</f>
        <v>-0.05</v>
      </c>
      <c r="S30" s="36">
        <f>IF(OR(ISBLANK(E30),NOT(ISNUMBER(E30))),"",((COUNTIF(G2_S:L30,L30)-1)-(COUNTIF(G2_R,L30)-1)/2)/10)</f>
        <v>-0.1</v>
      </c>
      <c r="T30" s="36">
        <f>IF(OR(ISBLANK(F30),NOT(ISNUMBER(F30))),"",((COUNTIF(G3_S:M30,M30)-1)-(COUNTIF(G3_R,M30)-1)/2)/10)</f>
      </c>
      <c r="U30" s="36">
        <f>IF(OR(ISBLANK(G30),NOT(ISNUMBER(G30))),"",((COUNTIF(G4_S:N30,N30)-1)-(COUNTIF(G4_R,N30)-1)/2)/10)</f>
      </c>
      <c r="V30" s="36">
        <f>IF(OR(ISBLANK(H30),NOT(ISNUMBER(H30))),"",((COUNTIF(G5_S:O30,O30)-1)-(COUNTIF(G5_R,O30)-1)/2)/10)</f>
      </c>
      <c r="W30" s="37">
        <f>IF(OR(ISBLANK(I30),NOT(ISNUMBER(I30))),"",((COUNTIF(G6_S:P30,P30)-1)-(COUNTIF(G6_R,P30)-1)/2)/10)</f>
      </c>
      <c r="Y30" s="35">
        <f t="shared" si="7"/>
        <v>0.9242424242424242</v>
      </c>
      <c r="Z30" s="36">
        <f t="shared" si="8"/>
        <v>1.8484848484848484</v>
      </c>
      <c r="AA30" s="36" t="e">
        <f t="shared" si="9"/>
        <v>#N/A</v>
      </c>
      <c r="AB30" s="36" t="e">
        <f t="shared" si="10"/>
        <v>#N/A</v>
      </c>
      <c r="AC30" s="36" t="e">
        <f t="shared" si="11"/>
        <v>#N/A</v>
      </c>
      <c r="AD30" s="37" t="e">
        <f t="shared" si="12"/>
        <v>#N/A</v>
      </c>
    </row>
    <row r="31" spans="2:30" ht="12.75">
      <c r="B31" s="2"/>
      <c r="C31" s="4">
        <v>28</v>
      </c>
      <c r="D31" s="33">
        <f>IF(OR(ISBLANK(Data!D31),NOT(ISNUMBER(Data!D31))),"",Data!D31)</f>
        <v>-0.471037770304573</v>
      </c>
      <c r="E31" s="33">
        <f>IF(OR(ISBLANK(Data!E31),NOT(ISNUMBER(Data!E31))),"",Data!E31)</f>
        <v>0.0661054679325318</v>
      </c>
      <c r="F31" s="33">
        <f>IF(OR(ISBLANK(Data!F31),NOT(ISNUMBER(Data!F31))),"",Data!F31)</f>
      </c>
      <c r="G31" s="33">
        <f>IF(OR(ISBLANK(Data!G31),NOT(ISNUMBER(Data!G31))),"",Data!G31)</f>
      </c>
      <c r="H31" s="33">
        <f>IF(OR(ISBLANK(Data!H31),NOT(ISNUMBER(Data!H31))),"",Data!H31)</f>
      </c>
      <c r="I31" s="34">
        <f>IF(OR(ISBLANK(Data!I31),NOT(ISNUMBER(Data!I31))),"",Data!I31)</f>
      </c>
      <c r="K31" s="35">
        <f t="shared" si="3"/>
        <v>-0.47355832897777</v>
      </c>
      <c r="L31" s="36">
        <f t="shared" si="4"/>
        <v>0.094711665795554</v>
      </c>
      <c r="M31" s="36">
        <f t="shared" si="5"/>
      </c>
      <c r="N31" s="36">
        <f t="shared" si="6"/>
      </c>
      <c r="O31" s="36">
        <f t="shared" si="13"/>
      </c>
      <c r="P31" s="37">
        <f t="shared" si="14"/>
      </c>
      <c r="R31" s="35">
        <f>IF(OR(ISBLANK(D31),NOT(ISNUMBER(D31))),"",((COUNTIF(G1_S:K31,K31)-1)-(COUNTIF(G1_R,K31)-1)/2)/10)</f>
        <v>0.05</v>
      </c>
      <c r="S31" s="36">
        <f>IF(OR(ISBLANK(E31),NOT(ISNUMBER(E31))),"",((COUNTIF(G2_S:L31,L31)-1)-(COUNTIF(G2_R,L31)-1)/2)/10)</f>
        <v>0</v>
      </c>
      <c r="T31" s="36">
        <f>IF(OR(ISBLANK(F31),NOT(ISNUMBER(F31))),"",((COUNTIF(G3_S:M31,M31)-1)-(COUNTIF(G3_R,M31)-1)/2)/10)</f>
      </c>
      <c r="U31" s="36">
        <f>IF(OR(ISBLANK(G31),NOT(ISNUMBER(G31))),"",((COUNTIF(G4_S:N31,N31)-1)-(COUNTIF(G4_R,N31)-1)/2)/10)</f>
      </c>
      <c r="V31" s="36">
        <f>IF(OR(ISBLANK(H31),NOT(ISNUMBER(H31))),"",((COUNTIF(G5_S:O31,O31)-1)-(COUNTIF(G5_R,O31)-1)/2)/10)</f>
      </c>
      <c r="W31" s="37">
        <f>IF(OR(ISBLANK(I31),NOT(ISNUMBER(I31))),"",((COUNTIF(G6_S:P31,P31)-1)-(COUNTIF(G6_R,P31)-1)/2)/10)</f>
      </c>
      <c r="Y31" s="35">
        <f t="shared" si="7"/>
        <v>1.0757575757575757</v>
      </c>
      <c r="Z31" s="36">
        <f t="shared" si="8"/>
        <v>2</v>
      </c>
      <c r="AA31" s="36" t="e">
        <f t="shared" si="9"/>
        <v>#N/A</v>
      </c>
      <c r="AB31" s="36" t="e">
        <f t="shared" si="10"/>
        <v>#N/A</v>
      </c>
      <c r="AC31" s="36" t="e">
        <f t="shared" si="11"/>
        <v>#N/A</v>
      </c>
      <c r="AD31" s="37" t="e">
        <f t="shared" si="12"/>
        <v>#N/A</v>
      </c>
    </row>
    <row r="32" spans="2:30" ht="12.75">
      <c r="B32" s="2"/>
      <c r="C32" s="4">
        <v>29</v>
      </c>
      <c r="D32" s="33">
        <f>IF(OR(ISBLANK(Data!D32),NOT(ISNUMBER(Data!D32))),"",Data!D32)</f>
        <v>0.437421700641947</v>
      </c>
      <c r="E32" s="33">
        <f>IF(OR(ISBLANK(Data!E32),NOT(ISNUMBER(Data!E32))),"",Data!E32)</f>
        <v>-1.93007161856328</v>
      </c>
      <c r="F32" s="33">
        <f>IF(OR(ISBLANK(Data!F32),NOT(ISNUMBER(Data!F32))),"",Data!F32)</f>
      </c>
      <c r="G32" s="33">
        <f>IF(OR(ISBLANK(Data!G32),NOT(ISNUMBER(Data!G32))),"",Data!G32)</f>
      </c>
      <c r="H32" s="33">
        <f>IF(OR(ISBLANK(Data!H32),NOT(ISNUMBER(Data!H32))),"",Data!H32)</f>
      </c>
      <c r="I32" s="34">
        <f>IF(OR(ISBLANK(Data!I32),NOT(ISNUMBER(Data!I32))),"",Data!I32)</f>
      </c>
      <c r="K32" s="35">
        <f t="shared" si="3"/>
        <v>0.47355832897777</v>
      </c>
      <c r="L32" s="36">
        <f t="shared" si="4"/>
        <v>-1.89423331591108</v>
      </c>
      <c r="M32" s="36">
        <f t="shared" si="5"/>
      </c>
      <c r="N32" s="36">
        <f t="shared" si="6"/>
      </c>
      <c r="O32" s="36">
        <f t="shared" si="13"/>
      </c>
      <c r="P32" s="37">
        <f t="shared" si="14"/>
      </c>
      <c r="R32" s="35">
        <f>IF(OR(ISBLANK(D32),NOT(ISNUMBER(D32))),"",((COUNTIF(G1_S:K32,K32)-1)-(COUNTIF(G1_R,K32)-1)/2)/10)</f>
        <v>-0.1</v>
      </c>
      <c r="S32" s="36">
        <f>IF(OR(ISBLANK(E32),NOT(ISNUMBER(E32))),"",((COUNTIF(G2_S:L32,L32)-1)-(COUNTIF(G2_R,L32)-1)/2)/10)</f>
        <v>0</v>
      </c>
      <c r="T32" s="36">
        <f>IF(OR(ISBLANK(F32),NOT(ISNUMBER(F32))),"",((COUNTIF(G3_S:M32,M32)-1)-(COUNTIF(G3_R,M32)-1)/2)/10)</f>
      </c>
      <c r="U32" s="36">
        <f>IF(OR(ISBLANK(G32),NOT(ISNUMBER(G32))),"",((COUNTIF(G4_S:N32,N32)-1)-(COUNTIF(G4_R,N32)-1)/2)/10)</f>
      </c>
      <c r="V32" s="36">
        <f>IF(OR(ISBLANK(H32),NOT(ISNUMBER(H32))),"",((COUNTIF(G5_S:O32,O32)-1)-(COUNTIF(G5_R,O32)-1)/2)/10)</f>
      </c>
      <c r="W32" s="37">
        <f>IF(OR(ISBLANK(I32),NOT(ISNUMBER(I32))),"",((COUNTIF(G6_S:P32,P32)-1)-(COUNTIF(G6_R,P32)-1)/2)/10)</f>
      </c>
      <c r="Y32" s="35">
        <f t="shared" si="7"/>
        <v>0.8484848484848485</v>
      </c>
      <c r="Z32" s="36">
        <f t="shared" si="8"/>
        <v>2</v>
      </c>
      <c r="AA32" s="36" t="e">
        <f t="shared" si="9"/>
        <v>#N/A</v>
      </c>
      <c r="AB32" s="36" t="e">
        <f t="shared" si="10"/>
        <v>#N/A</v>
      </c>
      <c r="AC32" s="36" t="e">
        <f t="shared" si="11"/>
        <v>#N/A</v>
      </c>
      <c r="AD32" s="37" t="e">
        <f t="shared" si="12"/>
        <v>#N/A</v>
      </c>
    </row>
    <row r="33" spans="2:30" ht="12.75">
      <c r="B33" s="2"/>
      <c r="C33" s="4">
        <v>30</v>
      </c>
      <c r="D33" s="33">
        <f>IF(OR(ISBLANK(Data!D33),NOT(ISNUMBER(Data!D33))),"",Data!D33)</f>
        <v>0.422756772446855</v>
      </c>
      <c r="E33" s="33">
        <f>IF(OR(ISBLANK(Data!E33),NOT(ISNUMBER(Data!E33))),"",Data!E33)</f>
        <v>-0.720111817944939</v>
      </c>
      <c r="F33" s="33">
        <f>IF(OR(ISBLANK(Data!F33),NOT(ISNUMBER(Data!F33))),"",Data!F33)</f>
      </c>
      <c r="G33" s="33">
        <f>IF(OR(ISBLANK(Data!G33),NOT(ISNUMBER(Data!G33))),"",Data!G33)</f>
      </c>
      <c r="H33" s="33">
        <f>IF(OR(ISBLANK(Data!H33),NOT(ISNUMBER(Data!H33))),"",Data!H33)</f>
      </c>
      <c r="I33" s="34">
        <f>IF(OR(ISBLANK(Data!I33),NOT(ISNUMBER(Data!I33))),"",Data!I33)</f>
      </c>
      <c r="K33" s="35">
        <f t="shared" si="3"/>
        <v>0.378846663182216</v>
      </c>
      <c r="L33" s="36">
        <f t="shared" si="4"/>
        <v>-0.757693326364432</v>
      </c>
      <c r="M33" s="36">
        <f t="shared" si="5"/>
      </c>
      <c r="N33" s="36">
        <f t="shared" si="6"/>
      </c>
      <c r="O33" s="36">
        <f t="shared" si="13"/>
      </c>
      <c r="P33" s="37">
        <f t="shared" si="14"/>
      </c>
      <c r="R33" s="35">
        <f>IF(OR(ISBLANK(D33),NOT(ISNUMBER(D33))),"",((COUNTIF(G1_S:K33,K33)-1)-(COUNTIF(G1_R,K33)-1)/2)/10)</f>
        <v>-0.1</v>
      </c>
      <c r="S33" s="36">
        <f>IF(OR(ISBLANK(E33),NOT(ISNUMBER(E33))),"",((COUNTIF(G2_S:L33,L33)-1)-(COUNTIF(G2_R,L33)-1)/2)/10)</f>
        <v>0</v>
      </c>
      <c r="T33" s="36">
        <f>IF(OR(ISBLANK(F33),NOT(ISNUMBER(F33))),"",((COUNTIF(G3_S:M33,M33)-1)-(COUNTIF(G3_R,M33)-1)/2)/10)</f>
      </c>
      <c r="U33" s="36">
        <f>IF(OR(ISBLANK(G33),NOT(ISNUMBER(G33))),"",((COUNTIF(G4_S:N33,N33)-1)-(COUNTIF(G4_R,N33)-1)/2)/10)</f>
      </c>
      <c r="V33" s="36">
        <f>IF(OR(ISBLANK(H33),NOT(ISNUMBER(H33))),"",((COUNTIF(G5_S:O33,O33)-1)-(COUNTIF(G5_R,O33)-1)/2)/10)</f>
      </c>
      <c r="W33" s="37">
        <f>IF(OR(ISBLANK(I33),NOT(ISNUMBER(I33))),"",((COUNTIF(G6_S:P33,P33)-1)-(COUNTIF(G6_R,P33)-1)/2)/10)</f>
      </c>
      <c r="Y33" s="35">
        <f t="shared" si="7"/>
        <v>0.8484848484848485</v>
      </c>
      <c r="Z33" s="36">
        <f t="shared" si="8"/>
        <v>2</v>
      </c>
      <c r="AA33" s="36" t="e">
        <f t="shared" si="9"/>
        <v>#N/A</v>
      </c>
      <c r="AB33" s="36" t="e">
        <f t="shared" si="10"/>
        <v>#N/A</v>
      </c>
      <c r="AC33" s="36" t="e">
        <f t="shared" si="11"/>
        <v>#N/A</v>
      </c>
      <c r="AD33" s="37" t="e">
        <f t="shared" si="12"/>
        <v>#N/A</v>
      </c>
    </row>
    <row r="34" spans="2:30" ht="12.75">
      <c r="B34" s="2"/>
      <c r="C34" s="4">
        <v>31</v>
      </c>
      <c r="D34" s="33">
        <f>IF(OR(ISBLANK(Data!D34),NOT(ISNUMBER(Data!D34))),"",Data!D34)</f>
        <v>-0.0111967938288012</v>
      </c>
      <c r="E34" s="33">
        <f>IF(OR(ISBLANK(Data!E34),NOT(ISNUMBER(Data!E34))),"",Data!E34)</f>
        <v>0.349959404095901</v>
      </c>
      <c r="F34" s="33">
        <f>IF(OR(ISBLANK(Data!F34),NOT(ISNUMBER(Data!F34))),"",Data!F34)</f>
      </c>
      <c r="G34" s="33">
        <f>IF(OR(ISBLANK(Data!G34),NOT(ISNUMBER(Data!G34))),"",Data!G34)</f>
      </c>
      <c r="H34" s="33">
        <f>IF(OR(ISBLANK(Data!H34),NOT(ISNUMBER(Data!H34))),"",Data!H34)</f>
      </c>
      <c r="I34" s="34">
        <f>IF(OR(ISBLANK(Data!I34),NOT(ISNUMBER(Data!I34))),"",Data!I34)</f>
      </c>
      <c r="K34" s="35">
        <f t="shared" si="3"/>
        <v>0</v>
      </c>
      <c r="L34" s="36">
        <f t="shared" si="4"/>
        <v>0.378846663182216</v>
      </c>
      <c r="M34" s="36">
        <f t="shared" si="5"/>
      </c>
      <c r="N34" s="36">
        <f t="shared" si="6"/>
      </c>
      <c r="O34" s="36">
        <f t="shared" si="13"/>
      </c>
      <c r="P34" s="37">
        <f t="shared" si="14"/>
      </c>
      <c r="R34" s="35">
        <f>IF(OR(ISBLANK(D34),NOT(ISNUMBER(D34))),"",((COUNTIF(G1_S:K34,K34)-1)-(COUNTIF(G1_R,K34)-1)/2)/10)</f>
        <v>-0.05</v>
      </c>
      <c r="S34" s="36">
        <f>IF(OR(ISBLANK(E34),NOT(ISNUMBER(E34))),"",((COUNTIF(G2_S:L34,L34)-1)-(COUNTIF(G2_R,L34)-1)/2)/10)</f>
        <v>-0.1</v>
      </c>
      <c r="T34" s="36">
        <f>IF(OR(ISBLANK(F34),NOT(ISNUMBER(F34))),"",((COUNTIF(G3_S:M34,M34)-1)-(COUNTIF(G3_R,M34)-1)/2)/10)</f>
      </c>
      <c r="U34" s="36">
        <f>IF(OR(ISBLANK(G34),NOT(ISNUMBER(G34))),"",((COUNTIF(G4_S:N34,N34)-1)-(COUNTIF(G4_R,N34)-1)/2)/10)</f>
      </c>
      <c r="V34" s="36">
        <f>IF(OR(ISBLANK(H34),NOT(ISNUMBER(H34))),"",((COUNTIF(G5_S:O34,O34)-1)-(COUNTIF(G5_R,O34)-1)/2)/10)</f>
      </c>
      <c r="W34" s="37">
        <f>IF(OR(ISBLANK(I34),NOT(ISNUMBER(I34))),"",((COUNTIF(G6_S:P34,P34)-1)-(COUNTIF(G6_R,P34)-1)/2)/10)</f>
      </c>
      <c r="Y34" s="35">
        <f t="shared" si="7"/>
        <v>0.9242424242424242</v>
      </c>
      <c r="Z34" s="36">
        <f t="shared" si="8"/>
        <v>1.8484848484848484</v>
      </c>
      <c r="AA34" s="36" t="e">
        <f t="shared" si="9"/>
        <v>#N/A</v>
      </c>
      <c r="AB34" s="36" t="e">
        <f t="shared" si="10"/>
        <v>#N/A</v>
      </c>
      <c r="AC34" s="36" t="e">
        <f t="shared" si="11"/>
        <v>#N/A</v>
      </c>
      <c r="AD34" s="37" t="e">
        <f t="shared" si="12"/>
        <v>#N/A</v>
      </c>
    </row>
    <row r="35" spans="2:30" ht="12.75">
      <c r="B35" s="2"/>
      <c r="C35" s="4">
        <v>32</v>
      </c>
      <c r="D35" s="33">
        <f>IF(OR(ISBLANK(Data!D35),NOT(ISNUMBER(Data!D35))),"",Data!D35)</f>
        <v>1.31791328501169</v>
      </c>
      <c r="E35" s="33">
        <f>IF(OR(ISBLANK(Data!E35),NOT(ISNUMBER(Data!E35))),"",Data!E35)</f>
        <v>0.439655317500039</v>
      </c>
      <c r="F35" s="33">
        <f>IF(OR(ISBLANK(Data!F35),NOT(ISNUMBER(Data!F35))),"",Data!F35)</f>
      </c>
      <c r="G35" s="33">
        <f>IF(OR(ISBLANK(Data!G35),NOT(ISNUMBER(Data!G35))),"",Data!G35)</f>
      </c>
      <c r="H35" s="33">
        <f>IF(OR(ISBLANK(Data!H35),NOT(ISNUMBER(Data!H35))),"",Data!H35)</f>
      </c>
      <c r="I35" s="34">
        <f>IF(OR(ISBLANK(Data!I35),NOT(ISNUMBER(Data!I35))),"",Data!I35)</f>
      </c>
      <c r="K35" s="35">
        <f t="shared" si="3"/>
        <v>1.325963321137756</v>
      </c>
      <c r="L35" s="36">
        <f t="shared" si="4"/>
        <v>0.47355832897777</v>
      </c>
      <c r="M35" s="36">
        <f t="shared" si="5"/>
      </c>
      <c r="N35" s="36">
        <f t="shared" si="6"/>
      </c>
      <c r="O35" s="36">
        <f t="shared" si="13"/>
      </c>
      <c r="P35" s="37">
        <f t="shared" si="14"/>
      </c>
      <c r="R35" s="35">
        <f>IF(OR(ISBLANK(D35),NOT(ISNUMBER(D35))),"",((COUNTIF(G1_S:K35,K35)-1)-(COUNTIF(G1_R,K35)-1)/2)/10)</f>
        <v>0</v>
      </c>
      <c r="S35" s="36">
        <f>IF(OR(ISBLANK(E35),NOT(ISNUMBER(E35))),"",((COUNTIF(G2_S:L35,L35)-1)-(COUNTIF(G2_R,L35)-1)/2)/10)</f>
        <v>0.05</v>
      </c>
      <c r="T35" s="36">
        <f>IF(OR(ISBLANK(F35),NOT(ISNUMBER(F35))),"",((COUNTIF(G3_S:M35,M35)-1)-(COUNTIF(G3_R,M35)-1)/2)/10)</f>
      </c>
      <c r="U35" s="36">
        <f>IF(OR(ISBLANK(G35),NOT(ISNUMBER(G35))),"",((COUNTIF(G4_S:N35,N35)-1)-(COUNTIF(G4_R,N35)-1)/2)/10)</f>
      </c>
      <c r="V35" s="36">
        <f>IF(OR(ISBLANK(H35),NOT(ISNUMBER(H35))),"",((COUNTIF(G5_S:O35,O35)-1)-(COUNTIF(G5_R,O35)-1)/2)/10)</f>
      </c>
      <c r="W35" s="37">
        <f>IF(OR(ISBLANK(I35),NOT(ISNUMBER(I35))),"",((COUNTIF(G6_S:P35,P35)-1)-(COUNTIF(G6_R,P35)-1)/2)/10)</f>
      </c>
      <c r="Y35" s="35">
        <f t="shared" si="7"/>
        <v>1</v>
      </c>
      <c r="Z35" s="36">
        <f t="shared" si="8"/>
        <v>2.0757575757575757</v>
      </c>
      <c r="AA35" s="36" t="e">
        <f t="shared" si="9"/>
        <v>#N/A</v>
      </c>
      <c r="AB35" s="36" t="e">
        <f t="shared" si="10"/>
        <v>#N/A</v>
      </c>
      <c r="AC35" s="36" t="e">
        <f t="shared" si="11"/>
        <v>#N/A</v>
      </c>
      <c r="AD35" s="37" t="e">
        <f t="shared" si="12"/>
        <v>#N/A</v>
      </c>
    </row>
    <row r="36" spans="2:30" ht="12.75">
      <c r="B36" s="2"/>
      <c r="C36" s="4">
        <v>33</v>
      </c>
      <c r="D36" s="33">
        <f>IF(OR(ISBLANK(Data!D36),NOT(ISNUMBER(Data!D36))),"",Data!D36)</f>
        <v>-0.982757926947174</v>
      </c>
      <c r="E36" s="33">
        <f>IF(OR(ISBLANK(Data!E36),NOT(ISNUMBER(Data!E36))),"",Data!E36)</f>
        <v>-1.49766636835482</v>
      </c>
      <c r="F36" s="33">
        <f>IF(OR(ISBLANK(Data!F36),NOT(ISNUMBER(Data!F36))),"",Data!F36)</f>
      </c>
      <c r="G36" s="33">
        <f>IF(OR(ISBLANK(Data!G36),NOT(ISNUMBER(Data!G36))),"",Data!G36)</f>
      </c>
      <c r="H36" s="33">
        <f>IF(OR(ISBLANK(Data!H36),NOT(ISNUMBER(Data!H36))),"",Data!H36)</f>
      </c>
      <c r="I36" s="34">
        <f>IF(OR(ISBLANK(Data!I36),NOT(ISNUMBER(Data!I36))),"",Data!I36)</f>
      </c>
      <c r="K36" s="35">
        <f t="shared" si="3"/>
        <v>-0.94711665795554</v>
      </c>
      <c r="L36" s="36">
        <f t="shared" si="4"/>
        <v>-1.515386652728864</v>
      </c>
      <c r="M36" s="36">
        <f t="shared" si="5"/>
      </c>
      <c r="N36" s="36">
        <f t="shared" si="6"/>
      </c>
      <c r="O36" s="36">
        <f t="shared" si="13"/>
      </c>
      <c r="P36" s="37">
        <f t="shared" si="14"/>
      </c>
      <c r="R36" s="35">
        <f>IF(OR(ISBLANK(D36),NOT(ISNUMBER(D36))),"",((COUNTIF(G1_S:K36,K36)-1)-(COUNTIF(G1_R,K36)-1)/2)/10)</f>
        <v>-0.05</v>
      </c>
      <c r="S36" s="36">
        <f>IF(OR(ISBLANK(E36),NOT(ISNUMBER(E36))),"",((COUNTIF(G2_S:L36,L36)-1)-(COUNTIF(G2_R,L36)-1)/2)/10)</f>
        <v>0</v>
      </c>
      <c r="T36" s="36">
        <f>IF(OR(ISBLANK(F36),NOT(ISNUMBER(F36))),"",((COUNTIF(G3_S:M36,M36)-1)-(COUNTIF(G3_R,M36)-1)/2)/10)</f>
      </c>
      <c r="U36" s="36">
        <f>IF(OR(ISBLANK(G36),NOT(ISNUMBER(G36))),"",((COUNTIF(G4_S:N36,N36)-1)-(COUNTIF(G4_R,N36)-1)/2)/10)</f>
      </c>
      <c r="V36" s="36">
        <f>IF(OR(ISBLANK(H36),NOT(ISNUMBER(H36))),"",((COUNTIF(G5_S:O36,O36)-1)-(COUNTIF(G5_R,O36)-1)/2)/10)</f>
      </c>
      <c r="W36" s="37">
        <f>IF(OR(ISBLANK(I36),NOT(ISNUMBER(I36))),"",((COUNTIF(G6_S:P36,P36)-1)-(COUNTIF(G6_R,P36)-1)/2)/10)</f>
      </c>
      <c r="Y36" s="35">
        <f t="shared" si="7"/>
        <v>0.9242424242424242</v>
      </c>
      <c r="Z36" s="36">
        <f t="shared" si="8"/>
        <v>2</v>
      </c>
      <c r="AA36" s="36" t="e">
        <f t="shared" si="9"/>
        <v>#N/A</v>
      </c>
      <c r="AB36" s="36" t="e">
        <f t="shared" si="10"/>
        <v>#N/A</v>
      </c>
      <c r="AC36" s="36" t="e">
        <f t="shared" si="11"/>
        <v>#N/A</v>
      </c>
      <c r="AD36" s="37" t="e">
        <f t="shared" si="12"/>
        <v>#N/A</v>
      </c>
    </row>
    <row r="37" spans="2:30" ht="12.75">
      <c r="B37" s="2"/>
      <c r="C37" s="4">
        <v>34</v>
      </c>
      <c r="D37" s="33">
        <f>IF(OR(ISBLANK(Data!D37),NOT(ISNUMBER(Data!D37))),"",Data!D37)</f>
        <v>1.21325760250936</v>
      </c>
      <c r="E37" s="33">
        <f>IF(OR(ISBLANK(Data!E37),NOT(ISNUMBER(Data!E37))),"",Data!E37)</f>
        <v>0.0459947542279762</v>
      </c>
      <c r="F37" s="33">
        <f>IF(OR(ISBLANK(Data!F37),NOT(ISNUMBER(Data!F37))),"",Data!F37)</f>
      </c>
      <c r="G37" s="33">
        <f>IF(OR(ISBLANK(Data!G37),NOT(ISNUMBER(Data!G37))),"",Data!G37)</f>
      </c>
      <c r="H37" s="33">
        <f>IF(OR(ISBLANK(Data!H37),NOT(ISNUMBER(Data!H37))),"",Data!H37)</f>
      </c>
      <c r="I37" s="34">
        <f>IF(OR(ISBLANK(Data!I37),NOT(ISNUMBER(Data!I37))),"",Data!I37)</f>
      </c>
      <c r="K37" s="35">
        <f t="shared" si="3"/>
        <v>1.231251655342202</v>
      </c>
      <c r="L37" s="36">
        <f t="shared" si="4"/>
        <v>0</v>
      </c>
      <c r="M37" s="36">
        <f t="shared" si="5"/>
      </c>
      <c r="N37" s="36">
        <f t="shared" si="6"/>
      </c>
      <c r="O37" s="36">
        <f t="shared" si="13"/>
      </c>
      <c r="P37" s="37">
        <f t="shared" si="14"/>
      </c>
      <c r="R37" s="35">
        <f>IF(OR(ISBLANK(D37),NOT(ISNUMBER(D37))),"",((COUNTIF(G1_S:K37,K37)-1)-(COUNTIF(G1_R,K37)-1)/2)/10)</f>
        <v>0</v>
      </c>
      <c r="S37" s="36">
        <f>IF(OR(ISBLANK(E37),NOT(ISNUMBER(E37))),"",((COUNTIF(G2_S:L37,L37)-1)-(COUNTIF(G2_R,L37)-1)/2)/10)</f>
        <v>-0.05</v>
      </c>
      <c r="T37" s="36">
        <f>IF(OR(ISBLANK(F37),NOT(ISNUMBER(F37))),"",((COUNTIF(G3_S:M37,M37)-1)-(COUNTIF(G3_R,M37)-1)/2)/10)</f>
      </c>
      <c r="U37" s="36">
        <f>IF(OR(ISBLANK(G37),NOT(ISNUMBER(G37))),"",((COUNTIF(G4_S:N37,N37)-1)-(COUNTIF(G4_R,N37)-1)/2)/10)</f>
      </c>
      <c r="V37" s="36">
        <f>IF(OR(ISBLANK(H37),NOT(ISNUMBER(H37))),"",((COUNTIF(G5_S:O37,O37)-1)-(COUNTIF(G5_R,O37)-1)/2)/10)</f>
      </c>
      <c r="W37" s="37">
        <f>IF(OR(ISBLANK(I37),NOT(ISNUMBER(I37))),"",((COUNTIF(G6_S:P37,P37)-1)-(COUNTIF(G6_R,P37)-1)/2)/10)</f>
      </c>
      <c r="Y37" s="35">
        <f t="shared" si="7"/>
        <v>1</v>
      </c>
      <c r="Z37" s="36">
        <f t="shared" si="8"/>
        <v>1.9242424242424243</v>
      </c>
      <c r="AA37" s="36" t="e">
        <f t="shared" si="9"/>
        <v>#N/A</v>
      </c>
      <c r="AB37" s="36" t="e">
        <f t="shared" si="10"/>
        <v>#N/A</v>
      </c>
      <c r="AC37" s="36" t="e">
        <f t="shared" si="11"/>
        <v>#N/A</v>
      </c>
      <c r="AD37" s="37" t="e">
        <f t="shared" si="12"/>
        <v>#N/A</v>
      </c>
    </row>
    <row r="38" spans="2:30" ht="12.75">
      <c r="B38" s="2"/>
      <c r="C38" s="4">
        <v>35</v>
      </c>
      <c r="D38" s="33">
        <f>IF(OR(ISBLANK(Data!D38),NOT(ISNUMBER(Data!D38))),"",Data!D38)</f>
        <v>-0.128639667467876</v>
      </c>
      <c r="E38" s="33">
        <f>IF(OR(ISBLANK(Data!E38),NOT(ISNUMBER(Data!E38))),"",Data!E38)</f>
        <v>-0.664002724775838</v>
      </c>
      <c r="F38" s="33">
        <f>IF(OR(ISBLANK(Data!F38),NOT(ISNUMBER(Data!F38))),"",Data!F38)</f>
      </c>
      <c r="G38" s="33">
        <f>IF(OR(ISBLANK(Data!G38),NOT(ISNUMBER(Data!G38))),"",Data!G38)</f>
      </c>
      <c r="H38" s="33">
        <f>IF(OR(ISBLANK(Data!H38),NOT(ISNUMBER(Data!H38))),"",Data!H38)</f>
      </c>
      <c r="I38" s="34">
        <f>IF(OR(ISBLANK(Data!I38),NOT(ISNUMBER(Data!I38))),"",Data!I38)</f>
      </c>
      <c r="K38" s="35">
        <f t="shared" si="3"/>
        <v>-0.094711665795554</v>
      </c>
      <c r="L38" s="36">
        <f t="shared" si="4"/>
        <v>-0.662981660568878</v>
      </c>
      <c r="M38" s="36">
        <f t="shared" si="5"/>
      </c>
      <c r="N38" s="36">
        <f t="shared" si="6"/>
      </c>
      <c r="O38" s="36">
        <f t="shared" si="13"/>
      </c>
      <c r="P38" s="37">
        <f t="shared" si="14"/>
      </c>
      <c r="R38" s="35">
        <f>IF(OR(ISBLANK(D38),NOT(ISNUMBER(D38))),"",((COUNTIF(G1_S:K38,K38)-1)-(COUNTIF(G1_R,K38)-1)/2)/10)</f>
        <v>0.05</v>
      </c>
      <c r="S38" s="36">
        <f>IF(OR(ISBLANK(E38),NOT(ISNUMBER(E38))),"",((COUNTIF(G2_S:L38,L38)-1)-(COUNTIF(G2_R,L38)-1)/2)/10)</f>
        <v>-0.05</v>
      </c>
      <c r="T38" s="36">
        <f>IF(OR(ISBLANK(F38),NOT(ISNUMBER(F38))),"",((COUNTIF(G3_S:M38,M38)-1)-(COUNTIF(G3_R,M38)-1)/2)/10)</f>
      </c>
      <c r="U38" s="36">
        <f>IF(OR(ISBLANK(G38),NOT(ISNUMBER(G38))),"",((COUNTIF(G4_S:N38,N38)-1)-(COUNTIF(G4_R,N38)-1)/2)/10)</f>
      </c>
      <c r="V38" s="36">
        <f>IF(OR(ISBLANK(H38),NOT(ISNUMBER(H38))),"",((COUNTIF(G5_S:O38,O38)-1)-(COUNTIF(G5_R,O38)-1)/2)/10)</f>
      </c>
      <c r="W38" s="37">
        <f>IF(OR(ISBLANK(I38),NOT(ISNUMBER(I38))),"",((COUNTIF(G6_S:P38,P38)-1)-(COUNTIF(G6_R,P38)-1)/2)/10)</f>
      </c>
      <c r="Y38" s="35">
        <f t="shared" si="7"/>
        <v>1.0757575757575757</v>
      </c>
      <c r="Z38" s="36">
        <f t="shared" si="8"/>
        <v>1.9242424242424243</v>
      </c>
      <c r="AA38" s="36" t="e">
        <f t="shared" si="9"/>
        <v>#N/A</v>
      </c>
      <c r="AB38" s="36" t="e">
        <f t="shared" si="10"/>
        <v>#N/A</v>
      </c>
      <c r="AC38" s="36" t="e">
        <f t="shared" si="11"/>
        <v>#N/A</v>
      </c>
      <c r="AD38" s="37" t="e">
        <f t="shared" si="12"/>
        <v>#N/A</v>
      </c>
    </row>
    <row r="39" spans="2:30" ht="12.75">
      <c r="B39" s="2"/>
      <c r="C39" s="4">
        <v>36</v>
      </c>
      <c r="D39" s="33">
        <f>IF(OR(ISBLANK(Data!D39),NOT(ISNUMBER(Data!D39))),"",Data!D39)</f>
        <v>0.41532224493264</v>
      </c>
      <c r="E39" s="33">
        <f>IF(OR(ISBLANK(Data!E39),NOT(ISNUMBER(Data!E39))),"",Data!E39)</f>
        <v>-0.351877759574955</v>
      </c>
      <c r="F39" s="33">
        <f>IF(OR(ISBLANK(Data!F39),NOT(ISNUMBER(Data!F39))),"",Data!F39)</f>
      </c>
      <c r="G39" s="33">
        <f>IF(OR(ISBLANK(Data!G39),NOT(ISNUMBER(Data!G39))),"",Data!G39)</f>
      </c>
      <c r="H39" s="33">
        <f>IF(OR(ISBLANK(Data!H39),NOT(ISNUMBER(Data!H39))),"",Data!H39)</f>
      </c>
      <c r="I39" s="34">
        <f>IF(OR(ISBLANK(Data!I39),NOT(ISNUMBER(Data!I39))),"",Data!I39)</f>
      </c>
      <c r="K39" s="35">
        <f t="shared" si="3"/>
        <v>0.378846663182216</v>
      </c>
      <c r="L39" s="36">
        <f t="shared" si="4"/>
        <v>-0.378846663182216</v>
      </c>
      <c r="M39" s="36">
        <f t="shared" si="5"/>
      </c>
      <c r="N39" s="36">
        <f t="shared" si="6"/>
      </c>
      <c r="O39" s="36">
        <f t="shared" si="13"/>
      </c>
      <c r="P39" s="37">
        <f t="shared" si="14"/>
      </c>
      <c r="R39" s="35">
        <f>IF(OR(ISBLANK(D39),NOT(ISNUMBER(D39))),"",((COUNTIF(G1_S:K39,K39)-1)-(COUNTIF(G1_R,K39)-1)/2)/10)</f>
        <v>0</v>
      </c>
      <c r="S39" s="36">
        <f>IF(OR(ISBLANK(E39),NOT(ISNUMBER(E39))),"",((COUNTIF(G2_S:L39,L39)-1)-(COUNTIF(G2_R,L39)-1)/2)/10)</f>
        <v>-0.05</v>
      </c>
      <c r="T39" s="36">
        <f>IF(OR(ISBLANK(F39),NOT(ISNUMBER(F39))),"",((COUNTIF(G3_S:M39,M39)-1)-(COUNTIF(G3_R,M39)-1)/2)/10)</f>
      </c>
      <c r="U39" s="36">
        <f>IF(OR(ISBLANK(G39),NOT(ISNUMBER(G39))),"",((COUNTIF(G4_S:N39,N39)-1)-(COUNTIF(G4_R,N39)-1)/2)/10)</f>
      </c>
      <c r="V39" s="36">
        <f>IF(OR(ISBLANK(H39),NOT(ISNUMBER(H39))),"",((COUNTIF(G5_S:O39,O39)-1)-(COUNTIF(G5_R,O39)-1)/2)/10)</f>
      </c>
      <c r="W39" s="37">
        <f>IF(OR(ISBLANK(I39),NOT(ISNUMBER(I39))),"",((COUNTIF(G6_S:P39,P39)-1)-(COUNTIF(G6_R,P39)-1)/2)/10)</f>
      </c>
      <c r="Y39" s="35">
        <f t="shared" si="7"/>
        <v>1</v>
      </c>
      <c r="Z39" s="36">
        <f t="shared" si="8"/>
        <v>1.9242424242424243</v>
      </c>
      <c r="AA39" s="36" t="e">
        <f t="shared" si="9"/>
        <v>#N/A</v>
      </c>
      <c r="AB39" s="36" t="e">
        <f t="shared" si="10"/>
        <v>#N/A</v>
      </c>
      <c r="AC39" s="36" t="e">
        <f t="shared" si="11"/>
        <v>#N/A</v>
      </c>
      <c r="AD39" s="37" t="e">
        <f t="shared" si="12"/>
        <v>#N/A</v>
      </c>
    </row>
    <row r="40" spans="2:30" ht="12.75">
      <c r="B40" s="2"/>
      <c r="C40" s="4">
        <v>37</v>
      </c>
      <c r="D40" s="33">
        <f>IF(OR(ISBLANK(Data!D40),NOT(ISNUMBER(Data!D40))),"",Data!D40)</f>
        <v>-1.93184310072615</v>
      </c>
      <c r="E40" s="33">
        <f>IF(OR(ISBLANK(Data!E40),NOT(ISNUMBER(Data!E40))),"",Data!E40)</f>
        <v>-0.861052381490187</v>
      </c>
      <c r="F40" s="33">
        <f>IF(OR(ISBLANK(Data!F40),NOT(ISNUMBER(Data!F40))),"",Data!F40)</f>
      </c>
      <c r="G40" s="33">
        <f>IF(OR(ISBLANK(Data!G40),NOT(ISNUMBER(Data!G40))),"",Data!G40)</f>
      </c>
      <c r="H40" s="33">
        <f>IF(OR(ISBLANK(Data!H40),NOT(ISNUMBER(Data!H40))),"",Data!H40)</f>
      </c>
      <c r="I40" s="34">
        <f>IF(OR(ISBLANK(Data!I40),NOT(ISNUMBER(Data!I40))),"",Data!I40)</f>
      </c>
      <c r="K40" s="35">
        <f t="shared" si="3"/>
        <v>-1.89423331591108</v>
      </c>
      <c r="L40" s="36">
        <f t="shared" si="4"/>
        <v>-0.852404992159986</v>
      </c>
      <c r="M40" s="36">
        <f t="shared" si="5"/>
      </c>
      <c r="N40" s="36">
        <f t="shared" si="6"/>
      </c>
      <c r="O40" s="36">
        <f t="shared" si="13"/>
      </c>
      <c r="P40" s="37">
        <f t="shared" si="14"/>
      </c>
      <c r="R40" s="35">
        <f>IF(OR(ISBLANK(D40),NOT(ISNUMBER(D40))),"",((COUNTIF(G1_S:K40,K40)-1)-(COUNTIF(G1_R,K40)-1)/2)/10)</f>
        <v>-0.05</v>
      </c>
      <c r="S40" s="36">
        <f>IF(OR(ISBLANK(E40),NOT(ISNUMBER(E40))),"",((COUNTIF(G2_S:L40,L40)-1)-(COUNTIF(G2_R,L40)-1)/2)/10)</f>
        <v>0.1</v>
      </c>
      <c r="T40" s="36">
        <f>IF(OR(ISBLANK(F40),NOT(ISNUMBER(F40))),"",((COUNTIF(G3_S:M40,M40)-1)-(COUNTIF(G3_R,M40)-1)/2)/10)</f>
      </c>
      <c r="U40" s="36">
        <f>IF(OR(ISBLANK(G40),NOT(ISNUMBER(G40))),"",((COUNTIF(G4_S:N40,N40)-1)-(COUNTIF(G4_R,N40)-1)/2)/10)</f>
      </c>
      <c r="V40" s="36">
        <f>IF(OR(ISBLANK(H40),NOT(ISNUMBER(H40))),"",((COUNTIF(G5_S:O40,O40)-1)-(COUNTIF(G5_R,O40)-1)/2)/10)</f>
      </c>
      <c r="W40" s="37">
        <f>IF(OR(ISBLANK(I40),NOT(ISNUMBER(I40))),"",((COUNTIF(G6_S:P40,P40)-1)-(COUNTIF(G6_R,P40)-1)/2)/10)</f>
      </c>
      <c r="Y40" s="35">
        <f t="shared" si="7"/>
        <v>0.9242424242424242</v>
      </c>
      <c r="Z40" s="36">
        <f t="shared" si="8"/>
        <v>2.1515151515151514</v>
      </c>
      <c r="AA40" s="36" t="e">
        <f t="shared" si="9"/>
        <v>#N/A</v>
      </c>
      <c r="AB40" s="36" t="e">
        <f t="shared" si="10"/>
        <v>#N/A</v>
      </c>
      <c r="AC40" s="36" t="e">
        <f t="shared" si="11"/>
        <v>#N/A</v>
      </c>
      <c r="AD40" s="37" t="e">
        <f t="shared" si="12"/>
        <v>#N/A</v>
      </c>
    </row>
    <row r="41" spans="2:30" ht="12.75">
      <c r="B41" s="2"/>
      <c r="C41" s="4">
        <v>38</v>
      </c>
      <c r="D41" s="33">
        <f>IF(OR(ISBLANK(Data!D41),NOT(ISNUMBER(Data!D41))),"",Data!D41)</f>
        <v>-1.8581657840252</v>
      </c>
      <c r="E41" s="33">
        <f>IF(OR(ISBLANK(Data!E41),NOT(ISNUMBER(Data!E41))),"",Data!E41)</f>
        <v>0.647905071750828</v>
      </c>
      <c r="F41" s="33">
        <f>IF(OR(ISBLANK(Data!F41),NOT(ISNUMBER(Data!F41))),"",Data!F41)</f>
      </c>
      <c r="G41" s="33">
        <f>IF(OR(ISBLANK(Data!G41),NOT(ISNUMBER(Data!G41))),"",Data!G41)</f>
      </c>
      <c r="H41" s="33">
        <f>IF(OR(ISBLANK(Data!H41),NOT(ISNUMBER(Data!H41))),"",Data!H41)</f>
      </c>
      <c r="I41" s="34">
        <f>IF(OR(ISBLANK(Data!I41),NOT(ISNUMBER(Data!I41))),"",Data!I41)</f>
      </c>
      <c r="K41" s="35">
        <f t="shared" si="3"/>
        <v>-1.89423331591108</v>
      </c>
      <c r="L41" s="36">
        <f t="shared" si="4"/>
        <v>0.662981660568878</v>
      </c>
      <c r="M41" s="36">
        <f t="shared" si="5"/>
      </c>
      <c r="N41" s="36">
        <f t="shared" si="6"/>
      </c>
      <c r="O41" s="36">
        <f t="shared" si="13"/>
      </c>
      <c r="P41" s="37">
        <f t="shared" si="14"/>
      </c>
      <c r="R41" s="35">
        <f>IF(OR(ISBLANK(D41),NOT(ISNUMBER(D41))),"",((COUNTIF(G1_S:K41,K41)-1)-(COUNTIF(G1_R,K41)-1)/2)/10)</f>
        <v>0.05</v>
      </c>
      <c r="S41" s="36">
        <f>IF(OR(ISBLANK(E41),NOT(ISNUMBER(E41))),"",((COUNTIF(G2_S:L41,L41)-1)-(COUNTIF(G2_R,L41)-1)/2)/10)</f>
        <v>-0.1</v>
      </c>
      <c r="T41" s="36">
        <f>IF(OR(ISBLANK(F41),NOT(ISNUMBER(F41))),"",((COUNTIF(G3_S:M41,M41)-1)-(COUNTIF(G3_R,M41)-1)/2)/10)</f>
      </c>
      <c r="U41" s="36">
        <f>IF(OR(ISBLANK(G41),NOT(ISNUMBER(G41))),"",((COUNTIF(G4_S:N41,N41)-1)-(COUNTIF(G4_R,N41)-1)/2)/10)</f>
      </c>
      <c r="V41" s="36">
        <f>IF(OR(ISBLANK(H41),NOT(ISNUMBER(H41))),"",((COUNTIF(G5_S:O41,O41)-1)-(COUNTIF(G5_R,O41)-1)/2)/10)</f>
      </c>
      <c r="W41" s="37">
        <f>IF(OR(ISBLANK(I41),NOT(ISNUMBER(I41))),"",((COUNTIF(G6_S:P41,P41)-1)-(COUNTIF(G6_R,P41)-1)/2)/10)</f>
      </c>
      <c r="Y41" s="35">
        <f t="shared" si="7"/>
        <v>1.0757575757575757</v>
      </c>
      <c r="Z41" s="36">
        <f t="shared" si="8"/>
        <v>1.8484848484848484</v>
      </c>
      <c r="AA41" s="36" t="e">
        <f t="shared" si="9"/>
        <v>#N/A</v>
      </c>
      <c r="AB41" s="36" t="e">
        <f t="shared" si="10"/>
        <v>#N/A</v>
      </c>
      <c r="AC41" s="36" t="e">
        <f t="shared" si="11"/>
        <v>#N/A</v>
      </c>
      <c r="AD41" s="37" t="e">
        <f t="shared" si="12"/>
        <v>#N/A</v>
      </c>
    </row>
    <row r="42" spans="2:30" ht="12.75">
      <c r="B42" s="2"/>
      <c r="C42" s="4">
        <v>39</v>
      </c>
      <c r="D42" s="33">
        <f>IF(OR(ISBLANK(Data!D42),NOT(ISNUMBER(Data!D42))),"",Data!D42)</f>
        <v>1.66135842919965</v>
      </c>
      <c r="E42" s="33">
        <f>IF(OR(ISBLANK(Data!E42),NOT(ISNUMBER(Data!E42))),"",Data!E42)</f>
        <v>-0.709225752502855</v>
      </c>
      <c r="F42" s="33">
        <f>IF(OR(ISBLANK(Data!F42),NOT(ISNUMBER(Data!F42))),"",Data!F42)</f>
      </c>
      <c r="G42" s="33">
        <f>IF(OR(ISBLANK(Data!G42),NOT(ISNUMBER(Data!G42))),"",Data!G42)</f>
      </c>
      <c r="H42" s="33">
        <f>IF(OR(ISBLANK(Data!H42),NOT(ISNUMBER(Data!H42))),"",Data!H42)</f>
      </c>
      <c r="I42" s="34">
        <f>IF(OR(ISBLANK(Data!I42),NOT(ISNUMBER(Data!I42))),"",Data!I42)</f>
      </c>
      <c r="K42" s="35">
        <f t="shared" si="3"/>
        <v>1.704809984319972</v>
      </c>
      <c r="L42" s="36">
        <f t="shared" si="4"/>
        <v>-0.662981660568878</v>
      </c>
      <c r="M42" s="36">
        <f t="shared" si="5"/>
      </c>
      <c r="N42" s="36">
        <f t="shared" si="6"/>
      </c>
      <c r="O42" s="36">
        <f t="shared" si="13"/>
      </c>
      <c r="P42" s="37">
        <f t="shared" si="14"/>
      </c>
      <c r="R42" s="35">
        <f>IF(OR(ISBLANK(D42),NOT(ISNUMBER(D42))),"",((COUNTIF(G1_S:K42,K42)-1)-(COUNTIF(G1_R,K42)-1)/2)/10)</f>
        <v>0</v>
      </c>
      <c r="S42" s="36">
        <f>IF(OR(ISBLANK(E42),NOT(ISNUMBER(E42))),"",((COUNTIF(G2_S:L42,L42)-1)-(COUNTIF(G2_R,L42)-1)/2)/10)</f>
        <v>0.05</v>
      </c>
      <c r="T42" s="36">
        <f>IF(OR(ISBLANK(F42),NOT(ISNUMBER(F42))),"",((COUNTIF(G3_S:M42,M42)-1)-(COUNTIF(G3_R,M42)-1)/2)/10)</f>
      </c>
      <c r="U42" s="36">
        <f>IF(OR(ISBLANK(G42),NOT(ISNUMBER(G42))),"",((COUNTIF(G4_S:N42,N42)-1)-(COUNTIF(G4_R,N42)-1)/2)/10)</f>
      </c>
      <c r="V42" s="36">
        <f>IF(OR(ISBLANK(H42),NOT(ISNUMBER(H42))),"",((COUNTIF(G5_S:O42,O42)-1)-(COUNTIF(G5_R,O42)-1)/2)/10)</f>
      </c>
      <c r="W42" s="37">
        <f>IF(OR(ISBLANK(I42),NOT(ISNUMBER(I42))),"",((COUNTIF(G6_S:P42,P42)-1)-(COUNTIF(G6_R,P42)-1)/2)/10)</f>
      </c>
      <c r="Y42" s="35">
        <f t="shared" si="7"/>
        <v>1</v>
      </c>
      <c r="Z42" s="36">
        <f t="shared" si="8"/>
        <v>2.0757575757575757</v>
      </c>
      <c r="AA42" s="36" t="e">
        <f t="shared" si="9"/>
        <v>#N/A</v>
      </c>
      <c r="AB42" s="36" t="e">
        <f t="shared" si="10"/>
        <v>#N/A</v>
      </c>
      <c r="AC42" s="36" t="e">
        <f t="shared" si="11"/>
        <v>#N/A</v>
      </c>
      <c r="AD42" s="37" t="e">
        <f t="shared" si="12"/>
        <v>#N/A</v>
      </c>
    </row>
    <row r="43" spans="2:30" ht="12.75">
      <c r="B43" s="2"/>
      <c r="C43" s="4">
        <v>40</v>
      </c>
      <c r="D43" s="33">
        <f>IF(OR(ISBLANK(Data!D43),NOT(ISNUMBER(Data!D43))),"",Data!D43)</f>
        <v>0.278337589387015</v>
      </c>
      <c r="E43" s="33">
        <f>IF(OR(ISBLANK(Data!E43),NOT(ISNUMBER(Data!E43))),"",Data!E43)</f>
        <v>-0.399671204826665</v>
      </c>
      <c r="F43" s="33">
        <f>IF(OR(ISBLANK(Data!F43),NOT(ISNUMBER(Data!F43))),"",Data!F43)</f>
      </c>
      <c r="G43" s="33">
        <f>IF(OR(ISBLANK(Data!G43),NOT(ISNUMBER(Data!G43))),"",Data!G43)</f>
      </c>
      <c r="H43" s="33">
        <f>IF(OR(ISBLANK(Data!H43),NOT(ISNUMBER(Data!H43))),"",Data!H43)</f>
      </c>
      <c r="I43" s="34">
        <f>IF(OR(ISBLANK(Data!I43),NOT(ISNUMBER(Data!I43))),"",Data!I43)</f>
      </c>
      <c r="K43" s="35">
        <f t="shared" si="3"/>
        <v>0.284134997386662</v>
      </c>
      <c r="L43" s="36">
        <f t="shared" si="4"/>
        <v>-0.378846663182216</v>
      </c>
      <c r="M43" s="36">
        <f t="shared" si="5"/>
      </c>
      <c r="N43" s="36">
        <f t="shared" si="6"/>
      </c>
      <c r="O43" s="36">
        <f t="shared" si="13"/>
      </c>
      <c r="P43" s="37">
        <f t="shared" si="14"/>
      </c>
      <c r="R43" s="35">
        <f>IF(OR(ISBLANK(D43),NOT(ISNUMBER(D43))),"",((COUNTIF(G1_S:K43,K43)-1)-(COUNTIF(G1_R,K43)-1)/2)/10)</f>
        <v>-0.15</v>
      </c>
      <c r="S43" s="36">
        <f>IF(OR(ISBLANK(E43),NOT(ISNUMBER(E43))),"",((COUNTIF(G2_S:L43,L43)-1)-(COUNTIF(G2_R,L43)-1)/2)/10)</f>
        <v>0.05</v>
      </c>
      <c r="T43" s="36">
        <f>IF(OR(ISBLANK(F43),NOT(ISNUMBER(F43))),"",((COUNTIF(G3_S:M43,M43)-1)-(COUNTIF(G3_R,M43)-1)/2)/10)</f>
      </c>
      <c r="U43" s="36">
        <f>IF(OR(ISBLANK(G43),NOT(ISNUMBER(G43))),"",((COUNTIF(G4_S:N43,N43)-1)-(COUNTIF(G4_R,N43)-1)/2)/10)</f>
      </c>
      <c r="V43" s="36">
        <f>IF(OR(ISBLANK(H43),NOT(ISNUMBER(H43))),"",((COUNTIF(G5_S:O43,O43)-1)-(COUNTIF(G5_R,O43)-1)/2)/10)</f>
      </c>
      <c r="W43" s="37">
        <f>IF(OR(ISBLANK(I43),NOT(ISNUMBER(I43))),"",((COUNTIF(G6_S:P43,P43)-1)-(COUNTIF(G6_R,P43)-1)/2)/10)</f>
      </c>
      <c r="Y43" s="35">
        <f t="shared" si="7"/>
        <v>0.7727272727272727</v>
      </c>
      <c r="Z43" s="36">
        <f t="shared" si="8"/>
        <v>2.0757575757575757</v>
      </c>
      <c r="AA43" s="36" t="e">
        <f t="shared" si="9"/>
        <v>#N/A</v>
      </c>
      <c r="AB43" s="36" t="e">
        <f t="shared" si="10"/>
        <v>#N/A</v>
      </c>
      <c r="AC43" s="36" t="e">
        <f t="shared" si="11"/>
        <v>#N/A</v>
      </c>
      <c r="AD43" s="37" t="e">
        <f t="shared" si="12"/>
        <v>#N/A</v>
      </c>
    </row>
    <row r="44" spans="2:30" ht="12.75">
      <c r="B44" s="2"/>
      <c r="C44" s="4">
        <v>41</v>
      </c>
      <c r="D44" s="33">
        <f>IF(OR(ISBLANK(Data!D44),NOT(ISNUMBER(Data!D44))),"",Data!D44)</f>
        <v>0.50194432630794</v>
      </c>
      <c r="E44" s="33">
        <f>IF(OR(ISBLANK(Data!E44),NOT(ISNUMBER(Data!E44))),"",Data!E44)</f>
        <v>0.14662136966086</v>
      </c>
      <c r="F44" s="33">
        <f>IF(OR(ISBLANK(Data!F44),NOT(ISNUMBER(Data!F44))),"",Data!F44)</f>
      </c>
      <c r="G44" s="33">
        <f>IF(OR(ISBLANK(Data!G44),NOT(ISNUMBER(Data!G44))),"",Data!G44)</f>
      </c>
      <c r="H44" s="33">
        <f>IF(OR(ISBLANK(Data!H44),NOT(ISNUMBER(Data!H44))),"",Data!H44)</f>
      </c>
      <c r="I44" s="34">
        <f>IF(OR(ISBLANK(Data!I44),NOT(ISNUMBER(Data!I44))),"",Data!I44)</f>
      </c>
      <c r="K44" s="35">
        <f t="shared" si="3"/>
        <v>0.47355832897777</v>
      </c>
      <c r="L44" s="36">
        <f t="shared" si="4"/>
        <v>0.189423331591108</v>
      </c>
      <c r="M44" s="36">
        <f t="shared" si="5"/>
      </c>
      <c r="N44" s="36">
        <f t="shared" si="6"/>
      </c>
      <c r="O44" s="36">
        <f t="shared" si="13"/>
      </c>
      <c r="P44" s="37">
        <f t="shared" si="14"/>
      </c>
      <c r="R44" s="35">
        <f>IF(OR(ISBLANK(D44),NOT(ISNUMBER(D44))),"",((COUNTIF(G1_S:K44,K44)-1)-(COUNTIF(G1_R,K44)-1)/2)/10)</f>
        <v>0</v>
      </c>
      <c r="S44" s="36">
        <f>IF(OR(ISBLANK(E44),NOT(ISNUMBER(E44))),"",((COUNTIF(G2_S:L44,L44)-1)-(COUNTIF(G2_R,L44)-1)/2)/10)</f>
        <v>0.05</v>
      </c>
      <c r="T44" s="36">
        <f>IF(OR(ISBLANK(F44),NOT(ISNUMBER(F44))),"",((COUNTIF(G3_S:M44,M44)-1)-(COUNTIF(G3_R,M44)-1)/2)/10)</f>
      </c>
      <c r="U44" s="36">
        <f>IF(OR(ISBLANK(G44),NOT(ISNUMBER(G44))),"",((COUNTIF(G4_S:N44,N44)-1)-(COUNTIF(G4_R,N44)-1)/2)/10)</f>
      </c>
      <c r="V44" s="36">
        <f>IF(OR(ISBLANK(H44),NOT(ISNUMBER(H44))),"",((COUNTIF(G5_S:O44,O44)-1)-(COUNTIF(G5_R,O44)-1)/2)/10)</f>
      </c>
      <c r="W44" s="37">
        <f>IF(OR(ISBLANK(I44),NOT(ISNUMBER(I44))),"",((COUNTIF(G6_S:P44,P44)-1)-(COUNTIF(G6_R,P44)-1)/2)/10)</f>
      </c>
      <c r="Y44" s="35">
        <f t="shared" si="7"/>
        <v>1</v>
      </c>
      <c r="Z44" s="36">
        <f t="shared" si="8"/>
        <v>2.0757575757575757</v>
      </c>
      <c r="AA44" s="36" t="e">
        <f t="shared" si="9"/>
        <v>#N/A</v>
      </c>
      <c r="AB44" s="36" t="e">
        <f t="shared" si="10"/>
        <v>#N/A</v>
      </c>
      <c r="AC44" s="36" t="e">
        <f t="shared" si="11"/>
        <v>#N/A</v>
      </c>
      <c r="AD44" s="37" t="e">
        <f t="shared" si="12"/>
        <v>#N/A</v>
      </c>
    </row>
    <row r="45" spans="2:30" ht="12.75">
      <c r="B45" s="2"/>
      <c r="C45" s="4">
        <v>42</v>
      </c>
      <c r="D45" s="33">
        <f>IF(OR(ISBLANK(Data!D45),NOT(ISNUMBER(Data!D45))),"",Data!D45)</f>
        <v>0.635408164052491</v>
      </c>
      <c r="E45" s="33">
        <f>IF(OR(ISBLANK(Data!E45),NOT(ISNUMBER(Data!E45))),"",Data!E45)</f>
        <v>2.13009924330664</v>
      </c>
      <c r="F45" s="33">
        <f>IF(OR(ISBLANK(Data!F45),NOT(ISNUMBER(Data!F45))),"",Data!F45)</f>
      </c>
      <c r="G45" s="33">
        <f>IF(OR(ISBLANK(Data!G45),NOT(ISNUMBER(Data!G45))),"",Data!G45)</f>
      </c>
      <c r="H45" s="33">
        <f>IF(OR(ISBLANK(Data!H45),NOT(ISNUMBER(Data!H45))),"",Data!H45)</f>
      </c>
      <c r="I45" s="34">
        <f>IF(OR(ISBLANK(Data!I45),NOT(ISNUMBER(Data!I45))),"",Data!I45)</f>
      </c>
      <c r="K45" s="35">
        <f t="shared" si="3"/>
        <v>0.662981660568878</v>
      </c>
      <c r="L45" s="36">
        <f t="shared" si="4"/>
        <v>2.083656647502188</v>
      </c>
      <c r="M45" s="36">
        <f t="shared" si="5"/>
      </c>
      <c r="N45" s="36">
        <f t="shared" si="6"/>
      </c>
      <c r="O45" s="36">
        <f t="shared" si="13"/>
      </c>
      <c r="P45" s="37">
        <f t="shared" si="14"/>
      </c>
      <c r="R45" s="35">
        <f>IF(OR(ISBLANK(D45),NOT(ISNUMBER(D45))),"",((COUNTIF(G1_S:K45,K45)-1)-(COUNTIF(G1_R,K45)-1)/2)/10)</f>
        <v>0.1</v>
      </c>
      <c r="S45" s="36">
        <f>IF(OR(ISBLANK(E45),NOT(ISNUMBER(E45))),"",((COUNTIF(G2_S:L45,L45)-1)-(COUNTIF(G2_R,L45)-1)/2)/10)</f>
        <v>0</v>
      </c>
      <c r="T45" s="36">
        <f>IF(OR(ISBLANK(F45),NOT(ISNUMBER(F45))),"",((COUNTIF(G3_S:M45,M45)-1)-(COUNTIF(G3_R,M45)-1)/2)/10)</f>
      </c>
      <c r="U45" s="36">
        <f>IF(OR(ISBLANK(G45),NOT(ISNUMBER(G45))),"",((COUNTIF(G4_S:N45,N45)-1)-(COUNTIF(G4_R,N45)-1)/2)/10)</f>
      </c>
      <c r="V45" s="36">
        <f>IF(OR(ISBLANK(H45),NOT(ISNUMBER(H45))),"",((COUNTIF(G5_S:O45,O45)-1)-(COUNTIF(G5_R,O45)-1)/2)/10)</f>
      </c>
      <c r="W45" s="37">
        <f>IF(OR(ISBLANK(I45),NOT(ISNUMBER(I45))),"",((COUNTIF(G6_S:P45,P45)-1)-(COUNTIF(G6_R,P45)-1)/2)/10)</f>
      </c>
      <c r="Y45" s="35">
        <f t="shared" si="7"/>
        <v>1.1515151515151516</v>
      </c>
      <c r="Z45" s="36">
        <f t="shared" si="8"/>
        <v>2</v>
      </c>
      <c r="AA45" s="36" t="e">
        <f t="shared" si="9"/>
        <v>#N/A</v>
      </c>
      <c r="AB45" s="36" t="e">
        <f t="shared" si="10"/>
        <v>#N/A</v>
      </c>
      <c r="AC45" s="36" t="e">
        <f t="shared" si="11"/>
        <v>#N/A</v>
      </c>
      <c r="AD45" s="37" t="e">
        <f t="shared" si="12"/>
        <v>#N/A</v>
      </c>
    </row>
    <row r="46" spans="2:30" ht="12.75">
      <c r="B46" s="2"/>
      <c r="C46" s="4">
        <v>43</v>
      </c>
      <c r="D46" s="33">
        <f>IF(OR(ISBLANK(Data!D46),NOT(ISNUMBER(Data!D46))),"",Data!D46)</f>
        <v>0.312967464204408</v>
      </c>
      <c r="E46" s="33">
        <f>IF(OR(ISBLANK(Data!E46),NOT(ISNUMBER(Data!E46))),"",Data!E46)</f>
        <v>-0.0877144537376512</v>
      </c>
      <c r="F46" s="33">
        <f>IF(OR(ISBLANK(Data!F46),NOT(ISNUMBER(Data!F46))),"",Data!F46)</f>
      </c>
      <c r="G46" s="33">
        <f>IF(OR(ISBLANK(Data!G46),NOT(ISNUMBER(Data!G46))),"",Data!G46)</f>
      </c>
      <c r="H46" s="33">
        <f>IF(OR(ISBLANK(Data!H46),NOT(ISNUMBER(Data!H46))),"",Data!H46)</f>
      </c>
      <c r="I46" s="34">
        <f>IF(OR(ISBLANK(Data!I46),NOT(ISNUMBER(Data!I46))),"",Data!I46)</f>
      </c>
      <c r="K46" s="35">
        <f t="shared" si="3"/>
        <v>0.284134997386662</v>
      </c>
      <c r="L46" s="36">
        <f t="shared" si="4"/>
        <v>-0.094711665795554</v>
      </c>
      <c r="M46" s="36">
        <f t="shared" si="5"/>
      </c>
      <c r="N46" s="36">
        <f t="shared" si="6"/>
      </c>
      <c r="O46" s="36">
        <f t="shared" si="13"/>
      </c>
      <c r="P46" s="37">
        <f t="shared" si="14"/>
      </c>
      <c r="R46" s="35">
        <f>IF(OR(ISBLANK(D46),NOT(ISNUMBER(D46))),"",((COUNTIF(G1_S:K46,K46)-1)-(COUNTIF(G1_R,K46)-1)/2)/10)</f>
        <v>-0.05</v>
      </c>
      <c r="S46" s="36">
        <f>IF(OR(ISBLANK(E46),NOT(ISNUMBER(E46))),"",((COUNTIF(G2_S:L46,L46)-1)-(COUNTIF(G2_R,L46)-1)/2)/10)</f>
        <v>0</v>
      </c>
      <c r="T46" s="36">
        <f>IF(OR(ISBLANK(F46),NOT(ISNUMBER(F46))),"",((COUNTIF(G3_S:M46,M46)-1)-(COUNTIF(G3_R,M46)-1)/2)/10)</f>
      </c>
      <c r="U46" s="36">
        <f>IF(OR(ISBLANK(G46),NOT(ISNUMBER(G46))),"",((COUNTIF(G4_S:N46,N46)-1)-(COUNTIF(G4_R,N46)-1)/2)/10)</f>
      </c>
      <c r="V46" s="36">
        <f>IF(OR(ISBLANK(H46),NOT(ISNUMBER(H46))),"",((COUNTIF(G5_S:O46,O46)-1)-(COUNTIF(G5_R,O46)-1)/2)/10)</f>
      </c>
      <c r="W46" s="37">
        <f>IF(OR(ISBLANK(I46),NOT(ISNUMBER(I46))),"",((COUNTIF(G6_S:P46,P46)-1)-(COUNTIF(G6_R,P46)-1)/2)/10)</f>
      </c>
      <c r="Y46" s="35">
        <f t="shared" si="7"/>
        <v>0.9242424242424242</v>
      </c>
      <c r="Z46" s="36">
        <f t="shared" si="8"/>
        <v>2</v>
      </c>
      <c r="AA46" s="36" t="e">
        <f t="shared" si="9"/>
        <v>#N/A</v>
      </c>
      <c r="AB46" s="36" t="e">
        <f t="shared" si="10"/>
        <v>#N/A</v>
      </c>
      <c r="AC46" s="36" t="e">
        <f t="shared" si="11"/>
        <v>#N/A</v>
      </c>
      <c r="AD46" s="37" t="e">
        <f t="shared" si="12"/>
        <v>#N/A</v>
      </c>
    </row>
    <row r="47" spans="2:30" ht="12.75">
      <c r="B47" s="2"/>
      <c r="C47" s="4">
        <v>44</v>
      </c>
      <c r="D47" s="33">
        <f>IF(OR(ISBLANK(Data!D47),NOT(ISNUMBER(Data!D47))),"",Data!D47)</f>
        <v>-1.42107610200227</v>
      </c>
      <c r="E47" s="33">
        <f>IF(OR(ISBLANK(Data!E47),NOT(ISNUMBER(Data!E47))),"",Data!E47)</f>
        <v>-1.46689469039374</v>
      </c>
      <c r="F47" s="33">
        <f>IF(OR(ISBLANK(Data!F47),NOT(ISNUMBER(Data!F47))),"",Data!F47)</f>
      </c>
      <c r="G47" s="33">
        <f>IF(OR(ISBLANK(Data!G47),NOT(ISNUMBER(Data!G47))),"",Data!G47)</f>
      </c>
      <c r="H47" s="33">
        <f>IF(OR(ISBLANK(Data!H47),NOT(ISNUMBER(Data!H47))),"",Data!H47)</f>
      </c>
      <c r="I47" s="34">
        <f>IF(OR(ISBLANK(Data!I47),NOT(ISNUMBER(Data!I47))),"",Data!I47)</f>
      </c>
      <c r="K47" s="35">
        <f t="shared" si="3"/>
        <v>-1.42067498693331</v>
      </c>
      <c r="L47" s="36">
        <f t="shared" si="4"/>
        <v>-1.42067498693331</v>
      </c>
      <c r="M47" s="36">
        <f t="shared" si="5"/>
      </c>
      <c r="N47" s="36">
        <f t="shared" si="6"/>
      </c>
      <c r="O47" s="36">
        <f t="shared" si="13"/>
      </c>
      <c r="P47" s="37">
        <f t="shared" si="14"/>
      </c>
      <c r="R47" s="35">
        <f>IF(OR(ISBLANK(D47),NOT(ISNUMBER(D47))),"",((COUNTIF(G1_S:K47,K47)-1)-(COUNTIF(G1_R,K47)-1)/2)/10)</f>
        <v>-0.1</v>
      </c>
      <c r="S47" s="36">
        <f>IF(OR(ISBLANK(E47),NOT(ISNUMBER(E47))),"",((COUNTIF(G2_S:L47,L47)-1)-(COUNTIF(G2_R,L47)-1)/2)/10)</f>
        <v>-0.05</v>
      </c>
      <c r="T47" s="36">
        <f>IF(OR(ISBLANK(F47),NOT(ISNUMBER(F47))),"",((COUNTIF(G3_S:M47,M47)-1)-(COUNTIF(G3_R,M47)-1)/2)/10)</f>
      </c>
      <c r="U47" s="36">
        <f>IF(OR(ISBLANK(G47),NOT(ISNUMBER(G47))),"",((COUNTIF(G4_S:N47,N47)-1)-(COUNTIF(G4_R,N47)-1)/2)/10)</f>
      </c>
      <c r="V47" s="36">
        <f>IF(OR(ISBLANK(H47),NOT(ISNUMBER(H47))),"",((COUNTIF(G5_S:O47,O47)-1)-(COUNTIF(G5_R,O47)-1)/2)/10)</f>
      </c>
      <c r="W47" s="37">
        <f>IF(OR(ISBLANK(I47),NOT(ISNUMBER(I47))),"",((COUNTIF(G6_S:P47,P47)-1)-(COUNTIF(G6_R,P47)-1)/2)/10)</f>
      </c>
      <c r="Y47" s="35">
        <f t="shared" si="7"/>
        <v>0.8484848484848485</v>
      </c>
      <c r="Z47" s="36">
        <f t="shared" si="8"/>
        <v>1.9242424242424243</v>
      </c>
      <c r="AA47" s="36" t="e">
        <f t="shared" si="9"/>
        <v>#N/A</v>
      </c>
      <c r="AB47" s="36" t="e">
        <f t="shared" si="10"/>
        <v>#N/A</v>
      </c>
      <c r="AC47" s="36" t="e">
        <f t="shared" si="11"/>
        <v>#N/A</v>
      </c>
      <c r="AD47" s="37" t="e">
        <f t="shared" si="12"/>
        <v>#N/A</v>
      </c>
    </row>
    <row r="48" spans="2:30" ht="12.75">
      <c r="B48" s="2"/>
      <c r="C48" s="4">
        <v>45</v>
      </c>
      <c r="D48" s="33">
        <f>IF(OR(ISBLANK(Data!D48),NOT(ISNUMBER(Data!D48))),"",Data!D48)</f>
        <v>-0.265711523383379</v>
      </c>
      <c r="E48" s="33">
        <f>IF(OR(ISBLANK(Data!E48),NOT(ISNUMBER(Data!E48))),"",Data!E48)</f>
        <v>0.651661480925902</v>
      </c>
      <c r="F48" s="33">
        <f>IF(OR(ISBLANK(Data!F48),NOT(ISNUMBER(Data!F48))),"",Data!F48)</f>
      </c>
      <c r="G48" s="33">
        <f>IF(OR(ISBLANK(Data!G48),NOT(ISNUMBER(Data!G48))),"",Data!G48)</f>
      </c>
      <c r="H48" s="33">
        <f>IF(OR(ISBLANK(Data!H48),NOT(ISNUMBER(Data!H48))),"",Data!H48)</f>
      </c>
      <c r="I48" s="34">
        <f>IF(OR(ISBLANK(Data!I48),NOT(ISNUMBER(Data!I48))),"",Data!I48)</f>
      </c>
      <c r="K48" s="35">
        <f t="shared" si="3"/>
        <v>-0.284134997386662</v>
      </c>
      <c r="L48" s="36">
        <f t="shared" si="4"/>
        <v>0.662981660568878</v>
      </c>
      <c r="M48" s="36">
        <f t="shared" si="5"/>
      </c>
      <c r="N48" s="36">
        <f t="shared" si="6"/>
      </c>
      <c r="O48" s="36">
        <f t="shared" si="13"/>
      </c>
      <c r="P48" s="37">
        <f t="shared" si="14"/>
      </c>
      <c r="R48" s="35">
        <f>IF(OR(ISBLANK(D48),NOT(ISNUMBER(D48))),"",((COUNTIF(G1_S:K48,K48)-1)-(COUNTIF(G1_R,K48)-1)/2)/10)</f>
        <v>0.1</v>
      </c>
      <c r="S48" s="36">
        <f>IF(OR(ISBLANK(E48),NOT(ISNUMBER(E48))),"",((COUNTIF(G2_S:L48,L48)-1)-(COUNTIF(G2_R,L48)-1)/2)/10)</f>
        <v>0</v>
      </c>
      <c r="T48" s="36">
        <f>IF(OR(ISBLANK(F48),NOT(ISNUMBER(F48))),"",((COUNTIF(G3_S:M48,M48)-1)-(COUNTIF(G3_R,M48)-1)/2)/10)</f>
      </c>
      <c r="U48" s="36">
        <f>IF(OR(ISBLANK(G48),NOT(ISNUMBER(G48))),"",((COUNTIF(G4_S:N48,N48)-1)-(COUNTIF(G4_R,N48)-1)/2)/10)</f>
      </c>
      <c r="V48" s="36">
        <f>IF(OR(ISBLANK(H48),NOT(ISNUMBER(H48))),"",((COUNTIF(G5_S:O48,O48)-1)-(COUNTIF(G5_R,O48)-1)/2)/10)</f>
      </c>
      <c r="W48" s="37">
        <f>IF(OR(ISBLANK(I48),NOT(ISNUMBER(I48))),"",((COUNTIF(G6_S:P48,P48)-1)-(COUNTIF(G6_R,P48)-1)/2)/10)</f>
      </c>
      <c r="Y48" s="35">
        <f t="shared" si="7"/>
        <v>1.1515151515151516</v>
      </c>
      <c r="Z48" s="36">
        <f t="shared" si="8"/>
        <v>2</v>
      </c>
      <c r="AA48" s="36" t="e">
        <f t="shared" si="9"/>
        <v>#N/A</v>
      </c>
      <c r="AB48" s="36" t="e">
        <f t="shared" si="10"/>
        <v>#N/A</v>
      </c>
      <c r="AC48" s="36" t="e">
        <f t="shared" si="11"/>
        <v>#N/A</v>
      </c>
      <c r="AD48" s="37" t="e">
        <f t="shared" si="12"/>
        <v>#N/A</v>
      </c>
    </row>
    <row r="49" spans="2:30" ht="12.75">
      <c r="B49" s="2"/>
      <c r="C49" s="4">
        <v>46</v>
      </c>
      <c r="D49" s="33">
        <f>IF(OR(ISBLANK(Data!D49),NOT(ISNUMBER(Data!D49))),"",Data!D49)</f>
        <v>0.323512372874813</v>
      </c>
      <c r="E49" s="33">
        <f>IF(OR(ISBLANK(Data!E49),NOT(ISNUMBER(Data!E49))),"",Data!E49)</f>
        <v>0.879556636026541</v>
      </c>
      <c r="F49" s="33">
        <f>IF(OR(ISBLANK(Data!F49),NOT(ISNUMBER(Data!F49))),"",Data!F49)</f>
      </c>
      <c r="G49" s="33">
        <f>IF(OR(ISBLANK(Data!G49),NOT(ISNUMBER(Data!G49))),"",Data!G49)</f>
      </c>
      <c r="H49" s="33">
        <f>IF(OR(ISBLANK(Data!H49),NOT(ISNUMBER(Data!H49))),"",Data!H49)</f>
      </c>
      <c r="I49" s="34">
        <f>IF(OR(ISBLANK(Data!I49),NOT(ISNUMBER(Data!I49))),"",Data!I49)</f>
      </c>
      <c r="K49" s="35">
        <f t="shared" si="3"/>
        <v>0.284134997386662</v>
      </c>
      <c r="L49" s="36">
        <f t="shared" si="4"/>
        <v>0.852404992159986</v>
      </c>
      <c r="M49" s="36">
        <f t="shared" si="5"/>
      </c>
      <c r="N49" s="36">
        <f t="shared" si="6"/>
      </c>
      <c r="O49" s="36">
        <f t="shared" si="13"/>
      </c>
      <c r="P49" s="37">
        <f t="shared" si="14"/>
      </c>
      <c r="R49" s="35">
        <f>IF(OR(ISBLANK(D49),NOT(ISNUMBER(D49))),"",((COUNTIF(G1_S:K49,K49)-1)-(COUNTIF(G1_R,K49)-1)/2)/10)</f>
        <v>0.05</v>
      </c>
      <c r="S49" s="36">
        <f>IF(OR(ISBLANK(E49),NOT(ISNUMBER(E49))),"",((COUNTIF(G2_S:L49,L49)-1)-(COUNTIF(G2_R,L49)-1)/2)/10)</f>
        <v>0.05</v>
      </c>
      <c r="T49" s="36">
        <f>IF(OR(ISBLANK(F49),NOT(ISNUMBER(F49))),"",((COUNTIF(G3_S:M49,M49)-1)-(COUNTIF(G3_R,M49)-1)/2)/10)</f>
      </c>
      <c r="U49" s="36">
        <f>IF(OR(ISBLANK(G49),NOT(ISNUMBER(G49))),"",((COUNTIF(G4_S:N49,N49)-1)-(COUNTIF(G4_R,N49)-1)/2)/10)</f>
      </c>
      <c r="V49" s="36">
        <f>IF(OR(ISBLANK(H49),NOT(ISNUMBER(H49))),"",((COUNTIF(G5_S:O49,O49)-1)-(COUNTIF(G5_R,O49)-1)/2)/10)</f>
      </c>
      <c r="W49" s="37">
        <f>IF(OR(ISBLANK(I49),NOT(ISNUMBER(I49))),"",((COUNTIF(G6_S:P49,P49)-1)-(COUNTIF(G6_R,P49)-1)/2)/10)</f>
      </c>
      <c r="Y49" s="35">
        <f t="shared" si="7"/>
        <v>1.0757575757575757</v>
      </c>
      <c r="Z49" s="36">
        <f t="shared" si="8"/>
        <v>2.0757575757575757</v>
      </c>
      <c r="AA49" s="36" t="e">
        <f t="shared" si="9"/>
        <v>#N/A</v>
      </c>
      <c r="AB49" s="36" t="e">
        <f t="shared" si="10"/>
        <v>#N/A</v>
      </c>
      <c r="AC49" s="36" t="e">
        <f t="shared" si="11"/>
        <v>#N/A</v>
      </c>
      <c r="AD49" s="37" t="e">
        <f t="shared" si="12"/>
        <v>#N/A</v>
      </c>
    </row>
    <row r="50" spans="2:30" ht="12.75">
      <c r="B50" s="2"/>
      <c r="C50" s="4">
        <v>47</v>
      </c>
      <c r="D50" s="33">
        <f>IF(OR(ISBLANK(Data!D50),NOT(ISNUMBER(Data!D50))),"",Data!D50)</f>
        <v>1.38352514006803</v>
      </c>
      <c r="E50" s="33">
        <f>IF(OR(ISBLANK(Data!E50),NOT(ISNUMBER(Data!E50))),"",Data!E50)</f>
        <v>0.959205700386695</v>
      </c>
      <c r="F50" s="33">
        <f>IF(OR(ISBLANK(Data!F50),NOT(ISNUMBER(Data!F50))),"",Data!F50)</f>
      </c>
      <c r="G50" s="33">
        <f>IF(OR(ISBLANK(Data!G50),NOT(ISNUMBER(Data!G50))),"",Data!G50)</f>
      </c>
      <c r="H50" s="33">
        <f>IF(OR(ISBLANK(Data!H50),NOT(ISNUMBER(Data!H50))),"",Data!H50)</f>
      </c>
      <c r="I50" s="34">
        <f>IF(OR(ISBLANK(Data!I50),NOT(ISNUMBER(Data!I50))),"",Data!I50)</f>
      </c>
      <c r="K50" s="35">
        <f t="shared" si="3"/>
        <v>1.42067498693331</v>
      </c>
      <c r="L50" s="36">
        <f t="shared" si="4"/>
        <v>0.94711665795554</v>
      </c>
      <c r="M50" s="36">
        <f t="shared" si="5"/>
      </c>
      <c r="N50" s="36">
        <f t="shared" si="6"/>
      </c>
      <c r="O50" s="36">
        <f t="shared" si="13"/>
      </c>
      <c r="P50" s="37">
        <f t="shared" si="14"/>
      </c>
      <c r="R50" s="35">
        <f>IF(OR(ISBLANK(D50),NOT(ISNUMBER(D50))),"",((COUNTIF(G1_S:K50,K50)-1)-(COUNTIF(G1_R,K50)-1)/2)/10)</f>
        <v>0.05</v>
      </c>
      <c r="S50" s="36">
        <f>IF(OR(ISBLANK(E50),NOT(ISNUMBER(E50))),"",((COUNTIF(G2_S:L50,L50)-1)-(COUNTIF(G2_R,L50)-1)/2)/10)</f>
        <v>0</v>
      </c>
      <c r="T50" s="36">
        <f>IF(OR(ISBLANK(F50),NOT(ISNUMBER(F50))),"",((COUNTIF(G3_S:M50,M50)-1)-(COUNTIF(G3_R,M50)-1)/2)/10)</f>
      </c>
      <c r="U50" s="36">
        <f>IF(OR(ISBLANK(G50),NOT(ISNUMBER(G50))),"",((COUNTIF(G4_S:N50,N50)-1)-(COUNTIF(G4_R,N50)-1)/2)/10)</f>
      </c>
      <c r="V50" s="36">
        <f>IF(OR(ISBLANK(H50),NOT(ISNUMBER(H50))),"",((COUNTIF(G5_S:O50,O50)-1)-(COUNTIF(G5_R,O50)-1)/2)/10)</f>
      </c>
      <c r="W50" s="37">
        <f>IF(OR(ISBLANK(I50),NOT(ISNUMBER(I50))),"",((COUNTIF(G6_S:P50,P50)-1)-(COUNTIF(G6_R,P50)-1)/2)/10)</f>
      </c>
      <c r="Y50" s="35">
        <f t="shared" si="7"/>
        <v>1.0757575757575757</v>
      </c>
      <c r="Z50" s="36">
        <f t="shared" si="8"/>
        <v>2</v>
      </c>
      <c r="AA50" s="36" t="e">
        <f t="shared" si="9"/>
        <v>#N/A</v>
      </c>
      <c r="AB50" s="36" t="e">
        <f t="shared" si="10"/>
        <v>#N/A</v>
      </c>
      <c r="AC50" s="36" t="e">
        <f t="shared" si="11"/>
        <v>#N/A</v>
      </c>
      <c r="AD50" s="37" t="e">
        <f t="shared" si="12"/>
        <v>#N/A</v>
      </c>
    </row>
    <row r="51" spans="2:30" ht="12.75">
      <c r="B51" s="2"/>
      <c r="C51" s="4">
        <v>48</v>
      </c>
      <c r="D51" s="33">
        <f>IF(OR(ISBLANK(Data!D51),NOT(ISNUMBER(Data!D51))),"",Data!D51)</f>
        <v>-1.40561838834741</v>
      </c>
      <c r="E51" s="33">
        <f>IF(OR(ISBLANK(Data!E51),NOT(ISNUMBER(Data!E51))),"",Data!E51)</f>
        <v>-0.756953612798952</v>
      </c>
      <c r="F51" s="33">
        <f>IF(OR(ISBLANK(Data!F51),NOT(ISNUMBER(Data!F51))),"",Data!F51)</f>
      </c>
      <c r="G51" s="33">
        <f>IF(OR(ISBLANK(Data!G51),NOT(ISNUMBER(Data!G51))),"",Data!G51)</f>
      </c>
      <c r="H51" s="33">
        <f>IF(OR(ISBLANK(Data!H51),NOT(ISNUMBER(Data!H51))),"",Data!H51)</f>
      </c>
      <c r="I51" s="34">
        <f>IF(OR(ISBLANK(Data!I51),NOT(ISNUMBER(Data!I51))),"",Data!I51)</f>
      </c>
      <c r="K51" s="35">
        <f t="shared" si="3"/>
        <v>-1.42067498693331</v>
      </c>
      <c r="L51" s="36">
        <f t="shared" si="4"/>
        <v>-0.757693326364432</v>
      </c>
      <c r="M51" s="36">
        <f t="shared" si="5"/>
      </c>
      <c r="N51" s="36">
        <f t="shared" si="6"/>
      </c>
      <c r="O51" s="36">
        <f t="shared" si="13"/>
      </c>
      <c r="P51" s="37">
        <f t="shared" si="14"/>
      </c>
      <c r="R51" s="35">
        <f>IF(OR(ISBLANK(D51),NOT(ISNUMBER(D51))),"",((COUNTIF(G1_S:K51,K51)-1)-(COUNTIF(G1_R,K51)-1)/2)/10)</f>
        <v>0</v>
      </c>
      <c r="S51" s="36">
        <f>IF(OR(ISBLANK(E51),NOT(ISNUMBER(E51))),"",((COUNTIF(G2_S:L51,L51)-1)-(COUNTIF(G2_R,L51)-1)/2)/10)</f>
        <v>0.1</v>
      </c>
      <c r="T51" s="36">
        <f>IF(OR(ISBLANK(F51),NOT(ISNUMBER(F51))),"",((COUNTIF(G3_S:M51,M51)-1)-(COUNTIF(G3_R,M51)-1)/2)/10)</f>
      </c>
      <c r="U51" s="36">
        <f>IF(OR(ISBLANK(G51),NOT(ISNUMBER(G51))),"",((COUNTIF(G4_S:N51,N51)-1)-(COUNTIF(G4_R,N51)-1)/2)/10)</f>
      </c>
      <c r="V51" s="36">
        <f>IF(OR(ISBLANK(H51),NOT(ISNUMBER(H51))),"",((COUNTIF(G5_S:O51,O51)-1)-(COUNTIF(G5_R,O51)-1)/2)/10)</f>
      </c>
      <c r="W51" s="37">
        <f>IF(OR(ISBLANK(I51),NOT(ISNUMBER(I51))),"",((COUNTIF(G6_S:P51,P51)-1)-(COUNTIF(G6_R,P51)-1)/2)/10)</f>
      </c>
      <c r="Y51" s="35">
        <f t="shared" si="7"/>
        <v>1</v>
      </c>
      <c r="Z51" s="36">
        <f t="shared" si="8"/>
        <v>2.1515151515151514</v>
      </c>
      <c r="AA51" s="36" t="e">
        <f t="shared" si="9"/>
        <v>#N/A</v>
      </c>
      <c r="AB51" s="36" t="e">
        <f t="shared" si="10"/>
        <v>#N/A</v>
      </c>
      <c r="AC51" s="36" t="e">
        <f t="shared" si="11"/>
        <v>#N/A</v>
      </c>
      <c r="AD51" s="37" t="e">
        <f t="shared" si="12"/>
        <v>#N/A</v>
      </c>
    </row>
    <row r="52" spans="2:30" ht="12.75">
      <c r="B52" s="2"/>
      <c r="C52" s="4">
        <v>49</v>
      </c>
      <c r="D52" s="33">
        <f>IF(OR(ISBLANK(Data!D52),NOT(ISNUMBER(Data!D52))),"",Data!D52)</f>
        <v>-2.45087454584493</v>
      </c>
      <c r="E52" s="33">
        <f>IF(OR(ISBLANK(Data!E52),NOT(ISNUMBER(Data!E52))),"",Data!E52)</f>
        <v>-0.616446909089092</v>
      </c>
      <c r="F52" s="33">
        <f>IF(OR(ISBLANK(Data!F52),NOT(ISNUMBER(Data!F52))),"",Data!F52)</f>
      </c>
      <c r="G52" s="33">
        <f>IF(OR(ISBLANK(Data!G52),NOT(ISNUMBER(Data!G52))),"",Data!G52)</f>
      </c>
      <c r="H52" s="33">
        <f>IF(OR(ISBLANK(Data!H52),NOT(ISNUMBER(Data!H52))),"",Data!H52)</f>
      </c>
      <c r="I52" s="34">
        <f>IF(OR(ISBLANK(Data!I52),NOT(ISNUMBER(Data!I52))),"",Data!I52)</f>
      </c>
      <c r="K52" s="35">
        <f t="shared" si="3"/>
        <v>-2.462503310684404</v>
      </c>
      <c r="L52" s="36">
        <f t="shared" si="4"/>
        <v>-0.662981660568878</v>
      </c>
      <c r="M52" s="36">
        <f t="shared" si="5"/>
      </c>
      <c r="N52" s="36">
        <f t="shared" si="6"/>
      </c>
      <c r="O52" s="36">
        <f t="shared" si="13"/>
      </c>
      <c r="P52" s="37">
        <f t="shared" si="14"/>
      </c>
      <c r="R52" s="35">
        <f>IF(OR(ISBLANK(D52),NOT(ISNUMBER(D52))),"",((COUNTIF(G1_S:K52,K52)-1)-(COUNTIF(G1_R,K52)-1)/2)/10)</f>
        <v>0</v>
      </c>
      <c r="S52" s="36">
        <f>IF(OR(ISBLANK(E52),NOT(ISNUMBER(E52))),"",((COUNTIF(G2_S:L52,L52)-1)-(COUNTIF(G2_R,L52)-1)/2)/10)</f>
        <v>0.15</v>
      </c>
      <c r="T52" s="36">
        <f>IF(OR(ISBLANK(F52),NOT(ISNUMBER(F52))),"",((COUNTIF(G3_S:M52,M52)-1)-(COUNTIF(G3_R,M52)-1)/2)/10)</f>
      </c>
      <c r="U52" s="36">
        <f>IF(OR(ISBLANK(G52),NOT(ISNUMBER(G52))),"",((COUNTIF(G4_S:N52,N52)-1)-(COUNTIF(G4_R,N52)-1)/2)/10)</f>
      </c>
      <c r="V52" s="36">
        <f>IF(OR(ISBLANK(H52),NOT(ISNUMBER(H52))),"",((COUNTIF(G5_S:O52,O52)-1)-(COUNTIF(G5_R,O52)-1)/2)/10)</f>
      </c>
      <c r="W52" s="37">
        <f>IF(OR(ISBLANK(I52),NOT(ISNUMBER(I52))),"",((COUNTIF(G6_S:P52,P52)-1)-(COUNTIF(G6_R,P52)-1)/2)/10)</f>
      </c>
      <c r="Y52" s="35">
        <f t="shared" si="7"/>
        <v>1</v>
      </c>
      <c r="Z52" s="36">
        <f t="shared" si="8"/>
        <v>2.227272727272727</v>
      </c>
      <c r="AA52" s="36" t="e">
        <f t="shared" si="9"/>
        <v>#N/A</v>
      </c>
      <c r="AB52" s="36" t="e">
        <f t="shared" si="10"/>
        <v>#N/A</v>
      </c>
      <c r="AC52" s="36" t="e">
        <f t="shared" si="11"/>
        <v>#N/A</v>
      </c>
      <c r="AD52" s="37" t="e">
        <f t="shared" si="12"/>
        <v>#N/A</v>
      </c>
    </row>
    <row r="53" spans="2:30" ht="12.75">
      <c r="B53" s="2"/>
      <c r="C53" s="4">
        <v>50</v>
      </c>
      <c r="D53" s="33">
        <f>IF(OR(ISBLANK(Data!D53),NOT(ISNUMBER(Data!D53))),"",Data!D53)</f>
        <v>-1.20577942403315</v>
      </c>
      <c r="E53" s="33">
        <f>IF(OR(ISBLANK(Data!E53),NOT(ISNUMBER(Data!E53))),"",Data!E53)</f>
        <v>-0.828730684563673</v>
      </c>
      <c r="F53" s="33">
        <f>IF(OR(ISBLANK(Data!F53),NOT(ISNUMBER(Data!F53))),"",Data!F53)</f>
      </c>
      <c r="G53" s="33">
        <f>IF(OR(ISBLANK(Data!G53),NOT(ISNUMBER(Data!G53))),"",Data!G53)</f>
      </c>
      <c r="H53" s="33">
        <f>IF(OR(ISBLANK(Data!H53),NOT(ISNUMBER(Data!H53))),"",Data!H53)</f>
      </c>
      <c r="I53" s="34">
        <f>IF(OR(ISBLANK(Data!I53),NOT(ISNUMBER(Data!I53))),"",Data!I53)</f>
      </c>
      <c r="K53" s="35">
        <f t="shared" si="3"/>
        <v>-1.231251655342202</v>
      </c>
      <c r="L53" s="36">
        <f t="shared" si="4"/>
        <v>-0.852404992159986</v>
      </c>
      <c r="M53" s="36">
        <f t="shared" si="5"/>
      </c>
      <c r="N53" s="36">
        <f t="shared" si="6"/>
      </c>
      <c r="O53" s="36">
        <f t="shared" si="13"/>
      </c>
      <c r="P53" s="37">
        <f t="shared" si="14"/>
      </c>
      <c r="R53" s="35">
        <f>IF(OR(ISBLANK(D53),NOT(ISNUMBER(D53))),"",((COUNTIF(G1_S:K53,K53)-1)-(COUNTIF(G1_R,K53)-1)/2)/10)</f>
        <v>0</v>
      </c>
      <c r="S53" s="36">
        <f>IF(OR(ISBLANK(E53),NOT(ISNUMBER(E53))),"",((COUNTIF(G2_S:L53,L53)-1)-(COUNTIF(G2_R,L53)-1)/2)/10)</f>
        <v>0.2</v>
      </c>
      <c r="T53" s="36">
        <f>IF(OR(ISBLANK(F53),NOT(ISNUMBER(F53))),"",((COUNTIF(G3_S:M53,M53)-1)-(COUNTIF(G3_R,M53)-1)/2)/10)</f>
      </c>
      <c r="U53" s="36">
        <f>IF(OR(ISBLANK(G53),NOT(ISNUMBER(G53))),"",((COUNTIF(G4_S:N53,N53)-1)-(COUNTIF(G4_R,N53)-1)/2)/10)</f>
      </c>
      <c r="V53" s="36">
        <f>IF(OR(ISBLANK(H53),NOT(ISNUMBER(H53))),"",((COUNTIF(G5_S:O53,O53)-1)-(COUNTIF(G5_R,O53)-1)/2)/10)</f>
      </c>
      <c r="W53" s="37">
        <f>IF(OR(ISBLANK(I53),NOT(ISNUMBER(I53))),"",((COUNTIF(G6_S:P53,P53)-1)-(COUNTIF(G6_R,P53)-1)/2)/10)</f>
      </c>
      <c r="Y53" s="35">
        <f t="shared" si="7"/>
        <v>1</v>
      </c>
      <c r="Z53" s="36">
        <f t="shared" si="8"/>
        <v>2.303030303030303</v>
      </c>
      <c r="AA53" s="36" t="e">
        <f t="shared" si="9"/>
        <v>#N/A</v>
      </c>
      <c r="AB53" s="36" t="e">
        <f t="shared" si="10"/>
        <v>#N/A</v>
      </c>
      <c r="AC53" s="36" t="e">
        <f t="shared" si="11"/>
        <v>#N/A</v>
      </c>
      <c r="AD53" s="37" t="e">
        <f t="shared" si="12"/>
        <v>#N/A</v>
      </c>
    </row>
    <row r="54" spans="2:30" ht="12.75">
      <c r="B54" s="2"/>
      <c r="C54" s="4">
        <v>51</v>
      </c>
      <c r="D54" s="33">
        <f>IF(OR(ISBLANK(Data!D54),NOT(ISNUMBER(Data!D54))),"",Data!D54)</f>
        <v>-1.3353519752317</v>
      </c>
      <c r="E54" s="33">
        <f>IF(OR(ISBLANK(Data!E54),NOT(ISNUMBER(Data!E54))),"",Data!E54)</f>
        <v>-1.40258371286389</v>
      </c>
      <c r="F54" s="33">
        <f>IF(OR(ISBLANK(Data!F54),NOT(ISNUMBER(Data!F54))),"",Data!F54)</f>
      </c>
      <c r="G54" s="33">
        <f>IF(OR(ISBLANK(Data!G54),NOT(ISNUMBER(Data!G54))),"",Data!G54)</f>
      </c>
      <c r="H54" s="33">
        <f>IF(OR(ISBLANK(Data!H54),NOT(ISNUMBER(Data!H54))),"",Data!H54)</f>
      </c>
      <c r="I54" s="34">
        <f>IF(OR(ISBLANK(Data!I54),NOT(ISNUMBER(Data!I54))),"",Data!I54)</f>
      </c>
      <c r="K54" s="35">
        <f t="shared" si="3"/>
        <v>-1.325963321137756</v>
      </c>
      <c r="L54" s="36">
        <f t="shared" si="4"/>
        <v>-1.42067498693331</v>
      </c>
      <c r="M54" s="36">
        <f t="shared" si="5"/>
      </c>
      <c r="N54" s="36">
        <f t="shared" si="6"/>
      </c>
      <c r="O54" s="36">
        <f t="shared" si="13"/>
      </c>
      <c r="P54" s="37">
        <f t="shared" si="14"/>
      </c>
      <c r="R54" s="35">
        <f>IF(OR(ISBLANK(D54),NOT(ISNUMBER(D54))),"",((COUNTIF(G1_S:K54,K54)-1)-(COUNTIF(G1_R,K54)-1)/2)/10)</f>
        <v>0</v>
      </c>
      <c r="S54" s="36">
        <f>IF(OR(ISBLANK(E54),NOT(ISNUMBER(E54))),"",((COUNTIF(G2_S:L54,L54)-1)-(COUNTIF(G2_R,L54)-1)/2)/10)</f>
        <v>0.05</v>
      </c>
      <c r="T54" s="36">
        <f>IF(OR(ISBLANK(F54),NOT(ISNUMBER(F54))),"",((COUNTIF(G3_S:M54,M54)-1)-(COUNTIF(G3_R,M54)-1)/2)/10)</f>
      </c>
      <c r="U54" s="36">
        <f>IF(OR(ISBLANK(G54),NOT(ISNUMBER(G54))),"",((COUNTIF(G4_S:N54,N54)-1)-(COUNTIF(G4_R,N54)-1)/2)/10)</f>
      </c>
      <c r="V54" s="36">
        <f>IF(OR(ISBLANK(H54),NOT(ISNUMBER(H54))),"",((COUNTIF(G5_S:O54,O54)-1)-(COUNTIF(G5_R,O54)-1)/2)/10)</f>
      </c>
      <c r="W54" s="37">
        <f>IF(OR(ISBLANK(I54),NOT(ISNUMBER(I54))),"",((COUNTIF(G6_S:P54,P54)-1)-(COUNTIF(G6_R,P54)-1)/2)/10)</f>
      </c>
      <c r="Y54" s="35">
        <f t="shared" si="7"/>
        <v>1</v>
      </c>
      <c r="Z54" s="36">
        <f t="shared" si="8"/>
        <v>2.0757575757575757</v>
      </c>
      <c r="AA54" s="36" t="e">
        <f t="shared" si="9"/>
        <v>#N/A</v>
      </c>
      <c r="AB54" s="36" t="e">
        <f t="shared" si="10"/>
        <v>#N/A</v>
      </c>
      <c r="AC54" s="36" t="e">
        <f t="shared" si="11"/>
        <v>#N/A</v>
      </c>
      <c r="AD54" s="37" t="e">
        <f t="shared" si="12"/>
        <v>#N/A</v>
      </c>
    </row>
    <row r="55" spans="2:30" ht="12.75">
      <c r="B55" s="2"/>
      <c r="C55" s="4">
        <v>52</v>
      </c>
      <c r="D55" s="33">
        <f>IF(OR(ISBLANK(Data!D55),NOT(ISNUMBER(Data!D55))),"",Data!D55)</f>
        <v>1.04797152922724</v>
      </c>
      <c r="E55" s="33">
        <f>IF(OR(ISBLANK(Data!E55),NOT(ISNUMBER(Data!E55))),"",Data!E55)</f>
        <v>0.426110455992412</v>
      </c>
      <c r="F55" s="33">
        <f>IF(OR(ISBLANK(Data!F55),NOT(ISNUMBER(Data!F55))),"",Data!F55)</f>
      </c>
      <c r="G55" s="33">
        <f>IF(OR(ISBLANK(Data!G55),NOT(ISNUMBER(Data!G55))),"",Data!G55)</f>
      </c>
      <c r="H55" s="33">
        <f>IF(OR(ISBLANK(Data!H55),NOT(ISNUMBER(Data!H55))),"",Data!H55)</f>
      </c>
      <c r="I55" s="34">
        <f>IF(OR(ISBLANK(Data!I55),NOT(ISNUMBER(Data!I55))),"",Data!I55)</f>
      </c>
      <c r="K55" s="35">
        <f t="shared" si="3"/>
        <v>1.041828323751094</v>
      </c>
      <c r="L55" s="36">
        <f t="shared" si="4"/>
        <v>0.378846663182216</v>
      </c>
      <c r="M55" s="36">
        <f t="shared" si="5"/>
      </c>
      <c r="N55" s="36">
        <f t="shared" si="6"/>
      </c>
      <c r="O55" s="36">
        <f t="shared" si="13"/>
      </c>
      <c r="P55" s="37">
        <f t="shared" si="14"/>
      </c>
      <c r="R55" s="35">
        <f>IF(OR(ISBLANK(D55),NOT(ISNUMBER(D55))),"",((COUNTIF(G1_S:K55,K55)-1)-(COUNTIF(G1_R,K55)-1)/2)/10)</f>
        <v>0</v>
      </c>
      <c r="S55" s="36">
        <f>IF(OR(ISBLANK(E55),NOT(ISNUMBER(E55))),"",((COUNTIF(G2_S:L55,L55)-1)-(COUNTIF(G2_R,L55)-1)/2)/10)</f>
        <v>0</v>
      </c>
      <c r="T55" s="36">
        <f>IF(OR(ISBLANK(F55),NOT(ISNUMBER(F55))),"",((COUNTIF(G3_S:M55,M55)-1)-(COUNTIF(G3_R,M55)-1)/2)/10)</f>
      </c>
      <c r="U55" s="36">
        <f>IF(OR(ISBLANK(G55),NOT(ISNUMBER(G55))),"",((COUNTIF(G4_S:N55,N55)-1)-(COUNTIF(G4_R,N55)-1)/2)/10)</f>
      </c>
      <c r="V55" s="36">
        <f>IF(OR(ISBLANK(H55),NOT(ISNUMBER(H55))),"",((COUNTIF(G5_S:O55,O55)-1)-(COUNTIF(G5_R,O55)-1)/2)/10)</f>
      </c>
      <c r="W55" s="37">
        <f>IF(OR(ISBLANK(I55),NOT(ISNUMBER(I55))),"",((COUNTIF(G6_S:P55,P55)-1)-(COUNTIF(G6_R,P55)-1)/2)/10)</f>
      </c>
      <c r="Y55" s="35">
        <f t="shared" si="7"/>
        <v>1</v>
      </c>
      <c r="Z55" s="36">
        <f t="shared" si="8"/>
        <v>2</v>
      </c>
      <c r="AA55" s="36" t="e">
        <f t="shared" si="9"/>
        <v>#N/A</v>
      </c>
      <c r="AB55" s="36" t="e">
        <f t="shared" si="10"/>
        <v>#N/A</v>
      </c>
      <c r="AC55" s="36" t="e">
        <f t="shared" si="11"/>
        <v>#N/A</v>
      </c>
      <c r="AD55" s="37" t="e">
        <f t="shared" si="12"/>
        <v>#N/A</v>
      </c>
    </row>
    <row r="56" spans="2:30" ht="12.75">
      <c r="B56" s="2"/>
      <c r="C56" s="4">
        <v>53</v>
      </c>
      <c r="D56" s="33">
        <f>IF(OR(ISBLANK(Data!D56),NOT(ISNUMBER(Data!D56))),"",Data!D56)</f>
        <v>-0.599548186687664</v>
      </c>
      <c r="E56" s="33">
        <f>IF(OR(ISBLANK(Data!E56),NOT(ISNUMBER(Data!E56))),"",Data!E56)</f>
        <v>0.224878849374591</v>
      </c>
      <c r="F56" s="33">
        <f>IF(OR(ISBLANK(Data!F56),NOT(ISNUMBER(Data!F56))),"",Data!F56)</f>
      </c>
      <c r="G56" s="33">
        <f>IF(OR(ISBLANK(Data!G56),NOT(ISNUMBER(Data!G56))),"",Data!G56)</f>
      </c>
      <c r="H56" s="33">
        <f>IF(OR(ISBLANK(Data!H56),NOT(ISNUMBER(Data!H56))),"",Data!H56)</f>
      </c>
      <c r="I56" s="34">
        <f>IF(OR(ISBLANK(Data!I56),NOT(ISNUMBER(Data!I56))),"",Data!I56)</f>
      </c>
      <c r="K56" s="35">
        <f t="shared" si="3"/>
        <v>-0.568269994773324</v>
      </c>
      <c r="L56" s="36">
        <f t="shared" si="4"/>
        <v>0.189423331591108</v>
      </c>
      <c r="M56" s="36">
        <f t="shared" si="5"/>
      </c>
      <c r="N56" s="36">
        <f t="shared" si="6"/>
      </c>
      <c r="O56" s="36">
        <f t="shared" si="13"/>
      </c>
      <c r="P56" s="37">
        <f t="shared" si="14"/>
      </c>
      <c r="R56" s="35">
        <f>IF(OR(ISBLANK(D56),NOT(ISNUMBER(D56))),"",((COUNTIF(G1_S:K56,K56)-1)-(COUNTIF(G1_R,K56)-1)/2)/10)</f>
        <v>-0.1</v>
      </c>
      <c r="S56" s="36">
        <f>IF(OR(ISBLANK(E56),NOT(ISNUMBER(E56))),"",((COUNTIF(G2_S:L56,L56)-1)-(COUNTIF(G2_R,L56)-1)/2)/10)</f>
        <v>0.15</v>
      </c>
      <c r="T56" s="36">
        <f>IF(OR(ISBLANK(F56),NOT(ISNUMBER(F56))),"",((COUNTIF(G3_S:M56,M56)-1)-(COUNTIF(G3_R,M56)-1)/2)/10)</f>
      </c>
      <c r="U56" s="36">
        <f>IF(OR(ISBLANK(G56),NOT(ISNUMBER(G56))),"",((COUNTIF(G4_S:N56,N56)-1)-(COUNTIF(G4_R,N56)-1)/2)/10)</f>
      </c>
      <c r="V56" s="36">
        <f>IF(OR(ISBLANK(H56),NOT(ISNUMBER(H56))),"",((COUNTIF(G5_S:O56,O56)-1)-(COUNTIF(G5_R,O56)-1)/2)/10)</f>
      </c>
      <c r="W56" s="37">
        <f>IF(OR(ISBLANK(I56),NOT(ISNUMBER(I56))),"",((COUNTIF(G6_S:P56,P56)-1)-(COUNTIF(G6_R,P56)-1)/2)/10)</f>
      </c>
      <c r="Y56" s="35">
        <f t="shared" si="7"/>
        <v>0.8484848484848485</v>
      </c>
      <c r="Z56" s="36">
        <f t="shared" si="8"/>
        <v>2.227272727272727</v>
      </c>
      <c r="AA56" s="36" t="e">
        <f t="shared" si="9"/>
        <v>#N/A</v>
      </c>
      <c r="AB56" s="36" t="e">
        <f t="shared" si="10"/>
        <v>#N/A</v>
      </c>
      <c r="AC56" s="36" t="e">
        <f t="shared" si="11"/>
        <v>#N/A</v>
      </c>
      <c r="AD56" s="37" t="e">
        <f t="shared" si="12"/>
        <v>#N/A</v>
      </c>
    </row>
    <row r="57" spans="2:30" ht="12.75">
      <c r="B57" s="2"/>
      <c r="C57" s="4">
        <v>54</v>
      </c>
      <c r="D57" s="33">
        <f>IF(OR(ISBLANK(Data!D57),NOT(ISNUMBER(Data!D57))),"",Data!D57)</f>
        <v>-1.61081300645662</v>
      </c>
      <c r="E57" s="33">
        <f>IF(OR(ISBLANK(Data!E57),NOT(ISNUMBER(Data!E57))),"",Data!E57)</f>
        <v>-0.674570076350556</v>
      </c>
      <c r="F57" s="33">
        <f>IF(OR(ISBLANK(Data!F57),NOT(ISNUMBER(Data!F57))),"",Data!F57)</f>
      </c>
      <c r="G57" s="33">
        <f>IF(OR(ISBLANK(Data!G57),NOT(ISNUMBER(Data!G57))),"",Data!G57)</f>
      </c>
      <c r="H57" s="33">
        <f>IF(OR(ISBLANK(Data!H57),NOT(ISNUMBER(Data!H57))),"",Data!H57)</f>
      </c>
      <c r="I57" s="34">
        <f>IF(OR(ISBLANK(Data!I57),NOT(ISNUMBER(Data!I57))),"",Data!I57)</f>
      </c>
      <c r="K57" s="35">
        <f t="shared" si="3"/>
        <v>-1.610098318524418</v>
      </c>
      <c r="L57" s="36">
        <f t="shared" si="4"/>
        <v>-0.662981660568878</v>
      </c>
      <c r="M57" s="36">
        <f t="shared" si="5"/>
      </c>
      <c r="N57" s="36">
        <f t="shared" si="6"/>
      </c>
      <c r="O57" s="36">
        <f t="shared" si="13"/>
      </c>
      <c r="P57" s="37">
        <f t="shared" si="14"/>
      </c>
      <c r="R57" s="35">
        <f>IF(OR(ISBLANK(D57),NOT(ISNUMBER(D57))),"",((COUNTIF(G1_S:K57,K57)-1)-(COUNTIF(G1_R,K57)-1)/2)/10)</f>
        <v>0</v>
      </c>
      <c r="S57" s="36">
        <f>IF(OR(ISBLANK(E57),NOT(ISNUMBER(E57))),"",((COUNTIF(G2_S:L57,L57)-1)-(COUNTIF(G2_R,L57)-1)/2)/10)</f>
        <v>0.25</v>
      </c>
      <c r="T57" s="36">
        <f>IF(OR(ISBLANK(F57),NOT(ISNUMBER(F57))),"",((COUNTIF(G3_S:M57,M57)-1)-(COUNTIF(G3_R,M57)-1)/2)/10)</f>
      </c>
      <c r="U57" s="36">
        <f>IF(OR(ISBLANK(G57),NOT(ISNUMBER(G57))),"",((COUNTIF(G4_S:N57,N57)-1)-(COUNTIF(G4_R,N57)-1)/2)/10)</f>
      </c>
      <c r="V57" s="36">
        <f>IF(OR(ISBLANK(H57),NOT(ISNUMBER(H57))),"",((COUNTIF(G5_S:O57,O57)-1)-(COUNTIF(G5_R,O57)-1)/2)/10)</f>
      </c>
      <c r="W57" s="37">
        <f>IF(OR(ISBLANK(I57),NOT(ISNUMBER(I57))),"",((COUNTIF(G6_S:P57,P57)-1)-(COUNTIF(G6_R,P57)-1)/2)/10)</f>
      </c>
      <c r="Y57" s="35">
        <f t="shared" si="7"/>
        <v>1</v>
      </c>
      <c r="Z57" s="36">
        <f t="shared" si="8"/>
        <v>2.378787878787879</v>
      </c>
      <c r="AA57" s="36" t="e">
        <f t="shared" si="9"/>
        <v>#N/A</v>
      </c>
      <c r="AB57" s="36" t="e">
        <f t="shared" si="10"/>
        <v>#N/A</v>
      </c>
      <c r="AC57" s="36" t="e">
        <f t="shared" si="11"/>
        <v>#N/A</v>
      </c>
      <c r="AD57" s="37" t="e">
        <f t="shared" si="12"/>
        <v>#N/A</v>
      </c>
    </row>
    <row r="58" spans="2:30" ht="12.75">
      <c r="B58" s="2"/>
      <c r="C58" s="4">
        <v>55</v>
      </c>
      <c r="D58" s="33">
        <f>IF(OR(ISBLANK(Data!D58),NOT(ISNUMBER(Data!D58))),"",Data!D58)</f>
        <v>0.194250347546048</v>
      </c>
      <c r="E58" s="33">
        <f>IF(OR(ISBLANK(Data!E58),NOT(ISNUMBER(Data!E58))),"",Data!E58)</f>
        <v>1.31422470990816</v>
      </c>
      <c r="F58" s="33">
        <f>IF(OR(ISBLANK(Data!F58),NOT(ISNUMBER(Data!F58))),"",Data!F58)</f>
      </c>
      <c r="G58" s="33">
        <f>IF(OR(ISBLANK(Data!G58),NOT(ISNUMBER(Data!G58))),"",Data!G58)</f>
      </c>
      <c r="H58" s="33">
        <f>IF(OR(ISBLANK(Data!H58),NOT(ISNUMBER(Data!H58))),"",Data!H58)</f>
      </c>
      <c r="I58" s="34">
        <f>IF(OR(ISBLANK(Data!I58),NOT(ISNUMBER(Data!I58))),"",Data!I58)</f>
      </c>
      <c r="K58" s="35">
        <f t="shared" si="3"/>
        <v>0.189423331591108</v>
      </c>
      <c r="L58" s="36">
        <f t="shared" si="4"/>
        <v>1.325963321137756</v>
      </c>
      <c r="M58" s="36">
        <f t="shared" si="5"/>
      </c>
      <c r="N58" s="36">
        <f t="shared" si="6"/>
      </c>
      <c r="O58" s="36">
        <f t="shared" si="13"/>
      </c>
      <c r="P58" s="37">
        <f t="shared" si="14"/>
      </c>
      <c r="R58" s="35">
        <f>IF(OR(ISBLANK(D58),NOT(ISNUMBER(D58))),"",((COUNTIF(G1_S:K58,K58)-1)-(COUNTIF(G1_R,K58)-1)/2)/10)</f>
        <v>-0.1</v>
      </c>
      <c r="S58" s="36">
        <f>IF(OR(ISBLANK(E58),NOT(ISNUMBER(E58))),"",((COUNTIF(G2_S:L58,L58)-1)-(COUNTIF(G2_R,L58)-1)/2)/10)</f>
        <v>0.05</v>
      </c>
      <c r="T58" s="36">
        <f>IF(OR(ISBLANK(F58),NOT(ISNUMBER(F58))),"",((COUNTIF(G3_S:M58,M58)-1)-(COUNTIF(G3_R,M58)-1)/2)/10)</f>
      </c>
      <c r="U58" s="36">
        <f>IF(OR(ISBLANK(G58),NOT(ISNUMBER(G58))),"",((COUNTIF(G4_S:N58,N58)-1)-(COUNTIF(G4_R,N58)-1)/2)/10)</f>
      </c>
      <c r="V58" s="36">
        <f>IF(OR(ISBLANK(H58),NOT(ISNUMBER(H58))),"",((COUNTIF(G5_S:O58,O58)-1)-(COUNTIF(G5_R,O58)-1)/2)/10)</f>
      </c>
      <c r="W58" s="37">
        <f>IF(OR(ISBLANK(I58),NOT(ISNUMBER(I58))),"",((COUNTIF(G6_S:P58,P58)-1)-(COUNTIF(G6_R,P58)-1)/2)/10)</f>
      </c>
      <c r="Y58" s="35">
        <f t="shared" si="7"/>
        <v>0.8484848484848485</v>
      </c>
      <c r="Z58" s="36">
        <f t="shared" si="8"/>
        <v>2.0757575757575757</v>
      </c>
      <c r="AA58" s="36" t="e">
        <f t="shared" si="9"/>
        <v>#N/A</v>
      </c>
      <c r="AB58" s="36" t="e">
        <f t="shared" si="10"/>
        <v>#N/A</v>
      </c>
      <c r="AC58" s="36" t="e">
        <f t="shared" si="11"/>
        <v>#N/A</v>
      </c>
      <c r="AD58" s="37" t="e">
        <f t="shared" si="12"/>
        <v>#N/A</v>
      </c>
    </row>
    <row r="59" spans="2:30" ht="12.75">
      <c r="B59" s="2"/>
      <c r="C59" s="4">
        <v>56</v>
      </c>
      <c r="D59" s="33">
        <f>IF(OR(ISBLANK(Data!D59),NOT(ISNUMBER(Data!D59))),"",Data!D59)</f>
        <v>0.475928881119625</v>
      </c>
      <c r="E59" s="33">
        <f>IF(OR(ISBLANK(Data!E59),NOT(ISNUMBER(Data!E59))),"",Data!E59)</f>
        <v>-0.329388776979046</v>
      </c>
      <c r="F59" s="33">
        <f>IF(OR(ISBLANK(Data!F59),NOT(ISNUMBER(Data!F59))),"",Data!F59)</f>
      </c>
      <c r="G59" s="33">
        <f>IF(OR(ISBLANK(Data!G59),NOT(ISNUMBER(Data!G59))),"",Data!G59)</f>
      </c>
      <c r="H59" s="33">
        <f>IF(OR(ISBLANK(Data!H59),NOT(ISNUMBER(Data!H59))),"",Data!H59)</f>
      </c>
      <c r="I59" s="34">
        <f>IF(OR(ISBLANK(Data!I59),NOT(ISNUMBER(Data!I59))),"",Data!I59)</f>
      </c>
      <c r="K59" s="35">
        <f t="shared" si="3"/>
        <v>0.47355832897777</v>
      </c>
      <c r="L59" s="36">
        <f t="shared" si="4"/>
        <v>-0.284134997386662</v>
      </c>
      <c r="M59" s="36">
        <f t="shared" si="5"/>
      </c>
      <c r="N59" s="36">
        <f t="shared" si="6"/>
      </c>
      <c r="O59" s="36">
        <f t="shared" si="13"/>
      </c>
      <c r="P59" s="37">
        <f t="shared" si="14"/>
      </c>
      <c r="R59" s="35">
        <f>IF(OR(ISBLANK(D59),NOT(ISNUMBER(D59))),"",((COUNTIF(G1_S:K59,K59)-1)-(COUNTIF(G1_R,K59)-1)/2)/10)</f>
        <v>0.1</v>
      </c>
      <c r="S59" s="36">
        <f>IF(OR(ISBLANK(E59),NOT(ISNUMBER(E59))),"",((COUNTIF(G2_S:L59,L59)-1)-(COUNTIF(G2_R,L59)-1)/2)/10)</f>
        <v>-0.05</v>
      </c>
      <c r="T59" s="36">
        <f>IF(OR(ISBLANK(F59),NOT(ISNUMBER(F59))),"",((COUNTIF(G3_S:M59,M59)-1)-(COUNTIF(G3_R,M59)-1)/2)/10)</f>
      </c>
      <c r="U59" s="36">
        <f>IF(OR(ISBLANK(G59),NOT(ISNUMBER(G59))),"",((COUNTIF(G4_S:N59,N59)-1)-(COUNTIF(G4_R,N59)-1)/2)/10)</f>
      </c>
      <c r="V59" s="36">
        <f>IF(OR(ISBLANK(H59),NOT(ISNUMBER(H59))),"",((COUNTIF(G5_S:O59,O59)-1)-(COUNTIF(G5_R,O59)-1)/2)/10)</f>
      </c>
      <c r="W59" s="37">
        <f>IF(OR(ISBLANK(I59),NOT(ISNUMBER(I59))),"",((COUNTIF(G6_S:P59,P59)-1)-(COUNTIF(G6_R,P59)-1)/2)/10)</f>
      </c>
      <c r="Y59" s="35">
        <f t="shared" si="7"/>
        <v>1.1515151515151516</v>
      </c>
      <c r="Z59" s="36">
        <f t="shared" si="8"/>
        <v>1.9242424242424243</v>
      </c>
      <c r="AA59" s="36" t="e">
        <f t="shared" si="9"/>
        <v>#N/A</v>
      </c>
      <c r="AB59" s="36" t="e">
        <f t="shared" si="10"/>
        <v>#N/A</v>
      </c>
      <c r="AC59" s="36" t="e">
        <f t="shared" si="11"/>
        <v>#N/A</v>
      </c>
      <c r="AD59" s="37" t="e">
        <f t="shared" si="12"/>
        <v>#N/A</v>
      </c>
    </row>
    <row r="60" spans="2:30" ht="12.75">
      <c r="B60" s="2"/>
      <c r="C60" s="4">
        <v>57</v>
      </c>
      <c r="D60" s="33">
        <f>IF(OR(ISBLANK(Data!D60),NOT(ISNUMBER(Data!D60))),"",Data!D60)</f>
        <v>-0.0277102769847576</v>
      </c>
      <c r="E60" s="33">
        <f>IF(OR(ISBLANK(Data!E60),NOT(ISNUMBER(Data!E60))),"",Data!E60)</f>
        <v>-0.993744129078826</v>
      </c>
      <c r="F60" s="33">
        <f>IF(OR(ISBLANK(Data!F60),NOT(ISNUMBER(Data!F60))),"",Data!F60)</f>
      </c>
      <c r="G60" s="33">
        <f>IF(OR(ISBLANK(Data!G60),NOT(ISNUMBER(Data!G60))),"",Data!G60)</f>
      </c>
      <c r="H60" s="33">
        <f>IF(OR(ISBLANK(Data!H60),NOT(ISNUMBER(Data!H60))),"",Data!H60)</f>
      </c>
      <c r="I60" s="34">
        <f>IF(OR(ISBLANK(Data!I60),NOT(ISNUMBER(Data!I60))),"",Data!I60)</f>
      </c>
      <c r="K60" s="35">
        <f t="shared" si="3"/>
        <v>0</v>
      </c>
      <c r="L60" s="36">
        <f t="shared" si="4"/>
        <v>-0.94711665795554</v>
      </c>
      <c r="M60" s="36">
        <f t="shared" si="5"/>
      </c>
      <c r="N60" s="36">
        <f t="shared" si="6"/>
      </c>
      <c r="O60" s="36">
        <f t="shared" si="13"/>
      </c>
      <c r="P60" s="37">
        <f t="shared" si="14"/>
      </c>
      <c r="R60" s="35">
        <f>IF(OR(ISBLANK(D60),NOT(ISNUMBER(D60))),"",((COUNTIF(G1_S:K60,K60)-1)-(COUNTIF(G1_R,K60)-1)/2)/10)</f>
        <v>0.05</v>
      </c>
      <c r="S60" s="36">
        <f>IF(OR(ISBLANK(E60),NOT(ISNUMBER(E60))),"",((COUNTIF(G2_S:L60,L60)-1)-(COUNTIF(G2_R,L60)-1)/2)/10)</f>
        <v>0.05</v>
      </c>
      <c r="T60" s="36">
        <f>IF(OR(ISBLANK(F60),NOT(ISNUMBER(F60))),"",((COUNTIF(G3_S:M60,M60)-1)-(COUNTIF(G3_R,M60)-1)/2)/10)</f>
      </c>
      <c r="U60" s="36">
        <f>IF(OR(ISBLANK(G60),NOT(ISNUMBER(G60))),"",((COUNTIF(G4_S:N60,N60)-1)-(COUNTIF(G4_R,N60)-1)/2)/10)</f>
      </c>
      <c r="V60" s="36">
        <f>IF(OR(ISBLANK(H60),NOT(ISNUMBER(H60))),"",((COUNTIF(G5_S:O60,O60)-1)-(COUNTIF(G5_R,O60)-1)/2)/10)</f>
      </c>
      <c r="W60" s="37">
        <f>IF(OR(ISBLANK(I60),NOT(ISNUMBER(I60))),"",((COUNTIF(G6_S:P60,P60)-1)-(COUNTIF(G6_R,P60)-1)/2)/10)</f>
      </c>
      <c r="Y60" s="35">
        <f t="shared" si="7"/>
        <v>1.0757575757575757</v>
      </c>
      <c r="Z60" s="36">
        <f t="shared" si="8"/>
        <v>2.0757575757575757</v>
      </c>
      <c r="AA60" s="36" t="e">
        <f t="shared" si="9"/>
        <v>#N/A</v>
      </c>
      <c r="AB60" s="36" t="e">
        <f t="shared" si="10"/>
        <v>#N/A</v>
      </c>
      <c r="AC60" s="36" t="e">
        <f t="shared" si="11"/>
        <v>#N/A</v>
      </c>
      <c r="AD60" s="37" t="e">
        <f t="shared" si="12"/>
        <v>#N/A</v>
      </c>
    </row>
    <row r="61" spans="2:30" ht="12.75">
      <c r="B61" s="2"/>
      <c r="C61" s="4">
        <v>58</v>
      </c>
      <c r="D61" s="33">
        <f>IF(OR(ISBLANK(Data!D61),NOT(ISNUMBER(Data!D61))),"",Data!D61)</f>
        <v>0.993300122575348</v>
      </c>
      <c r="E61" s="33">
        <f>IF(OR(ISBLANK(Data!E61),NOT(ISNUMBER(Data!E61))),"",Data!E61)</f>
        <v>-1.27100545490662</v>
      </c>
      <c r="F61" s="33">
        <f>IF(OR(ISBLANK(Data!F61),NOT(ISNUMBER(Data!F61))),"",Data!F61)</f>
      </c>
      <c r="G61" s="33">
        <f>IF(OR(ISBLANK(Data!G61),NOT(ISNUMBER(Data!G61))),"",Data!G61)</f>
      </c>
      <c r="H61" s="33">
        <f>IF(OR(ISBLANK(Data!H61),NOT(ISNUMBER(Data!H61))),"",Data!H61)</f>
      </c>
      <c r="I61" s="34">
        <f>IF(OR(ISBLANK(Data!I61),NOT(ISNUMBER(Data!I61))),"",Data!I61)</f>
      </c>
      <c r="K61" s="35">
        <f t="shared" si="3"/>
        <v>0.94711665795554</v>
      </c>
      <c r="L61" s="36">
        <f t="shared" si="4"/>
        <v>-1.231251655342202</v>
      </c>
      <c r="M61" s="36">
        <f t="shared" si="5"/>
      </c>
      <c r="N61" s="36">
        <f t="shared" si="6"/>
      </c>
      <c r="O61" s="36">
        <f t="shared" si="13"/>
      </c>
      <c r="P61" s="37">
        <f t="shared" si="14"/>
      </c>
      <c r="R61" s="35">
        <f>IF(OR(ISBLANK(D61),NOT(ISNUMBER(D61))),"",((COUNTIF(G1_S:K61,K61)-1)-(COUNTIF(G1_R,K61)-1)/2)/10)</f>
        <v>-0.05</v>
      </c>
      <c r="S61" s="36">
        <f>IF(OR(ISBLANK(E61),NOT(ISNUMBER(E61))),"",((COUNTIF(G2_S:L61,L61)-1)-(COUNTIF(G2_R,L61)-1)/2)/10)</f>
        <v>-0.1</v>
      </c>
      <c r="T61" s="36">
        <f>IF(OR(ISBLANK(F61),NOT(ISNUMBER(F61))),"",((COUNTIF(G3_S:M61,M61)-1)-(COUNTIF(G3_R,M61)-1)/2)/10)</f>
      </c>
      <c r="U61" s="36">
        <f>IF(OR(ISBLANK(G61),NOT(ISNUMBER(G61))),"",((COUNTIF(G4_S:N61,N61)-1)-(COUNTIF(G4_R,N61)-1)/2)/10)</f>
      </c>
      <c r="V61" s="36">
        <f>IF(OR(ISBLANK(H61),NOT(ISNUMBER(H61))),"",((COUNTIF(G5_S:O61,O61)-1)-(COUNTIF(G5_R,O61)-1)/2)/10)</f>
      </c>
      <c r="W61" s="37">
        <f>IF(OR(ISBLANK(I61),NOT(ISNUMBER(I61))),"",((COUNTIF(G6_S:P61,P61)-1)-(COUNTIF(G6_R,P61)-1)/2)/10)</f>
      </c>
      <c r="Y61" s="35">
        <f t="shared" si="7"/>
        <v>0.9242424242424242</v>
      </c>
      <c r="Z61" s="36">
        <f t="shared" si="8"/>
        <v>1.8484848484848484</v>
      </c>
      <c r="AA61" s="36" t="e">
        <f t="shared" si="9"/>
        <v>#N/A</v>
      </c>
      <c r="AB61" s="36" t="e">
        <f t="shared" si="10"/>
        <v>#N/A</v>
      </c>
      <c r="AC61" s="36" t="e">
        <f t="shared" si="11"/>
        <v>#N/A</v>
      </c>
      <c r="AD61" s="37" t="e">
        <f t="shared" si="12"/>
        <v>#N/A</v>
      </c>
    </row>
    <row r="62" spans="2:30" ht="12.75">
      <c r="B62" s="2"/>
      <c r="C62" s="4">
        <v>59</v>
      </c>
      <c r="D62" s="33">
        <f>IF(OR(ISBLANK(Data!D62),NOT(ISNUMBER(Data!D62))),"",Data!D62)</f>
        <v>0.840091154192547</v>
      </c>
      <c r="E62" s="33">
        <f>IF(OR(ISBLANK(Data!E62),NOT(ISNUMBER(Data!E62))),"",Data!E62)</f>
        <v>-1.12162412398598</v>
      </c>
      <c r="F62" s="33">
        <f>IF(OR(ISBLANK(Data!F62),NOT(ISNUMBER(Data!F62))),"",Data!F62)</f>
      </c>
      <c r="G62" s="33">
        <f>IF(OR(ISBLANK(Data!G62),NOT(ISNUMBER(Data!G62))),"",Data!G62)</f>
      </c>
      <c r="H62" s="33">
        <f>IF(OR(ISBLANK(Data!H62),NOT(ISNUMBER(Data!H62))),"",Data!H62)</f>
      </c>
      <c r="I62" s="34">
        <f>IF(OR(ISBLANK(Data!I62),NOT(ISNUMBER(Data!I62))),"",Data!I62)</f>
      </c>
      <c r="K62" s="35">
        <f t="shared" si="3"/>
        <v>0.852404992159986</v>
      </c>
      <c r="L62" s="36">
        <f t="shared" si="4"/>
        <v>-1.136539989546648</v>
      </c>
      <c r="M62" s="36">
        <f t="shared" si="5"/>
      </c>
      <c r="N62" s="36">
        <f t="shared" si="6"/>
      </c>
      <c r="O62" s="36">
        <f t="shared" si="13"/>
      </c>
      <c r="P62" s="37">
        <f t="shared" si="14"/>
      </c>
      <c r="R62" s="35">
        <f>IF(OR(ISBLANK(D62),NOT(ISNUMBER(D62))),"",((COUNTIF(G1_S:K62,K62)-1)-(COUNTIF(G1_R,K62)-1)/2)/10)</f>
        <v>0</v>
      </c>
      <c r="S62" s="36">
        <f>IF(OR(ISBLANK(E62),NOT(ISNUMBER(E62))),"",((COUNTIF(G2_S:L62,L62)-1)-(COUNTIF(G2_R,L62)-1)/2)/10)</f>
        <v>0</v>
      </c>
      <c r="T62" s="36">
        <f>IF(OR(ISBLANK(F62),NOT(ISNUMBER(F62))),"",((COUNTIF(G3_S:M62,M62)-1)-(COUNTIF(G3_R,M62)-1)/2)/10)</f>
      </c>
      <c r="U62" s="36">
        <f>IF(OR(ISBLANK(G62),NOT(ISNUMBER(G62))),"",((COUNTIF(G4_S:N62,N62)-1)-(COUNTIF(G4_R,N62)-1)/2)/10)</f>
      </c>
      <c r="V62" s="36">
        <f>IF(OR(ISBLANK(H62),NOT(ISNUMBER(H62))),"",((COUNTIF(G5_S:O62,O62)-1)-(COUNTIF(G5_R,O62)-1)/2)/10)</f>
      </c>
      <c r="W62" s="37">
        <f>IF(OR(ISBLANK(I62),NOT(ISNUMBER(I62))),"",((COUNTIF(G6_S:P62,P62)-1)-(COUNTIF(G6_R,P62)-1)/2)/10)</f>
      </c>
      <c r="Y62" s="35">
        <f t="shared" si="7"/>
        <v>1</v>
      </c>
      <c r="Z62" s="36">
        <f t="shared" si="8"/>
        <v>2</v>
      </c>
      <c r="AA62" s="36" t="e">
        <f t="shared" si="9"/>
        <v>#N/A</v>
      </c>
      <c r="AB62" s="36" t="e">
        <f t="shared" si="10"/>
        <v>#N/A</v>
      </c>
      <c r="AC62" s="36" t="e">
        <f t="shared" si="11"/>
        <v>#N/A</v>
      </c>
      <c r="AD62" s="37" t="e">
        <f t="shared" si="12"/>
        <v>#N/A</v>
      </c>
    </row>
    <row r="63" spans="2:30" ht="12.75">
      <c r="B63" s="2"/>
      <c r="C63" s="4">
        <v>60</v>
      </c>
      <c r="D63" s="33">
        <f>IF(OR(ISBLANK(Data!D63),NOT(ISNUMBER(Data!D63))),"",Data!D63)</f>
        <v>-0.704941846527175</v>
      </c>
      <c r="E63" s="33">
        <f>IF(OR(ISBLANK(Data!E63),NOT(ISNUMBER(Data!E63))),"",Data!E63)</f>
        <v>0.309421147324671</v>
      </c>
      <c r="F63" s="33">
        <f>IF(OR(ISBLANK(Data!F63),NOT(ISNUMBER(Data!F63))),"",Data!F63)</f>
      </c>
      <c r="G63" s="33">
        <f>IF(OR(ISBLANK(Data!G63),NOT(ISNUMBER(Data!G63))),"",Data!G63)</f>
      </c>
      <c r="H63" s="33">
        <f>IF(OR(ISBLANK(Data!H63),NOT(ISNUMBER(Data!H63))),"",Data!H63)</f>
      </c>
      <c r="I63" s="34">
        <f>IF(OR(ISBLANK(Data!I63),NOT(ISNUMBER(Data!I63))),"",Data!I63)</f>
      </c>
      <c r="K63" s="35">
        <f t="shared" si="3"/>
        <v>-0.662981660568878</v>
      </c>
      <c r="L63" s="36">
        <f t="shared" si="4"/>
        <v>0.284134997386662</v>
      </c>
      <c r="M63" s="36">
        <f t="shared" si="5"/>
      </c>
      <c r="N63" s="36">
        <f t="shared" si="6"/>
      </c>
      <c r="O63" s="36">
        <f t="shared" si="13"/>
      </c>
      <c r="P63" s="37">
        <f t="shared" si="14"/>
      </c>
      <c r="R63" s="35">
        <f>IF(OR(ISBLANK(D63),NOT(ISNUMBER(D63))),"",((COUNTIF(G1_S:K63,K63)-1)-(COUNTIF(G1_R,K63)-1)/2)/10)</f>
        <v>0</v>
      </c>
      <c r="S63" s="36">
        <f>IF(OR(ISBLANK(E63),NOT(ISNUMBER(E63))),"",((COUNTIF(G2_S:L63,L63)-1)-(COUNTIF(G2_R,L63)-1)/2)/10)</f>
        <v>0.1</v>
      </c>
      <c r="T63" s="36">
        <f>IF(OR(ISBLANK(F63),NOT(ISNUMBER(F63))),"",((COUNTIF(G3_S:M63,M63)-1)-(COUNTIF(G3_R,M63)-1)/2)/10)</f>
      </c>
      <c r="U63" s="36">
        <f>IF(OR(ISBLANK(G63),NOT(ISNUMBER(G63))),"",((COUNTIF(G4_S:N63,N63)-1)-(COUNTIF(G4_R,N63)-1)/2)/10)</f>
      </c>
      <c r="V63" s="36">
        <f>IF(OR(ISBLANK(H63),NOT(ISNUMBER(H63))),"",((COUNTIF(G5_S:O63,O63)-1)-(COUNTIF(G5_R,O63)-1)/2)/10)</f>
      </c>
      <c r="W63" s="37">
        <f>IF(OR(ISBLANK(I63),NOT(ISNUMBER(I63))),"",((COUNTIF(G6_S:P63,P63)-1)-(COUNTIF(G6_R,P63)-1)/2)/10)</f>
      </c>
      <c r="Y63" s="35">
        <f t="shared" si="7"/>
        <v>1</v>
      </c>
      <c r="Z63" s="36">
        <f t="shared" si="8"/>
        <v>2.1515151515151514</v>
      </c>
      <c r="AA63" s="36" t="e">
        <f t="shared" si="9"/>
        <v>#N/A</v>
      </c>
      <c r="AB63" s="36" t="e">
        <f t="shared" si="10"/>
        <v>#N/A</v>
      </c>
      <c r="AC63" s="36" t="e">
        <f t="shared" si="11"/>
        <v>#N/A</v>
      </c>
      <c r="AD63" s="37" t="e">
        <f t="shared" si="12"/>
        <v>#N/A</v>
      </c>
    </row>
    <row r="64" spans="2:30" ht="12.75">
      <c r="B64" s="2"/>
      <c r="C64" s="4">
        <v>61</v>
      </c>
      <c r="D64" s="33">
        <f>IF(OR(ISBLANK(Data!D64),NOT(ISNUMBER(Data!D64))),"",Data!D64)</f>
        <v>0.203297779415648</v>
      </c>
      <c r="E64" s="33">
        <f>IF(OR(ISBLANK(Data!E64),NOT(ISNUMBER(Data!E64))),"",Data!E64)</f>
        <v>-1.19559332779067</v>
      </c>
      <c r="F64" s="33">
        <f>IF(OR(ISBLANK(Data!F64),NOT(ISNUMBER(Data!F64))),"",Data!F64)</f>
      </c>
      <c r="G64" s="33">
        <f>IF(OR(ISBLANK(Data!G64),NOT(ISNUMBER(Data!G64))),"",Data!G64)</f>
      </c>
      <c r="H64" s="33">
        <f>IF(OR(ISBLANK(Data!H64),NOT(ISNUMBER(Data!H64))),"",Data!H64)</f>
      </c>
      <c r="I64" s="34">
        <f>IF(OR(ISBLANK(Data!I64),NOT(ISNUMBER(Data!I64))),"",Data!I64)</f>
      </c>
      <c r="K64" s="35">
        <f t="shared" si="3"/>
        <v>0.189423331591108</v>
      </c>
      <c r="L64" s="36">
        <f t="shared" si="4"/>
        <v>-1.231251655342202</v>
      </c>
      <c r="M64" s="36">
        <f t="shared" si="5"/>
      </c>
      <c r="N64" s="36">
        <f t="shared" si="6"/>
      </c>
      <c r="O64" s="36">
        <f t="shared" si="13"/>
      </c>
      <c r="P64" s="37">
        <f t="shared" si="14"/>
      </c>
      <c r="R64" s="35">
        <f>IF(OR(ISBLANK(D64),NOT(ISNUMBER(D64))),"",((COUNTIF(G1_S:K64,K64)-1)-(COUNTIF(G1_R,K64)-1)/2)/10)</f>
        <v>0</v>
      </c>
      <c r="S64" s="36">
        <f>IF(OR(ISBLANK(E64),NOT(ISNUMBER(E64))),"",((COUNTIF(G2_S:L64,L64)-1)-(COUNTIF(G2_R,L64)-1)/2)/10)</f>
        <v>0</v>
      </c>
      <c r="T64" s="36">
        <f>IF(OR(ISBLANK(F64),NOT(ISNUMBER(F64))),"",((COUNTIF(G3_S:M64,M64)-1)-(COUNTIF(G3_R,M64)-1)/2)/10)</f>
      </c>
      <c r="U64" s="36">
        <f>IF(OR(ISBLANK(G64),NOT(ISNUMBER(G64))),"",((COUNTIF(G4_S:N64,N64)-1)-(COUNTIF(G4_R,N64)-1)/2)/10)</f>
      </c>
      <c r="V64" s="36">
        <f>IF(OR(ISBLANK(H64),NOT(ISNUMBER(H64))),"",((COUNTIF(G5_S:O64,O64)-1)-(COUNTIF(G5_R,O64)-1)/2)/10)</f>
      </c>
      <c r="W64" s="37">
        <f>IF(OR(ISBLANK(I64),NOT(ISNUMBER(I64))),"",((COUNTIF(G6_S:P64,P64)-1)-(COUNTIF(G6_R,P64)-1)/2)/10)</f>
      </c>
      <c r="Y64" s="35">
        <f t="shared" si="7"/>
        <v>1</v>
      </c>
      <c r="Z64" s="36">
        <f t="shared" si="8"/>
        <v>2</v>
      </c>
      <c r="AA64" s="36" t="e">
        <f t="shared" si="9"/>
        <v>#N/A</v>
      </c>
      <c r="AB64" s="36" t="e">
        <f t="shared" si="10"/>
        <v>#N/A</v>
      </c>
      <c r="AC64" s="36" t="e">
        <f t="shared" si="11"/>
        <v>#N/A</v>
      </c>
      <c r="AD64" s="37" t="e">
        <f t="shared" si="12"/>
        <v>#N/A</v>
      </c>
    </row>
    <row r="65" spans="2:30" ht="12.75">
      <c r="B65" s="2"/>
      <c r="C65" s="4">
        <v>62</v>
      </c>
      <c r="D65" s="33">
        <f>IF(OR(ISBLANK(Data!D65),NOT(ISNUMBER(Data!D65))),"",Data!D65)</f>
        <v>-0.891523178602709</v>
      </c>
      <c r="E65" s="33">
        <f>IF(OR(ISBLANK(Data!E65),NOT(ISNUMBER(Data!E65))),"",Data!E65)</f>
        <v>1.45054740058487</v>
      </c>
      <c r="F65" s="33">
        <f>IF(OR(ISBLANK(Data!F65),NOT(ISNUMBER(Data!F65))),"",Data!F65)</f>
      </c>
      <c r="G65" s="33">
        <f>IF(OR(ISBLANK(Data!G65),NOT(ISNUMBER(Data!G65))),"",Data!G65)</f>
      </c>
      <c r="H65" s="33">
        <f>IF(OR(ISBLANK(Data!H65),NOT(ISNUMBER(Data!H65))),"",Data!H65)</f>
      </c>
      <c r="I65" s="34">
        <f>IF(OR(ISBLANK(Data!I65),NOT(ISNUMBER(Data!I65))),"",Data!I65)</f>
      </c>
      <c r="K65" s="35">
        <f t="shared" si="3"/>
        <v>-0.852404992159986</v>
      </c>
      <c r="L65" s="36">
        <f t="shared" si="4"/>
        <v>1.42067498693331</v>
      </c>
      <c r="M65" s="36">
        <f t="shared" si="5"/>
      </c>
      <c r="N65" s="36">
        <f t="shared" si="6"/>
      </c>
      <c r="O65" s="36">
        <f t="shared" si="13"/>
      </c>
      <c r="P65" s="37">
        <f t="shared" si="14"/>
      </c>
      <c r="R65" s="35">
        <f>IF(OR(ISBLANK(D65),NOT(ISNUMBER(D65))),"",((COUNTIF(G1_S:K65,K65)-1)-(COUNTIF(G1_R,K65)-1)/2)/10)</f>
        <v>0.05</v>
      </c>
      <c r="S65" s="36">
        <f>IF(OR(ISBLANK(E65),NOT(ISNUMBER(E65))),"",((COUNTIF(G2_S:L65,L65)-1)-(COUNTIF(G2_R,L65)-1)/2)/10)</f>
        <v>0.05</v>
      </c>
      <c r="T65" s="36">
        <f>IF(OR(ISBLANK(F65),NOT(ISNUMBER(F65))),"",((COUNTIF(G3_S:M65,M65)-1)-(COUNTIF(G3_R,M65)-1)/2)/10)</f>
      </c>
      <c r="U65" s="36">
        <f>IF(OR(ISBLANK(G65),NOT(ISNUMBER(G65))),"",((COUNTIF(G4_S:N65,N65)-1)-(COUNTIF(G4_R,N65)-1)/2)/10)</f>
      </c>
      <c r="V65" s="36">
        <f>IF(OR(ISBLANK(H65),NOT(ISNUMBER(H65))),"",((COUNTIF(G5_S:O65,O65)-1)-(COUNTIF(G5_R,O65)-1)/2)/10)</f>
      </c>
      <c r="W65" s="37">
        <f>IF(OR(ISBLANK(I65),NOT(ISNUMBER(I65))),"",((COUNTIF(G6_S:P65,P65)-1)-(COUNTIF(G6_R,P65)-1)/2)/10)</f>
      </c>
      <c r="Y65" s="35">
        <f t="shared" si="7"/>
        <v>1.0757575757575757</v>
      </c>
      <c r="Z65" s="36">
        <f t="shared" si="8"/>
        <v>2.0757575757575757</v>
      </c>
      <c r="AA65" s="36" t="e">
        <f t="shared" si="9"/>
        <v>#N/A</v>
      </c>
      <c r="AB65" s="36" t="e">
        <f t="shared" si="10"/>
        <v>#N/A</v>
      </c>
      <c r="AC65" s="36" t="e">
        <f t="shared" si="11"/>
        <v>#N/A</v>
      </c>
      <c r="AD65" s="37" t="e">
        <f t="shared" si="12"/>
        <v>#N/A</v>
      </c>
    </row>
    <row r="66" spans="2:30" ht="12.75">
      <c r="B66" s="2"/>
      <c r="C66" s="4">
        <v>63</v>
      </c>
      <c r="D66" s="33">
        <f>IF(OR(ISBLANK(Data!D66),NOT(ISNUMBER(Data!D66))),"",Data!D66)</f>
        <v>1.6104403855784</v>
      </c>
      <c r="E66" s="33">
        <f>IF(OR(ISBLANK(Data!E66),NOT(ISNUMBER(Data!E66))),"",Data!E66)</f>
        <v>0.386777209905475</v>
      </c>
      <c r="F66" s="33">
        <f>IF(OR(ISBLANK(Data!F66),NOT(ISNUMBER(Data!F66))),"",Data!F66)</f>
      </c>
      <c r="G66" s="33">
        <f>IF(OR(ISBLANK(Data!G66),NOT(ISNUMBER(Data!G66))),"",Data!G66)</f>
      </c>
      <c r="H66" s="33">
        <f>IF(OR(ISBLANK(Data!H66),NOT(ISNUMBER(Data!H66))),"",Data!H66)</f>
      </c>
      <c r="I66" s="34">
        <f>IF(OR(ISBLANK(Data!I66),NOT(ISNUMBER(Data!I66))),"",Data!I66)</f>
      </c>
      <c r="K66" s="35">
        <f t="shared" si="3"/>
        <v>1.610098318524418</v>
      </c>
      <c r="L66" s="36">
        <f t="shared" si="4"/>
        <v>0.378846663182216</v>
      </c>
      <c r="M66" s="36">
        <f t="shared" si="5"/>
      </c>
      <c r="N66" s="36">
        <f t="shared" si="6"/>
      </c>
      <c r="O66" s="36">
        <f t="shared" si="13"/>
      </c>
      <c r="P66" s="37">
        <f t="shared" si="14"/>
      </c>
      <c r="R66" s="35">
        <f>IF(OR(ISBLANK(D66),NOT(ISNUMBER(D66))),"",((COUNTIF(G1_S:K66,K66)-1)-(COUNTIF(G1_R,K66)-1)/2)/10)</f>
        <v>0</v>
      </c>
      <c r="S66" s="36">
        <f>IF(OR(ISBLANK(E66),NOT(ISNUMBER(E66))),"",((COUNTIF(G2_S:L66,L66)-1)-(COUNTIF(G2_R,L66)-1)/2)/10)</f>
        <v>0.1</v>
      </c>
      <c r="T66" s="36">
        <f>IF(OR(ISBLANK(F66),NOT(ISNUMBER(F66))),"",((COUNTIF(G3_S:M66,M66)-1)-(COUNTIF(G3_R,M66)-1)/2)/10)</f>
      </c>
      <c r="U66" s="36">
        <f>IF(OR(ISBLANK(G66),NOT(ISNUMBER(G66))),"",((COUNTIF(G4_S:N66,N66)-1)-(COUNTIF(G4_R,N66)-1)/2)/10)</f>
      </c>
      <c r="V66" s="36">
        <f>IF(OR(ISBLANK(H66),NOT(ISNUMBER(H66))),"",((COUNTIF(G5_S:O66,O66)-1)-(COUNTIF(G5_R,O66)-1)/2)/10)</f>
      </c>
      <c r="W66" s="37">
        <f>IF(OR(ISBLANK(I66),NOT(ISNUMBER(I66))),"",((COUNTIF(G6_S:P66,P66)-1)-(COUNTIF(G6_R,P66)-1)/2)/10)</f>
      </c>
      <c r="Y66" s="35">
        <f t="shared" si="7"/>
        <v>1</v>
      </c>
      <c r="Z66" s="36">
        <f t="shared" si="8"/>
        <v>2.1515151515151514</v>
      </c>
      <c r="AA66" s="36" t="e">
        <f t="shared" si="9"/>
        <v>#N/A</v>
      </c>
      <c r="AB66" s="36" t="e">
        <f t="shared" si="10"/>
        <v>#N/A</v>
      </c>
      <c r="AC66" s="36" t="e">
        <f t="shared" si="11"/>
        <v>#N/A</v>
      </c>
      <c r="AD66" s="37" t="e">
        <f t="shared" si="12"/>
        <v>#N/A</v>
      </c>
    </row>
    <row r="67" spans="2:30" ht="12.75">
      <c r="B67" s="2"/>
      <c r="C67" s="4">
        <v>64</v>
      </c>
      <c r="D67" s="33">
        <f>IF(OR(ISBLANK(Data!D67),NOT(ISNUMBER(Data!D67))),"",Data!D67)</f>
        <v>-0.68679248607597</v>
      </c>
      <c r="E67" s="33">
        <f>IF(OR(ISBLANK(Data!E67),NOT(ISNUMBER(Data!E67))),"",Data!E67)</f>
        <v>1.01750060590446</v>
      </c>
      <c r="F67" s="33">
        <f>IF(OR(ISBLANK(Data!F67),NOT(ISNUMBER(Data!F67))),"",Data!F67)</f>
      </c>
      <c r="G67" s="33">
        <f>IF(OR(ISBLANK(Data!G67),NOT(ISNUMBER(Data!G67))),"",Data!G67)</f>
      </c>
      <c r="H67" s="33">
        <f>IF(OR(ISBLANK(Data!H67),NOT(ISNUMBER(Data!H67))),"",Data!H67)</f>
      </c>
      <c r="I67" s="34">
        <f>IF(OR(ISBLANK(Data!I67),NOT(ISNUMBER(Data!I67))),"",Data!I67)</f>
      </c>
      <c r="K67" s="35">
        <f t="shared" si="3"/>
        <v>-0.662981660568878</v>
      </c>
      <c r="L67" s="36">
        <f t="shared" si="4"/>
        <v>1.041828323751094</v>
      </c>
      <c r="M67" s="36">
        <f t="shared" si="5"/>
      </c>
      <c r="N67" s="36">
        <f t="shared" si="6"/>
      </c>
      <c r="O67" s="36">
        <f t="shared" si="13"/>
      </c>
      <c r="P67" s="37">
        <f t="shared" si="14"/>
      </c>
      <c r="R67" s="35">
        <f>IF(OR(ISBLANK(D67),NOT(ISNUMBER(D67))),"",((COUNTIF(G1_S:K67,K67)-1)-(COUNTIF(G1_R,K67)-1)/2)/10)</f>
        <v>0.1</v>
      </c>
      <c r="S67" s="36">
        <f>IF(OR(ISBLANK(E67),NOT(ISNUMBER(E67))),"",((COUNTIF(G2_S:L67,L67)-1)-(COUNTIF(G2_R,L67)-1)/2)/10)</f>
        <v>0</v>
      </c>
      <c r="T67" s="36">
        <f>IF(OR(ISBLANK(F67),NOT(ISNUMBER(F67))),"",((COUNTIF(G3_S:M67,M67)-1)-(COUNTIF(G3_R,M67)-1)/2)/10)</f>
      </c>
      <c r="U67" s="36">
        <f>IF(OR(ISBLANK(G67),NOT(ISNUMBER(G67))),"",((COUNTIF(G4_S:N67,N67)-1)-(COUNTIF(G4_R,N67)-1)/2)/10)</f>
      </c>
      <c r="V67" s="36">
        <f>IF(OR(ISBLANK(H67),NOT(ISNUMBER(H67))),"",((COUNTIF(G5_S:O67,O67)-1)-(COUNTIF(G5_R,O67)-1)/2)/10)</f>
      </c>
      <c r="W67" s="37">
        <f>IF(OR(ISBLANK(I67),NOT(ISNUMBER(I67))),"",((COUNTIF(G6_S:P67,P67)-1)-(COUNTIF(G6_R,P67)-1)/2)/10)</f>
      </c>
      <c r="Y67" s="35">
        <f t="shared" si="7"/>
        <v>1.1515151515151516</v>
      </c>
      <c r="Z67" s="36">
        <f t="shared" si="8"/>
        <v>2</v>
      </c>
      <c r="AA67" s="36" t="e">
        <f t="shared" si="9"/>
        <v>#N/A</v>
      </c>
      <c r="AB67" s="36" t="e">
        <f t="shared" si="10"/>
        <v>#N/A</v>
      </c>
      <c r="AC67" s="36" t="e">
        <f t="shared" si="11"/>
        <v>#N/A</v>
      </c>
      <c r="AD67" s="37" t="e">
        <f t="shared" si="12"/>
        <v>#N/A</v>
      </c>
    </row>
    <row r="68" spans="2:30" ht="12.75">
      <c r="B68" s="2"/>
      <c r="C68" s="4">
        <v>65</v>
      </c>
      <c r="D68" s="33">
        <f>IF(OR(ISBLANK(Data!D68),NOT(ISNUMBER(Data!D68))),"",Data!D68)</f>
        <v>0.915684929005321</v>
      </c>
      <c r="E68" s="33">
        <f>IF(OR(ISBLANK(Data!E68),NOT(ISNUMBER(Data!E68))),"",Data!E68)</f>
        <v>1.18390063215551</v>
      </c>
      <c r="F68" s="33">
        <f>IF(OR(ISBLANK(Data!F68),NOT(ISNUMBER(Data!F68))),"",Data!F68)</f>
      </c>
      <c r="G68" s="33">
        <f>IF(OR(ISBLANK(Data!G68),NOT(ISNUMBER(Data!G68))),"",Data!G68)</f>
      </c>
      <c r="H68" s="33">
        <f>IF(OR(ISBLANK(Data!H68),NOT(ISNUMBER(Data!H68))),"",Data!H68)</f>
      </c>
      <c r="I68" s="34">
        <f>IF(OR(ISBLANK(Data!I68),NOT(ISNUMBER(Data!I68))),"",Data!I68)</f>
      </c>
      <c r="K68" s="35">
        <f aca="true" t="shared" si="15" ref="K68:K131">IF(OR(ISBLANK(D68),NOT(ISNUMBER(D68))),"",ROUND(D68/Bin_Step,0)*Bin_Step)</f>
        <v>0.94711665795554</v>
      </c>
      <c r="L68" s="36">
        <f aca="true" t="shared" si="16" ref="L68:L131">IF(OR(ISBLANK(E68),NOT(ISNUMBER(E68))),"",ROUND(E68/Bin_Step,0)*Bin_Step)</f>
        <v>1.231251655342202</v>
      </c>
      <c r="M68" s="36">
        <f aca="true" t="shared" si="17" ref="M68:M131">IF(OR(ISBLANK(F68),NOT(ISNUMBER(F68))),"",ROUND(F68/Bin_Step,0)*Bin_Step)</f>
      </c>
      <c r="N68" s="36">
        <f aca="true" t="shared" si="18" ref="N68:N131">IF(OR(ISBLANK(G68),NOT(ISNUMBER(G68))),"",ROUND(G68/Bin_Step,0)*Bin_Step)</f>
      </c>
      <c r="O68" s="36">
        <f t="shared" si="13"/>
      </c>
      <c r="P68" s="37">
        <f t="shared" si="14"/>
      </c>
      <c r="R68" s="35">
        <f>IF(OR(ISBLANK(D68),NOT(ISNUMBER(D68))),"",((COUNTIF(G1_S:K68,K68)-1)-(COUNTIF(G1_R,K68)-1)/2)/10)</f>
        <v>0.05</v>
      </c>
      <c r="S68" s="36">
        <f>IF(OR(ISBLANK(E68),NOT(ISNUMBER(E68))),"",((COUNTIF(G2_S:L68,L68)-1)-(COUNTIF(G2_R,L68)-1)/2)/10)</f>
        <v>0</v>
      </c>
      <c r="T68" s="36">
        <f>IF(OR(ISBLANK(F68),NOT(ISNUMBER(F68))),"",((COUNTIF(G3_S:M68,M68)-1)-(COUNTIF(G3_R,M68)-1)/2)/10)</f>
      </c>
      <c r="U68" s="36">
        <f>IF(OR(ISBLANK(G68),NOT(ISNUMBER(G68))),"",((COUNTIF(G4_S:N68,N68)-1)-(COUNTIF(G4_R,N68)-1)/2)/10)</f>
      </c>
      <c r="V68" s="36">
        <f>IF(OR(ISBLANK(H68),NOT(ISNUMBER(H68))),"",((COUNTIF(G5_S:O68,O68)-1)-(COUNTIF(G5_R,O68)-1)/2)/10)</f>
      </c>
      <c r="W68" s="37">
        <f>IF(OR(ISBLANK(I68),NOT(ISNUMBER(I68))),"",((COUNTIF(G6_S:P68,P68)-1)-(COUNTIF(G6_R,P68)-1)/2)/10)</f>
      </c>
      <c r="Y68" s="35">
        <f aca="true" t="shared" si="19" ref="Y68:Y131">IF(OR(ISBLANK(D68),NOT(ISNUMBER(D68))),NA(),1+R68/(2.2*Disp_Max))</f>
        <v>1.0757575757575757</v>
      </c>
      <c r="Z68" s="36">
        <f aca="true" t="shared" si="20" ref="Z68:Z131">IF(OR(ISBLANK(E68),NOT(ISNUMBER(E68))),NA(),2+S68/(2.2*Disp_Max))</f>
        <v>2</v>
      </c>
      <c r="AA68" s="36" t="e">
        <f aca="true" t="shared" si="21" ref="AA68:AA131">IF(OR(ISBLANK(F68),NOT(ISNUMBER(F68))),NA(),3+T68/(2.2*Disp_Max))</f>
        <v>#N/A</v>
      </c>
      <c r="AB68" s="36" t="e">
        <f aca="true" t="shared" si="22" ref="AB68:AB131">IF(OR(ISBLANK(G68),NOT(ISNUMBER(G68))),NA(),4+U68/(2.2*Disp_Max))</f>
        <v>#N/A</v>
      </c>
      <c r="AC68" s="36" t="e">
        <f aca="true" t="shared" si="23" ref="AC68:AC131">IF(OR(ISBLANK(H68),NOT(ISNUMBER(H68))),NA(),5+V68/(2.2*Disp_Max))</f>
        <v>#N/A</v>
      </c>
      <c r="AD68" s="37" t="e">
        <f aca="true" t="shared" si="24" ref="AD68:AD131">IF(OR(ISBLANK(I68),NOT(ISNUMBER(I68))),NA(),6+W68/(2.2*Disp_Max))</f>
        <v>#N/A</v>
      </c>
    </row>
    <row r="69" spans="2:30" ht="12.75">
      <c r="B69" s="2"/>
      <c r="C69" s="4">
        <v>66</v>
      </c>
      <c r="D69" s="33">
        <f>IF(OR(ISBLANK(Data!D69),NOT(ISNUMBER(Data!D69))),"",Data!D69)</f>
        <v>-0.146158978054012</v>
      </c>
      <c r="E69" s="33">
        <f>IF(OR(ISBLANK(Data!E69),NOT(ISNUMBER(Data!E69))),"",Data!E69)</f>
        <v>-1.16856423677169</v>
      </c>
      <c r="F69" s="33">
        <f>IF(OR(ISBLANK(Data!F69),NOT(ISNUMBER(Data!F69))),"",Data!F69)</f>
      </c>
      <c r="G69" s="33">
        <f>IF(OR(ISBLANK(Data!G69),NOT(ISNUMBER(Data!G69))),"",Data!G69)</f>
      </c>
      <c r="H69" s="33">
        <f>IF(OR(ISBLANK(Data!H69),NOT(ISNUMBER(Data!H69))),"",Data!H69)</f>
      </c>
      <c r="I69" s="34">
        <f>IF(OR(ISBLANK(Data!I69),NOT(ISNUMBER(Data!I69))),"",Data!I69)</f>
      </c>
      <c r="K69" s="35">
        <f t="shared" si="15"/>
        <v>-0.189423331591108</v>
      </c>
      <c r="L69" s="36">
        <f t="shared" si="16"/>
        <v>-1.136539989546648</v>
      </c>
      <c r="M69" s="36">
        <f t="shared" si="17"/>
      </c>
      <c r="N69" s="36">
        <f t="shared" si="18"/>
      </c>
      <c r="O69" s="36">
        <f aca="true" t="shared" si="25" ref="O69:O132">IF(OR(ISBLANK(H69),NOT(ISNUMBER(H69))),"",ROUND(H69/Bin_Step,0)*Bin_Step)</f>
      </c>
      <c r="P69" s="37">
        <f aca="true" t="shared" si="26" ref="P69:P132">IF(OR(ISBLANK(I69),NOT(ISNUMBER(I69))),"",ROUND(I69/Bin_Step,0)*Bin_Step)</f>
      </c>
      <c r="R69" s="35">
        <f>IF(OR(ISBLANK(D69),NOT(ISNUMBER(D69))),"",((COUNTIF(G1_S:K69,K69)-1)-(COUNTIF(G1_R,K69)-1)/2)/10)</f>
        <v>-0.1</v>
      </c>
      <c r="S69" s="36">
        <f>IF(OR(ISBLANK(E69),NOT(ISNUMBER(E69))),"",((COUNTIF(G2_S:L69,L69)-1)-(COUNTIF(G2_R,L69)-1)/2)/10)</f>
        <v>0.1</v>
      </c>
      <c r="T69" s="36">
        <f>IF(OR(ISBLANK(F69),NOT(ISNUMBER(F69))),"",((COUNTIF(G3_S:M69,M69)-1)-(COUNTIF(G3_R,M69)-1)/2)/10)</f>
      </c>
      <c r="U69" s="36">
        <f>IF(OR(ISBLANK(G69),NOT(ISNUMBER(G69))),"",((COUNTIF(G4_S:N69,N69)-1)-(COUNTIF(G4_R,N69)-1)/2)/10)</f>
      </c>
      <c r="V69" s="36">
        <f>IF(OR(ISBLANK(H69),NOT(ISNUMBER(H69))),"",((COUNTIF(G5_S:O69,O69)-1)-(COUNTIF(G5_R,O69)-1)/2)/10)</f>
      </c>
      <c r="W69" s="37">
        <f>IF(OR(ISBLANK(I69),NOT(ISNUMBER(I69))),"",((COUNTIF(G6_S:P69,P69)-1)-(COUNTIF(G6_R,P69)-1)/2)/10)</f>
      </c>
      <c r="Y69" s="35">
        <f t="shared" si="19"/>
        <v>0.8484848484848485</v>
      </c>
      <c r="Z69" s="36">
        <f t="shared" si="20"/>
        <v>2.1515151515151514</v>
      </c>
      <c r="AA69" s="36" t="e">
        <f t="shared" si="21"/>
        <v>#N/A</v>
      </c>
      <c r="AB69" s="36" t="e">
        <f t="shared" si="22"/>
        <v>#N/A</v>
      </c>
      <c r="AC69" s="36" t="e">
        <f t="shared" si="23"/>
        <v>#N/A</v>
      </c>
      <c r="AD69" s="37" t="e">
        <f t="shared" si="24"/>
        <v>#N/A</v>
      </c>
    </row>
    <row r="70" spans="2:30" ht="12.75">
      <c r="B70" s="2"/>
      <c r="C70" s="4">
        <v>67</v>
      </c>
      <c r="D70" s="33">
        <f>IF(OR(ISBLANK(Data!D70),NOT(ISNUMBER(Data!D70))),"",Data!D70)</f>
        <v>-0.7663603343674</v>
      </c>
      <c r="E70" s="33">
        <f>IF(OR(ISBLANK(Data!E70),NOT(ISNUMBER(Data!E70))),"",Data!E70)</f>
        <v>-0.497767512266278</v>
      </c>
      <c r="F70" s="33">
        <f>IF(OR(ISBLANK(Data!F70),NOT(ISNUMBER(Data!F70))),"",Data!F70)</f>
      </c>
      <c r="G70" s="33">
        <f>IF(OR(ISBLANK(Data!G70),NOT(ISNUMBER(Data!G70))),"",Data!G70)</f>
      </c>
      <c r="H70" s="33">
        <f>IF(OR(ISBLANK(Data!H70),NOT(ISNUMBER(Data!H70))),"",Data!H70)</f>
      </c>
      <c r="I70" s="34">
        <f>IF(OR(ISBLANK(Data!I70),NOT(ISNUMBER(Data!I70))),"",Data!I70)</f>
      </c>
      <c r="K70" s="35">
        <f t="shared" si="15"/>
        <v>-0.757693326364432</v>
      </c>
      <c r="L70" s="36">
        <f t="shared" si="16"/>
        <v>-0.47355832897777</v>
      </c>
      <c r="M70" s="36">
        <f t="shared" si="17"/>
      </c>
      <c r="N70" s="36">
        <f t="shared" si="18"/>
      </c>
      <c r="O70" s="36">
        <f t="shared" si="25"/>
      </c>
      <c r="P70" s="37">
        <f t="shared" si="26"/>
      </c>
      <c r="R70" s="35">
        <f>IF(OR(ISBLANK(D70),NOT(ISNUMBER(D70))),"",((COUNTIF(G1_S:K70,K70)-1)-(COUNTIF(G1_R,K70)-1)/2)/10)</f>
        <v>0.05</v>
      </c>
      <c r="S70" s="36">
        <f>IF(OR(ISBLANK(E70),NOT(ISNUMBER(E70))),"",((COUNTIF(G2_S:L70,L70)-1)-(COUNTIF(G2_R,L70)-1)/2)/10)</f>
        <v>0.1</v>
      </c>
      <c r="T70" s="36">
        <f>IF(OR(ISBLANK(F70),NOT(ISNUMBER(F70))),"",((COUNTIF(G3_S:M70,M70)-1)-(COUNTIF(G3_R,M70)-1)/2)/10)</f>
      </c>
      <c r="U70" s="36">
        <f>IF(OR(ISBLANK(G70),NOT(ISNUMBER(G70))),"",((COUNTIF(G4_S:N70,N70)-1)-(COUNTIF(G4_R,N70)-1)/2)/10)</f>
      </c>
      <c r="V70" s="36">
        <f>IF(OR(ISBLANK(H70),NOT(ISNUMBER(H70))),"",((COUNTIF(G5_S:O70,O70)-1)-(COUNTIF(G5_R,O70)-1)/2)/10)</f>
      </c>
      <c r="W70" s="37">
        <f>IF(OR(ISBLANK(I70),NOT(ISNUMBER(I70))),"",((COUNTIF(G6_S:P70,P70)-1)-(COUNTIF(G6_R,P70)-1)/2)/10)</f>
      </c>
      <c r="Y70" s="35">
        <f t="shared" si="19"/>
        <v>1.0757575757575757</v>
      </c>
      <c r="Z70" s="36">
        <f t="shared" si="20"/>
        <v>2.1515151515151514</v>
      </c>
      <c r="AA70" s="36" t="e">
        <f t="shared" si="21"/>
        <v>#N/A</v>
      </c>
      <c r="AB70" s="36" t="e">
        <f t="shared" si="22"/>
        <v>#N/A</v>
      </c>
      <c r="AC70" s="36" t="e">
        <f t="shared" si="23"/>
        <v>#N/A</v>
      </c>
      <c r="AD70" s="37" t="e">
        <f t="shared" si="24"/>
        <v>#N/A</v>
      </c>
    </row>
    <row r="71" spans="2:30" ht="12.75">
      <c r="B71" s="2"/>
      <c r="C71" s="4">
        <v>68</v>
      </c>
      <c r="D71" s="33">
        <f>IF(OR(ISBLANK(Data!D71),NOT(ISNUMBER(Data!D71))),"",Data!D71)</f>
        <v>-0.0383152048524391</v>
      </c>
      <c r="E71" s="33">
        <f>IF(OR(ISBLANK(Data!E71),NOT(ISNUMBER(Data!E71))),"",Data!E71)</f>
        <v>-0.367639189409752</v>
      </c>
      <c r="F71" s="33">
        <f>IF(OR(ISBLANK(Data!F71),NOT(ISNUMBER(Data!F71))),"",Data!F71)</f>
      </c>
      <c r="G71" s="33">
        <f>IF(OR(ISBLANK(Data!G71),NOT(ISNUMBER(Data!G71))),"",Data!G71)</f>
      </c>
      <c r="H71" s="33">
        <f>IF(OR(ISBLANK(Data!H71),NOT(ISNUMBER(Data!H71))),"",Data!H71)</f>
      </c>
      <c r="I71" s="34">
        <f>IF(OR(ISBLANK(Data!I71),NOT(ISNUMBER(Data!I71))),"",Data!I71)</f>
      </c>
      <c r="K71" s="35">
        <f t="shared" si="15"/>
        <v>0</v>
      </c>
      <c r="L71" s="36">
        <f t="shared" si="16"/>
        <v>-0.378846663182216</v>
      </c>
      <c r="M71" s="36">
        <f t="shared" si="17"/>
      </c>
      <c r="N71" s="36">
        <f t="shared" si="18"/>
      </c>
      <c r="O71" s="36">
        <f t="shared" si="25"/>
      </c>
      <c r="P71" s="37">
        <f t="shared" si="26"/>
      </c>
      <c r="R71" s="35">
        <f>IF(OR(ISBLANK(D71),NOT(ISNUMBER(D71))),"",((COUNTIF(G1_S:K71,K71)-1)-(COUNTIF(G1_R,K71)-1)/2)/10)</f>
        <v>0.15</v>
      </c>
      <c r="S71" s="36">
        <f>IF(OR(ISBLANK(E71),NOT(ISNUMBER(E71))),"",((COUNTIF(G2_S:L71,L71)-1)-(COUNTIF(G2_R,L71)-1)/2)/10)</f>
        <v>0.15</v>
      </c>
      <c r="T71" s="36">
        <f>IF(OR(ISBLANK(F71),NOT(ISNUMBER(F71))),"",((COUNTIF(G3_S:M71,M71)-1)-(COUNTIF(G3_R,M71)-1)/2)/10)</f>
      </c>
      <c r="U71" s="36">
        <f>IF(OR(ISBLANK(G71),NOT(ISNUMBER(G71))),"",((COUNTIF(G4_S:N71,N71)-1)-(COUNTIF(G4_R,N71)-1)/2)/10)</f>
      </c>
      <c r="V71" s="36">
        <f>IF(OR(ISBLANK(H71),NOT(ISNUMBER(H71))),"",((COUNTIF(G5_S:O71,O71)-1)-(COUNTIF(G5_R,O71)-1)/2)/10)</f>
      </c>
      <c r="W71" s="37">
        <f>IF(OR(ISBLANK(I71),NOT(ISNUMBER(I71))),"",((COUNTIF(G6_S:P71,P71)-1)-(COUNTIF(G6_R,P71)-1)/2)/10)</f>
      </c>
      <c r="Y71" s="35">
        <f t="shared" si="19"/>
        <v>1.2272727272727273</v>
      </c>
      <c r="Z71" s="36">
        <f t="shared" si="20"/>
        <v>2.227272727272727</v>
      </c>
      <c r="AA71" s="36" t="e">
        <f t="shared" si="21"/>
        <v>#N/A</v>
      </c>
      <c r="AB71" s="36" t="e">
        <f t="shared" si="22"/>
        <v>#N/A</v>
      </c>
      <c r="AC71" s="36" t="e">
        <f t="shared" si="23"/>
        <v>#N/A</v>
      </c>
      <c r="AD71" s="37" t="e">
        <f t="shared" si="24"/>
        <v>#N/A</v>
      </c>
    </row>
    <row r="72" spans="2:30" ht="12.75">
      <c r="B72" s="2"/>
      <c r="C72" s="4">
        <v>69</v>
      </c>
      <c r="D72" s="33">
        <f>IF(OR(ISBLANK(Data!D72),NOT(ISNUMBER(Data!D72))),"",Data!D72)</f>
        <v>0.551038360144294</v>
      </c>
      <c r="E72" s="33">
        <f>IF(OR(ISBLANK(Data!E72),NOT(ISNUMBER(Data!E72))),"",Data!E72)</f>
        <v>-0.248999625786155</v>
      </c>
      <c r="F72" s="33">
        <f>IF(OR(ISBLANK(Data!F72),NOT(ISNUMBER(Data!F72))),"",Data!F72)</f>
      </c>
      <c r="G72" s="33">
        <f>IF(OR(ISBLANK(Data!G72),NOT(ISNUMBER(Data!G72))),"",Data!G72)</f>
      </c>
      <c r="H72" s="33">
        <f>IF(OR(ISBLANK(Data!H72),NOT(ISNUMBER(Data!H72))),"",Data!H72)</f>
      </c>
      <c r="I72" s="34">
        <f>IF(OR(ISBLANK(Data!I72),NOT(ISNUMBER(Data!I72))),"",Data!I72)</f>
      </c>
      <c r="K72" s="35">
        <f t="shared" si="15"/>
        <v>0.568269994773324</v>
      </c>
      <c r="L72" s="36">
        <f t="shared" si="16"/>
        <v>-0.284134997386662</v>
      </c>
      <c r="M72" s="36">
        <f t="shared" si="17"/>
      </c>
      <c r="N72" s="36">
        <f t="shared" si="18"/>
      </c>
      <c r="O72" s="36">
        <f t="shared" si="25"/>
      </c>
      <c r="P72" s="37">
        <f t="shared" si="26"/>
      </c>
      <c r="R72" s="35">
        <f>IF(OR(ISBLANK(D72),NOT(ISNUMBER(D72))),"",((COUNTIF(G1_S:K72,K72)-1)-(COUNTIF(G1_R,K72)-1)/2)/10)</f>
        <v>-0.1</v>
      </c>
      <c r="S72" s="36">
        <f>IF(OR(ISBLANK(E72),NOT(ISNUMBER(E72))),"",((COUNTIF(G2_S:L72,L72)-1)-(COUNTIF(G2_R,L72)-1)/2)/10)</f>
        <v>0.05</v>
      </c>
      <c r="T72" s="36">
        <f>IF(OR(ISBLANK(F72),NOT(ISNUMBER(F72))),"",((COUNTIF(G3_S:M72,M72)-1)-(COUNTIF(G3_R,M72)-1)/2)/10)</f>
      </c>
      <c r="U72" s="36">
        <f>IF(OR(ISBLANK(G72),NOT(ISNUMBER(G72))),"",((COUNTIF(G4_S:N72,N72)-1)-(COUNTIF(G4_R,N72)-1)/2)/10)</f>
      </c>
      <c r="V72" s="36">
        <f>IF(OR(ISBLANK(H72),NOT(ISNUMBER(H72))),"",((COUNTIF(G5_S:O72,O72)-1)-(COUNTIF(G5_R,O72)-1)/2)/10)</f>
      </c>
      <c r="W72" s="37">
        <f>IF(OR(ISBLANK(I72),NOT(ISNUMBER(I72))),"",((COUNTIF(G6_S:P72,P72)-1)-(COUNTIF(G6_R,P72)-1)/2)/10)</f>
      </c>
      <c r="Y72" s="35">
        <f t="shared" si="19"/>
        <v>0.8484848484848485</v>
      </c>
      <c r="Z72" s="36">
        <f t="shared" si="20"/>
        <v>2.0757575757575757</v>
      </c>
      <c r="AA72" s="36" t="e">
        <f t="shared" si="21"/>
        <v>#N/A</v>
      </c>
      <c r="AB72" s="36" t="e">
        <f t="shared" si="22"/>
        <v>#N/A</v>
      </c>
      <c r="AC72" s="36" t="e">
        <f t="shared" si="23"/>
        <v>#N/A</v>
      </c>
      <c r="AD72" s="37" t="e">
        <f t="shared" si="24"/>
        <v>#N/A</v>
      </c>
    </row>
    <row r="73" spans="2:30" ht="12.75">
      <c r="B73" s="2"/>
      <c r="C73" s="4">
        <v>70</v>
      </c>
      <c r="D73" s="33">
        <f>IF(OR(ISBLANK(Data!D73),NOT(ISNUMBER(Data!D73))),"",Data!D73)</f>
        <v>-0.215418121099661</v>
      </c>
      <c r="E73" s="33">
        <f>IF(OR(ISBLANK(Data!E73),NOT(ISNUMBER(Data!E73))),"",Data!E73)</f>
        <v>0.636355324999075</v>
      </c>
      <c r="F73" s="33">
        <f>IF(OR(ISBLANK(Data!F73),NOT(ISNUMBER(Data!F73))),"",Data!F73)</f>
      </c>
      <c r="G73" s="33">
        <f>IF(OR(ISBLANK(Data!G73),NOT(ISNUMBER(Data!G73))),"",Data!G73)</f>
      </c>
      <c r="H73" s="33">
        <f>IF(OR(ISBLANK(Data!H73),NOT(ISNUMBER(Data!H73))),"",Data!H73)</f>
      </c>
      <c r="I73" s="34">
        <f>IF(OR(ISBLANK(Data!I73),NOT(ISNUMBER(Data!I73))),"",Data!I73)</f>
      </c>
      <c r="K73" s="35">
        <f t="shared" si="15"/>
        <v>-0.189423331591108</v>
      </c>
      <c r="L73" s="36">
        <f t="shared" si="16"/>
        <v>0.662981660568878</v>
      </c>
      <c r="M73" s="36">
        <f t="shared" si="17"/>
      </c>
      <c r="N73" s="36">
        <f t="shared" si="18"/>
      </c>
      <c r="O73" s="36">
        <f t="shared" si="25"/>
      </c>
      <c r="P73" s="37">
        <f t="shared" si="26"/>
      </c>
      <c r="R73" s="35">
        <f>IF(OR(ISBLANK(D73),NOT(ISNUMBER(D73))),"",((COUNTIF(G1_S:K73,K73)-1)-(COUNTIF(G1_R,K73)-1)/2)/10)</f>
        <v>0</v>
      </c>
      <c r="S73" s="36">
        <f>IF(OR(ISBLANK(E73),NOT(ISNUMBER(E73))),"",((COUNTIF(G2_S:L73,L73)-1)-(COUNTIF(G2_R,L73)-1)/2)/10)</f>
        <v>0.1</v>
      </c>
      <c r="T73" s="36">
        <f>IF(OR(ISBLANK(F73),NOT(ISNUMBER(F73))),"",((COUNTIF(G3_S:M73,M73)-1)-(COUNTIF(G3_R,M73)-1)/2)/10)</f>
      </c>
      <c r="U73" s="36">
        <f>IF(OR(ISBLANK(G73),NOT(ISNUMBER(G73))),"",((COUNTIF(G4_S:N73,N73)-1)-(COUNTIF(G4_R,N73)-1)/2)/10)</f>
      </c>
      <c r="V73" s="36">
        <f>IF(OR(ISBLANK(H73),NOT(ISNUMBER(H73))),"",((COUNTIF(G5_S:O73,O73)-1)-(COUNTIF(G5_R,O73)-1)/2)/10)</f>
      </c>
      <c r="W73" s="37">
        <f>IF(OR(ISBLANK(I73),NOT(ISNUMBER(I73))),"",((COUNTIF(G6_S:P73,P73)-1)-(COUNTIF(G6_R,P73)-1)/2)/10)</f>
      </c>
      <c r="Y73" s="35">
        <f t="shared" si="19"/>
        <v>1</v>
      </c>
      <c r="Z73" s="36">
        <f t="shared" si="20"/>
        <v>2.1515151515151514</v>
      </c>
      <c r="AA73" s="36" t="e">
        <f t="shared" si="21"/>
        <v>#N/A</v>
      </c>
      <c r="AB73" s="36" t="e">
        <f t="shared" si="22"/>
        <v>#N/A</v>
      </c>
      <c r="AC73" s="36" t="e">
        <f t="shared" si="23"/>
        <v>#N/A</v>
      </c>
      <c r="AD73" s="37" t="e">
        <f t="shared" si="24"/>
        <v>#N/A</v>
      </c>
    </row>
    <row r="74" spans="2:30" ht="12.75">
      <c r="B74" s="2"/>
      <c r="C74" s="4">
        <v>71</v>
      </c>
      <c r="D74" s="33">
        <f>IF(OR(ISBLANK(Data!D74),NOT(ISNUMBER(Data!D74))),"",Data!D74)</f>
        <v>0.207447242019147</v>
      </c>
      <c r="E74" s="33">
        <f>IF(OR(ISBLANK(Data!E74),NOT(ISNUMBER(Data!E74))),"",Data!E74)</f>
        <v>0.997065724081568</v>
      </c>
      <c r="F74" s="33">
        <f>IF(OR(ISBLANK(Data!F74),NOT(ISNUMBER(Data!F74))),"",Data!F74)</f>
      </c>
      <c r="G74" s="33">
        <f>IF(OR(ISBLANK(Data!G74),NOT(ISNUMBER(Data!G74))),"",Data!G74)</f>
      </c>
      <c r="H74" s="33">
        <f>IF(OR(ISBLANK(Data!H74),NOT(ISNUMBER(Data!H74))),"",Data!H74)</f>
      </c>
      <c r="I74" s="34">
        <f>IF(OR(ISBLANK(Data!I74),NOT(ISNUMBER(Data!I74))),"",Data!I74)</f>
      </c>
      <c r="K74" s="35">
        <f t="shared" si="15"/>
        <v>0.189423331591108</v>
      </c>
      <c r="L74" s="36">
        <f t="shared" si="16"/>
        <v>1.041828323751094</v>
      </c>
      <c r="M74" s="36">
        <f t="shared" si="17"/>
      </c>
      <c r="N74" s="36">
        <f t="shared" si="18"/>
      </c>
      <c r="O74" s="36">
        <f t="shared" si="25"/>
      </c>
      <c r="P74" s="37">
        <f t="shared" si="26"/>
      </c>
      <c r="R74" s="35">
        <f>IF(OR(ISBLANK(D74),NOT(ISNUMBER(D74))),"",((COUNTIF(G1_S:K74,K74)-1)-(COUNTIF(G1_R,K74)-1)/2)/10)</f>
        <v>0.1</v>
      </c>
      <c r="S74" s="36">
        <f>IF(OR(ISBLANK(E74),NOT(ISNUMBER(E74))),"",((COUNTIF(G2_S:L74,L74)-1)-(COUNTIF(G2_R,L74)-1)/2)/10)</f>
        <v>0.1</v>
      </c>
      <c r="T74" s="36">
        <f>IF(OR(ISBLANK(F74),NOT(ISNUMBER(F74))),"",((COUNTIF(G3_S:M74,M74)-1)-(COUNTIF(G3_R,M74)-1)/2)/10)</f>
      </c>
      <c r="U74" s="36">
        <f>IF(OR(ISBLANK(G74),NOT(ISNUMBER(G74))),"",((COUNTIF(G4_S:N74,N74)-1)-(COUNTIF(G4_R,N74)-1)/2)/10)</f>
      </c>
      <c r="V74" s="36">
        <f>IF(OR(ISBLANK(H74),NOT(ISNUMBER(H74))),"",((COUNTIF(G5_S:O74,O74)-1)-(COUNTIF(G5_R,O74)-1)/2)/10)</f>
      </c>
      <c r="W74" s="37">
        <f>IF(OR(ISBLANK(I74),NOT(ISNUMBER(I74))),"",((COUNTIF(G6_S:P74,P74)-1)-(COUNTIF(G6_R,P74)-1)/2)/10)</f>
      </c>
      <c r="Y74" s="35">
        <f t="shared" si="19"/>
        <v>1.1515151515151516</v>
      </c>
      <c r="Z74" s="36">
        <f t="shared" si="20"/>
        <v>2.1515151515151514</v>
      </c>
      <c r="AA74" s="36" t="e">
        <f t="shared" si="21"/>
        <v>#N/A</v>
      </c>
      <c r="AB74" s="36" t="e">
        <f t="shared" si="22"/>
        <v>#N/A</v>
      </c>
      <c r="AC74" s="36" t="e">
        <f t="shared" si="23"/>
        <v>#N/A</v>
      </c>
      <c r="AD74" s="37" t="e">
        <f t="shared" si="24"/>
        <v>#N/A</v>
      </c>
    </row>
    <row r="75" spans="2:30" ht="12.75">
      <c r="B75" s="2"/>
      <c r="C75" s="4">
        <v>72</v>
      </c>
      <c r="D75" s="33">
        <f>IF(OR(ISBLANK(Data!D75),NOT(ISNUMBER(Data!D75))),"",Data!D75)</f>
        <v>-0.241631487742136</v>
      </c>
      <c r="E75" s="33">
        <f>IF(OR(ISBLANK(Data!E75),NOT(ISNUMBER(Data!E75))),"",Data!E75)</f>
        <v>0.555793413296447</v>
      </c>
      <c r="F75" s="33">
        <f>IF(OR(ISBLANK(Data!F75),NOT(ISNUMBER(Data!F75))),"",Data!F75)</f>
      </c>
      <c r="G75" s="33">
        <f>IF(OR(ISBLANK(Data!G75),NOT(ISNUMBER(Data!G75))),"",Data!G75)</f>
      </c>
      <c r="H75" s="33">
        <f>IF(OR(ISBLANK(Data!H75),NOT(ISNUMBER(Data!H75))),"",Data!H75)</f>
      </c>
      <c r="I75" s="34">
        <f>IF(OR(ISBLANK(Data!I75),NOT(ISNUMBER(Data!I75))),"",Data!I75)</f>
      </c>
      <c r="K75" s="35">
        <f t="shared" si="15"/>
        <v>-0.284134997386662</v>
      </c>
      <c r="L75" s="36">
        <f t="shared" si="16"/>
        <v>0.568269994773324</v>
      </c>
      <c r="M75" s="36">
        <f t="shared" si="17"/>
      </c>
      <c r="N75" s="36">
        <f t="shared" si="18"/>
      </c>
      <c r="O75" s="36">
        <f t="shared" si="25"/>
      </c>
      <c r="P75" s="37">
        <f t="shared" si="26"/>
      </c>
      <c r="R75" s="35">
        <f>IF(OR(ISBLANK(D75),NOT(ISNUMBER(D75))),"",((COUNTIF(G1_S:K75,K75)-1)-(COUNTIF(G1_R,K75)-1)/2)/10)</f>
        <v>0.2</v>
      </c>
      <c r="S75" s="36">
        <f>IF(OR(ISBLANK(E75),NOT(ISNUMBER(E75))),"",((COUNTIF(G2_S:L75,L75)-1)-(COUNTIF(G2_R,L75)-1)/2)/10)</f>
        <v>0.05</v>
      </c>
      <c r="T75" s="36">
        <f>IF(OR(ISBLANK(F75),NOT(ISNUMBER(F75))),"",((COUNTIF(G3_S:M75,M75)-1)-(COUNTIF(G3_R,M75)-1)/2)/10)</f>
      </c>
      <c r="U75" s="36">
        <f>IF(OR(ISBLANK(G75),NOT(ISNUMBER(G75))),"",((COUNTIF(G4_S:N75,N75)-1)-(COUNTIF(G4_R,N75)-1)/2)/10)</f>
      </c>
      <c r="V75" s="36">
        <f>IF(OR(ISBLANK(H75),NOT(ISNUMBER(H75))),"",((COUNTIF(G5_S:O75,O75)-1)-(COUNTIF(G5_R,O75)-1)/2)/10)</f>
      </c>
      <c r="W75" s="37">
        <f>IF(OR(ISBLANK(I75),NOT(ISNUMBER(I75))),"",((COUNTIF(G6_S:P75,P75)-1)-(COUNTIF(G6_R,P75)-1)/2)/10)</f>
      </c>
      <c r="Y75" s="35">
        <f t="shared" si="19"/>
        <v>1.303030303030303</v>
      </c>
      <c r="Z75" s="36">
        <f t="shared" si="20"/>
        <v>2.0757575757575757</v>
      </c>
      <c r="AA75" s="36" t="e">
        <f t="shared" si="21"/>
        <v>#N/A</v>
      </c>
      <c r="AB75" s="36" t="e">
        <f t="shared" si="22"/>
        <v>#N/A</v>
      </c>
      <c r="AC75" s="36" t="e">
        <f t="shared" si="23"/>
        <v>#N/A</v>
      </c>
      <c r="AD75" s="37" t="e">
        <f t="shared" si="24"/>
        <v>#N/A</v>
      </c>
    </row>
    <row r="76" spans="2:30" ht="12.75">
      <c r="B76" s="2"/>
      <c r="C76" s="4">
        <v>73</v>
      </c>
      <c r="D76" s="33">
        <f>IF(OR(ISBLANK(Data!D76),NOT(ISNUMBER(Data!D76))),"",Data!D76)</f>
        <v>0.540246348189177</v>
      </c>
      <c r="E76" s="33">
        <f>IF(OR(ISBLANK(Data!E76),NOT(ISNUMBER(Data!E76))),"",Data!E76)</f>
        <v>0.12830955898947</v>
      </c>
      <c r="F76" s="33">
        <f>IF(OR(ISBLANK(Data!F76),NOT(ISNUMBER(Data!F76))),"",Data!F76)</f>
      </c>
      <c r="G76" s="33">
        <f>IF(OR(ISBLANK(Data!G76),NOT(ISNUMBER(Data!G76))),"",Data!G76)</f>
      </c>
      <c r="H76" s="33">
        <f>IF(OR(ISBLANK(Data!H76),NOT(ISNUMBER(Data!H76))),"",Data!H76)</f>
      </c>
      <c r="I76" s="34">
        <f>IF(OR(ISBLANK(Data!I76),NOT(ISNUMBER(Data!I76))),"",Data!I76)</f>
      </c>
      <c r="K76" s="35">
        <f t="shared" si="15"/>
        <v>0.568269994773324</v>
      </c>
      <c r="L76" s="36">
        <f t="shared" si="16"/>
        <v>0.094711665795554</v>
      </c>
      <c r="M76" s="36">
        <f t="shared" si="17"/>
      </c>
      <c r="N76" s="36">
        <f t="shared" si="18"/>
      </c>
      <c r="O76" s="36">
        <f t="shared" si="25"/>
      </c>
      <c r="P76" s="37">
        <f t="shared" si="26"/>
      </c>
      <c r="R76" s="35">
        <f>IF(OR(ISBLANK(D76),NOT(ISNUMBER(D76))),"",((COUNTIF(G1_S:K76,K76)-1)-(COUNTIF(G1_R,K76)-1)/2)/10)</f>
        <v>0</v>
      </c>
      <c r="S76" s="36">
        <f>IF(OR(ISBLANK(E76),NOT(ISNUMBER(E76))),"",((COUNTIF(G2_S:L76,L76)-1)-(COUNTIF(G2_R,L76)-1)/2)/10)</f>
        <v>0.1</v>
      </c>
      <c r="T76" s="36">
        <f>IF(OR(ISBLANK(F76),NOT(ISNUMBER(F76))),"",((COUNTIF(G3_S:M76,M76)-1)-(COUNTIF(G3_R,M76)-1)/2)/10)</f>
      </c>
      <c r="U76" s="36">
        <f>IF(OR(ISBLANK(G76),NOT(ISNUMBER(G76))),"",((COUNTIF(G4_S:N76,N76)-1)-(COUNTIF(G4_R,N76)-1)/2)/10)</f>
      </c>
      <c r="V76" s="36">
        <f>IF(OR(ISBLANK(H76),NOT(ISNUMBER(H76))),"",((COUNTIF(G5_S:O76,O76)-1)-(COUNTIF(G5_R,O76)-1)/2)/10)</f>
      </c>
      <c r="W76" s="37">
        <f>IF(OR(ISBLANK(I76),NOT(ISNUMBER(I76))),"",((COUNTIF(G6_S:P76,P76)-1)-(COUNTIF(G6_R,P76)-1)/2)/10)</f>
      </c>
      <c r="Y76" s="35">
        <f t="shared" si="19"/>
        <v>1</v>
      </c>
      <c r="Z76" s="36">
        <f t="shared" si="20"/>
        <v>2.1515151515151514</v>
      </c>
      <c r="AA76" s="36" t="e">
        <f t="shared" si="21"/>
        <v>#N/A</v>
      </c>
      <c r="AB76" s="36" t="e">
        <f t="shared" si="22"/>
        <v>#N/A</v>
      </c>
      <c r="AC76" s="36" t="e">
        <f t="shared" si="23"/>
        <v>#N/A</v>
      </c>
      <c r="AD76" s="37" t="e">
        <f t="shared" si="24"/>
        <v>#N/A</v>
      </c>
    </row>
    <row r="77" spans="2:30" ht="12.75">
      <c r="B77" s="2"/>
      <c r="C77" s="4">
        <v>74</v>
      </c>
      <c r="D77" s="33">
        <f>IF(OR(ISBLANK(Data!D77),NOT(ISNUMBER(Data!D77))),"",Data!D77)</f>
        <v>2.28470874393277</v>
      </c>
      <c r="E77" s="33">
        <f>IF(OR(ISBLANK(Data!E77),NOT(ISNUMBER(Data!E77))),"",Data!E77)</f>
        <v>-0.0425818680600636</v>
      </c>
      <c r="F77" s="33">
        <f>IF(OR(ISBLANK(Data!F77),NOT(ISNUMBER(Data!F77))),"",Data!F77)</f>
      </c>
      <c r="G77" s="33">
        <f>IF(OR(ISBLANK(Data!G77),NOT(ISNUMBER(Data!G77))),"",Data!G77)</f>
      </c>
      <c r="H77" s="33">
        <f>IF(OR(ISBLANK(Data!H77),NOT(ISNUMBER(Data!H77))),"",Data!H77)</f>
      </c>
      <c r="I77" s="34">
        <f>IF(OR(ISBLANK(Data!I77),NOT(ISNUMBER(Data!I77))),"",Data!I77)</f>
      </c>
      <c r="K77" s="35">
        <f t="shared" si="15"/>
        <v>2.273079979093296</v>
      </c>
      <c r="L77" s="36">
        <f t="shared" si="16"/>
        <v>0</v>
      </c>
      <c r="M77" s="36">
        <f t="shared" si="17"/>
      </c>
      <c r="N77" s="36">
        <f t="shared" si="18"/>
      </c>
      <c r="O77" s="36">
        <f t="shared" si="25"/>
      </c>
      <c r="P77" s="37">
        <f t="shared" si="26"/>
      </c>
      <c r="R77" s="35">
        <f>IF(OR(ISBLANK(D77),NOT(ISNUMBER(D77))),"",((COUNTIF(G1_S:K77,K77)-1)-(COUNTIF(G1_R,K77)-1)/2)/10)</f>
        <v>0</v>
      </c>
      <c r="S77" s="36">
        <f>IF(OR(ISBLANK(E77),NOT(ISNUMBER(E77))),"",((COUNTIF(G2_S:L77,L77)-1)-(COUNTIF(G2_R,L77)-1)/2)/10)</f>
        <v>0.05</v>
      </c>
      <c r="T77" s="36">
        <f>IF(OR(ISBLANK(F77),NOT(ISNUMBER(F77))),"",((COUNTIF(G3_S:M77,M77)-1)-(COUNTIF(G3_R,M77)-1)/2)/10)</f>
      </c>
      <c r="U77" s="36">
        <f>IF(OR(ISBLANK(G77),NOT(ISNUMBER(G77))),"",((COUNTIF(G4_S:N77,N77)-1)-(COUNTIF(G4_R,N77)-1)/2)/10)</f>
      </c>
      <c r="V77" s="36">
        <f>IF(OR(ISBLANK(H77),NOT(ISNUMBER(H77))),"",((COUNTIF(G5_S:O77,O77)-1)-(COUNTIF(G5_R,O77)-1)/2)/10)</f>
      </c>
      <c r="W77" s="37">
        <f>IF(OR(ISBLANK(I77),NOT(ISNUMBER(I77))),"",((COUNTIF(G6_S:P77,P77)-1)-(COUNTIF(G6_R,P77)-1)/2)/10)</f>
      </c>
      <c r="Y77" s="35">
        <f t="shared" si="19"/>
        <v>1</v>
      </c>
      <c r="Z77" s="36">
        <f t="shared" si="20"/>
        <v>2.0757575757575757</v>
      </c>
      <c r="AA77" s="36" t="e">
        <f t="shared" si="21"/>
        <v>#N/A</v>
      </c>
      <c r="AB77" s="36" t="e">
        <f t="shared" si="22"/>
        <v>#N/A</v>
      </c>
      <c r="AC77" s="36" t="e">
        <f t="shared" si="23"/>
        <v>#N/A</v>
      </c>
      <c r="AD77" s="37" t="e">
        <f t="shared" si="24"/>
        <v>#N/A</v>
      </c>
    </row>
    <row r="78" spans="2:30" ht="12.75">
      <c r="B78" s="2"/>
      <c r="C78" s="4">
        <v>75</v>
      </c>
      <c r="D78" s="33">
        <f>IF(OR(ISBLANK(Data!D78),NOT(ISNUMBER(Data!D78))),"",Data!D78)</f>
        <v>0.770508793682133</v>
      </c>
      <c r="E78" s="33">
        <f>IF(OR(ISBLANK(Data!E78),NOT(ISNUMBER(Data!E78))),"",Data!E78)</f>
        <v>-1.19389187807544</v>
      </c>
      <c r="F78" s="33">
        <f>IF(OR(ISBLANK(Data!F78),NOT(ISNUMBER(Data!F78))),"",Data!F78)</f>
      </c>
      <c r="G78" s="33">
        <f>IF(OR(ISBLANK(Data!G78),NOT(ISNUMBER(Data!G78))),"",Data!G78)</f>
      </c>
      <c r="H78" s="33">
        <f>IF(OR(ISBLANK(Data!H78),NOT(ISNUMBER(Data!H78))),"",Data!H78)</f>
      </c>
      <c r="I78" s="34">
        <f>IF(OR(ISBLANK(Data!I78),NOT(ISNUMBER(Data!I78))),"",Data!I78)</f>
      </c>
      <c r="K78" s="35">
        <f t="shared" si="15"/>
        <v>0.757693326364432</v>
      </c>
      <c r="L78" s="36">
        <f t="shared" si="16"/>
        <v>-1.231251655342202</v>
      </c>
      <c r="M78" s="36">
        <f t="shared" si="17"/>
      </c>
      <c r="N78" s="36">
        <f t="shared" si="18"/>
      </c>
      <c r="O78" s="36">
        <f t="shared" si="25"/>
      </c>
      <c r="P78" s="37">
        <f t="shared" si="26"/>
      </c>
      <c r="R78" s="35">
        <f>IF(OR(ISBLANK(D78),NOT(ISNUMBER(D78))),"",((COUNTIF(G1_S:K78,K78)-1)-(COUNTIF(G1_R,K78)-1)/2)/10)</f>
        <v>0</v>
      </c>
      <c r="S78" s="36">
        <f>IF(OR(ISBLANK(E78),NOT(ISNUMBER(E78))),"",((COUNTIF(G2_S:L78,L78)-1)-(COUNTIF(G2_R,L78)-1)/2)/10)</f>
        <v>0.1</v>
      </c>
      <c r="T78" s="36">
        <f>IF(OR(ISBLANK(F78),NOT(ISNUMBER(F78))),"",((COUNTIF(G3_S:M78,M78)-1)-(COUNTIF(G3_R,M78)-1)/2)/10)</f>
      </c>
      <c r="U78" s="36">
        <f>IF(OR(ISBLANK(G78),NOT(ISNUMBER(G78))),"",((COUNTIF(G4_S:N78,N78)-1)-(COUNTIF(G4_R,N78)-1)/2)/10)</f>
      </c>
      <c r="V78" s="36">
        <f>IF(OR(ISBLANK(H78),NOT(ISNUMBER(H78))),"",((COUNTIF(G5_S:O78,O78)-1)-(COUNTIF(G5_R,O78)-1)/2)/10)</f>
      </c>
      <c r="W78" s="37">
        <f>IF(OR(ISBLANK(I78),NOT(ISNUMBER(I78))),"",((COUNTIF(G6_S:P78,P78)-1)-(COUNTIF(G6_R,P78)-1)/2)/10)</f>
      </c>
      <c r="Y78" s="35">
        <f t="shared" si="19"/>
        <v>1</v>
      </c>
      <c r="Z78" s="36">
        <f t="shared" si="20"/>
        <v>2.1515151515151514</v>
      </c>
      <c r="AA78" s="36" t="e">
        <f t="shared" si="21"/>
        <v>#N/A</v>
      </c>
      <c r="AB78" s="36" t="e">
        <f t="shared" si="22"/>
        <v>#N/A</v>
      </c>
      <c r="AC78" s="36" t="e">
        <f t="shared" si="23"/>
        <v>#N/A</v>
      </c>
      <c r="AD78" s="37" t="e">
        <f t="shared" si="24"/>
        <v>#N/A</v>
      </c>
    </row>
    <row r="79" spans="2:30" ht="12.75">
      <c r="B79" s="2"/>
      <c r="C79" s="4">
        <v>76</v>
      </c>
      <c r="D79" s="33">
        <f>IF(OR(ISBLANK(Data!D79),NOT(ISNUMBER(Data!D79))),"",Data!D79)</f>
        <v>-0.218519918672128</v>
      </c>
      <c r="E79" s="33">
        <f>IF(OR(ISBLANK(Data!E79),NOT(ISNUMBER(Data!E79))),"",Data!E79)</f>
      </c>
      <c r="F79" s="33">
        <f>IF(OR(ISBLANK(Data!F79),NOT(ISNUMBER(Data!F79))),"",Data!F79)</f>
      </c>
      <c r="G79" s="33">
        <f>IF(OR(ISBLANK(Data!G79),NOT(ISNUMBER(Data!G79))),"",Data!G79)</f>
      </c>
      <c r="H79" s="33">
        <f>IF(OR(ISBLANK(Data!H79),NOT(ISNUMBER(Data!H79))),"",Data!H79)</f>
      </c>
      <c r="I79" s="34">
        <f>IF(OR(ISBLANK(Data!I79),NOT(ISNUMBER(Data!I79))),"",Data!I79)</f>
      </c>
      <c r="K79" s="35">
        <f t="shared" si="15"/>
        <v>-0.189423331591108</v>
      </c>
      <c r="L79" s="36">
        <f t="shared" si="16"/>
      </c>
      <c r="M79" s="36">
        <f t="shared" si="17"/>
      </c>
      <c r="N79" s="36">
        <f t="shared" si="18"/>
      </c>
      <c r="O79" s="36">
        <f t="shared" si="25"/>
      </c>
      <c r="P79" s="37">
        <f t="shared" si="26"/>
      </c>
      <c r="R79" s="35">
        <f>IF(OR(ISBLANK(D79),NOT(ISNUMBER(D79))),"",((COUNTIF(G1_S:K79,K79)-1)-(COUNTIF(G1_R,K79)-1)/2)/10)</f>
        <v>0.1</v>
      </c>
      <c r="S79" s="36">
        <f>IF(OR(ISBLANK(E79),NOT(ISNUMBER(E79))),"",((COUNTIF(G2_S:L79,L79)-1)-(COUNTIF(G2_R,L79)-1)/2)/10)</f>
      </c>
      <c r="T79" s="36">
        <f>IF(OR(ISBLANK(F79),NOT(ISNUMBER(F79))),"",((COUNTIF(G3_S:M79,M79)-1)-(COUNTIF(G3_R,M79)-1)/2)/10)</f>
      </c>
      <c r="U79" s="36">
        <f>IF(OR(ISBLANK(G79),NOT(ISNUMBER(G79))),"",((COUNTIF(G4_S:N79,N79)-1)-(COUNTIF(G4_R,N79)-1)/2)/10)</f>
      </c>
      <c r="V79" s="36">
        <f>IF(OR(ISBLANK(H79),NOT(ISNUMBER(H79))),"",((COUNTIF(G5_S:O79,O79)-1)-(COUNTIF(G5_R,O79)-1)/2)/10)</f>
      </c>
      <c r="W79" s="37">
        <f>IF(OR(ISBLANK(I79),NOT(ISNUMBER(I79))),"",((COUNTIF(G6_S:P79,P79)-1)-(COUNTIF(G6_R,P79)-1)/2)/10)</f>
      </c>
      <c r="Y79" s="35">
        <f t="shared" si="19"/>
        <v>1.1515151515151516</v>
      </c>
      <c r="Z79" s="36" t="e">
        <f t="shared" si="20"/>
        <v>#N/A</v>
      </c>
      <c r="AA79" s="36" t="e">
        <f t="shared" si="21"/>
        <v>#N/A</v>
      </c>
      <c r="AB79" s="36" t="e">
        <f t="shared" si="22"/>
        <v>#N/A</v>
      </c>
      <c r="AC79" s="36" t="e">
        <f t="shared" si="23"/>
        <v>#N/A</v>
      </c>
      <c r="AD79" s="37" t="e">
        <f t="shared" si="24"/>
        <v>#N/A</v>
      </c>
    </row>
    <row r="80" spans="2:30" ht="12.75">
      <c r="B80" s="2"/>
      <c r="C80" s="4">
        <v>77</v>
      </c>
      <c r="D80" s="33">
        <f>IF(OR(ISBLANK(Data!D80),NOT(ISNUMBER(Data!D80))),"",Data!D80)</f>
        <v>-0.552013885852745</v>
      </c>
      <c r="E80" s="33">
        <f>IF(OR(ISBLANK(Data!E80),NOT(ISNUMBER(Data!E80))),"",Data!E80)</f>
      </c>
      <c r="F80" s="33">
        <f>IF(OR(ISBLANK(Data!F80),NOT(ISNUMBER(Data!F80))),"",Data!F80)</f>
      </c>
      <c r="G80" s="33">
        <f>IF(OR(ISBLANK(Data!G80),NOT(ISNUMBER(Data!G80))),"",Data!G80)</f>
      </c>
      <c r="H80" s="33">
        <f>IF(OR(ISBLANK(Data!H80),NOT(ISNUMBER(Data!H80))),"",Data!H80)</f>
      </c>
      <c r="I80" s="34">
        <f>IF(OR(ISBLANK(Data!I80),NOT(ISNUMBER(Data!I80))),"",Data!I80)</f>
      </c>
      <c r="K80" s="35">
        <f t="shared" si="15"/>
        <v>-0.568269994773324</v>
      </c>
      <c r="L80" s="36">
        <f t="shared" si="16"/>
      </c>
      <c r="M80" s="36">
        <f t="shared" si="17"/>
      </c>
      <c r="N80" s="36">
        <f t="shared" si="18"/>
      </c>
      <c r="O80" s="36">
        <f t="shared" si="25"/>
      </c>
      <c r="P80" s="37">
        <f t="shared" si="26"/>
      </c>
      <c r="R80" s="35">
        <f>IF(OR(ISBLANK(D80),NOT(ISNUMBER(D80))),"",((COUNTIF(G1_S:K80,K80)-1)-(COUNTIF(G1_R,K80)-1)/2)/10)</f>
        <v>0</v>
      </c>
      <c r="S80" s="36">
        <f>IF(OR(ISBLANK(E80),NOT(ISNUMBER(E80))),"",((COUNTIF(G2_S:L80,L80)-1)-(COUNTIF(G2_R,L80)-1)/2)/10)</f>
      </c>
      <c r="T80" s="36">
        <f>IF(OR(ISBLANK(F80),NOT(ISNUMBER(F80))),"",((COUNTIF(G3_S:M80,M80)-1)-(COUNTIF(G3_R,M80)-1)/2)/10)</f>
      </c>
      <c r="U80" s="36">
        <f>IF(OR(ISBLANK(G80),NOT(ISNUMBER(G80))),"",((COUNTIF(G4_S:N80,N80)-1)-(COUNTIF(G4_R,N80)-1)/2)/10)</f>
      </c>
      <c r="V80" s="36">
        <f>IF(OR(ISBLANK(H80),NOT(ISNUMBER(H80))),"",((COUNTIF(G5_S:O80,O80)-1)-(COUNTIF(G5_R,O80)-1)/2)/10)</f>
      </c>
      <c r="W80" s="37">
        <f>IF(OR(ISBLANK(I80),NOT(ISNUMBER(I80))),"",((COUNTIF(G6_S:P80,P80)-1)-(COUNTIF(G6_R,P80)-1)/2)/10)</f>
      </c>
      <c r="Y80" s="35">
        <f t="shared" si="19"/>
        <v>1</v>
      </c>
      <c r="Z80" s="36" t="e">
        <f t="shared" si="20"/>
        <v>#N/A</v>
      </c>
      <c r="AA80" s="36" t="e">
        <f t="shared" si="21"/>
        <v>#N/A</v>
      </c>
      <c r="AB80" s="36" t="e">
        <f t="shared" si="22"/>
        <v>#N/A</v>
      </c>
      <c r="AC80" s="36" t="e">
        <f t="shared" si="23"/>
        <v>#N/A</v>
      </c>
      <c r="AD80" s="37" t="e">
        <f t="shared" si="24"/>
        <v>#N/A</v>
      </c>
    </row>
    <row r="81" spans="2:30" ht="12.75">
      <c r="B81" s="2"/>
      <c r="C81" s="4">
        <v>78</v>
      </c>
      <c r="D81" s="33">
        <f>IF(OR(ISBLANK(Data!D81),NOT(ISNUMBER(Data!D81))),"",Data!D81)</f>
        <v>1.28836858938477</v>
      </c>
      <c r="E81" s="33">
        <f>IF(OR(ISBLANK(Data!E81),NOT(ISNUMBER(Data!E81))),"",Data!E81)</f>
      </c>
      <c r="F81" s="33">
        <f>IF(OR(ISBLANK(Data!F81),NOT(ISNUMBER(Data!F81))),"",Data!F81)</f>
      </c>
      <c r="G81" s="33">
        <f>IF(OR(ISBLANK(Data!G81),NOT(ISNUMBER(Data!G81))),"",Data!G81)</f>
      </c>
      <c r="H81" s="33">
        <f>IF(OR(ISBLANK(Data!H81),NOT(ISNUMBER(Data!H81))),"",Data!H81)</f>
      </c>
      <c r="I81" s="34">
        <f>IF(OR(ISBLANK(Data!I81),NOT(ISNUMBER(Data!I81))),"",Data!I81)</f>
      </c>
      <c r="K81" s="35">
        <f t="shared" si="15"/>
        <v>1.325963321137756</v>
      </c>
      <c r="L81" s="36">
        <f t="shared" si="16"/>
      </c>
      <c r="M81" s="36">
        <f t="shared" si="17"/>
      </c>
      <c r="N81" s="36">
        <f t="shared" si="18"/>
      </c>
      <c r="O81" s="36">
        <f t="shared" si="25"/>
      </c>
      <c r="P81" s="37">
        <f t="shared" si="26"/>
      </c>
      <c r="R81" s="35">
        <f>IF(OR(ISBLANK(D81),NOT(ISNUMBER(D81))),"",((COUNTIF(G1_S:K81,K81)-1)-(COUNTIF(G1_R,K81)-1)/2)/10)</f>
        <v>0.1</v>
      </c>
      <c r="S81" s="36">
        <f>IF(OR(ISBLANK(E81),NOT(ISNUMBER(E81))),"",((COUNTIF(G2_S:L81,L81)-1)-(COUNTIF(G2_R,L81)-1)/2)/10)</f>
      </c>
      <c r="T81" s="36">
        <f>IF(OR(ISBLANK(F81),NOT(ISNUMBER(F81))),"",((COUNTIF(G3_S:M81,M81)-1)-(COUNTIF(G3_R,M81)-1)/2)/10)</f>
      </c>
      <c r="U81" s="36">
        <f>IF(OR(ISBLANK(G81),NOT(ISNUMBER(G81))),"",((COUNTIF(G4_S:N81,N81)-1)-(COUNTIF(G4_R,N81)-1)/2)/10)</f>
      </c>
      <c r="V81" s="36">
        <f>IF(OR(ISBLANK(H81),NOT(ISNUMBER(H81))),"",((COUNTIF(G5_S:O81,O81)-1)-(COUNTIF(G5_R,O81)-1)/2)/10)</f>
      </c>
      <c r="W81" s="37">
        <f>IF(OR(ISBLANK(I81),NOT(ISNUMBER(I81))),"",((COUNTIF(G6_S:P81,P81)-1)-(COUNTIF(G6_R,P81)-1)/2)/10)</f>
      </c>
      <c r="Y81" s="35">
        <f t="shared" si="19"/>
        <v>1.1515151515151516</v>
      </c>
      <c r="Z81" s="36" t="e">
        <f t="shared" si="20"/>
        <v>#N/A</v>
      </c>
      <c r="AA81" s="36" t="e">
        <f t="shared" si="21"/>
        <v>#N/A</v>
      </c>
      <c r="AB81" s="36" t="e">
        <f t="shared" si="22"/>
        <v>#N/A</v>
      </c>
      <c r="AC81" s="36" t="e">
        <f t="shared" si="23"/>
        <v>#N/A</v>
      </c>
      <c r="AD81" s="37" t="e">
        <f t="shared" si="24"/>
        <v>#N/A</v>
      </c>
    </row>
    <row r="82" spans="2:30" ht="12.75">
      <c r="B82" s="2"/>
      <c r="C82" s="4">
        <v>79</v>
      </c>
      <c r="D82" s="33">
        <f>IF(OR(ISBLANK(Data!D82),NOT(ISNUMBER(Data!D82))),"",Data!D82)</f>
        <v>0.598372995135333</v>
      </c>
      <c r="E82" s="33">
        <f>IF(OR(ISBLANK(Data!E82),NOT(ISNUMBER(Data!E82))),"",Data!E82)</f>
      </c>
      <c r="F82" s="33">
        <f>IF(OR(ISBLANK(Data!F82),NOT(ISNUMBER(Data!F82))),"",Data!F82)</f>
      </c>
      <c r="G82" s="33">
        <f>IF(OR(ISBLANK(Data!G82),NOT(ISNUMBER(Data!G82))),"",Data!G82)</f>
      </c>
      <c r="H82" s="33">
        <f>IF(OR(ISBLANK(Data!H82),NOT(ISNUMBER(Data!H82))),"",Data!H82)</f>
      </c>
      <c r="I82" s="34">
        <f>IF(OR(ISBLANK(Data!I82),NOT(ISNUMBER(Data!I82))),"",Data!I82)</f>
      </c>
      <c r="K82" s="35">
        <f t="shared" si="15"/>
        <v>0.568269994773324</v>
      </c>
      <c r="L82" s="36">
        <f t="shared" si="16"/>
      </c>
      <c r="M82" s="36">
        <f t="shared" si="17"/>
      </c>
      <c r="N82" s="36">
        <f t="shared" si="18"/>
      </c>
      <c r="O82" s="36">
        <f t="shared" si="25"/>
      </c>
      <c r="P82" s="37">
        <f t="shared" si="26"/>
      </c>
      <c r="R82" s="35">
        <f>IF(OR(ISBLANK(D82),NOT(ISNUMBER(D82))),"",((COUNTIF(G1_S:K82,K82)-1)-(COUNTIF(G1_R,K82)-1)/2)/10)</f>
        <v>0.1</v>
      </c>
      <c r="S82" s="36">
        <f>IF(OR(ISBLANK(E82),NOT(ISNUMBER(E82))),"",((COUNTIF(G2_S:L82,L82)-1)-(COUNTIF(G2_R,L82)-1)/2)/10)</f>
      </c>
      <c r="T82" s="36">
        <f>IF(OR(ISBLANK(F82),NOT(ISNUMBER(F82))),"",((COUNTIF(G3_S:M82,M82)-1)-(COUNTIF(G3_R,M82)-1)/2)/10)</f>
      </c>
      <c r="U82" s="36">
        <f>IF(OR(ISBLANK(G82),NOT(ISNUMBER(G82))),"",((COUNTIF(G4_S:N82,N82)-1)-(COUNTIF(G4_R,N82)-1)/2)/10)</f>
      </c>
      <c r="V82" s="36">
        <f>IF(OR(ISBLANK(H82),NOT(ISNUMBER(H82))),"",((COUNTIF(G5_S:O82,O82)-1)-(COUNTIF(G5_R,O82)-1)/2)/10)</f>
      </c>
      <c r="W82" s="37">
        <f>IF(OR(ISBLANK(I82),NOT(ISNUMBER(I82))),"",((COUNTIF(G6_S:P82,P82)-1)-(COUNTIF(G6_R,P82)-1)/2)/10)</f>
      </c>
      <c r="Y82" s="35">
        <f t="shared" si="19"/>
        <v>1.1515151515151516</v>
      </c>
      <c r="Z82" s="36" t="e">
        <f t="shared" si="20"/>
        <v>#N/A</v>
      </c>
      <c r="AA82" s="36" t="e">
        <f t="shared" si="21"/>
        <v>#N/A</v>
      </c>
      <c r="AB82" s="36" t="e">
        <f t="shared" si="22"/>
        <v>#N/A</v>
      </c>
      <c r="AC82" s="36" t="e">
        <f t="shared" si="23"/>
        <v>#N/A</v>
      </c>
      <c r="AD82" s="37" t="e">
        <f t="shared" si="24"/>
        <v>#N/A</v>
      </c>
    </row>
    <row r="83" spans="2:30" ht="12.75">
      <c r="B83" s="2"/>
      <c r="C83" s="4">
        <v>80</v>
      </c>
      <c r="D83" s="33">
        <f>IF(OR(ISBLANK(Data!D83),NOT(ISNUMBER(Data!D83))),"",Data!D83)</f>
        <v>0.316859281013677</v>
      </c>
      <c r="E83" s="33">
        <f>IF(OR(ISBLANK(Data!E83),NOT(ISNUMBER(Data!E83))),"",Data!E83)</f>
      </c>
      <c r="F83" s="33">
        <f>IF(OR(ISBLANK(Data!F83),NOT(ISNUMBER(Data!F83))),"",Data!F83)</f>
      </c>
      <c r="G83" s="33">
        <f>IF(OR(ISBLANK(Data!G83),NOT(ISNUMBER(Data!G83))),"",Data!G83)</f>
      </c>
      <c r="H83" s="33">
        <f>IF(OR(ISBLANK(Data!H83),NOT(ISNUMBER(Data!H83))),"",Data!H83)</f>
      </c>
      <c r="I83" s="34">
        <f>IF(OR(ISBLANK(Data!I83),NOT(ISNUMBER(Data!I83))),"",Data!I83)</f>
      </c>
      <c r="K83" s="35">
        <f t="shared" si="15"/>
        <v>0.284134997386662</v>
      </c>
      <c r="L83" s="36">
        <f t="shared" si="16"/>
      </c>
      <c r="M83" s="36">
        <f t="shared" si="17"/>
      </c>
      <c r="N83" s="36">
        <f t="shared" si="18"/>
      </c>
      <c r="O83" s="36">
        <f t="shared" si="25"/>
      </c>
      <c r="P83" s="37">
        <f t="shared" si="26"/>
      </c>
      <c r="R83" s="35">
        <f>IF(OR(ISBLANK(D83),NOT(ISNUMBER(D83))),"",((COUNTIF(G1_S:K83,K83)-1)-(COUNTIF(G1_R,K83)-1)/2)/10)</f>
        <v>0.15</v>
      </c>
      <c r="S83" s="36">
        <f>IF(OR(ISBLANK(E83),NOT(ISNUMBER(E83))),"",((COUNTIF(G2_S:L83,L83)-1)-(COUNTIF(G2_R,L83)-1)/2)/10)</f>
      </c>
      <c r="T83" s="36">
        <f>IF(OR(ISBLANK(F83),NOT(ISNUMBER(F83))),"",((COUNTIF(G3_S:M83,M83)-1)-(COUNTIF(G3_R,M83)-1)/2)/10)</f>
      </c>
      <c r="U83" s="36">
        <f>IF(OR(ISBLANK(G83),NOT(ISNUMBER(G83))),"",((COUNTIF(G4_S:N83,N83)-1)-(COUNTIF(G4_R,N83)-1)/2)/10)</f>
      </c>
      <c r="V83" s="36">
        <f>IF(OR(ISBLANK(H83),NOT(ISNUMBER(H83))),"",((COUNTIF(G5_S:O83,O83)-1)-(COUNTIF(G5_R,O83)-1)/2)/10)</f>
      </c>
      <c r="W83" s="37">
        <f>IF(OR(ISBLANK(I83),NOT(ISNUMBER(I83))),"",((COUNTIF(G6_S:P83,P83)-1)-(COUNTIF(G6_R,P83)-1)/2)/10)</f>
      </c>
      <c r="Y83" s="35">
        <f t="shared" si="19"/>
        <v>1.2272727272727273</v>
      </c>
      <c r="Z83" s="36" t="e">
        <f t="shared" si="20"/>
        <v>#N/A</v>
      </c>
      <c r="AA83" s="36" t="e">
        <f t="shared" si="21"/>
        <v>#N/A</v>
      </c>
      <c r="AB83" s="36" t="e">
        <f t="shared" si="22"/>
        <v>#N/A</v>
      </c>
      <c r="AC83" s="36" t="e">
        <f t="shared" si="23"/>
        <v>#N/A</v>
      </c>
      <c r="AD83" s="37" t="e">
        <f t="shared" si="24"/>
        <v>#N/A</v>
      </c>
    </row>
    <row r="84" spans="2:30" ht="12.75">
      <c r="B84" s="2"/>
      <c r="C84" s="4">
        <v>81</v>
      </c>
      <c r="D84" s="33">
        <f>IF(OR(ISBLANK(Data!D84),NOT(ISNUMBER(Data!D84))),"",Data!D84)</f>
        <v>-0.557544424402852</v>
      </c>
      <c r="E84" s="33">
        <f>IF(OR(ISBLANK(Data!E84),NOT(ISNUMBER(Data!E84))),"",Data!E84)</f>
      </c>
      <c r="F84" s="33">
        <f>IF(OR(ISBLANK(Data!F84),NOT(ISNUMBER(Data!F84))),"",Data!F84)</f>
      </c>
      <c r="G84" s="33">
        <f>IF(OR(ISBLANK(Data!G84),NOT(ISNUMBER(Data!G84))),"",Data!G84)</f>
      </c>
      <c r="H84" s="33">
        <f>IF(OR(ISBLANK(Data!H84),NOT(ISNUMBER(Data!H84))),"",Data!H84)</f>
      </c>
      <c r="I84" s="34">
        <f>IF(OR(ISBLANK(Data!I84),NOT(ISNUMBER(Data!I84))),"",Data!I84)</f>
      </c>
      <c r="K84" s="35">
        <f t="shared" si="15"/>
        <v>-0.568269994773324</v>
      </c>
      <c r="L84" s="36">
        <f t="shared" si="16"/>
      </c>
      <c r="M84" s="36">
        <f t="shared" si="17"/>
      </c>
      <c r="N84" s="36">
        <f t="shared" si="18"/>
      </c>
      <c r="O84" s="36">
        <f t="shared" si="25"/>
      </c>
      <c r="P84" s="37">
        <f t="shared" si="26"/>
      </c>
      <c r="R84" s="35">
        <f>IF(OR(ISBLANK(D84),NOT(ISNUMBER(D84))),"",((COUNTIF(G1_S:K84,K84)-1)-(COUNTIF(G1_R,K84)-1)/2)/10)</f>
        <v>0.1</v>
      </c>
      <c r="S84" s="36">
        <f>IF(OR(ISBLANK(E84),NOT(ISNUMBER(E84))),"",((COUNTIF(G2_S:L84,L84)-1)-(COUNTIF(G2_R,L84)-1)/2)/10)</f>
      </c>
      <c r="T84" s="36">
        <f>IF(OR(ISBLANK(F84),NOT(ISNUMBER(F84))),"",((COUNTIF(G3_S:M84,M84)-1)-(COUNTIF(G3_R,M84)-1)/2)/10)</f>
      </c>
      <c r="U84" s="36">
        <f>IF(OR(ISBLANK(G84),NOT(ISNUMBER(G84))),"",((COUNTIF(G4_S:N84,N84)-1)-(COUNTIF(G4_R,N84)-1)/2)/10)</f>
      </c>
      <c r="V84" s="36">
        <f>IF(OR(ISBLANK(H84),NOT(ISNUMBER(H84))),"",((COUNTIF(G5_S:O84,O84)-1)-(COUNTIF(G5_R,O84)-1)/2)/10)</f>
      </c>
      <c r="W84" s="37">
        <f>IF(OR(ISBLANK(I84),NOT(ISNUMBER(I84))),"",((COUNTIF(G6_S:P84,P84)-1)-(COUNTIF(G6_R,P84)-1)/2)/10)</f>
      </c>
      <c r="Y84" s="35">
        <f t="shared" si="19"/>
        <v>1.1515151515151516</v>
      </c>
      <c r="Z84" s="36" t="e">
        <f t="shared" si="20"/>
        <v>#N/A</v>
      </c>
      <c r="AA84" s="36" t="e">
        <f t="shared" si="21"/>
        <v>#N/A</v>
      </c>
      <c r="AB84" s="36" t="e">
        <f t="shared" si="22"/>
        <v>#N/A</v>
      </c>
      <c r="AC84" s="36" t="e">
        <f t="shared" si="23"/>
        <v>#N/A</v>
      </c>
      <c r="AD84" s="37" t="e">
        <f t="shared" si="24"/>
        <v>#N/A</v>
      </c>
    </row>
    <row r="85" spans="2:30" ht="12.75">
      <c r="B85" s="2"/>
      <c r="C85" s="4">
        <v>82</v>
      </c>
      <c r="D85" s="33">
        <f>IF(OR(ISBLANK(Data!D85),NOT(ISNUMBER(Data!D85))),"",Data!D85)</f>
        <v>1.8625205885542</v>
      </c>
      <c r="E85" s="33">
        <f>IF(OR(ISBLANK(Data!E85),NOT(ISNUMBER(Data!E85))),"",Data!E85)</f>
      </c>
      <c r="F85" s="33">
        <f>IF(OR(ISBLANK(Data!F85),NOT(ISNUMBER(Data!F85))),"",Data!F85)</f>
      </c>
      <c r="G85" s="33">
        <f>IF(OR(ISBLANK(Data!G85),NOT(ISNUMBER(Data!G85))),"",Data!G85)</f>
      </c>
      <c r="H85" s="33">
        <f>IF(OR(ISBLANK(Data!H85),NOT(ISNUMBER(Data!H85))),"",Data!H85)</f>
      </c>
      <c r="I85" s="34">
        <f>IF(OR(ISBLANK(Data!I85),NOT(ISNUMBER(Data!I85))),"",Data!I85)</f>
      </c>
      <c r="K85" s="35">
        <f t="shared" si="15"/>
        <v>1.89423331591108</v>
      </c>
      <c r="L85" s="36">
        <f t="shared" si="16"/>
      </c>
      <c r="M85" s="36">
        <f t="shared" si="17"/>
      </c>
      <c r="N85" s="36">
        <f t="shared" si="18"/>
      </c>
      <c r="O85" s="36">
        <f t="shared" si="25"/>
      </c>
      <c r="P85" s="37">
        <f t="shared" si="26"/>
      </c>
      <c r="R85" s="35">
        <f>IF(OR(ISBLANK(D85),NOT(ISNUMBER(D85))),"",((COUNTIF(G1_S:K85,K85)-1)-(COUNTIF(G1_R,K85)-1)/2)/10)</f>
        <v>0</v>
      </c>
      <c r="S85" s="36">
        <f>IF(OR(ISBLANK(E85),NOT(ISNUMBER(E85))),"",((COUNTIF(G2_S:L85,L85)-1)-(COUNTIF(G2_R,L85)-1)/2)/10)</f>
      </c>
      <c r="T85" s="36">
        <f>IF(OR(ISBLANK(F85),NOT(ISNUMBER(F85))),"",((COUNTIF(G3_S:M85,M85)-1)-(COUNTIF(G3_R,M85)-1)/2)/10)</f>
      </c>
      <c r="U85" s="36">
        <f>IF(OR(ISBLANK(G85),NOT(ISNUMBER(G85))),"",((COUNTIF(G4_S:N85,N85)-1)-(COUNTIF(G4_R,N85)-1)/2)/10)</f>
      </c>
      <c r="V85" s="36">
        <f>IF(OR(ISBLANK(H85),NOT(ISNUMBER(H85))),"",((COUNTIF(G5_S:O85,O85)-1)-(COUNTIF(G5_R,O85)-1)/2)/10)</f>
      </c>
      <c r="W85" s="37">
        <f>IF(OR(ISBLANK(I85),NOT(ISNUMBER(I85))),"",((COUNTIF(G6_S:P85,P85)-1)-(COUNTIF(G6_R,P85)-1)/2)/10)</f>
      </c>
      <c r="Y85" s="35">
        <f t="shared" si="19"/>
        <v>1</v>
      </c>
      <c r="Z85" s="36" t="e">
        <f t="shared" si="20"/>
        <v>#N/A</v>
      </c>
      <c r="AA85" s="36" t="e">
        <f t="shared" si="21"/>
        <v>#N/A</v>
      </c>
      <c r="AB85" s="36" t="e">
        <f t="shared" si="22"/>
        <v>#N/A</v>
      </c>
      <c r="AC85" s="36" t="e">
        <f t="shared" si="23"/>
        <v>#N/A</v>
      </c>
      <c r="AD85" s="37" t="e">
        <f t="shared" si="24"/>
        <v>#N/A</v>
      </c>
    </row>
    <row r="86" spans="2:30" ht="12.75">
      <c r="B86" s="2"/>
      <c r="C86" s="4">
        <v>83</v>
      </c>
      <c r="D86" s="33">
        <f>IF(OR(ISBLANK(Data!D86),NOT(ISNUMBER(Data!D86))),"",Data!D86)</f>
        <v>0.340284014532571</v>
      </c>
      <c r="E86" s="33">
        <f>IF(OR(ISBLANK(Data!E86),NOT(ISNUMBER(Data!E86))),"",Data!E86)</f>
      </c>
      <c r="F86" s="33">
        <f>IF(OR(ISBLANK(Data!F86),NOT(ISNUMBER(Data!F86))),"",Data!F86)</f>
      </c>
      <c r="G86" s="33">
        <f>IF(OR(ISBLANK(Data!G86),NOT(ISNUMBER(Data!G86))),"",Data!G86)</f>
      </c>
      <c r="H86" s="33">
        <f>IF(OR(ISBLANK(Data!H86),NOT(ISNUMBER(Data!H86))),"",Data!H86)</f>
      </c>
      <c r="I86" s="34">
        <f>IF(OR(ISBLANK(Data!I86),NOT(ISNUMBER(Data!I86))),"",Data!I86)</f>
      </c>
      <c r="K86" s="35">
        <f t="shared" si="15"/>
        <v>0.378846663182216</v>
      </c>
      <c r="L86" s="36">
        <f t="shared" si="16"/>
      </c>
      <c r="M86" s="36">
        <f t="shared" si="17"/>
      </c>
      <c r="N86" s="36">
        <f t="shared" si="18"/>
      </c>
      <c r="O86" s="36">
        <f t="shared" si="25"/>
      </c>
      <c r="P86" s="37">
        <f t="shared" si="26"/>
      </c>
      <c r="R86" s="35">
        <f>IF(OR(ISBLANK(D86),NOT(ISNUMBER(D86))),"",((COUNTIF(G1_S:K86,K86)-1)-(COUNTIF(G1_R,K86)-1)/2)/10)</f>
        <v>0.1</v>
      </c>
      <c r="S86" s="36">
        <f>IF(OR(ISBLANK(E86),NOT(ISNUMBER(E86))),"",((COUNTIF(G2_S:L86,L86)-1)-(COUNTIF(G2_R,L86)-1)/2)/10)</f>
      </c>
      <c r="T86" s="36">
        <f>IF(OR(ISBLANK(F86),NOT(ISNUMBER(F86))),"",((COUNTIF(G3_S:M86,M86)-1)-(COUNTIF(G3_R,M86)-1)/2)/10)</f>
      </c>
      <c r="U86" s="36">
        <f>IF(OR(ISBLANK(G86),NOT(ISNUMBER(G86))),"",((COUNTIF(G4_S:N86,N86)-1)-(COUNTIF(G4_R,N86)-1)/2)/10)</f>
      </c>
      <c r="V86" s="36">
        <f>IF(OR(ISBLANK(H86),NOT(ISNUMBER(H86))),"",((COUNTIF(G5_S:O86,O86)-1)-(COUNTIF(G5_R,O86)-1)/2)/10)</f>
      </c>
      <c r="W86" s="37">
        <f>IF(OR(ISBLANK(I86),NOT(ISNUMBER(I86))),"",((COUNTIF(G6_S:P86,P86)-1)-(COUNTIF(G6_R,P86)-1)/2)/10)</f>
      </c>
      <c r="Y86" s="35">
        <f t="shared" si="19"/>
        <v>1.1515151515151516</v>
      </c>
      <c r="Z86" s="36" t="e">
        <f t="shared" si="20"/>
        <v>#N/A</v>
      </c>
      <c r="AA86" s="36" t="e">
        <f t="shared" si="21"/>
        <v>#N/A</v>
      </c>
      <c r="AB86" s="36" t="e">
        <f t="shared" si="22"/>
        <v>#N/A</v>
      </c>
      <c r="AC86" s="36" t="e">
        <f t="shared" si="23"/>
        <v>#N/A</v>
      </c>
      <c r="AD86" s="37" t="e">
        <f t="shared" si="24"/>
        <v>#N/A</v>
      </c>
    </row>
    <row r="87" spans="2:30" ht="12.75">
      <c r="B87" s="2"/>
      <c r="C87" s="4">
        <v>84</v>
      </c>
      <c r="D87" s="33">
        <f>IF(OR(ISBLANK(Data!D87),NOT(ISNUMBER(Data!D87))),"",Data!D87)</f>
        <v>-0.5341773184238</v>
      </c>
      <c r="E87" s="33">
        <f>IF(OR(ISBLANK(Data!E87),NOT(ISNUMBER(Data!E87))),"",Data!E87)</f>
      </c>
      <c r="F87" s="33">
        <f>IF(OR(ISBLANK(Data!F87),NOT(ISNUMBER(Data!F87))),"",Data!F87)</f>
      </c>
      <c r="G87" s="33">
        <f>IF(OR(ISBLANK(Data!G87),NOT(ISNUMBER(Data!G87))),"",Data!G87)</f>
      </c>
      <c r="H87" s="33">
        <f>IF(OR(ISBLANK(Data!H87),NOT(ISNUMBER(Data!H87))),"",Data!H87)</f>
      </c>
      <c r="I87" s="34">
        <f>IF(OR(ISBLANK(Data!I87),NOT(ISNUMBER(Data!I87))),"",Data!I87)</f>
      </c>
      <c r="K87" s="35">
        <f t="shared" si="15"/>
        <v>-0.568269994773324</v>
      </c>
      <c r="L87" s="36">
        <f t="shared" si="16"/>
      </c>
      <c r="M87" s="36">
        <f t="shared" si="17"/>
      </c>
      <c r="N87" s="36">
        <f t="shared" si="18"/>
      </c>
      <c r="O87" s="36">
        <f t="shared" si="25"/>
      </c>
      <c r="P87" s="37">
        <f t="shared" si="26"/>
      </c>
      <c r="R87" s="35">
        <f>IF(OR(ISBLANK(D87),NOT(ISNUMBER(D87))),"",((COUNTIF(G1_S:K87,K87)-1)-(COUNTIF(G1_R,K87)-1)/2)/10)</f>
        <v>0.2</v>
      </c>
      <c r="S87" s="36">
        <f>IF(OR(ISBLANK(E87),NOT(ISNUMBER(E87))),"",((COUNTIF(G2_S:L87,L87)-1)-(COUNTIF(G2_R,L87)-1)/2)/10)</f>
      </c>
      <c r="T87" s="36">
        <f>IF(OR(ISBLANK(F87),NOT(ISNUMBER(F87))),"",((COUNTIF(G3_S:M87,M87)-1)-(COUNTIF(G3_R,M87)-1)/2)/10)</f>
      </c>
      <c r="U87" s="36">
        <f>IF(OR(ISBLANK(G87),NOT(ISNUMBER(G87))),"",((COUNTIF(G4_S:N87,N87)-1)-(COUNTIF(G4_R,N87)-1)/2)/10)</f>
      </c>
      <c r="V87" s="36">
        <f>IF(OR(ISBLANK(H87),NOT(ISNUMBER(H87))),"",((COUNTIF(G5_S:O87,O87)-1)-(COUNTIF(G5_R,O87)-1)/2)/10)</f>
      </c>
      <c r="W87" s="37">
        <f>IF(OR(ISBLANK(I87),NOT(ISNUMBER(I87))),"",((COUNTIF(G6_S:P87,P87)-1)-(COUNTIF(G6_R,P87)-1)/2)/10)</f>
      </c>
      <c r="Y87" s="35">
        <f t="shared" si="19"/>
        <v>1.303030303030303</v>
      </c>
      <c r="Z87" s="36" t="e">
        <f t="shared" si="20"/>
        <v>#N/A</v>
      </c>
      <c r="AA87" s="36" t="e">
        <f t="shared" si="21"/>
        <v>#N/A</v>
      </c>
      <c r="AB87" s="36" t="e">
        <f t="shared" si="22"/>
        <v>#N/A</v>
      </c>
      <c r="AC87" s="36" t="e">
        <f t="shared" si="23"/>
        <v>#N/A</v>
      </c>
      <c r="AD87" s="37" t="e">
        <f t="shared" si="24"/>
        <v>#N/A</v>
      </c>
    </row>
    <row r="88" spans="2:30" ht="12.75">
      <c r="B88" s="2"/>
      <c r="C88" s="4">
        <v>85</v>
      </c>
      <c r="D88" s="33">
        <f>IF(OR(ISBLANK(Data!D88),NOT(ISNUMBER(Data!D88))),"",Data!D88)</f>
        <v>-1.07576327472095</v>
      </c>
      <c r="E88" s="33">
        <f>IF(OR(ISBLANK(Data!E88),NOT(ISNUMBER(Data!E88))),"",Data!E88)</f>
      </c>
      <c r="F88" s="33">
        <f>IF(OR(ISBLANK(Data!F88),NOT(ISNUMBER(Data!F88))),"",Data!F88)</f>
      </c>
      <c r="G88" s="33">
        <f>IF(OR(ISBLANK(Data!G88),NOT(ISNUMBER(Data!G88))),"",Data!G88)</f>
      </c>
      <c r="H88" s="33">
        <f>IF(OR(ISBLANK(Data!H88),NOT(ISNUMBER(Data!H88))),"",Data!H88)</f>
      </c>
      <c r="I88" s="34">
        <f>IF(OR(ISBLANK(Data!I88),NOT(ISNUMBER(Data!I88))),"",Data!I88)</f>
      </c>
      <c r="K88" s="35">
        <f t="shared" si="15"/>
        <v>-1.041828323751094</v>
      </c>
      <c r="L88" s="36">
        <f t="shared" si="16"/>
      </c>
      <c r="M88" s="36">
        <f t="shared" si="17"/>
      </c>
      <c r="N88" s="36">
        <f t="shared" si="18"/>
      </c>
      <c r="O88" s="36">
        <f t="shared" si="25"/>
      </c>
      <c r="P88" s="37">
        <f t="shared" si="26"/>
      </c>
      <c r="R88" s="35">
        <f>IF(OR(ISBLANK(D88),NOT(ISNUMBER(D88))),"",((COUNTIF(G1_S:K88,K88)-1)-(COUNTIF(G1_R,K88)-1)/2)/10)</f>
        <v>0</v>
      </c>
      <c r="S88" s="36">
        <f>IF(OR(ISBLANK(E88),NOT(ISNUMBER(E88))),"",((COUNTIF(G2_S:L88,L88)-1)-(COUNTIF(G2_R,L88)-1)/2)/10)</f>
      </c>
      <c r="T88" s="36">
        <f>IF(OR(ISBLANK(F88),NOT(ISNUMBER(F88))),"",((COUNTIF(G3_S:M88,M88)-1)-(COUNTIF(G3_R,M88)-1)/2)/10)</f>
      </c>
      <c r="U88" s="36">
        <f>IF(OR(ISBLANK(G88),NOT(ISNUMBER(G88))),"",((COUNTIF(G4_S:N88,N88)-1)-(COUNTIF(G4_R,N88)-1)/2)/10)</f>
      </c>
      <c r="V88" s="36">
        <f>IF(OR(ISBLANK(H88),NOT(ISNUMBER(H88))),"",((COUNTIF(G5_S:O88,O88)-1)-(COUNTIF(G5_R,O88)-1)/2)/10)</f>
      </c>
      <c r="W88" s="37">
        <f>IF(OR(ISBLANK(I88),NOT(ISNUMBER(I88))),"",((COUNTIF(G6_S:P88,P88)-1)-(COUNTIF(G6_R,P88)-1)/2)/10)</f>
      </c>
      <c r="Y88" s="35">
        <f t="shared" si="19"/>
        <v>1</v>
      </c>
      <c r="Z88" s="36" t="e">
        <f t="shared" si="20"/>
        <v>#N/A</v>
      </c>
      <c r="AA88" s="36" t="e">
        <f t="shared" si="21"/>
        <v>#N/A</v>
      </c>
      <c r="AB88" s="36" t="e">
        <f t="shared" si="22"/>
        <v>#N/A</v>
      </c>
      <c r="AC88" s="36" t="e">
        <f t="shared" si="23"/>
        <v>#N/A</v>
      </c>
      <c r="AD88" s="37" t="e">
        <f t="shared" si="24"/>
        <v>#N/A</v>
      </c>
    </row>
    <row r="89" spans="2:30" ht="12.75">
      <c r="B89" s="2"/>
      <c r="C89" s="4">
        <v>86</v>
      </c>
      <c r="D89" s="33">
        <f>IF(OR(ISBLANK(Data!D89),NOT(ISNUMBER(Data!D89))),"",Data!D89)</f>
        <v>1.0155574155544</v>
      </c>
      <c r="E89" s="33">
        <f>IF(OR(ISBLANK(Data!E89),NOT(ISNUMBER(Data!E89))),"",Data!E89)</f>
      </c>
      <c r="F89" s="33">
        <f>IF(OR(ISBLANK(Data!F89),NOT(ISNUMBER(Data!F89))),"",Data!F89)</f>
      </c>
      <c r="G89" s="33">
        <f>IF(OR(ISBLANK(Data!G89),NOT(ISNUMBER(Data!G89))),"",Data!G89)</f>
      </c>
      <c r="H89" s="33">
        <f>IF(OR(ISBLANK(Data!H89),NOT(ISNUMBER(Data!H89))),"",Data!H89)</f>
      </c>
      <c r="I89" s="34">
        <f>IF(OR(ISBLANK(Data!I89),NOT(ISNUMBER(Data!I89))),"",Data!I89)</f>
      </c>
      <c r="K89" s="35">
        <f t="shared" si="15"/>
        <v>1.041828323751094</v>
      </c>
      <c r="L89" s="36">
        <f t="shared" si="16"/>
      </c>
      <c r="M89" s="36">
        <f t="shared" si="17"/>
      </c>
      <c r="N89" s="36">
        <f t="shared" si="18"/>
      </c>
      <c r="O89" s="36">
        <f t="shared" si="25"/>
      </c>
      <c r="P89" s="37">
        <f t="shared" si="26"/>
      </c>
      <c r="R89" s="35">
        <f>IF(OR(ISBLANK(D89),NOT(ISNUMBER(D89))),"",((COUNTIF(G1_S:K89,K89)-1)-(COUNTIF(G1_R,K89)-1)/2)/10)</f>
        <v>0.1</v>
      </c>
      <c r="S89" s="36">
        <f>IF(OR(ISBLANK(E89),NOT(ISNUMBER(E89))),"",((COUNTIF(G2_S:L89,L89)-1)-(COUNTIF(G2_R,L89)-1)/2)/10)</f>
      </c>
      <c r="T89" s="36">
        <f>IF(OR(ISBLANK(F89),NOT(ISNUMBER(F89))),"",((COUNTIF(G3_S:M89,M89)-1)-(COUNTIF(G3_R,M89)-1)/2)/10)</f>
      </c>
      <c r="U89" s="36">
        <f>IF(OR(ISBLANK(G89),NOT(ISNUMBER(G89))),"",((COUNTIF(G4_S:N89,N89)-1)-(COUNTIF(G4_R,N89)-1)/2)/10)</f>
      </c>
      <c r="V89" s="36">
        <f>IF(OR(ISBLANK(H89),NOT(ISNUMBER(H89))),"",((COUNTIF(G5_S:O89,O89)-1)-(COUNTIF(G5_R,O89)-1)/2)/10)</f>
      </c>
      <c r="W89" s="37">
        <f>IF(OR(ISBLANK(I89),NOT(ISNUMBER(I89))),"",((COUNTIF(G6_S:P89,P89)-1)-(COUNTIF(G6_R,P89)-1)/2)/10)</f>
      </c>
      <c r="Y89" s="35">
        <f t="shared" si="19"/>
        <v>1.1515151515151516</v>
      </c>
      <c r="Z89" s="36" t="e">
        <f t="shared" si="20"/>
        <v>#N/A</v>
      </c>
      <c r="AA89" s="36" t="e">
        <f t="shared" si="21"/>
        <v>#N/A</v>
      </c>
      <c r="AB89" s="36" t="e">
        <f t="shared" si="22"/>
        <v>#N/A</v>
      </c>
      <c r="AC89" s="36" t="e">
        <f t="shared" si="23"/>
        <v>#N/A</v>
      </c>
      <c r="AD89" s="37" t="e">
        <f t="shared" si="24"/>
        <v>#N/A</v>
      </c>
    </row>
    <row r="90" spans="2:30" ht="12.75">
      <c r="B90" s="2"/>
      <c r="C90" s="4">
        <v>87</v>
      </c>
      <c r="D90" s="33">
        <f>IF(OR(ISBLANK(Data!D90),NOT(ISNUMBER(Data!D90))),"",Data!D90)</f>
        <v>0.552585644594372</v>
      </c>
      <c r="E90" s="33">
        <f>IF(OR(ISBLANK(Data!E90),NOT(ISNUMBER(Data!E90))),"",Data!E90)</f>
      </c>
      <c r="F90" s="33">
        <f>IF(OR(ISBLANK(Data!F90),NOT(ISNUMBER(Data!F90))),"",Data!F90)</f>
      </c>
      <c r="G90" s="33">
        <f>IF(OR(ISBLANK(Data!G90),NOT(ISNUMBER(Data!G90))),"",Data!G90)</f>
      </c>
      <c r="H90" s="33">
        <f>IF(OR(ISBLANK(Data!H90),NOT(ISNUMBER(Data!H90))),"",Data!H90)</f>
      </c>
      <c r="I90" s="34">
        <f>IF(OR(ISBLANK(Data!I90),NOT(ISNUMBER(Data!I90))),"",Data!I90)</f>
      </c>
      <c r="K90" s="35">
        <f t="shared" si="15"/>
        <v>0.568269994773324</v>
      </c>
      <c r="L90" s="36">
        <f t="shared" si="16"/>
      </c>
      <c r="M90" s="36">
        <f t="shared" si="17"/>
      </c>
      <c r="N90" s="36">
        <f t="shared" si="18"/>
      </c>
      <c r="O90" s="36">
        <f t="shared" si="25"/>
      </c>
      <c r="P90" s="37">
        <f t="shared" si="26"/>
      </c>
      <c r="R90" s="35">
        <f>IF(OR(ISBLANK(D90),NOT(ISNUMBER(D90))),"",((COUNTIF(G1_S:K90,K90)-1)-(COUNTIF(G1_R,K90)-1)/2)/10)</f>
        <v>0.2</v>
      </c>
      <c r="S90" s="36">
        <f>IF(OR(ISBLANK(E90),NOT(ISNUMBER(E90))),"",((COUNTIF(G2_S:L90,L90)-1)-(COUNTIF(G2_R,L90)-1)/2)/10)</f>
      </c>
      <c r="T90" s="36">
        <f>IF(OR(ISBLANK(F90),NOT(ISNUMBER(F90))),"",((COUNTIF(G3_S:M90,M90)-1)-(COUNTIF(G3_R,M90)-1)/2)/10)</f>
      </c>
      <c r="U90" s="36">
        <f>IF(OR(ISBLANK(G90),NOT(ISNUMBER(G90))),"",((COUNTIF(G4_S:N90,N90)-1)-(COUNTIF(G4_R,N90)-1)/2)/10)</f>
      </c>
      <c r="V90" s="36">
        <f>IF(OR(ISBLANK(H90),NOT(ISNUMBER(H90))),"",((COUNTIF(G5_S:O90,O90)-1)-(COUNTIF(G5_R,O90)-1)/2)/10)</f>
      </c>
      <c r="W90" s="37">
        <f>IF(OR(ISBLANK(I90),NOT(ISNUMBER(I90))),"",((COUNTIF(G6_S:P90,P90)-1)-(COUNTIF(G6_R,P90)-1)/2)/10)</f>
      </c>
      <c r="Y90" s="35">
        <f t="shared" si="19"/>
        <v>1.303030303030303</v>
      </c>
      <c r="Z90" s="36" t="e">
        <f t="shared" si="20"/>
        <v>#N/A</v>
      </c>
      <c r="AA90" s="36" t="e">
        <f t="shared" si="21"/>
        <v>#N/A</v>
      </c>
      <c r="AB90" s="36" t="e">
        <f t="shared" si="22"/>
        <v>#N/A</v>
      </c>
      <c r="AC90" s="36" t="e">
        <f t="shared" si="23"/>
        <v>#N/A</v>
      </c>
      <c r="AD90" s="37" t="e">
        <f t="shared" si="24"/>
        <v>#N/A</v>
      </c>
    </row>
    <row r="91" spans="2:30" ht="12.75">
      <c r="B91" s="2"/>
      <c r="C91" s="4">
        <v>88</v>
      </c>
      <c r="D91" s="33">
        <f>IF(OR(ISBLANK(Data!D91),NOT(ISNUMBER(Data!D91))),"",Data!D91)</f>
        <v>1.81454593813162</v>
      </c>
      <c r="E91" s="33">
        <f>IF(OR(ISBLANK(Data!E91),NOT(ISNUMBER(Data!E91))),"",Data!E91)</f>
      </c>
      <c r="F91" s="33">
        <f>IF(OR(ISBLANK(Data!F91),NOT(ISNUMBER(Data!F91))),"",Data!F91)</f>
      </c>
      <c r="G91" s="33">
        <f>IF(OR(ISBLANK(Data!G91),NOT(ISNUMBER(Data!G91))),"",Data!G91)</f>
      </c>
      <c r="H91" s="33">
        <f>IF(OR(ISBLANK(Data!H91),NOT(ISNUMBER(Data!H91))),"",Data!H91)</f>
      </c>
      <c r="I91" s="34">
        <f>IF(OR(ISBLANK(Data!I91),NOT(ISNUMBER(Data!I91))),"",Data!I91)</f>
      </c>
      <c r="K91" s="35">
        <f t="shared" si="15"/>
        <v>1.799521650115526</v>
      </c>
      <c r="L91" s="36">
        <f t="shared" si="16"/>
      </c>
      <c r="M91" s="36">
        <f t="shared" si="17"/>
      </c>
      <c r="N91" s="36">
        <f t="shared" si="18"/>
      </c>
      <c r="O91" s="36">
        <f t="shared" si="25"/>
      </c>
      <c r="P91" s="37">
        <f t="shared" si="26"/>
      </c>
      <c r="R91" s="35">
        <f>IF(OR(ISBLANK(D91),NOT(ISNUMBER(D91))),"",((COUNTIF(G1_S:K91,K91)-1)-(COUNTIF(G1_R,K91)-1)/2)/10)</f>
        <v>0</v>
      </c>
      <c r="S91" s="36">
        <f>IF(OR(ISBLANK(E91),NOT(ISNUMBER(E91))),"",((COUNTIF(G2_S:L91,L91)-1)-(COUNTIF(G2_R,L91)-1)/2)/10)</f>
      </c>
      <c r="T91" s="36">
        <f>IF(OR(ISBLANK(F91),NOT(ISNUMBER(F91))),"",((COUNTIF(G3_S:M91,M91)-1)-(COUNTIF(G3_R,M91)-1)/2)/10)</f>
      </c>
      <c r="U91" s="36">
        <f>IF(OR(ISBLANK(G91),NOT(ISNUMBER(G91))),"",((COUNTIF(G4_S:N91,N91)-1)-(COUNTIF(G4_R,N91)-1)/2)/10)</f>
      </c>
      <c r="V91" s="36">
        <f>IF(OR(ISBLANK(H91),NOT(ISNUMBER(H91))),"",((COUNTIF(G5_S:O91,O91)-1)-(COUNTIF(G5_R,O91)-1)/2)/10)</f>
      </c>
      <c r="W91" s="37">
        <f>IF(OR(ISBLANK(I91),NOT(ISNUMBER(I91))),"",((COUNTIF(G6_S:P91,P91)-1)-(COUNTIF(G6_R,P91)-1)/2)/10)</f>
      </c>
      <c r="Y91" s="35">
        <f t="shared" si="19"/>
        <v>1</v>
      </c>
      <c r="Z91" s="36" t="e">
        <f t="shared" si="20"/>
        <v>#N/A</v>
      </c>
      <c r="AA91" s="36" t="e">
        <f t="shared" si="21"/>
        <v>#N/A</v>
      </c>
      <c r="AB91" s="36" t="e">
        <f t="shared" si="22"/>
        <v>#N/A</v>
      </c>
      <c r="AC91" s="36" t="e">
        <f t="shared" si="23"/>
        <v>#N/A</v>
      </c>
      <c r="AD91" s="37" t="e">
        <f t="shared" si="24"/>
        <v>#N/A</v>
      </c>
    </row>
    <row r="92" spans="2:30" ht="12.75">
      <c r="B92" s="2"/>
      <c r="C92" s="4">
        <v>89</v>
      </c>
      <c r="D92" s="33">
        <f>IF(OR(ISBLANK(Data!D92),NOT(ISNUMBER(Data!D92))),"",Data!D92)</f>
        <v>1.12866157351342</v>
      </c>
      <c r="E92" s="33">
        <f>IF(OR(ISBLANK(Data!E92),NOT(ISNUMBER(Data!E92))),"",Data!E92)</f>
      </c>
      <c r="F92" s="33">
        <f>IF(OR(ISBLANK(Data!F92),NOT(ISNUMBER(Data!F92))),"",Data!F92)</f>
      </c>
      <c r="G92" s="33">
        <f>IF(OR(ISBLANK(Data!G92),NOT(ISNUMBER(Data!G92))),"",Data!G92)</f>
      </c>
      <c r="H92" s="33">
        <f>IF(OR(ISBLANK(Data!H92),NOT(ISNUMBER(Data!H92))),"",Data!H92)</f>
      </c>
      <c r="I92" s="34">
        <f>IF(OR(ISBLANK(Data!I92),NOT(ISNUMBER(Data!I92))),"",Data!I92)</f>
      </c>
      <c r="K92" s="35">
        <f t="shared" si="15"/>
        <v>1.136539989546648</v>
      </c>
      <c r="L92" s="36">
        <f t="shared" si="16"/>
      </c>
      <c r="M92" s="36">
        <f t="shared" si="17"/>
      </c>
      <c r="N92" s="36">
        <f t="shared" si="18"/>
      </c>
      <c r="O92" s="36">
        <f t="shared" si="25"/>
      </c>
      <c r="P92" s="37">
        <f t="shared" si="26"/>
      </c>
      <c r="R92" s="35">
        <f>IF(OR(ISBLANK(D92),NOT(ISNUMBER(D92))),"",((COUNTIF(G1_S:K92,K92)-1)-(COUNTIF(G1_R,K92)-1)/2)/10)</f>
        <v>0.05</v>
      </c>
      <c r="S92" s="36">
        <f>IF(OR(ISBLANK(E92),NOT(ISNUMBER(E92))),"",((COUNTIF(G2_S:L92,L92)-1)-(COUNTIF(G2_R,L92)-1)/2)/10)</f>
      </c>
      <c r="T92" s="36">
        <f>IF(OR(ISBLANK(F92),NOT(ISNUMBER(F92))),"",((COUNTIF(G3_S:M92,M92)-1)-(COUNTIF(G3_R,M92)-1)/2)/10)</f>
      </c>
      <c r="U92" s="36">
        <f>IF(OR(ISBLANK(G92),NOT(ISNUMBER(G92))),"",((COUNTIF(G4_S:N92,N92)-1)-(COUNTIF(G4_R,N92)-1)/2)/10)</f>
      </c>
      <c r="V92" s="36">
        <f>IF(OR(ISBLANK(H92),NOT(ISNUMBER(H92))),"",((COUNTIF(G5_S:O92,O92)-1)-(COUNTIF(G5_R,O92)-1)/2)/10)</f>
      </c>
      <c r="W92" s="37">
        <f>IF(OR(ISBLANK(I92),NOT(ISNUMBER(I92))),"",((COUNTIF(G6_S:P92,P92)-1)-(COUNTIF(G6_R,P92)-1)/2)/10)</f>
      </c>
      <c r="Y92" s="35">
        <f t="shared" si="19"/>
        <v>1.0757575757575757</v>
      </c>
      <c r="Z92" s="36" t="e">
        <f t="shared" si="20"/>
        <v>#N/A</v>
      </c>
      <c r="AA92" s="36" t="e">
        <f t="shared" si="21"/>
        <v>#N/A</v>
      </c>
      <c r="AB92" s="36" t="e">
        <f t="shared" si="22"/>
        <v>#N/A</v>
      </c>
      <c r="AC92" s="36" t="e">
        <f t="shared" si="23"/>
        <v>#N/A</v>
      </c>
      <c r="AD92" s="37" t="e">
        <f t="shared" si="24"/>
        <v>#N/A</v>
      </c>
    </row>
    <row r="93" spans="2:30" ht="12.75">
      <c r="B93" s="2"/>
      <c r="C93" s="4">
        <v>90</v>
      </c>
      <c r="D93" s="33">
        <f>IF(OR(ISBLANK(Data!D93),NOT(ISNUMBER(Data!D93))),"",Data!D93)</f>
        <v>-1.41225502469534</v>
      </c>
      <c r="E93" s="33">
        <f>IF(OR(ISBLANK(Data!E93),NOT(ISNUMBER(Data!E93))),"",Data!E93)</f>
      </c>
      <c r="F93" s="33">
        <f>IF(OR(ISBLANK(Data!F93),NOT(ISNUMBER(Data!F93))),"",Data!F93)</f>
      </c>
      <c r="G93" s="33">
        <f>IF(OR(ISBLANK(Data!G93),NOT(ISNUMBER(Data!G93))),"",Data!G93)</f>
      </c>
      <c r="H93" s="33">
        <f>IF(OR(ISBLANK(Data!H93),NOT(ISNUMBER(Data!H93))),"",Data!H93)</f>
      </c>
      <c r="I93" s="34">
        <f>IF(OR(ISBLANK(Data!I93),NOT(ISNUMBER(Data!I93))),"",Data!I93)</f>
      </c>
      <c r="K93" s="35">
        <f t="shared" si="15"/>
        <v>-1.42067498693331</v>
      </c>
      <c r="L93" s="36">
        <f t="shared" si="16"/>
      </c>
      <c r="M93" s="36">
        <f t="shared" si="17"/>
      </c>
      <c r="N93" s="36">
        <f t="shared" si="18"/>
      </c>
      <c r="O93" s="36">
        <f t="shared" si="25"/>
      </c>
      <c r="P93" s="37">
        <f t="shared" si="26"/>
      </c>
      <c r="R93" s="35">
        <f>IF(OR(ISBLANK(D93),NOT(ISNUMBER(D93))),"",((COUNTIF(G1_S:K93,K93)-1)-(COUNTIF(G1_R,K93)-1)/2)/10)</f>
        <v>0.1</v>
      </c>
      <c r="S93" s="36">
        <f>IF(OR(ISBLANK(E93),NOT(ISNUMBER(E93))),"",((COUNTIF(G2_S:L93,L93)-1)-(COUNTIF(G2_R,L93)-1)/2)/10)</f>
      </c>
      <c r="T93" s="36">
        <f>IF(OR(ISBLANK(F93),NOT(ISNUMBER(F93))),"",((COUNTIF(G3_S:M93,M93)-1)-(COUNTIF(G3_R,M93)-1)/2)/10)</f>
      </c>
      <c r="U93" s="36">
        <f>IF(OR(ISBLANK(G93),NOT(ISNUMBER(G93))),"",((COUNTIF(G4_S:N93,N93)-1)-(COUNTIF(G4_R,N93)-1)/2)/10)</f>
      </c>
      <c r="V93" s="36">
        <f>IF(OR(ISBLANK(H93),NOT(ISNUMBER(H93))),"",((COUNTIF(G5_S:O93,O93)-1)-(COUNTIF(G5_R,O93)-1)/2)/10)</f>
      </c>
      <c r="W93" s="37">
        <f>IF(OR(ISBLANK(I93),NOT(ISNUMBER(I93))),"",((COUNTIF(G6_S:P93,P93)-1)-(COUNTIF(G6_R,P93)-1)/2)/10)</f>
      </c>
      <c r="Y93" s="35">
        <f t="shared" si="19"/>
        <v>1.1515151515151516</v>
      </c>
      <c r="Z93" s="36" t="e">
        <f t="shared" si="20"/>
        <v>#N/A</v>
      </c>
      <c r="AA93" s="36" t="e">
        <f t="shared" si="21"/>
        <v>#N/A</v>
      </c>
      <c r="AB93" s="36" t="e">
        <f t="shared" si="22"/>
        <v>#N/A</v>
      </c>
      <c r="AC93" s="36" t="e">
        <f t="shared" si="23"/>
        <v>#N/A</v>
      </c>
      <c r="AD93" s="37" t="e">
        <f t="shared" si="24"/>
        <v>#N/A</v>
      </c>
    </row>
    <row r="94" spans="2:30" ht="12.75">
      <c r="B94" s="2"/>
      <c r="C94" s="4">
        <v>91</v>
      </c>
      <c r="D94" s="33">
        <f>IF(OR(ISBLANK(Data!D94),NOT(ISNUMBER(Data!D94))),"",Data!D94)</f>
        <v>0.77627952346856</v>
      </c>
      <c r="E94" s="33">
        <f>IF(OR(ISBLANK(Data!E94),NOT(ISNUMBER(Data!E94))),"",Data!E94)</f>
      </c>
      <c r="F94" s="33">
        <f>IF(OR(ISBLANK(Data!F94),NOT(ISNUMBER(Data!F94))),"",Data!F94)</f>
      </c>
      <c r="G94" s="33">
        <f>IF(OR(ISBLANK(Data!G94),NOT(ISNUMBER(Data!G94))),"",Data!G94)</f>
      </c>
      <c r="H94" s="33">
        <f>IF(OR(ISBLANK(Data!H94),NOT(ISNUMBER(Data!H94))),"",Data!H94)</f>
      </c>
      <c r="I94" s="34">
        <f>IF(OR(ISBLANK(Data!I94),NOT(ISNUMBER(Data!I94))),"",Data!I94)</f>
      </c>
      <c r="K94" s="35">
        <f t="shared" si="15"/>
        <v>0.757693326364432</v>
      </c>
      <c r="L94" s="36">
        <f t="shared" si="16"/>
      </c>
      <c r="M94" s="36">
        <f t="shared" si="17"/>
      </c>
      <c r="N94" s="36">
        <f t="shared" si="18"/>
      </c>
      <c r="O94" s="36">
        <f t="shared" si="25"/>
      </c>
      <c r="P94" s="37">
        <f t="shared" si="26"/>
      </c>
      <c r="R94" s="35">
        <f>IF(OR(ISBLANK(D94),NOT(ISNUMBER(D94))),"",((COUNTIF(G1_S:K94,K94)-1)-(COUNTIF(G1_R,K94)-1)/2)/10)</f>
        <v>0.1</v>
      </c>
      <c r="S94" s="36">
        <f>IF(OR(ISBLANK(E94),NOT(ISNUMBER(E94))),"",((COUNTIF(G2_S:L94,L94)-1)-(COUNTIF(G2_R,L94)-1)/2)/10)</f>
      </c>
      <c r="T94" s="36">
        <f>IF(OR(ISBLANK(F94),NOT(ISNUMBER(F94))),"",((COUNTIF(G3_S:M94,M94)-1)-(COUNTIF(G3_R,M94)-1)/2)/10)</f>
      </c>
      <c r="U94" s="36">
        <f>IF(OR(ISBLANK(G94),NOT(ISNUMBER(G94))),"",((COUNTIF(G4_S:N94,N94)-1)-(COUNTIF(G4_R,N94)-1)/2)/10)</f>
      </c>
      <c r="V94" s="36">
        <f>IF(OR(ISBLANK(H94),NOT(ISNUMBER(H94))),"",((COUNTIF(G5_S:O94,O94)-1)-(COUNTIF(G5_R,O94)-1)/2)/10)</f>
      </c>
      <c r="W94" s="37">
        <f>IF(OR(ISBLANK(I94),NOT(ISNUMBER(I94))),"",((COUNTIF(G6_S:P94,P94)-1)-(COUNTIF(G6_R,P94)-1)/2)/10)</f>
      </c>
      <c r="Y94" s="35">
        <f t="shared" si="19"/>
        <v>1.1515151515151516</v>
      </c>
      <c r="Z94" s="36" t="e">
        <f t="shared" si="20"/>
        <v>#N/A</v>
      </c>
      <c r="AA94" s="36" t="e">
        <f t="shared" si="21"/>
        <v>#N/A</v>
      </c>
      <c r="AB94" s="36" t="e">
        <f t="shared" si="22"/>
        <v>#N/A</v>
      </c>
      <c r="AC94" s="36" t="e">
        <f t="shared" si="23"/>
        <v>#N/A</v>
      </c>
      <c r="AD94" s="37" t="e">
        <f t="shared" si="24"/>
        <v>#N/A</v>
      </c>
    </row>
    <row r="95" spans="2:30" ht="12.75">
      <c r="B95" s="2"/>
      <c r="C95" s="4">
        <v>92</v>
      </c>
      <c r="D95" s="33">
        <f>IF(OR(ISBLANK(Data!D95),NOT(ISNUMBER(Data!D95))),"",Data!D95)</f>
        <v>-0.904193525291476</v>
      </c>
      <c r="E95" s="33">
        <f>IF(OR(ISBLANK(Data!E95),NOT(ISNUMBER(Data!E95))),"",Data!E95)</f>
      </c>
      <c r="F95" s="33">
        <f>IF(OR(ISBLANK(Data!F95),NOT(ISNUMBER(Data!F95))),"",Data!F95)</f>
      </c>
      <c r="G95" s="33">
        <f>IF(OR(ISBLANK(Data!G95),NOT(ISNUMBER(Data!G95))),"",Data!G95)</f>
      </c>
      <c r="H95" s="33">
        <f>IF(OR(ISBLANK(Data!H95),NOT(ISNUMBER(Data!H95))),"",Data!H95)</f>
      </c>
      <c r="I95" s="34">
        <f>IF(OR(ISBLANK(Data!I95),NOT(ISNUMBER(Data!I95))),"",Data!I95)</f>
      </c>
      <c r="K95" s="35">
        <f t="shared" si="15"/>
        <v>-0.94711665795554</v>
      </c>
      <c r="L95" s="36">
        <f t="shared" si="16"/>
      </c>
      <c r="M95" s="36">
        <f t="shared" si="17"/>
      </c>
      <c r="N95" s="36">
        <f t="shared" si="18"/>
      </c>
      <c r="O95" s="36">
        <f t="shared" si="25"/>
      </c>
      <c r="P95" s="37">
        <f t="shared" si="26"/>
      </c>
      <c r="R95" s="35">
        <f>IF(OR(ISBLANK(D95),NOT(ISNUMBER(D95))),"",((COUNTIF(G1_S:K95,K95)-1)-(COUNTIF(G1_R,K95)-1)/2)/10)</f>
        <v>0.05</v>
      </c>
      <c r="S95" s="36">
        <f>IF(OR(ISBLANK(E95),NOT(ISNUMBER(E95))),"",((COUNTIF(G2_S:L95,L95)-1)-(COUNTIF(G2_R,L95)-1)/2)/10)</f>
      </c>
      <c r="T95" s="36">
        <f>IF(OR(ISBLANK(F95),NOT(ISNUMBER(F95))),"",((COUNTIF(G3_S:M95,M95)-1)-(COUNTIF(G3_R,M95)-1)/2)/10)</f>
      </c>
      <c r="U95" s="36">
        <f>IF(OR(ISBLANK(G95),NOT(ISNUMBER(G95))),"",((COUNTIF(G4_S:N95,N95)-1)-(COUNTIF(G4_R,N95)-1)/2)/10)</f>
      </c>
      <c r="V95" s="36">
        <f>IF(OR(ISBLANK(H95),NOT(ISNUMBER(H95))),"",((COUNTIF(G5_S:O95,O95)-1)-(COUNTIF(G5_R,O95)-1)/2)/10)</f>
      </c>
      <c r="W95" s="37">
        <f>IF(OR(ISBLANK(I95),NOT(ISNUMBER(I95))),"",((COUNTIF(G6_S:P95,P95)-1)-(COUNTIF(G6_R,P95)-1)/2)/10)</f>
      </c>
      <c r="Y95" s="35">
        <f t="shared" si="19"/>
        <v>1.0757575757575757</v>
      </c>
      <c r="Z95" s="36" t="e">
        <f t="shared" si="20"/>
        <v>#N/A</v>
      </c>
      <c r="AA95" s="36" t="e">
        <f t="shared" si="21"/>
        <v>#N/A</v>
      </c>
      <c r="AB95" s="36" t="e">
        <f t="shared" si="22"/>
        <v>#N/A</v>
      </c>
      <c r="AC95" s="36" t="e">
        <f t="shared" si="23"/>
        <v>#N/A</v>
      </c>
      <c r="AD95" s="37" t="e">
        <f t="shared" si="24"/>
        <v>#N/A</v>
      </c>
    </row>
    <row r="96" spans="2:30" ht="12.75">
      <c r="B96" s="2"/>
      <c r="C96" s="4">
        <v>93</v>
      </c>
      <c r="D96" s="33">
        <f>IF(OR(ISBLANK(Data!D96),NOT(ISNUMBER(Data!D96))),"",Data!D96)</f>
        <v>0.151694440110515</v>
      </c>
      <c r="E96" s="33">
        <f>IF(OR(ISBLANK(Data!E96),NOT(ISNUMBER(Data!E96))),"",Data!E96)</f>
      </c>
      <c r="F96" s="33">
        <f>IF(OR(ISBLANK(Data!F96),NOT(ISNUMBER(Data!F96))),"",Data!F96)</f>
      </c>
      <c r="G96" s="33">
        <f>IF(OR(ISBLANK(Data!G96),NOT(ISNUMBER(Data!G96))),"",Data!G96)</f>
      </c>
      <c r="H96" s="33">
        <f>IF(OR(ISBLANK(Data!H96),NOT(ISNUMBER(Data!H96))),"",Data!H96)</f>
      </c>
      <c r="I96" s="34">
        <f>IF(OR(ISBLANK(Data!I96),NOT(ISNUMBER(Data!I96))),"",Data!I96)</f>
      </c>
      <c r="K96" s="35">
        <f t="shared" si="15"/>
        <v>0.189423331591108</v>
      </c>
      <c r="L96" s="36">
        <f t="shared" si="16"/>
      </c>
      <c r="M96" s="36">
        <f t="shared" si="17"/>
      </c>
      <c r="N96" s="36">
        <f t="shared" si="18"/>
      </c>
      <c r="O96" s="36">
        <f t="shared" si="25"/>
      </c>
      <c r="P96" s="37">
        <f t="shared" si="26"/>
      </c>
      <c r="R96" s="35">
        <f>IF(OR(ISBLANK(D96),NOT(ISNUMBER(D96))),"",((COUNTIF(G1_S:K96,K96)-1)-(COUNTIF(G1_R,K96)-1)/2)/10)</f>
        <v>0.2</v>
      </c>
      <c r="S96" s="36">
        <f>IF(OR(ISBLANK(E96),NOT(ISNUMBER(E96))),"",((COUNTIF(G2_S:L96,L96)-1)-(COUNTIF(G2_R,L96)-1)/2)/10)</f>
      </c>
      <c r="T96" s="36">
        <f>IF(OR(ISBLANK(F96),NOT(ISNUMBER(F96))),"",((COUNTIF(G3_S:M96,M96)-1)-(COUNTIF(G3_R,M96)-1)/2)/10)</f>
      </c>
      <c r="U96" s="36">
        <f>IF(OR(ISBLANK(G96),NOT(ISNUMBER(G96))),"",((COUNTIF(G4_S:N96,N96)-1)-(COUNTIF(G4_R,N96)-1)/2)/10)</f>
      </c>
      <c r="V96" s="36">
        <f>IF(OR(ISBLANK(H96),NOT(ISNUMBER(H96))),"",((COUNTIF(G5_S:O96,O96)-1)-(COUNTIF(G5_R,O96)-1)/2)/10)</f>
      </c>
      <c r="W96" s="37">
        <f>IF(OR(ISBLANK(I96),NOT(ISNUMBER(I96))),"",((COUNTIF(G6_S:P96,P96)-1)-(COUNTIF(G6_R,P96)-1)/2)/10)</f>
      </c>
      <c r="Y96" s="35">
        <f t="shared" si="19"/>
        <v>1.303030303030303</v>
      </c>
      <c r="Z96" s="36" t="e">
        <f t="shared" si="20"/>
        <v>#N/A</v>
      </c>
      <c r="AA96" s="36" t="e">
        <f t="shared" si="21"/>
        <v>#N/A</v>
      </c>
      <c r="AB96" s="36" t="e">
        <f t="shared" si="22"/>
        <v>#N/A</v>
      </c>
      <c r="AC96" s="36" t="e">
        <f t="shared" si="23"/>
        <v>#N/A</v>
      </c>
      <c r="AD96" s="37" t="e">
        <f t="shared" si="24"/>
        <v>#N/A</v>
      </c>
    </row>
    <row r="97" spans="2:30" ht="12.75">
      <c r="B97" s="2"/>
      <c r="C97" s="4">
        <v>94</v>
      </c>
      <c r="D97" s="33">
        <f>IF(OR(ISBLANK(Data!D97),NOT(ISNUMBER(Data!D97))),"",Data!D97)</f>
        <v>-0.47520176578483</v>
      </c>
      <c r="E97" s="33">
        <f>IF(OR(ISBLANK(Data!E97),NOT(ISNUMBER(Data!E97))),"",Data!E97)</f>
      </c>
      <c r="F97" s="33">
        <f>IF(OR(ISBLANK(Data!F97),NOT(ISNUMBER(Data!F97))),"",Data!F97)</f>
      </c>
      <c r="G97" s="33">
        <f>IF(OR(ISBLANK(Data!G97),NOT(ISNUMBER(Data!G97))),"",Data!G97)</f>
      </c>
      <c r="H97" s="33">
        <f>IF(OR(ISBLANK(Data!H97),NOT(ISNUMBER(Data!H97))),"",Data!H97)</f>
      </c>
      <c r="I97" s="34">
        <f>IF(OR(ISBLANK(Data!I97),NOT(ISNUMBER(Data!I97))),"",Data!I97)</f>
      </c>
      <c r="K97" s="35">
        <f t="shared" si="15"/>
        <v>-0.47355832897777</v>
      </c>
      <c r="L97" s="36">
        <f t="shared" si="16"/>
      </c>
      <c r="M97" s="36">
        <f t="shared" si="17"/>
      </c>
      <c r="N97" s="36">
        <f t="shared" si="18"/>
      </c>
      <c r="O97" s="36">
        <f t="shared" si="25"/>
      </c>
      <c r="P97" s="37">
        <f t="shared" si="26"/>
      </c>
      <c r="R97" s="35">
        <f>IF(OR(ISBLANK(D97),NOT(ISNUMBER(D97))),"",((COUNTIF(G1_S:K97,K97)-1)-(COUNTIF(G1_R,K97)-1)/2)/10)</f>
        <v>0.15</v>
      </c>
      <c r="S97" s="36">
        <f>IF(OR(ISBLANK(E97),NOT(ISNUMBER(E97))),"",((COUNTIF(G2_S:L97,L97)-1)-(COUNTIF(G2_R,L97)-1)/2)/10)</f>
      </c>
      <c r="T97" s="36">
        <f>IF(OR(ISBLANK(F97),NOT(ISNUMBER(F97))),"",((COUNTIF(G3_S:M97,M97)-1)-(COUNTIF(G3_R,M97)-1)/2)/10)</f>
      </c>
      <c r="U97" s="36">
        <f>IF(OR(ISBLANK(G97),NOT(ISNUMBER(G97))),"",((COUNTIF(G4_S:N97,N97)-1)-(COUNTIF(G4_R,N97)-1)/2)/10)</f>
      </c>
      <c r="V97" s="36">
        <f>IF(OR(ISBLANK(H97),NOT(ISNUMBER(H97))),"",((COUNTIF(G5_S:O97,O97)-1)-(COUNTIF(G5_R,O97)-1)/2)/10)</f>
      </c>
      <c r="W97" s="37">
        <f>IF(OR(ISBLANK(I97),NOT(ISNUMBER(I97))),"",((COUNTIF(G6_S:P97,P97)-1)-(COUNTIF(G6_R,P97)-1)/2)/10)</f>
      </c>
      <c r="Y97" s="35">
        <f t="shared" si="19"/>
        <v>1.2272727272727273</v>
      </c>
      <c r="Z97" s="36" t="e">
        <f t="shared" si="20"/>
        <v>#N/A</v>
      </c>
      <c r="AA97" s="36" t="e">
        <f t="shared" si="21"/>
        <v>#N/A</v>
      </c>
      <c r="AB97" s="36" t="e">
        <f t="shared" si="22"/>
        <v>#N/A</v>
      </c>
      <c r="AC97" s="36" t="e">
        <f t="shared" si="23"/>
        <v>#N/A</v>
      </c>
      <c r="AD97" s="37" t="e">
        <f t="shared" si="24"/>
        <v>#N/A</v>
      </c>
    </row>
    <row r="98" spans="2:30" ht="12.75">
      <c r="B98" s="2"/>
      <c r="C98" s="4">
        <v>95</v>
      </c>
      <c r="D98" s="33">
        <f>IF(OR(ISBLANK(Data!D98),NOT(ISNUMBER(Data!D98))),"",Data!D98)</f>
        <v>-0.0868169530772092</v>
      </c>
      <c r="E98" s="33">
        <f>IF(OR(ISBLANK(Data!E98),NOT(ISNUMBER(Data!E98))),"",Data!E98)</f>
      </c>
      <c r="F98" s="33">
        <f>IF(OR(ISBLANK(Data!F98),NOT(ISNUMBER(Data!F98))),"",Data!F98)</f>
      </c>
      <c r="G98" s="33">
        <f>IF(OR(ISBLANK(Data!G98),NOT(ISNUMBER(Data!G98))),"",Data!G98)</f>
      </c>
      <c r="H98" s="33">
        <f>IF(OR(ISBLANK(Data!H98),NOT(ISNUMBER(Data!H98))),"",Data!H98)</f>
      </c>
      <c r="I98" s="34">
        <f>IF(OR(ISBLANK(Data!I98),NOT(ISNUMBER(Data!I98))),"",Data!I98)</f>
      </c>
      <c r="K98" s="35">
        <f t="shared" si="15"/>
        <v>-0.094711665795554</v>
      </c>
      <c r="L98" s="36">
        <f t="shared" si="16"/>
      </c>
      <c r="M98" s="36">
        <f t="shared" si="17"/>
      </c>
      <c r="N98" s="36">
        <f t="shared" si="18"/>
      </c>
      <c r="O98" s="36">
        <f t="shared" si="25"/>
      </c>
      <c r="P98" s="37">
        <f t="shared" si="26"/>
      </c>
      <c r="R98" s="35">
        <f>IF(OR(ISBLANK(D98),NOT(ISNUMBER(D98))),"",((COUNTIF(G1_S:K98,K98)-1)-(COUNTIF(G1_R,K98)-1)/2)/10)</f>
        <v>0.15</v>
      </c>
      <c r="S98" s="36">
        <f>IF(OR(ISBLANK(E98),NOT(ISNUMBER(E98))),"",((COUNTIF(G2_S:L98,L98)-1)-(COUNTIF(G2_R,L98)-1)/2)/10)</f>
      </c>
      <c r="T98" s="36">
        <f>IF(OR(ISBLANK(F98),NOT(ISNUMBER(F98))),"",((COUNTIF(G3_S:M98,M98)-1)-(COUNTIF(G3_R,M98)-1)/2)/10)</f>
      </c>
      <c r="U98" s="36">
        <f>IF(OR(ISBLANK(G98),NOT(ISNUMBER(G98))),"",((COUNTIF(G4_S:N98,N98)-1)-(COUNTIF(G4_R,N98)-1)/2)/10)</f>
      </c>
      <c r="V98" s="36">
        <f>IF(OR(ISBLANK(H98),NOT(ISNUMBER(H98))),"",((COUNTIF(G5_S:O98,O98)-1)-(COUNTIF(G5_R,O98)-1)/2)/10)</f>
      </c>
      <c r="W98" s="37">
        <f>IF(OR(ISBLANK(I98),NOT(ISNUMBER(I98))),"",((COUNTIF(G6_S:P98,P98)-1)-(COUNTIF(G6_R,P98)-1)/2)/10)</f>
      </c>
      <c r="Y98" s="35">
        <f t="shared" si="19"/>
        <v>1.2272727272727273</v>
      </c>
      <c r="Z98" s="36" t="e">
        <f t="shared" si="20"/>
        <v>#N/A</v>
      </c>
      <c r="AA98" s="36" t="e">
        <f t="shared" si="21"/>
        <v>#N/A</v>
      </c>
      <c r="AB98" s="36" t="e">
        <f t="shared" si="22"/>
        <v>#N/A</v>
      </c>
      <c r="AC98" s="36" t="e">
        <f t="shared" si="23"/>
        <v>#N/A</v>
      </c>
      <c r="AD98" s="37" t="e">
        <f t="shared" si="24"/>
        <v>#N/A</v>
      </c>
    </row>
    <row r="99" spans="2:30" ht="12.75">
      <c r="B99" s="2"/>
      <c r="C99" s="4">
        <v>96</v>
      </c>
      <c r="D99" s="33">
        <f>IF(OR(ISBLANK(Data!D99),NOT(ISNUMBER(Data!D99))),"",Data!D99)</f>
        <v>0.282714992122033</v>
      </c>
      <c r="E99" s="33">
        <f>IF(OR(ISBLANK(Data!E99),NOT(ISNUMBER(Data!E99))),"",Data!E99)</f>
      </c>
      <c r="F99" s="33">
        <f>IF(OR(ISBLANK(Data!F99),NOT(ISNUMBER(Data!F99))),"",Data!F99)</f>
      </c>
      <c r="G99" s="33">
        <f>IF(OR(ISBLANK(Data!G99),NOT(ISNUMBER(Data!G99))),"",Data!G99)</f>
      </c>
      <c r="H99" s="33">
        <f>IF(OR(ISBLANK(Data!H99),NOT(ISNUMBER(Data!H99))),"",Data!H99)</f>
      </c>
      <c r="I99" s="34">
        <f>IF(OR(ISBLANK(Data!I99),NOT(ISNUMBER(Data!I99))),"",Data!I99)</f>
      </c>
      <c r="K99" s="35">
        <f t="shared" si="15"/>
        <v>0.284134997386662</v>
      </c>
      <c r="L99" s="36">
        <f t="shared" si="16"/>
      </c>
      <c r="M99" s="36">
        <f t="shared" si="17"/>
      </c>
      <c r="N99" s="36">
        <f t="shared" si="18"/>
      </c>
      <c r="O99" s="36">
        <f t="shared" si="25"/>
      </c>
      <c r="P99" s="37">
        <f t="shared" si="26"/>
      </c>
      <c r="R99" s="35">
        <f>IF(OR(ISBLANK(D99),NOT(ISNUMBER(D99))),"",((COUNTIF(G1_S:K99,K99)-1)-(COUNTIF(G1_R,K99)-1)/2)/10)</f>
        <v>0.25</v>
      </c>
      <c r="S99" s="36">
        <f>IF(OR(ISBLANK(E99),NOT(ISNUMBER(E99))),"",((COUNTIF(G2_S:L99,L99)-1)-(COUNTIF(G2_R,L99)-1)/2)/10)</f>
      </c>
      <c r="T99" s="36">
        <f>IF(OR(ISBLANK(F99),NOT(ISNUMBER(F99))),"",((COUNTIF(G3_S:M99,M99)-1)-(COUNTIF(G3_R,M99)-1)/2)/10)</f>
      </c>
      <c r="U99" s="36">
        <f>IF(OR(ISBLANK(G99),NOT(ISNUMBER(G99))),"",((COUNTIF(G4_S:N99,N99)-1)-(COUNTIF(G4_R,N99)-1)/2)/10)</f>
      </c>
      <c r="V99" s="36">
        <f>IF(OR(ISBLANK(H99),NOT(ISNUMBER(H99))),"",((COUNTIF(G5_S:O99,O99)-1)-(COUNTIF(G5_R,O99)-1)/2)/10)</f>
      </c>
      <c r="W99" s="37">
        <f>IF(OR(ISBLANK(I99),NOT(ISNUMBER(I99))),"",((COUNTIF(G6_S:P99,P99)-1)-(COUNTIF(G6_R,P99)-1)/2)/10)</f>
      </c>
      <c r="Y99" s="35">
        <f t="shared" si="19"/>
        <v>1.378787878787879</v>
      </c>
      <c r="Z99" s="36" t="e">
        <f t="shared" si="20"/>
        <v>#N/A</v>
      </c>
      <c r="AA99" s="36" t="e">
        <f t="shared" si="21"/>
        <v>#N/A</v>
      </c>
      <c r="AB99" s="36" t="e">
        <f t="shared" si="22"/>
        <v>#N/A</v>
      </c>
      <c r="AC99" s="36" t="e">
        <f t="shared" si="23"/>
        <v>#N/A</v>
      </c>
      <c r="AD99" s="37" t="e">
        <f t="shared" si="24"/>
        <v>#N/A</v>
      </c>
    </row>
    <row r="100" spans="2:30" ht="12.75">
      <c r="B100" s="2"/>
      <c r="C100" s="4">
        <v>97</v>
      </c>
      <c r="D100" s="33">
        <f>IF(OR(ISBLANK(Data!D100),NOT(ISNUMBER(Data!D100))),"",Data!D100)</f>
        <v>0.874979458948231</v>
      </c>
      <c r="E100" s="33">
        <f>IF(OR(ISBLANK(Data!E100),NOT(ISNUMBER(Data!E100))),"",Data!E100)</f>
      </c>
      <c r="F100" s="33">
        <f>IF(OR(ISBLANK(Data!F100),NOT(ISNUMBER(Data!F100))),"",Data!F100)</f>
      </c>
      <c r="G100" s="33">
        <f>IF(OR(ISBLANK(Data!G100),NOT(ISNUMBER(Data!G100))),"",Data!G100)</f>
      </c>
      <c r="H100" s="33">
        <f>IF(OR(ISBLANK(Data!H100),NOT(ISNUMBER(Data!H100))),"",Data!H100)</f>
      </c>
      <c r="I100" s="34">
        <f>IF(OR(ISBLANK(Data!I100),NOT(ISNUMBER(Data!I100))),"",Data!I100)</f>
      </c>
      <c r="K100" s="35">
        <f t="shared" si="15"/>
        <v>0.852404992159986</v>
      </c>
      <c r="L100" s="36">
        <f t="shared" si="16"/>
      </c>
      <c r="M100" s="36">
        <f t="shared" si="17"/>
      </c>
      <c r="N100" s="36">
        <f t="shared" si="18"/>
      </c>
      <c r="O100" s="36">
        <f t="shared" si="25"/>
      </c>
      <c r="P100" s="37">
        <f t="shared" si="26"/>
      </c>
      <c r="R100" s="35">
        <f>IF(OR(ISBLANK(D100),NOT(ISNUMBER(D100))),"",((COUNTIF(G1_S:K100,K100)-1)-(COUNTIF(G1_R,K100)-1)/2)/10)</f>
        <v>0.1</v>
      </c>
      <c r="S100" s="36">
        <f>IF(OR(ISBLANK(E100),NOT(ISNUMBER(E100))),"",((COUNTIF(G2_S:L100,L100)-1)-(COUNTIF(G2_R,L100)-1)/2)/10)</f>
      </c>
      <c r="T100" s="36">
        <f>IF(OR(ISBLANK(F100),NOT(ISNUMBER(F100))),"",((COUNTIF(G3_S:M100,M100)-1)-(COUNTIF(G3_R,M100)-1)/2)/10)</f>
      </c>
      <c r="U100" s="36">
        <f>IF(OR(ISBLANK(G100),NOT(ISNUMBER(G100))),"",((COUNTIF(G4_S:N100,N100)-1)-(COUNTIF(G4_R,N100)-1)/2)/10)</f>
      </c>
      <c r="V100" s="36">
        <f>IF(OR(ISBLANK(H100),NOT(ISNUMBER(H100))),"",((COUNTIF(G5_S:O100,O100)-1)-(COUNTIF(G5_R,O100)-1)/2)/10)</f>
      </c>
      <c r="W100" s="37">
        <f>IF(OR(ISBLANK(I100),NOT(ISNUMBER(I100))),"",((COUNTIF(G6_S:P100,P100)-1)-(COUNTIF(G6_R,P100)-1)/2)/10)</f>
      </c>
      <c r="Y100" s="35">
        <f t="shared" si="19"/>
        <v>1.1515151515151516</v>
      </c>
      <c r="Z100" s="36" t="e">
        <f t="shared" si="20"/>
        <v>#N/A</v>
      </c>
      <c r="AA100" s="36" t="e">
        <f t="shared" si="21"/>
        <v>#N/A</v>
      </c>
      <c r="AB100" s="36" t="e">
        <f t="shared" si="22"/>
        <v>#N/A</v>
      </c>
      <c r="AC100" s="36" t="e">
        <f t="shared" si="23"/>
        <v>#N/A</v>
      </c>
      <c r="AD100" s="37" t="e">
        <f t="shared" si="24"/>
        <v>#N/A</v>
      </c>
    </row>
    <row r="101" spans="2:30" ht="12.75">
      <c r="B101" s="2"/>
      <c r="C101" s="4">
        <v>98</v>
      </c>
      <c r="D101" s="33">
        <f>IF(OR(ISBLANK(Data!D101),NOT(ISNUMBER(Data!D101))),"",Data!D101)</f>
        <v>0.48513740717639</v>
      </c>
      <c r="E101" s="33">
        <f>IF(OR(ISBLANK(Data!E101),NOT(ISNUMBER(Data!E101))),"",Data!E101)</f>
      </c>
      <c r="F101" s="33">
        <f>IF(OR(ISBLANK(Data!F101),NOT(ISNUMBER(Data!F101))),"",Data!F101)</f>
      </c>
      <c r="G101" s="33">
        <f>IF(OR(ISBLANK(Data!G101),NOT(ISNUMBER(Data!G101))),"",Data!G101)</f>
      </c>
      <c r="H101" s="33">
        <f>IF(OR(ISBLANK(Data!H101),NOT(ISNUMBER(Data!H101))),"",Data!H101)</f>
      </c>
      <c r="I101" s="34">
        <f>IF(OR(ISBLANK(Data!I101),NOT(ISNUMBER(Data!I101))),"",Data!I101)</f>
      </c>
      <c r="K101" s="35">
        <f t="shared" si="15"/>
        <v>0.47355832897777</v>
      </c>
      <c r="L101" s="36">
        <f t="shared" si="16"/>
      </c>
      <c r="M101" s="36">
        <f t="shared" si="17"/>
      </c>
      <c r="N101" s="36">
        <f t="shared" si="18"/>
      </c>
      <c r="O101" s="36">
        <f t="shared" si="25"/>
      </c>
      <c r="P101" s="37">
        <f t="shared" si="26"/>
      </c>
      <c r="R101" s="35">
        <f>IF(OR(ISBLANK(D101),NOT(ISNUMBER(D101))),"",((COUNTIF(G1_S:K101,K101)-1)-(COUNTIF(G1_R,K101)-1)/2)/10)</f>
        <v>0.2</v>
      </c>
      <c r="S101" s="36">
        <f>IF(OR(ISBLANK(E101),NOT(ISNUMBER(E101))),"",((COUNTIF(G2_S:L101,L101)-1)-(COUNTIF(G2_R,L101)-1)/2)/10)</f>
      </c>
      <c r="T101" s="36">
        <f>IF(OR(ISBLANK(F101),NOT(ISNUMBER(F101))),"",((COUNTIF(G3_S:M101,M101)-1)-(COUNTIF(G3_R,M101)-1)/2)/10)</f>
      </c>
      <c r="U101" s="36">
        <f>IF(OR(ISBLANK(G101),NOT(ISNUMBER(G101))),"",((COUNTIF(G4_S:N101,N101)-1)-(COUNTIF(G4_R,N101)-1)/2)/10)</f>
      </c>
      <c r="V101" s="36">
        <f>IF(OR(ISBLANK(H101),NOT(ISNUMBER(H101))),"",((COUNTIF(G5_S:O101,O101)-1)-(COUNTIF(G5_R,O101)-1)/2)/10)</f>
      </c>
      <c r="W101" s="37">
        <f>IF(OR(ISBLANK(I101),NOT(ISNUMBER(I101))),"",((COUNTIF(G6_S:P101,P101)-1)-(COUNTIF(G6_R,P101)-1)/2)/10)</f>
      </c>
      <c r="Y101" s="35">
        <f t="shared" si="19"/>
        <v>1.303030303030303</v>
      </c>
      <c r="Z101" s="36" t="e">
        <f t="shared" si="20"/>
        <v>#N/A</v>
      </c>
      <c r="AA101" s="36" t="e">
        <f t="shared" si="21"/>
        <v>#N/A</v>
      </c>
      <c r="AB101" s="36" t="e">
        <f t="shared" si="22"/>
        <v>#N/A</v>
      </c>
      <c r="AC101" s="36" t="e">
        <f t="shared" si="23"/>
        <v>#N/A</v>
      </c>
      <c r="AD101" s="37" t="e">
        <f t="shared" si="24"/>
        <v>#N/A</v>
      </c>
    </row>
    <row r="102" spans="2:30" ht="12.75">
      <c r="B102" s="2"/>
      <c r="C102" s="4">
        <v>99</v>
      </c>
      <c r="D102" s="33">
        <f>IF(OR(ISBLANK(Data!D102),NOT(ISNUMBER(Data!D102))),"",Data!D102)</f>
        <v>-0.340962022114287</v>
      </c>
      <c r="E102" s="33">
        <f>IF(OR(ISBLANK(Data!E102),NOT(ISNUMBER(Data!E102))),"",Data!E102)</f>
      </c>
      <c r="F102" s="33">
        <f>IF(OR(ISBLANK(Data!F102),NOT(ISNUMBER(Data!F102))),"",Data!F102)</f>
      </c>
      <c r="G102" s="33">
        <f>IF(OR(ISBLANK(Data!G102),NOT(ISNUMBER(Data!G102))),"",Data!G102)</f>
      </c>
      <c r="H102" s="33">
        <f>IF(OR(ISBLANK(Data!H102),NOT(ISNUMBER(Data!H102))),"",Data!H102)</f>
      </c>
      <c r="I102" s="34">
        <f>IF(OR(ISBLANK(Data!I102),NOT(ISNUMBER(Data!I102))),"",Data!I102)</f>
      </c>
      <c r="K102" s="35">
        <f t="shared" si="15"/>
        <v>-0.378846663182216</v>
      </c>
      <c r="L102" s="36">
        <f t="shared" si="16"/>
      </c>
      <c r="M102" s="36">
        <f t="shared" si="17"/>
      </c>
      <c r="N102" s="36">
        <f t="shared" si="18"/>
      </c>
      <c r="O102" s="36">
        <f t="shared" si="25"/>
      </c>
      <c r="P102" s="37">
        <f t="shared" si="26"/>
      </c>
      <c r="R102" s="35">
        <f>IF(OR(ISBLANK(D102),NOT(ISNUMBER(D102))),"",((COUNTIF(G1_S:K102,K102)-1)-(COUNTIF(G1_R,K102)-1)/2)/10)</f>
        <v>0.05</v>
      </c>
      <c r="S102" s="36">
        <f>IF(OR(ISBLANK(E102),NOT(ISNUMBER(E102))),"",((COUNTIF(G2_S:L102,L102)-1)-(COUNTIF(G2_R,L102)-1)/2)/10)</f>
      </c>
      <c r="T102" s="36">
        <f>IF(OR(ISBLANK(F102),NOT(ISNUMBER(F102))),"",((COUNTIF(G3_S:M102,M102)-1)-(COUNTIF(G3_R,M102)-1)/2)/10)</f>
      </c>
      <c r="U102" s="36">
        <f>IF(OR(ISBLANK(G102),NOT(ISNUMBER(G102))),"",((COUNTIF(G4_S:N102,N102)-1)-(COUNTIF(G4_R,N102)-1)/2)/10)</f>
      </c>
      <c r="V102" s="36">
        <f>IF(OR(ISBLANK(H102),NOT(ISNUMBER(H102))),"",((COUNTIF(G5_S:O102,O102)-1)-(COUNTIF(G5_R,O102)-1)/2)/10)</f>
      </c>
      <c r="W102" s="37">
        <f>IF(OR(ISBLANK(I102),NOT(ISNUMBER(I102))),"",((COUNTIF(G6_S:P102,P102)-1)-(COUNTIF(G6_R,P102)-1)/2)/10)</f>
      </c>
      <c r="Y102" s="35">
        <f t="shared" si="19"/>
        <v>1.0757575757575757</v>
      </c>
      <c r="Z102" s="36" t="e">
        <f t="shared" si="20"/>
        <v>#N/A</v>
      </c>
      <c r="AA102" s="36" t="e">
        <f t="shared" si="21"/>
        <v>#N/A</v>
      </c>
      <c r="AB102" s="36" t="e">
        <f t="shared" si="22"/>
        <v>#N/A</v>
      </c>
      <c r="AC102" s="36" t="e">
        <f t="shared" si="23"/>
        <v>#N/A</v>
      </c>
      <c r="AD102" s="37" t="e">
        <f t="shared" si="24"/>
        <v>#N/A</v>
      </c>
    </row>
    <row r="103" spans="2:30" ht="12.75">
      <c r="B103" s="2"/>
      <c r="C103" s="4">
        <v>100</v>
      </c>
      <c r="D103" s="33">
        <f>IF(OR(ISBLANK(Data!D103),NOT(ISNUMBER(Data!D103))),"",Data!D103)</f>
        <v>-0.589803893382451</v>
      </c>
      <c r="E103" s="33">
        <f>IF(OR(ISBLANK(Data!E103),NOT(ISNUMBER(Data!E103))),"",Data!E103)</f>
      </c>
      <c r="F103" s="33">
        <f>IF(OR(ISBLANK(Data!F103),NOT(ISNUMBER(Data!F103))),"",Data!F103)</f>
      </c>
      <c r="G103" s="33">
        <f>IF(OR(ISBLANK(Data!G103),NOT(ISNUMBER(Data!G103))),"",Data!G103)</f>
      </c>
      <c r="H103" s="33">
        <f>IF(OR(ISBLANK(Data!H103),NOT(ISNUMBER(Data!H103))),"",Data!H103)</f>
      </c>
      <c r="I103" s="34">
        <f>IF(OR(ISBLANK(Data!I103),NOT(ISNUMBER(Data!I103))),"",Data!I103)</f>
      </c>
      <c r="K103" s="35">
        <f t="shared" si="15"/>
        <v>-0.568269994773324</v>
      </c>
      <c r="L103" s="36">
        <f t="shared" si="16"/>
      </c>
      <c r="M103" s="36">
        <f t="shared" si="17"/>
      </c>
      <c r="N103" s="36">
        <f t="shared" si="18"/>
      </c>
      <c r="O103" s="36">
        <f t="shared" si="25"/>
      </c>
      <c r="P103" s="37">
        <f t="shared" si="26"/>
      </c>
      <c r="R103" s="35">
        <f>IF(OR(ISBLANK(D103),NOT(ISNUMBER(D103))),"",((COUNTIF(G1_S:K103,K103)-1)-(COUNTIF(G1_R,K103)-1)/2)/10)</f>
        <v>0.3</v>
      </c>
      <c r="S103" s="36">
        <f>IF(OR(ISBLANK(E103),NOT(ISNUMBER(E103))),"",((COUNTIF(G2_S:L103,L103)-1)-(COUNTIF(G2_R,L103)-1)/2)/10)</f>
      </c>
      <c r="T103" s="36">
        <f>IF(OR(ISBLANK(F103),NOT(ISNUMBER(F103))),"",((COUNTIF(G3_S:M103,M103)-1)-(COUNTIF(G3_R,M103)-1)/2)/10)</f>
      </c>
      <c r="U103" s="36">
        <f>IF(OR(ISBLANK(G103),NOT(ISNUMBER(G103))),"",((COUNTIF(G4_S:N103,N103)-1)-(COUNTIF(G4_R,N103)-1)/2)/10)</f>
      </c>
      <c r="V103" s="36">
        <f>IF(OR(ISBLANK(H103),NOT(ISNUMBER(H103))),"",((COUNTIF(G5_S:O103,O103)-1)-(COUNTIF(G5_R,O103)-1)/2)/10)</f>
      </c>
      <c r="W103" s="37">
        <f>IF(OR(ISBLANK(I103),NOT(ISNUMBER(I103))),"",((COUNTIF(G6_S:P103,P103)-1)-(COUNTIF(G6_R,P103)-1)/2)/10)</f>
      </c>
      <c r="Y103" s="35">
        <f t="shared" si="19"/>
        <v>1.4545454545454546</v>
      </c>
      <c r="Z103" s="36" t="e">
        <f t="shared" si="20"/>
        <v>#N/A</v>
      </c>
      <c r="AA103" s="36" t="e">
        <f t="shared" si="21"/>
        <v>#N/A</v>
      </c>
      <c r="AB103" s="36" t="e">
        <f t="shared" si="22"/>
        <v>#N/A</v>
      </c>
      <c r="AC103" s="36" t="e">
        <f t="shared" si="23"/>
        <v>#N/A</v>
      </c>
      <c r="AD103" s="37" t="e">
        <f t="shared" si="24"/>
        <v>#N/A</v>
      </c>
    </row>
    <row r="104" spans="2:30" ht="12.75">
      <c r="B104" s="2"/>
      <c r="C104" s="4">
        <v>101</v>
      </c>
      <c r="D104" s="33">
        <f>IF(OR(ISBLANK(Data!D104),NOT(ISNUMBER(Data!D104))),"",Data!D104)</f>
      </c>
      <c r="E104" s="33">
        <f>IF(OR(ISBLANK(Data!E104),NOT(ISNUMBER(Data!E104))),"",Data!E104)</f>
      </c>
      <c r="F104" s="33">
        <f>IF(OR(ISBLANK(Data!F104),NOT(ISNUMBER(Data!F104))),"",Data!F104)</f>
      </c>
      <c r="G104" s="33">
        <f>IF(OR(ISBLANK(Data!G104),NOT(ISNUMBER(Data!G104))),"",Data!G104)</f>
      </c>
      <c r="H104" s="33">
        <f>IF(OR(ISBLANK(Data!H104),NOT(ISNUMBER(Data!H104))),"",Data!H104)</f>
      </c>
      <c r="I104" s="34">
        <f>IF(OR(ISBLANK(Data!I104),NOT(ISNUMBER(Data!I104))),"",Data!I104)</f>
      </c>
      <c r="K104" s="35">
        <f t="shared" si="15"/>
      </c>
      <c r="L104" s="36">
        <f t="shared" si="16"/>
      </c>
      <c r="M104" s="36">
        <f t="shared" si="17"/>
      </c>
      <c r="N104" s="36">
        <f t="shared" si="18"/>
      </c>
      <c r="O104" s="36">
        <f t="shared" si="25"/>
      </c>
      <c r="P104" s="37">
        <f t="shared" si="26"/>
      </c>
      <c r="R104" s="35">
        <f>IF(OR(ISBLANK(D104),NOT(ISNUMBER(D104))),"",((COUNTIF(G1_S:K104,K104)-1)-(COUNTIF(G1_R,K104)-1)/2)/10)</f>
      </c>
      <c r="S104" s="36">
        <f>IF(OR(ISBLANK(E104),NOT(ISNUMBER(E104))),"",((COUNTIF(G2_S:L104,L104)-1)-(COUNTIF(G2_R,L104)-1)/2)/10)</f>
      </c>
      <c r="T104" s="36">
        <f>IF(OR(ISBLANK(F104),NOT(ISNUMBER(F104))),"",((COUNTIF(G3_S:M104,M104)-1)-(COUNTIF(G3_R,M104)-1)/2)/10)</f>
      </c>
      <c r="U104" s="36">
        <f>IF(OR(ISBLANK(G104),NOT(ISNUMBER(G104))),"",((COUNTIF(G4_S:N104,N104)-1)-(COUNTIF(G4_R,N104)-1)/2)/10)</f>
      </c>
      <c r="V104" s="36">
        <f>IF(OR(ISBLANK(H104),NOT(ISNUMBER(H104))),"",((COUNTIF(G5_S:O104,O104)-1)-(COUNTIF(G5_R,O104)-1)/2)/10)</f>
      </c>
      <c r="W104" s="37">
        <f>IF(OR(ISBLANK(I104),NOT(ISNUMBER(I104))),"",((COUNTIF(G6_S:P104,P104)-1)-(COUNTIF(G6_R,P104)-1)/2)/10)</f>
      </c>
      <c r="Y104" s="35" t="e">
        <f t="shared" si="19"/>
        <v>#N/A</v>
      </c>
      <c r="Z104" s="36" t="e">
        <f t="shared" si="20"/>
        <v>#N/A</v>
      </c>
      <c r="AA104" s="36" t="e">
        <f t="shared" si="21"/>
        <v>#N/A</v>
      </c>
      <c r="AB104" s="36" t="e">
        <f t="shared" si="22"/>
        <v>#N/A</v>
      </c>
      <c r="AC104" s="36" t="e">
        <f t="shared" si="23"/>
        <v>#N/A</v>
      </c>
      <c r="AD104" s="37" t="e">
        <f t="shared" si="24"/>
        <v>#N/A</v>
      </c>
    </row>
    <row r="105" spans="2:30" ht="12.75">
      <c r="B105" s="2"/>
      <c r="C105" s="4">
        <v>102</v>
      </c>
      <c r="D105" s="33">
        <f>IF(OR(ISBLANK(Data!D105),NOT(ISNUMBER(Data!D105))),"",Data!D105)</f>
      </c>
      <c r="E105" s="33">
        <f>IF(OR(ISBLANK(Data!E105),NOT(ISNUMBER(Data!E105))),"",Data!E105)</f>
      </c>
      <c r="F105" s="33">
        <f>IF(OR(ISBLANK(Data!F105),NOT(ISNUMBER(Data!F105))),"",Data!F105)</f>
      </c>
      <c r="G105" s="33">
        <f>IF(OR(ISBLANK(Data!G105),NOT(ISNUMBER(Data!G105))),"",Data!G105)</f>
      </c>
      <c r="H105" s="33">
        <f>IF(OR(ISBLANK(Data!H105),NOT(ISNUMBER(Data!H105))),"",Data!H105)</f>
      </c>
      <c r="I105" s="34">
        <f>IF(OR(ISBLANK(Data!I105),NOT(ISNUMBER(Data!I105))),"",Data!I105)</f>
      </c>
      <c r="K105" s="35">
        <f t="shared" si="15"/>
      </c>
      <c r="L105" s="36">
        <f t="shared" si="16"/>
      </c>
      <c r="M105" s="36">
        <f t="shared" si="17"/>
      </c>
      <c r="N105" s="36">
        <f t="shared" si="18"/>
      </c>
      <c r="O105" s="36">
        <f t="shared" si="25"/>
      </c>
      <c r="P105" s="37">
        <f t="shared" si="26"/>
      </c>
      <c r="R105" s="35">
        <f>IF(OR(ISBLANK(D105),NOT(ISNUMBER(D105))),"",((COUNTIF(G1_S:K105,K105)-1)-(COUNTIF(G1_R,K105)-1)/2)/10)</f>
      </c>
      <c r="S105" s="36">
        <f>IF(OR(ISBLANK(E105),NOT(ISNUMBER(E105))),"",((COUNTIF(G2_S:L105,L105)-1)-(COUNTIF(G2_R,L105)-1)/2)/10)</f>
      </c>
      <c r="T105" s="36">
        <f>IF(OR(ISBLANK(F105),NOT(ISNUMBER(F105))),"",((COUNTIF(G3_S:M105,M105)-1)-(COUNTIF(G3_R,M105)-1)/2)/10)</f>
      </c>
      <c r="U105" s="36">
        <f>IF(OR(ISBLANK(G105),NOT(ISNUMBER(G105))),"",((COUNTIF(G4_S:N105,N105)-1)-(COUNTIF(G4_R,N105)-1)/2)/10)</f>
      </c>
      <c r="V105" s="36">
        <f>IF(OR(ISBLANK(H105),NOT(ISNUMBER(H105))),"",((COUNTIF(G5_S:O105,O105)-1)-(COUNTIF(G5_R,O105)-1)/2)/10)</f>
      </c>
      <c r="W105" s="37">
        <f>IF(OR(ISBLANK(I105),NOT(ISNUMBER(I105))),"",((COUNTIF(G6_S:P105,P105)-1)-(COUNTIF(G6_R,P105)-1)/2)/10)</f>
      </c>
      <c r="Y105" s="35" t="e">
        <f t="shared" si="19"/>
        <v>#N/A</v>
      </c>
      <c r="Z105" s="36" t="e">
        <f t="shared" si="20"/>
        <v>#N/A</v>
      </c>
      <c r="AA105" s="36" t="e">
        <f t="shared" si="21"/>
        <v>#N/A</v>
      </c>
      <c r="AB105" s="36" t="e">
        <f t="shared" si="22"/>
        <v>#N/A</v>
      </c>
      <c r="AC105" s="36" t="e">
        <f t="shared" si="23"/>
        <v>#N/A</v>
      </c>
      <c r="AD105" s="37" t="e">
        <f t="shared" si="24"/>
        <v>#N/A</v>
      </c>
    </row>
    <row r="106" spans="2:30" ht="12.75">
      <c r="B106" s="2"/>
      <c r="C106" s="4">
        <v>103</v>
      </c>
      <c r="D106" s="33">
        <f>IF(OR(ISBLANK(Data!D106),NOT(ISNUMBER(Data!D106))),"",Data!D106)</f>
      </c>
      <c r="E106" s="33">
        <f>IF(OR(ISBLANK(Data!E106),NOT(ISNUMBER(Data!E106))),"",Data!E106)</f>
      </c>
      <c r="F106" s="33">
        <f>IF(OR(ISBLANK(Data!F106),NOT(ISNUMBER(Data!F106))),"",Data!F106)</f>
      </c>
      <c r="G106" s="33">
        <f>IF(OR(ISBLANK(Data!G106),NOT(ISNUMBER(Data!G106))),"",Data!G106)</f>
      </c>
      <c r="H106" s="33">
        <f>IF(OR(ISBLANK(Data!H106),NOT(ISNUMBER(Data!H106))),"",Data!H106)</f>
      </c>
      <c r="I106" s="34">
        <f>IF(OR(ISBLANK(Data!I106),NOT(ISNUMBER(Data!I106))),"",Data!I106)</f>
      </c>
      <c r="K106" s="35">
        <f t="shared" si="15"/>
      </c>
      <c r="L106" s="36">
        <f t="shared" si="16"/>
      </c>
      <c r="M106" s="36">
        <f t="shared" si="17"/>
      </c>
      <c r="N106" s="36">
        <f t="shared" si="18"/>
      </c>
      <c r="O106" s="36">
        <f t="shared" si="25"/>
      </c>
      <c r="P106" s="37">
        <f t="shared" si="26"/>
      </c>
      <c r="R106" s="35">
        <f>IF(OR(ISBLANK(D106),NOT(ISNUMBER(D106))),"",((COUNTIF(G1_S:K106,K106)-1)-(COUNTIF(G1_R,K106)-1)/2)/10)</f>
      </c>
      <c r="S106" s="36">
        <f>IF(OR(ISBLANK(E106),NOT(ISNUMBER(E106))),"",((COUNTIF(G2_S:L106,L106)-1)-(COUNTIF(G2_R,L106)-1)/2)/10)</f>
      </c>
      <c r="T106" s="36">
        <f>IF(OR(ISBLANK(F106),NOT(ISNUMBER(F106))),"",((COUNTIF(G3_S:M106,M106)-1)-(COUNTIF(G3_R,M106)-1)/2)/10)</f>
      </c>
      <c r="U106" s="36">
        <f>IF(OR(ISBLANK(G106),NOT(ISNUMBER(G106))),"",((COUNTIF(G4_S:N106,N106)-1)-(COUNTIF(G4_R,N106)-1)/2)/10)</f>
      </c>
      <c r="V106" s="36">
        <f>IF(OR(ISBLANK(H106),NOT(ISNUMBER(H106))),"",((COUNTIF(G5_S:O106,O106)-1)-(COUNTIF(G5_R,O106)-1)/2)/10)</f>
      </c>
      <c r="W106" s="37">
        <f>IF(OR(ISBLANK(I106),NOT(ISNUMBER(I106))),"",((COUNTIF(G6_S:P106,P106)-1)-(COUNTIF(G6_R,P106)-1)/2)/10)</f>
      </c>
      <c r="Y106" s="35" t="e">
        <f t="shared" si="19"/>
        <v>#N/A</v>
      </c>
      <c r="Z106" s="36" t="e">
        <f t="shared" si="20"/>
        <v>#N/A</v>
      </c>
      <c r="AA106" s="36" t="e">
        <f t="shared" si="21"/>
        <v>#N/A</v>
      </c>
      <c r="AB106" s="36" t="e">
        <f t="shared" si="22"/>
        <v>#N/A</v>
      </c>
      <c r="AC106" s="36" t="e">
        <f t="shared" si="23"/>
        <v>#N/A</v>
      </c>
      <c r="AD106" s="37" t="e">
        <f t="shared" si="24"/>
        <v>#N/A</v>
      </c>
    </row>
    <row r="107" spans="2:30" ht="12.75">
      <c r="B107" s="2"/>
      <c r="C107" s="4">
        <v>104</v>
      </c>
      <c r="D107" s="33">
        <f>IF(OR(ISBLANK(Data!D107),NOT(ISNUMBER(Data!D107))),"",Data!D107)</f>
      </c>
      <c r="E107" s="33">
        <f>IF(OR(ISBLANK(Data!E107),NOT(ISNUMBER(Data!E107))),"",Data!E107)</f>
      </c>
      <c r="F107" s="33">
        <f>IF(OR(ISBLANK(Data!F107),NOT(ISNUMBER(Data!F107))),"",Data!F107)</f>
      </c>
      <c r="G107" s="33">
        <f>IF(OR(ISBLANK(Data!G107),NOT(ISNUMBER(Data!G107))),"",Data!G107)</f>
      </c>
      <c r="H107" s="33">
        <f>IF(OR(ISBLANK(Data!H107),NOT(ISNUMBER(Data!H107))),"",Data!H107)</f>
      </c>
      <c r="I107" s="34">
        <f>IF(OR(ISBLANK(Data!I107),NOT(ISNUMBER(Data!I107))),"",Data!I107)</f>
      </c>
      <c r="K107" s="35">
        <f t="shared" si="15"/>
      </c>
      <c r="L107" s="36">
        <f t="shared" si="16"/>
      </c>
      <c r="M107" s="36">
        <f t="shared" si="17"/>
      </c>
      <c r="N107" s="36">
        <f t="shared" si="18"/>
      </c>
      <c r="O107" s="36">
        <f t="shared" si="25"/>
      </c>
      <c r="P107" s="37">
        <f t="shared" si="26"/>
      </c>
      <c r="R107" s="35">
        <f>IF(OR(ISBLANK(D107),NOT(ISNUMBER(D107))),"",((COUNTIF(G1_S:K107,K107)-1)-(COUNTIF(G1_R,K107)-1)/2)/10)</f>
      </c>
      <c r="S107" s="36">
        <f>IF(OR(ISBLANK(E107),NOT(ISNUMBER(E107))),"",((COUNTIF(G2_S:L107,L107)-1)-(COUNTIF(G2_R,L107)-1)/2)/10)</f>
      </c>
      <c r="T107" s="36">
        <f>IF(OR(ISBLANK(F107),NOT(ISNUMBER(F107))),"",((COUNTIF(G3_S:M107,M107)-1)-(COUNTIF(G3_R,M107)-1)/2)/10)</f>
      </c>
      <c r="U107" s="36">
        <f>IF(OR(ISBLANK(G107),NOT(ISNUMBER(G107))),"",((COUNTIF(G4_S:N107,N107)-1)-(COUNTIF(G4_R,N107)-1)/2)/10)</f>
      </c>
      <c r="V107" s="36">
        <f>IF(OR(ISBLANK(H107),NOT(ISNUMBER(H107))),"",((COUNTIF(G5_S:O107,O107)-1)-(COUNTIF(G5_R,O107)-1)/2)/10)</f>
      </c>
      <c r="W107" s="37">
        <f>IF(OR(ISBLANK(I107),NOT(ISNUMBER(I107))),"",((COUNTIF(G6_S:P107,P107)-1)-(COUNTIF(G6_R,P107)-1)/2)/10)</f>
      </c>
      <c r="Y107" s="35" t="e">
        <f t="shared" si="19"/>
        <v>#N/A</v>
      </c>
      <c r="Z107" s="36" t="e">
        <f t="shared" si="20"/>
        <v>#N/A</v>
      </c>
      <c r="AA107" s="36" t="e">
        <f t="shared" si="21"/>
        <v>#N/A</v>
      </c>
      <c r="AB107" s="36" t="e">
        <f t="shared" si="22"/>
        <v>#N/A</v>
      </c>
      <c r="AC107" s="36" t="e">
        <f t="shared" si="23"/>
        <v>#N/A</v>
      </c>
      <c r="AD107" s="37" t="e">
        <f t="shared" si="24"/>
        <v>#N/A</v>
      </c>
    </row>
    <row r="108" spans="2:30" ht="12.75">
      <c r="B108" s="2"/>
      <c r="C108" s="4">
        <v>105</v>
      </c>
      <c r="D108" s="33">
        <f>IF(OR(ISBLANK(Data!D108),NOT(ISNUMBER(Data!D108))),"",Data!D108)</f>
      </c>
      <c r="E108" s="33">
        <f>IF(OR(ISBLANK(Data!E108),NOT(ISNUMBER(Data!E108))),"",Data!E108)</f>
      </c>
      <c r="F108" s="33">
        <f>IF(OR(ISBLANK(Data!F108),NOT(ISNUMBER(Data!F108))),"",Data!F108)</f>
      </c>
      <c r="G108" s="33">
        <f>IF(OR(ISBLANK(Data!G108),NOT(ISNUMBER(Data!G108))),"",Data!G108)</f>
      </c>
      <c r="H108" s="33">
        <f>IF(OR(ISBLANK(Data!H108),NOT(ISNUMBER(Data!H108))),"",Data!H108)</f>
      </c>
      <c r="I108" s="34">
        <f>IF(OR(ISBLANK(Data!I108),NOT(ISNUMBER(Data!I108))),"",Data!I108)</f>
      </c>
      <c r="K108" s="35">
        <f t="shared" si="15"/>
      </c>
      <c r="L108" s="36">
        <f t="shared" si="16"/>
      </c>
      <c r="M108" s="36">
        <f t="shared" si="17"/>
      </c>
      <c r="N108" s="36">
        <f t="shared" si="18"/>
      </c>
      <c r="O108" s="36">
        <f t="shared" si="25"/>
      </c>
      <c r="P108" s="37">
        <f t="shared" si="26"/>
      </c>
      <c r="R108" s="35">
        <f>IF(OR(ISBLANK(D108),NOT(ISNUMBER(D108))),"",((COUNTIF(G1_S:K108,K108)-1)-(COUNTIF(G1_R,K108)-1)/2)/10)</f>
      </c>
      <c r="S108" s="36">
        <f>IF(OR(ISBLANK(E108),NOT(ISNUMBER(E108))),"",((COUNTIF(G2_S:L108,L108)-1)-(COUNTIF(G2_R,L108)-1)/2)/10)</f>
      </c>
      <c r="T108" s="36">
        <f>IF(OR(ISBLANK(F108),NOT(ISNUMBER(F108))),"",((COUNTIF(G3_S:M108,M108)-1)-(COUNTIF(G3_R,M108)-1)/2)/10)</f>
      </c>
      <c r="U108" s="36">
        <f>IF(OR(ISBLANK(G108),NOT(ISNUMBER(G108))),"",((COUNTIF(G4_S:N108,N108)-1)-(COUNTIF(G4_R,N108)-1)/2)/10)</f>
      </c>
      <c r="V108" s="36">
        <f>IF(OR(ISBLANK(H108),NOT(ISNUMBER(H108))),"",((COUNTIF(G5_S:O108,O108)-1)-(COUNTIF(G5_R,O108)-1)/2)/10)</f>
      </c>
      <c r="W108" s="37">
        <f>IF(OR(ISBLANK(I108),NOT(ISNUMBER(I108))),"",((COUNTIF(G6_S:P108,P108)-1)-(COUNTIF(G6_R,P108)-1)/2)/10)</f>
      </c>
      <c r="Y108" s="35" t="e">
        <f t="shared" si="19"/>
        <v>#N/A</v>
      </c>
      <c r="Z108" s="36" t="e">
        <f t="shared" si="20"/>
        <v>#N/A</v>
      </c>
      <c r="AA108" s="36" t="e">
        <f t="shared" si="21"/>
        <v>#N/A</v>
      </c>
      <c r="AB108" s="36" t="e">
        <f t="shared" si="22"/>
        <v>#N/A</v>
      </c>
      <c r="AC108" s="36" t="e">
        <f t="shared" si="23"/>
        <v>#N/A</v>
      </c>
      <c r="AD108" s="37" t="e">
        <f t="shared" si="24"/>
        <v>#N/A</v>
      </c>
    </row>
    <row r="109" spans="2:30" ht="12.75">
      <c r="B109" s="2"/>
      <c r="C109" s="4">
        <v>106</v>
      </c>
      <c r="D109" s="33">
        <f>IF(OR(ISBLANK(Data!D109),NOT(ISNUMBER(Data!D109))),"",Data!D109)</f>
      </c>
      <c r="E109" s="33">
        <f>IF(OR(ISBLANK(Data!E109),NOT(ISNUMBER(Data!E109))),"",Data!E109)</f>
      </c>
      <c r="F109" s="33">
        <f>IF(OR(ISBLANK(Data!F109),NOT(ISNUMBER(Data!F109))),"",Data!F109)</f>
      </c>
      <c r="G109" s="33">
        <f>IF(OR(ISBLANK(Data!G109),NOT(ISNUMBER(Data!G109))),"",Data!G109)</f>
      </c>
      <c r="H109" s="33">
        <f>IF(OR(ISBLANK(Data!H109),NOT(ISNUMBER(Data!H109))),"",Data!H109)</f>
      </c>
      <c r="I109" s="34">
        <f>IF(OR(ISBLANK(Data!I109),NOT(ISNUMBER(Data!I109))),"",Data!I109)</f>
      </c>
      <c r="K109" s="35">
        <f t="shared" si="15"/>
      </c>
      <c r="L109" s="36">
        <f t="shared" si="16"/>
      </c>
      <c r="M109" s="36">
        <f t="shared" si="17"/>
      </c>
      <c r="N109" s="36">
        <f t="shared" si="18"/>
      </c>
      <c r="O109" s="36">
        <f t="shared" si="25"/>
      </c>
      <c r="P109" s="37">
        <f t="shared" si="26"/>
      </c>
      <c r="R109" s="35">
        <f>IF(OR(ISBLANK(D109),NOT(ISNUMBER(D109))),"",((COUNTIF(G1_S:K109,K109)-1)-(COUNTIF(G1_R,K109)-1)/2)/10)</f>
      </c>
      <c r="S109" s="36">
        <f>IF(OR(ISBLANK(E109),NOT(ISNUMBER(E109))),"",((COUNTIF(G2_S:L109,L109)-1)-(COUNTIF(G2_R,L109)-1)/2)/10)</f>
      </c>
      <c r="T109" s="36">
        <f>IF(OR(ISBLANK(F109),NOT(ISNUMBER(F109))),"",((COUNTIF(G3_S:M109,M109)-1)-(COUNTIF(G3_R,M109)-1)/2)/10)</f>
      </c>
      <c r="U109" s="36">
        <f>IF(OR(ISBLANK(G109),NOT(ISNUMBER(G109))),"",((COUNTIF(G4_S:N109,N109)-1)-(COUNTIF(G4_R,N109)-1)/2)/10)</f>
      </c>
      <c r="V109" s="36">
        <f>IF(OR(ISBLANK(H109),NOT(ISNUMBER(H109))),"",((COUNTIF(G5_S:O109,O109)-1)-(COUNTIF(G5_R,O109)-1)/2)/10)</f>
      </c>
      <c r="W109" s="37">
        <f>IF(OR(ISBLANK(I109),NOT(ISNUMBER(I109))),"",((COUNTIF(G6_S:P109,P109)-1)-(COUNTIF(G6_R,P109)-1)/2)/10)</f>
      </c>
      <c r="Y109" s="35" t="e">
        <f t="shared" si="19"/>
        <v>#N/A</v>
      </c>
      <c r="Z109" s="36" t="e">
        <f t="shared" si="20"/>
        <v>#N/A</v>
      </c>
      <c r="AA109" s="36" t="e">
        <f t="shared" si="21"/>
        <v>#N/A</v>
      </c>
      <c r="AB109" s="36" t="e">
        <f t="shared" si="22"/>
        <v>#N/A</v>
      </c>
      <c r="AC109" s="36" t="e">
        <f t="shared" si="23"/>
        <v>#N/A</v>
      </c>
      <c r="AD109" s="37" t="e">
        <f t="shared" si="24"/>
        <v>#N/A</v>
      </c>
    </row>
    <row r="110" spans="2:30" ht="12.75">
      <c r="B110" s="2"/>
      <c r="C110" s="4">
        <v>107</v>
      </c>
      <c r="D110" s="33">
        <f>IF(OR(ISBLANK(Data!D110),NOT(ISNUMBER(Data!D110))),"",Data!D110)</f>
      </c>
      <c r="E110" s="33">
        <f>IF(OR(ISBLANK(Data!E110),NOT(ISNUMBER(Data!E110))),"",Data!E110)</f>
      </c>
      <c r="F110" s="33">
        <f>IF(OR(ISBLANK(Data!F110),NOT(ISNUMBER(Data!F110))),"",Data!F110)</f>
      </c>
      <c r="G110" s="33">
        <f>IF(OR(ISBLANK(Data!G110),NOT(ISNUMBER(Data!G110))),"",Data!G110)</f>
      </c>
      <c r="H110" s="33">
        <f>IF(OR(ISBLANK(Data!H110),NOT(ISNUMBER(Data!H110))),"",Data!H110)</f>
      </c>
      <c r="I110" s="34">
        <f>IF(OR(ISBLANK(Data!I110),NOT(ISNUMBER(Data!I110))),"",Data!I110)</f>
      </c>
      <c r="K110" s="35">
        <f t="shared" si="15"/>
      </c>
      <c r="L110" s="36">
        <f t="shared" si="16"/>
      </c>
      <c r="M110" s="36">
        <f t="shared" si="17"/>
      </c>
      <c r="N110" s="36">
        <f t="shared" si="18"/>
      </c>
      <c r="O110" s="36">
        <f t="shared" si="25"/>
      </c>
      <c r="P110" s="37">
        <f t="shared" si="26"/>
      </c>
      <c r="R110" s="35">
        <f>IF(OR(ISBLANK(D110),NOT(ISNUMBER(D110))),"",((COUNTIF(G1_S:K110,K110)-1)-(COUNTIF(G1_R,K110)-1)/2)/10)</f>
      </c>
      <c r="S110" s="36">
        <f>IF(OR(ISBLANK(E110),NOT(ISNUMBER(E110))),"",((COUNTIF(G2_S:L110,L110)-1)-(COUNTIF(G2_R,L110)-1)/2)/10)</f>
      </c>
      <c r="T110" s="36">
        <f>IF(OR(ISBLANK(F110),NOT(ISNUMBER(F110))),"",((COUNTIF(G3_S:M110,M110)-1)-(COUNTIF(G3_R,M110)-1)/2)/10)</f>
      </c>
      <c r="U110" s="36">
        <f>IF(OR(ISBLANK(G110),NOT(ISNUMBER(G110))),"",((COUNTIF(G4_S:N110,N110)-1)-(COUNTIF(G4_R,N110)-1)/2)/10)</f>
      </c>
      <c r="V110" s="36">
        <f>IF(OR(ISBLANK(H110),NOT(ISNUMBER(H110))),"",((COUNTIF(G5_S:O110,O110)-1)-(COUNTIF(G5_R,O110)-1)/2)/10)</f>
      </c>
      <c r="W110" s="37">
        <f>IF(OR(ISBLANK(I110),NOT(ISNUMBER(I110))),"",((COUNTIF(G6_S:P110,P110)-1)-(COUNTIF(G6_R,P110)-1)/2)/10)</f>
      </c>
      <c r="Y110" s="35" t="e">
        <f t="shared" si="19"/>
        <v>#N/A</v>
      </c>
      <c r="Z110" s="36" t="e">
        <f t="shared" si="20"/>
        <v>#N/A</v>
      </c>
      <c r="AA110" s="36" t="e">
        <f t="shared" si="21"/>
        <v>#N/A</v>
      </c>
      <c r="AB110" s="36" t="e">
        <f t="shared" si="22"/>
        <v>#N/A</v>
      </c>
      <c r="AC110" s="36" t="e">
        <f t="shared" si="23"/>
        <v>#N/A</v>
      </c>
      <c r="AD110" s="37" t="e">
        <f t="shared" si="24"/>
        <v>#N/A</v>
      </c>
    </row>
    <row r="111" spans="2:30" ht="12.75">
      <c r="B111" s="2"/>
      <c r="C111" s="4">
        <v>108</v>
      </c>
      <c r="D111" s="33">
        <f>IF(OR(ISBLANK(Data!D111),NOT(ISNUMBER(Data!D111))),"",Data!D111)</f>
      </c>
      <c r="E111" s="33">
        <f>IF(OR(ISBLANK(Data!E111),NOT(ISNUMBER(Data!E111))),"",Data!E111)</f>
      </c>
      <c r="F111" s="33">
        <f>IF(OR(ISBLANK(Data!F111),NOT(ISNUMBER(Data!F111))),"",Data!F111)</f>
      </c>
      <c r="G111" s="33">
        <f>IF(OR(ISBLANK(Data!G111),NOT(ISNUMBER(Data!G111))),"",Data!G111)</f>
      </c>
      <c r="H111" s="33">
        <f>IF(OR(ISBLANK(Data!H111),NOT(ISNUMBER(Data!H111))),"",Data!H111)</f>
      </c>
      <c r="I111" s="34">
        <f>IF(OR(ISBLANK(Data!I111),NOT(ISNUMBER(Data!I111))),"",Data!I111)</f>
      </c>
      <c r="K111" s="35">
        <f t="shared" si="15"/>
      </c>
      <c r="L111" s="36">
        <f t="shared" si="16"/>
      </c>
      <c r="M111" s="36">
        <f t="shared" si="17"/>
      </c>
      <c r="N111" s="36">
        <f t="shared" si="18"/>
      </c>
      <c r="O111" s="36">
        <f t="shared" si="25"/>
      </c>
      <c r="P111" s="37">
        <f t="shared" si="26"/>
      </c>
      <c r="R111" s="35">
        <f>IF(OR(ISBLANK(D111),NOT(ISNUMBER(D111))),"",((COUNTIF(G1_S:K111,K111)-1)-(COUNTIF(G1_R,K111)-1)/2)/10)</f>
      </c>
      <c r="S111" s="36">
        <f>IF(OR(ISBLANK(E111),NOT(ISNUMBER(E111))),"",((COUNTIF(G2_S:L111,L111)-1)-(COUNTIF(G2_R,L111)-1)/2)/10)</f>
      </c>
      <c r="T111" s="36">
        <f>IF(OR(ISBLANK(F111),NOT(ISNUMBER(F111))),"",((COUNTIF(G3_S:M111,M111)-1)-(COUNTIF(G3_R,M111)-1)/2)/10)</f>
      </c>
      <c r="U111" s="36">
        <f>IF(OR(ISBLANK(G111),NOT(ISNUMBER(G111))),"",((COUNTIF(G4_S:N111,N111)-1)-(COUNTIF(G4_R,N111)-1)/2)/10)</f>
      </c>
      <c r="V111" s="36">
        <f>IF(OR(ISBLANK(H111),NOT(ISNUMBER(H111))),"",((COUNTIF(G5_S:O111,O111)-1)-(COUNTIF(G5_R,O111)-1)/2)/10)</f>
      </c>
      <c r="W111" s="37">
        <f>IF(OR(ISBLANK(I111),NOT(ISNUMBER(I111))),"",((COUNTIF(G6_S:P111,P111)-1)-(COUNTIF(G6_R,P111)-1)/2)/10)</f>
      </c>
      <c r="Y111" s="35" t="e">
        <f t="shared" si="19"/>
        <v>#N/A</v>
      </c>
      <c r="Z111" s="36" t="e">
        <f t="shared" si="20"/>
        <v>#N/A</v>
      </c>
      <c r="AA111" s="36" t="e">
        <f t="shared" si="21"/>
        <v>#N/A</v>
      </c>
      <c r="AB111" s="36" t="e">
        <f t="shared" si="22"/>
        <v>#N/A</v>
      </c>
      <c r="AC111" s="36" t="e">
        <f t="shared" si="23"/>
        <v>#N/A</v>
      </c>
      <c r="AD111" s="37" t="e">
        <f t="shared" si="24"/>
        <v>#N/A</v>
      </c>
    </row>
    <row r="112" spans="2:30" ht="12.75">
      <c r="B112" s="2"/>
      <c r="C112" s="4">
        <v>109</v>
      </c>
      <c r="D112" s="33">
        <f>IF(OR(ISBLANK(Data!D112),NOT(ISNUMBER(Data!D112))),"",Data!D112)</f>
      </c>
      <c r="E112" s="33">
        <f>IF(OR(ISBLANK(Data!E112),NOT(ISNUMBER(Data!E112))),"",Data!E112)</f>
      </c>
      <c r="F112" s="33">
        <f>IF(OR(ISBLANK(Data!F112),NOT(ISNUMBER(Data!F112))),"",Data!F112)</f>
      </c>
      <c r="G112" s="33">
        <f>IF(OR(ISBLANK(Data!G112),NOT(ISNUMBER(Data!G112))),"",Data!G112)</f>
      </c>
      <c r="H112" s="33">
        <f>IF(OR(ISBLANK(Data!H112),NOT(ISNUMBER(Data!H112))),"",Data!H112)</f>
      </c>
      <c r="I112" s="34">
        <f>IF(OR(ISBLANK(Data!I112),NOT(ISNUMBER(Data!I112))),"",Data!I112)</f>
      </c>
      <c r="K112" s="35">
        <f t="shared" si="15"/>
      </c>
      <c r="L112" s="36">
        <f t="shared" si="16"/>
      </c>
      <c r="M112" s="36">
        <f t="shared" si="17"/>
      </c>
      <c r="N112" s="36">
        <f t="shared" si="18"/>
      </c>
      <c r="O112" s="36">
        <f t="shared" si="25"/>
      </c>
      <c r="P112" s="37">
        <f t="shared" si="26"/>
      </c>
      <c r="R112" s="35">
        <f>IF(OR(ISBLANK(D112),NOT(ISNUMBER(D112))),"",((COUNTIF(G1_S:K112,K112)-1)-(COUNTIF(G1_R,K112)-1)/2)/10)</f>
      </c>
      <c r="S112" s="36">
        <f>IF(OR(ISBLANK(E112),NOT(ISNUMBER(E112))),"",((COUNTIF(G2_S:L112,L112)-1)-(COUNTIF(G2_R,L112)-1)/2)/10)</f>
      </c>
      <c r="T112" s="36">
        <f>IF(OR(ISBLANK(F112),NOT(ISNUMBER(F112))),"",((COUNTIF(G3_S:M112,M112)-1)-(COUNTIF(G3_R,M112)-1)/2)/10)</f>
      </c>
      <c r="U112" s="36">
        <f>IF(OR(ISBLANK(G112),NOT(ISNUMBER(G112))),"",((COUNTIF(G4_S:N112,N112)-1)-(COUNTIF(G4_R,N112)-1)/2)/10)</f>
      </c>
      <c r="V112" s="36">
        <f>IF(OR(ISBLANK(H112),NOT(ISNUMBER(H112))),"",((COUNTIF(G5_S:O112,O112)-1)-(COUNTIF(G5_R,O112)-1)/2)/10)</f>
      </c>
      <c r="W112" s="37">
        <f>IF(OR(ISBLANK(I112),NOT(ISNUMBER(I112))),"",((COUNTIF(G6_S:P112,P112)-1)-(COUNTIF(G6_R,P112)-1)/2)/10)</f>
      </c>
      <c r="Y112" s="35" t="e">
        <f t="shared" si="19"/>
        <v>#N/A</v>
      </c>
      <c r="Z112" s="36" t="e">
        <f t="shared" si="20"/>
        <v>#N/A</v>
      </c>
      <c r="AA112" s="36" t="e">
        <f t="shared" si="21"/>
        <v>#N/A</v>
      </c>
      <c r="AB112" s="36" t="e">
        <f t="shared" si="22"/>
        <v>#N/A</v>
      </c>
      <c r="AC112" s="36" t="e">
        <f t="shared" si="23"/>
        <v>#N/A</v>
      </c>
      <c r="AD112" s="37" t="e">
        <f t="shared" si="24"/>
        <v>#N/A</v>
      </c>
    </row>
    <row r="113" spans="2:30" ht="12.75">
      <c r="B113" s="2"/>
      <c r="C113" s="4">
        <v>110</v>
      </c>
      <c r="D113" s="33">
        <f>IF(OR(ISBLANK(Data!D113),NOT(ISNUMBER(Data!D113))),"",Data!D113)</f>
      </c>
      <c r="E113" s="33">
        <f>IF(OR(ISBLANK(Data!E113),NOT(ISNUMBER(Data!E113))),"",Data!E113)</f>
      </c>
      <c r="F113" s="33">
        <f>IF(OR(ISBLANK(Data!F113),NOT(ISNUMBER(Data!F113))),"",Data!F113)</f>
      </c>
      <c r="G113" s="33">
        <f>IF(OR(ISBLANK(Data!G113),NOT(ISNUMBER(Data!G113))),"",Data!G113)</f>
      </c>
      <c r="H113" s="33">
        <f>IF(OR(ISBLANK(Data!H113),NOT(ISNUMBER(Data!H113))),"",Data!H113)</f>
      </c>
      <c r="I113" s="34">
        <f>IF(OR(ISBLANK(Data!I113),NOT(ISNUMBER(Data!I113))),"",Data!I113)</f>
      </c>
      <c r="K113" s="35">
        <f t="shared" si="15"/>
      </c>
      <c r="L113" s="36">
        <f t="shared" si="16"/>
      </c>
      <c r="M113" s="36">
        <f t="shared" si="17"/>
      </c>
      <c r="N113" s="36">
        <f t="shared" si="18"/>
      </c>
      <c r="O113" s="36">
        <f t="shared" si="25"/>
      </c>
      <c r="P113" s="37">
        <f t="shared" si="26"/>
      </c>
      <c r="R113" s="35">
        <f>IF(OR(ISBLANK(D113),NOT(ISNUMBER(D113))),"",((COUNTIF(G1_S:K113,K113)-1)-(COUNTIF(G1_R,K113)-1)/2)/10)</f>
      </c>
      <c r="S113" s="36">
        <f>IF(OR(ISBLANK(E113),NOT(ISNUMBER(E113))),"",((COUNTIF(G2_S:L113,L113)-1)-(COUNTIF(G2_R,L113)-1)/2)/10)</f>
      </c>
      <c r="T113" s="36">
        <f>IF(OR(ISBLANK(F113),NOT(ISNUMBER(F113))),"",((COUNTIF(G3_S:M113,M113)-1)-(COUNTIF(G3_R,M113)-1)/2)/10)</f>
      </c>
      <c r="U113" s="36">
        <f>IF(OR(ISBLANK(G113),NOT(ISNUMBER(G113))),"",((COUNTIF(G4_S:N113,N113)-1)-(COUNTIF(G4_R,N113)-1)/2)/10)</f>
      </c>
      <c r="V113" s="36">
        <f>IF(OR(ISBLANK(H113),NOT(ISNUMBER(H113))),"",((COUNTIF(G5_S:O113,O113)-1)-(COUNTIF(G5_R,O113)-1)/2)/10)</f>
      </c>
      <c r="W113" s="37">
        <f>IF(OR(ISBLANK(I113),NOT(ISNUMBER(I113))),"",((COUNTIF(G6_S:P113,P113)-1)-(COUNTIF(G6_R,P113)-1)/2)/10)</f>
      </c>
      <c r="Y113" s="35" t="e">
        <f t="shared" si="19"/>
        <v>#N/A</v>
      </c>
      <c r="Z113" s="36" t="e">
        <f t="shared" si="20"/>
        <v>#N/A</v>
      </c>
      <c r="AA113" s="36" t="e">
        <f t="shared" si="21"/>
        <v>#N/A</v>
      </c>
      <c r="AB113" s="36" t="e">
        <f t="shared" si="22"/>
        <v>#N/A</v>
      </c>
      <c r="AC113" s="36" t="e">
        <f t="shared" si="23"/>
        <v>#N/A</v>
      </c>
      <c r="AD113" s="37" t="e">
        <f t="shared" si="24"/>
        <v>#N/A</v>
      </c>
    </row>
    <row r="114" spans="2:30" ht="12.75">
      <c r="B114" s="2"/>
      <c r="C114" s="4">
        <v>111</v>
      </c>
      <c r="D114" s="33">
        <f>IF(OR(ISBLANK(Data!D114),NOT(ISNUMBER(Data!D114))),"",Data!D114)</f>
      </c>
      <c r="E114" s="33">
        <f>IF(OR(ISBLANK(Data!E114),NOT(ISNUMBER(Data!E114))),"",Data!E114)</f>
      </c>
      <c r="F114" s="33">
        <f>IF(OR(ISBLANK(Data!F114),NOT(ISNUMBER(Data!F114))),"",Data!F114)</f>
      </c>
      <c r="G114" s="33">
        <f>IF(OR(ISBLANK(Data!G114),NOT(ISNUMBER(Data!G114))),"",Data!G114)</f>
      </c>
      <c r="H114" s="33">
        <f>IF(OR(ISBLANK(Data!H114),NOT(ISNUMBER(Data!H114))),"",Data!H114)</f>
      </c>
      <c r="I114" s="34">
        <f>IF(OR(ISBLANK(Data!I114),NOT(ISNUMBER(Data!I114))),"",Data!I114)</f>
      </c>
      <c r="K114" s="35">
        <f t="shared" si="15"/>
      </c>
      <c r="L114" s="36">
        <f t="shared" si="16"/>
      </c>
      <c r="M114" s="36">
        <f t="shared" si="17"/>
      </c>
      <c r="N114" s="36">
        <f t="shared" si="18"/>
      </c>
      <c r="O114" s="36">
        <f t="shared" si="25"/>
      </c>
      <c r="P114" s="37">
        <f t="shared" si="26"/>
      </c>
      <c r="R114" s="35">
        <f>IF(OR(ISBLANK(D114),NOT(ISNUMBER(D114))),"",((COUNTIF(G1_S:K114,K114)-1)-(COUNTIF(G1_R,K114)-1)/2)/10)</f>
      </c>
      <c r="S114" s="36">
        <f>IF(OR(ISBLANK(E114),NOT(ISNUMBER(E114))),"",((COUNTIF(G2_S:L114,L114)-1)-(COUNTIF(G2_R,L114)-1)/2)/10)</f>
      </c>
      <c r="T114" s="36">
        <f>IF(OR(ISBLANK(F114),NOT(ISNUMBER(F114))),"",((COUNTIF(G3_S:M114,M114)-1)-(COUNTIF(G3_R,M114)-1)/2)/10)</f>
      </c>
      <c r="U114" s="36">
        <f>IF(OR(ISBLANK(G114),NOT(ISNUMBER(G114))),"",((COUNTIF(G4_S:N114,N114)-1)-(COUNTIF(G4_R,N114)-1)/2)/10)</f>
      </c>
      <c r="V114" s="36">
        <f>IF(OR(ISBLANK(H114),NOT(ISNUMBER(H114))),"",((COUNTIF(G5_S:O114,O114)-1)-(COUNTIF(G5_R,O114)-1)/2)/10)</f>
      </c>
      <c r="W114" s="37">
        <f>IF(OR(ISBLANK(I114),NOT(ISNUMBER(I114))),"",((COUNTIF(G6_S:P114,P114)-1)-(COUNTIF(G6_R,P114)-1)/2)/10)</f>
      </c>
      <c r="Y114" s="35" t="e">
        <f t="shared" si="19"/>
        <v>#N/A</v>
      </c>
      <c r="Z114" s="36" t="e">
        <f t="shared" si="20"/>
        <v>#N/A</v>
      </c>
      <c r="AA114" s="36" t="e">
        <f t="shared" si="21"/>
        <v>#N/A</v>
      </c>
      <c r="AB114" s="36" t="e">
        <f t="shared" si="22"/>
        <v>#N/A</v>
      </c>
      <c r="AC114" s="36" t="e">
        <f t="shared" si="23"/>
        <v>#N/A</v>
      </c>
      <c r="AD114" s="37" t="e">
        <f t="shared" si="24"/>
        <v>#N/A</v>
      </c>
    </row>
    <row r="115" spans="2:30" ht="12.75">
      <c r="B115" s="2"/>
      <c r="C115" s="4">
        <v>112</v>
      </c>
      <c r="D115" s="33">
        <f>IF(OR(ISBLANK(Data!D115),NOT(ISNUMBER(Data!D115))),"",Data!D115)</f>
      </c>
      <c r="E115" s="33">
        <f>IF(OR(ISBLANK(Data!E115),NOT(ISNUMBER(Data!E115))),"",Data!E115)</f>
      </c>
      <c r="F115" s="33">
        <f>IF(OR(ISBLANK(Data!F115),NOT(ISNUMBER(Data!F115))),"",Data!F115)</f>
      </c>
      <c r="G115" s="33">
        <f>IF(OR(ISBLANK(Data!G115),NOT(ISNUMBER(Data!G115))),"",Data!G115)</f>
      </c>
      <c r="H115" s="33">
        <f>IF(OR(ISBLANK(Data!H115),NOT(ISNUMBER(Data!H115))),"",Data!H115)</f>
      </c>
      <c r="I115" s="34">
        <f>IF(OR(ISBLANK(Data!I115),NOT(ISNUMBER(Data!I115))),"",Data!I115)</f>
      </c>
      <c r="K115" s="35">
        <f t="shared" si="15"/>
      </c>
      <c r="L115" s="36">
        <f t="shared" si="16"/>
      </c>
      <c r="M115" s="36">
        <f t="shared" si="17"/>
      </c>
      <c r="N115" s="36">
        <f t="shared" si="18"/>
      </c>
      <c r="O115" s="36">
        <f t="shared" si="25"/>
      </c>
      <c r="P115" s="37">
        <f t="shared" si="26"/>
      </c>
      <c r="R115" s="35">
        <f>IF(OR(ISBLANK(D115),NOT(ISNUMBER(D115))),"",((COUNTIF(G1_S:K115,K115)-1)-(COUNTIF(G1_R,K115)-1)/2)/10)</f>
      </c>
      <c r="S115" s="36">
        <f>IF(OR(ISBLANK(E115),NOT(ISNUMBER(E115))),"",((COUNTIF(G2_S:L115,L115)-1)-(COUNTIF(G2_R,L115)-1)/2)/10)</f>
      </c>
      <c r="T115" s="36">
        <f>IF(OR(ISBLANK(F115),NOT(ISNUMBER(F115))),"",((COUNTIF(G3_S:M115,M115)-1)-(COUNTIF(G3_R,M115)-1)/2)/10)</f>
      </c>
      <c r="U115" s="36">
        <f>IF(OR(ISBLANK(G115),NOT(ISNUMBER(G115))),"",((COUNTIF(G4_S:N115,N115)-1)-(COUNTIF(G4_R,N115)-1)/2)/10)</f>
      </c>
      <c r="V115" s="36">
        <f>IF(OR(ISBLANK(H115),NOT(ISNUMBER(H115))),"",((COUNTIF(G5_S:O115,O115)-1)-(COUNTIF(G5_R,O115)-1)/2)/10)</f>
      </c>
      <c r="W115" s="37">
        <f>IF(OR(ISBLANK(I115),NOT(ISNUMBER(I115))),"",((COUNTIF(G6_S:P115,P115)-1)-(COUNTIF(G6_R,P115)-1)/2)/10)</f>
      </c>
      <c r="Y115" s="35" t="e">
        <f t="shared" si="19"/>
        <v>#N/A</v>
      </c>
      <c r="Z115" s="36" t="e">
        <f t="shared" si="20"/>
        <v>#N/A</v>
      </c>
      <c r="AA115" s="36" t="e">
        <f t="shared" si="21"/>
        <v>#N/A</v>
      </c>
      <c r="AB115" s="36" t="e">
        <f t="shared" si="22"/>
        <v>#N/A</v>
      </c>
      <c r="AC115" s="36" t="e">
        <f t="shared" si="23"/>
        <v>#N/A</v>
      </c>
      <c r="AD115" s="37" t="e">
        <f t="shared" si="24"/>
        <v>#N/A</v>
      </c>
    </row>
    <row r="116" spans="2:30" ht="12.75">
      <c r="B116" s="2"/>
      <c r="C116" s="4">
        <v>113</v>
      </c>
      <c r="D116" s="33">
        <f>IF(OR(ISBLANK(Data!D116),NOT(ISNUMBER(Data!D116))),"",Data!D116)</f>
      </c>
      <c r="E116" s="33">
        <f>IF(OR(ISBLANK(Data!E116),NOT(ISNUMBER(Data!E116))),"",Data!E116)</f>
      </c>
      <c r="F116" s="33">
        <f>IF(OR(ISBLANK(Data!F116),NOT(ISNUMBER(Data!F116))),"",Data!F116)</f>
      </c>
      <c r="G116" s="33">
        <f>IF(OR(ISBLANK(Data!G116),NOT(ISNUMBER(Data!G116))),"",Data!G116)</f>
      </c>
      <c r="H116" s="33">
        <f>IF(OR(ISBLANK(Data!H116),NOT(ISNUMBER(Data!H116))),"",Data!H116)</f>
      </c>
      <c r="I116" s="34">
        <f>IF(OR(ISBLANK(Data!I116),NOT(ISNUMBER(Data!I116))),"",Data!I116)</f>
      </c>
      <c r="K116" s="35">
        <f t="shared" si="15"/>
      </c>
      <c r="L116" s="36">
        <f t="shared" si="16"/>
      </c>
      <c r="M116" s="36">
        <f t="shared" si="17"/>
      </c>
      <c r="N116" s="36">
        <f t="shared" si="18"/>
      </c>
      <c r="O116" s="36">
        <f t="shared" si="25"/>
      </c>
      <c r="P116" s="37">
        <f t="shared" si="26"/>
      </c>
      <c r="R116" s="35">
        <f>IF(OR(ISBLANK(D116),NOT(ISNUMBER(D116))),"",((COUNTIF(G1_S:K116,K116)-1)-(COUNTIF(G1_R,K116)-1)/2)/10)</f>
      </c>
      <c r="S116" s="36">
        <f>IF(OR(ISBLANK(E116),NOT(ISNUMBER(E116))),"",((COUNTIF(G2_S:L116,L116)-1)-(COUNTIF(G2_R,L116)-1)/2)/10)</f>
      </c>
      <c r="T116" s="36">
        <f>IF(OR(ISBLANK(F116),NOT(ISNUMBER(F116))),"",((COUNTIF(G3_S:M116,M116)-1)-(COUNTIF(G3_R,M116)-1)/2)/10)</f>
      </c>
      <c r="U116" s="36">
        <f>IF(OR(ISBLANK(G116),NOT(ISNUMBER(G116))),"",((COUNTIF(G4_S:N116,N116)-1)-(COUNTIF(G4_R,N116)-1)/2)/10)</f>
      </c>
      <c r="V116" s="36">
        <f>IF(OR(ISBLANK(H116),NOT(ISNUMBER(H116))),"",((COUNTIF(G5_S:O116,O116)-1)-(COUNTIF(G5_R,O116)-1)/2)/10)</f>
      </c>
      <c r="W116" s="37">
        <f>IF(OR(ISBLANK(I116),NOT(ISNUMBER(I116))),"",((COUNTIF(G6_S:P116,P116)-1)-(COUNTIF(G6_R,P116)-1)/2)/10)</f>
      </c>
      <c r="Y116" s="35" t="e">
        <f t="shared" si="19"/>
        <v>#N/A</v>
      </c>
      <c r="Z116" s="36" t="e">
        <f t="shared" si="20"/>
        <v>#N/A</v>
      </c>
      <c r="AA116" s="36" t="e">
        <f t="shared" si="21"/>
        <v>#N/A</v>
      </c>
      <c r="AB116" s="36" t="e">
        <f t="shared" si="22"/>
        <v>#N/A</v>
      </c>
      <c r="AC116" s="36" t="e">
        <f t="shared" si="23"/>
        <v>#N/A</v>
      </c>
      <c r="AD116" s="37" t="e">
        <f t="shared" si="24"/>
        <v>#N/A</v>
      </c>
    </row>
    <row r="117" spans="2:30" ht="12.75">
      <c r="B117" s="2"/>
      <c r="C117" s="4">
        <v>114</v>
      </c>
      <c r="D117" s="33">
        <f>IF(OR(ISBLANK(Data!D117),NOT(ISNUMBER(Data!D117))),"",Data!D117)</f>
      </c>
      <c r="E117" s="33">
        <f>IF(OR(ISBLANK(Data!E117),NOT(ISNUMBER(Data!E117))),"",Data!E117)</f>
      </c>
      <c r="F117" s="33">
        <f>IF(OR(ISBLANK(Data!F117),NOT(ISNUMBER(Data!F117))),"",Data!F117)</f>
      </c>
      <c r="G117" s="33">
        <f>IF(OR(ISBLANK(Data!G117),NOT(ISNUMBER(Data!G117))),"",Data!G117)</f>
      </c>
      <c r="H117" s="33">
        <f>IF(OR(ISBLANK(Data!H117),NOT(ISNUMBER(Data!H117))),"",Data!H117)</f>
      </c>
      <c r="I117" s="34">
        <f>IF(OR(ISBLANK(Data!I117),NOT(ISNUMBER(Data!I117))),"",Data!I117)</f>
      </c>
      <c r="K117" s="35">
        <f t="shared" si="15"/>
      </c>
      <c r="L117" s="36">
        <f t="shared" si="16"/>
      </c>
      <c r="M117" s="36">
        <f t="shared" si="17"/>
      </c>
      <c r="N117" s="36">
        <f t="shared" si="18"/>
      </c>
      <c r="O117" s="36">
        <f t="shared" si="25"/>
      </c>
      <c r="P117" s="37">
        <f t="shared" si="26"/>
      </c>
      <c r="R117" s="35">
        <f>IF(OR(ISBLANK(D117),NOT(ISNUMBER(D117))),"",((COUNTIF(G1_S:K117,K117)-1)-(COUNTIF(G1_R,K117)-1)/2)/10)</f>
      </c>
      <c r="S117" s="36">
        <f>IF(OR(ISBLANK(E117),NOT(ISNUMBER(E117))),"",((COUNTIF(G2_S:L117,L117)-1)-(COUNTIF(G2_R,L117)-1)/2)/10)</f>
      </c>
      <c r="T117" s="36">
        <f>IF(OR(ISBLANK(F117),NOT(ISNUMBER(F117))),"",((COUNTIF(G3_S:M117,M117)-1)-(COUNTIF(G3_R,M117)-1)/2)/10)</f>
      </c>
      <c r="U117" s="36">
        <f>IF(OR(ISBLANK(G117),NOT(ISNUMBER(G117))),"",((COUNTIF(G4_S:N117,N117)-1)-(COUNTIF(G4_R,N117)-1)/2)/10)</f>
      </c>
      <c r="V117" s="36">
        <f>IF(OR(ISBLANK(H117),NOT(ISNUMBER(H117))),"",((COUNTIF(G5_S:O117,O117)-1)-(COUNTIF(G5_R,O117)-1)/2)/10)</f>
      </c>
      <c r="W117" s="37">
        <f>IF(OR(ISBLANK(I117),NOT(ISNUMBER(I117))),"",((COUNTIF(G6_S:P117,P117)-1)-(COUNTIF(G6_R,P117)-1)/2)/10)</f>
      </c>
      <c r="Y117" s="35" t="e">
        <f t="shared" si="19"/>
        <v>#N/A</v>
      </c>
      <c r="Z117" s="36" t="e">
        <f t="shared" si="20"/>
        <v>#N/A</v>
      </c>
      <c r="AA117" s="36" t="e">
        <f t="shared" si="21"/>
        <v>#N/A</v>
      </c>
      <c r="AB117" s="36" t="e">
        <f t="shared" si="22"/>
        <v>#N/A</v>
      </c>
      <c r="AC117" s="36" t="e">
        <f t="shared" si="23"/>
        <v>#N/A</v>
      </c>
      <c r="AD117" s="37" t="e">
        <f t="shared" si="24"/>
        <v>#N/A</v>
      </c>
    </row>
    <row r="118" spans="2:30" ht="12.75">
      <c r="B118" s="2"/>
      <c r="C118" s="4">
        <v>115</v>
      </c>
      <c r="D118" s="33">
        <f>IF(OR(ISBLANK(Data!D118),NOT(ISNUMBER(Data!D118))),"",Data!D118)</f>
      </c>
      <c r="E118" s="33">
        <f>IF(OR(ISBLANK(Data!E118),NOT(ISNUMBER(Data!E118))),"",Data!E118)</f>
      </c>
      <c r="F118" s="33">
        <f>IF(OR(ISBLANK(Data!F118),NOT(ISNUMBER(Data!F118))),"",Data!F118)</f>
      </c>
      <c r="G118" s="33">
        <f>IF(OR(ISBLANK(Data!G118),NOT(ISNUMBER(Data!G118))),"",Data!G118)</f>
      </c>
      <c r="H118" s="33">
        <f>IF(OR(ISBLANK(Data!H118),NOT(ISNUMBER(Data!H118))),"",Data!H118)</f>
      </c>
      <c r="I118" s="34">
        <f>IF(OR(ISBLANK(Data!I118),NOT(ISNUMBER(Data!I118))),"",Data!I118)</f>
      </c>
      <c r="K118" s="35">
        <f t="shared" si="15"/>
      </c>
      <c r="L118" s="36">
        <f t="shared" si="16"/>
      </c>
      <c r="M118" s="36">
        <f t="shared" si="17"/>
      </c>
      <c r="N118" s="36">
        <f t="shared" si="18"/>
      </c>
      <c r="O118" s="36">
        <f t="shared" si="25"/>
      </c>
      <c r="P118" s="37">
        <f t="shared" si="26"/>
      </c>
      <c r="R118" s="35">
        <f>IF(OR(ISBLANK(D118),NOT(ISNUMBER(D118))),"",((COUNTIF(G1_S:K118,K118)-1)-(COUNTIF(G1_R,K118)-1)/2)/10)</f>
      </c>
      <c r="S118" s="36">
        <f>IF(OR(ISBLANK(E118),NOT(ISNUMBER(E118))),"",((COUNTIF(G2_S:L118,L118)-1)-(COUNTIF(G2_R,L118)-1)/2)/10)</f>
      </c>
      <c r="T118" s="36">
        <f>IF(OR(ISBLANK(F118),NOT(ISNUMBER(F118))),"",((COUNTIF(G3_S:M118,M118)-1)-(COUNTIF(G3_R,M118)-1)/2)/10)</f>
      </c>
      <c r="U118" s="36">
        <f>IF(OR(ISBLANK(G118),NOT(ISNUMBER(G118))),"",((COUNTIF(G4_S:N118,N118)-1)-(COUNTIF(G4_R,N118)-1)/2)/10)</f>
      </c>
      <c r="V118" s="36">
        <f>IF(OR(ISBLANK(H118),NOT(ISNUMBER(H118))),"",((COUNTIF(G5_S:O118,O118)-1)-(COUNTIF(G5_R,O118)-1)/2)/10)</f>
      </c>
      <c r="W118" s="37">
        <f>IF(OR(ISBLANK(I118),NOT(ISNUMBER(I118))),"",((COUNTIF(G6_S:P118,P118)-1)-(COUNTIF(G6_R,P118)-1)/2)/10)</f>
      </c>
      <c r="Y118" s="35" t="e">
        <f t="shared" si="19"/>
        <v>#N/A</v>
      </c>
      <c r="Z118" s="36" t="e">
        <f t="shared" si="20"/>
        <v>#N/A</v>
      </c>
      <c r="AA118" s="36" t="e">
        <f t="shared" si="21"/>
        <v>#N/A</v>
      </c>
      <c r="AB118" s="36" t="e">
        <f t="shared" si="22"/>
        <v>#N/A</v>
      </c>
      <c r="AC118" s="36" t="e">
        <f t="shared" si="23"/>
        <v>#N/A</v>
      </c>
      <c r="AD118" s="37" t="e">
        <f t="shared" si="24"/>
        <v>#N/A</v>
      </c>
    </row>
    <row r="119" spans="2:30" ht="12.75">
      <c r="B119" s="2"/>
      <c r="C119" s="4">
        <v>116</v>
      </c>
      <c r="D119" s="33">
        <f>IF(OR(ISBLANK(Data!D119),NOT(ISNUMBER(Data!D119))),"",Data!D119)</f>
      </c>
      <c r="E119" s="33">
        <f>IF(OR(ISBLANK(Data!E119),NOT(ISNUMBER(Data!E119))),"",Data!E119)</f>
      </c>
      <c r="F119" s="33">
        <f>IF(OR(ISBLANK(Data!F119),NOT(ISNUMBER(Data!F119))),"",Data!F119)</f>
      </c>
      <c r="G119" s="33">
        <f>IF(OR(ISBLANK(Data!G119),NOT(ISNUMBER(Data!G119))),"",Data!G119)</f>
      </c>
      <c r="H119" s="33">
        <f>IF(OR(ISBLANK(Data!H119),NOT(ISNUMBER(Data!H119))),"",Data!H119)</f>
      </c>
      <c r="I119" s="34">
        <f>IF(OR(ISBLANK(Data!I119),NOT(ISNUMBER(Data!I119))),"",Data!I119)</f>
      </c>
      <c r="K119" s="35">
        <f t="shared" si="15"/>
      </c>
      <c r="L119" s="36">
        <f t="shared" si="16"/>
      </c>
      <c r="M119" s="36">
        <f t="shared" si="17"/>
      </c>
      <c r="N119" s="36">
        <f t="shared" si="18"/>
      </c>
      <c r="O119" s="36">
        <f t="shared" si="25"/>
      </c>
      <c r="P119" s="37">
        <f t="shared" si="26"/>
      </c>
      <c r="R119" s="35">
        <f>IF(OR(ISBLANK(D119),NOT(ISNUMBER(D119))),"",((COUNTIF(G1_S:K119,K119)-1)-(COUNTIF(G1_R,K119)-1)/2)/10)</f>
      </c>
      <c r="S119" s="36">
        <f>IF(OR(ISBLANK(E119),NOT(ISNUMBER(E119))),"",((COUNTIF(G2_S:L119,L119)-1)-(COUNTIF(G2_R,L119)-1)/2)/10)</f>
      </c>
      <c r="T119" s="36">
        <f>IF(OR(ISBLANK(F119),NOT(ISNUMBER(F119))),"",((COUNTIF(G3_S:M119,M119)-1)-(COUNTIF(G3_R,M119)-1)/2)/10)</f>
      </c>
      <c r="U119" s="36">
        <f>IF(OR(ISBLANK(G119),NOT(ISNUMBER(G119))),"",((COUNTIF(G4_S:N119,N119)-1)-(COUNTIF(G4_R,N119)-1)/2)/10)</f>
      </c>
      <c r="V119" s="36">
        <f>IF(OR(ISBLANK(H119),NOT(ISNUMBER(H119))),"",((COUNTIF(G5_S:O119,O119)-1)-(COUNTIF(G5_R,O119)-1)/2)/10)</f>
      </c>
      <c r="W119" s="37">
        <f>IF(OR(ISBLANK(I119),NOT(ISNUMBER(I119))),"",((COUNTIF(G6_S:P119,P119)-1)-(COUNTIF(G6_R,P119)-1)/2)/10)</f>
      </c>
      <c r="Y119" s="35" t="e">
        <f t="shared" si="19"/>
        <v>#N/A</v>
      </c>
      <c r="Z119" s="36" t="e">
        <f t="shared" si="20"/>
        <v>#N/A</v>
      </c>
      <c r="AA119" s="36" t="e">
        <f t="shared" si="21"/>
        <v>#N/A</v>
      </c>
      <c r="AB119" s="36" t="e">
        <f t="shared" si="22"/>
        <v>#N/A</v>
      </c>
      <c r="AC119" s="36" t="e">
        <f t="shared" si="23"/>
        <v>#N/A</v>
      </c>
      <c r="AD119" s="37" t="e">
        <f t="shared" si="24"/>
        <v>#N/A</v>
      </c>
    </row>
    <row r="120" spans="2:30" ht="12.75">
      <c r="B120" s="2"/>
      <c r="C120" s="4">
        <v>117</v>
      </c>
      <c r="D120" s="33">
        <f>IF(OR(ISBLANK(Data!D120),NOT(ISNUMBER(Data!D120))),"",Data!D120)</f>
      </c>
      <c r="E120" s="33">
        <f>IF(OR(ISBLANK(Data!E120),NOT(ISNUMBER(Data!E120))),"",Data!E120)</f>
      </c>
      <c r="F120" s="33">
        <f>IF(OR(ISBLANK(Data!F120),NOT(ISNUMBER(Data!F120))),"",Data!F120)</f>
      </c>
      <c r="G120" s="33">
        <f>IF(OR(ISBLANK(Data!G120),NOT(ISNUMBER(Data!G120))),"",Data!G120)</f>
      </c>
      <c r="H120" s="33">
        <f>IF(OR(ISBLANK(Data!H120),NOT(ISNUMBER(Data!H120))),"",Data!H120)</f>
      </c>
      <c r="I120" s="34">
        <f>IF(OR(ISBLANK(Data!I120),NOT(ISNUMBER(Data!I120))),"",Data!I120)</f>
      </c>
      <c r="K120" s="35">
        <f t="shared" si="15"/>
      </c>
      <c r="L120" s="36">
        <f t="shared" si="16"/>
      </c>
      <c r="M120" s="36">
        <f t="shared" si="17"/>
      </c>
      <c r="N120" s="36">
        <f t="shared" si="18"/>
      </c>
      <c r="O120" s="36">
        <f t="shared" si="25"/>
      </c>
      <c r="P120" s="37">
        <f t="shared" si="26"/>
      </c>
      <c r="R120" s="35">
        <f>IF(OR(ISBLANK(D120),NOT(ISNUMBER(D120))),"",((COUNTIF(G1_S:K120,K120)-1)-(COUNTIF(G1_R,K120)-1)/2)/10)</f>
      </c>
      <c r="S120" s="36">
        <f>IF(OR(ISBLANK(E120),NOT(ISNUMBER(E120))),"",((COUNTIF(G2_S:L120,L120)-1)-(COUNTIF(G2_R,L120)-1)/2)/10)</f>
      </c>
      <c r="T120" s="36">
        <f>IF(OR(ISBLANK(F120),NOT(ISNUMBER(F120))),"",((COUNTIF(G3_S:M120,M120)-1)-(COUNTIF(G3_R,M120)-1)/2)/10)</f>
      </c>
      <c r="U120" s="36">
        <f>IF(OR(ISBLANK(G120),NOT(ISNUMBER(G120))),"",((COUNTIF(G4_S:N120,N120)-1)-(COUNTIF(G4_R,N120)-1)/2)/10)</f>
      </c>
      <c r="V120" s="36">
        <f>IF(OR(ISBLANK(H120),NOT(ISNUMBER(H120))),"",((COUNTIF(G5_S:O120,O120)-1)-(COUNTIF(G5_R,O120)-1)/2)/10)</f>
      </c>
      <c r="W120" s="37">
        <f>IF(OR(ISBLANK(I120),NOT(ISNUMBER(I120))),"",((COUNTIF(G6_S:P120,P120)-1)-(COUNTIF(G6_R,P120)-1)/2)/10)</f>
      </c>
      <c r="Y120" s="35" t="e">
        <f t="shared" si="19"/>
        <v>#N/A</v>
      </c>
      <c r="Z120" s="36" t="e">
        <f t="shared" si="20"/>
        <v>#N/A</v>
      </c>
      <c r="AA120" s="36" t="e">
        <f t="shared" si="21"/>
        <v>#N/A</v>
      </c>
      <c r="AB120" s="36" t="e">
        <f t="shared" si="22"/>
        <v>#N/A</v>
      </c>
      <c r="AC120" s="36" t="e">
        <f t="shared" si="23"/>
        <v>#N/A</v>
      </c>
      <c r="AD120" s="37" t="e">
        <f t="shared" si="24"/>
        <v>#N/A</v>
      </c>
    </row>
    <row r="121" spans="2:30" ht="12.75">
      <c r="B121" s="2"/>
      <c r="C121" s="4">
        <v>118</v>
      </c>
      <c r="D121" s="33">
        <f>IF(OR(ISBLANK(Data!D121),NOT(ISNUMBER(Data!D121))),"",Data!D121)</f>
      </c>
      <c r="E121" s="33">
        <f>IF(OR(ISBLANK(Data!E121),NOT(ISNUMBER(Data!E121))),"",Data!E121)</f>
      </c>
      <c r="F121" s="33">
        <f>IF(OR(ISBLANK(Data!F121),NOT(ISNUMBER(Data!F121))),"",Data!F121)</f>
      </c>
      <c r="G121" s="33">
        <f>IF(OR(ISBLANK(Data!G121),NOT(ISNUMBER(Data!G121))),"",Data!G121)</f>
      </c>
      <c r="H121" s="33">
        <f>IF(OR(ISBLANK(Data!H121),NOT(ISNUMBER(Data!H121))),"",Data!H121)</f>
      </c>
      <c r="I121" s="34">
        <f>IF(OR(ISBLANK(Data!I121),NOT(ISNUMBER(Data!I121))),"",Data!I121)</f>
      </c>
      <c r="K121" s="35">
        <f t="shared" si="15"/>
      </c>
      <c r="L121" s="36">
        <f t="shared" si="16"/>
      </c>
      <c r="M121" s="36">
        <f t="shared" si="17"/>
      </c>
      <c r="N121" s="36">
        <f t="shared" si="18"/>
      </c>
      <c r="O121" s="36">
        <f t="shared" si="25"/>
      </c>
      <c r="P121" s="37">
        <f t="shared" si="26"/>
      </c>
      <c r="R121" s="35">
        <f>IF(OR(ISBLANK(D121),NOT(ISNUMBER(D121))),"",((COUNTIF(G1_S:K121,K121)-1)-(COUNTIF(G1_R,K121)-1)/2)/10)</f>
      </c>
      <c r="S121" s="36">
        <f>IF(OR(ISBLANK(E121),NOT(ISNUMBER(E121))),"",((COUNTIF(G2_S:L121,L121)-1)-(COUNTIF(G2_R,L121)-1)/2)/10)</f>
      </c>
      <c r="T121" s="36">
        <f>IF(OR(ISBLANK(F121),NOT(ISNUMBER(F121))),"",((COUNTIF(G3_S:M121,M121)-1)-(COUNTIF(G3_R,M121)-1)/2)/10)</f>
      </c>
      <c r="U121" s="36">
        <f>IF(OR(ISBLANK(G121),NOT(ISNUMBER(G121))),"",((COUNTIF(G4_S:N121,N121)-1)-(COUNTIF(G4_R,N121)-1)/2)/10)</f>
      </c>
      <c r="V121" s="36">
        <f>IF(OR(ISBLANK(H121),NOT(ISNUMBER(H121))),"",((COUNTIF(G5_S:O121,O121)-1)-(COUNTIF(G5_R,O121)-1)/2)/10)</f>
      </c>
      <c r="W121" s="37">
        <f>IF(OR(ISBLANK(I121),NOT(ISNUMBER(I121))),"",((COUNTIF(G6_S:P121,P121)-1)-(COUNTIF(G6_R,P121)-1)/2)/10)</f>
      </c>
      <c r="Y121" s="35" t="e">
        <f t="shared" si="19"/>
        <v>#N/A</v>
      </c>
      <c r="Z121" s="36" t="e">
        <f t="shared" si="20"/>
        <v>#N/A</v>
      </c>
      <c r="AA121" s="36" t="e">
        <f t="shared" si="21"/>
        <v>#N/A</v>
      </c>
      <c r="AB121" s="36" t="e">
        <f t="shared" si="22"/>
        <v>#N/A</v>
      </c>
      <c r="AC121" s="36" t="e">
        <f t="shared" si="23"/>
        <v>#N/A</v>
      </c>
      <c r="AD121" s="37" t="e">
        <f t="shared" si="24"/>
        <v>#N/A</v>
      </c>
    </row>
    <row r="122" spans="2:30" ht="12.75">
      <c r="B122" s="2"/>
      <c r="C122" s="4">
        <v>119</v>
      </c>
      <c r="D122" s="33">
        <f>IF(OR(ISBLANK(Data!D122),NOT(ISNUMBER(Data!D122))),"",Data!D122)</f>
      </c>
      <c r="E122" s="33">
        <f>IF(OR(ISBLANK(Data!E122),NOT(ISNUMBER(Data!E122))),"",Data!E122)</f>
      </c>
      <c r="F122" s="33">
        <f>IF(OR(ISBLANK(Data!F122),NOT(ISNUMBER(Data!F122))),"",Data!F122)</f>
      </c>
      <c r="G122" s="33">
        <f>IF(OR(ISBLANK(Data!G122),NOT(ISNUMBER(Data!G122))),"",Data!G122)</f>
      </c>
      <c r="H122" s="33">
        <f>IF(OR(ISBLANK(Data!H122),NOT(ISNUMBER(Data!H122))),"",Data!H122)</f>
      </c>
      <c r="I122" s="34">
        <f>IF(OR(ISBLANK(Data!I122),NOT(ISNUMBER(Data!I122))),"",Data!I122)</f>
      </c>
      <c r="K122" s="35">
        <f t="shared" si="15"/>
      </c>
      <c r="L122" s="36">
        <f t="shared" si="16"/>
      </c>
      <c r="M122" s="36">
        <f t="shared" si="17"/>
      </c>
      <c r="N122" s="36">
        <f t="shared" si="18"/>
      </c>
      <c r="O122" s="36">
        <f t="shared" si="25"/>
      </c>
      <c r="P122" s="37">
        <f t="shared" si="26"/>
      </c>
      <c r="R122" s="35">
        <f>IF(OR(ISBLANK(D122),NOT(ISNUMBER(D122))),"",((COUNTIF(G1_S:K122,K122)-1)-(COUNTIF(G1_R,K122)-1)/2)/10)</f>
      </c>
      <c r="S122" s="36">
        <f>IF(OR(ISBLANK(E122),NOT(ISNUMBER(E122))),"",((COUNTIF(G2_S:L122,L122)-1)-(COUNTIF(G2_R,L122)-1)/2)/10)</f>
      </c>
      <c r="T122" s="36">
        <f>IF(OR(ISBLANK(F122),NOT(ISNUMBER(F122))),"",((COUNTIF(G3_S:M122,M122)-1)-(COUNTIF(G3_R,M122)-1)/2)/10)</f>
      </c>
      <c r="U122" s="36">
        <f>IF(OR(ISBLANK(G122),NOT(ISNUMBER(G122))),"",((COUNTIF(G4_S:N122,N122)-1)-(COUNTIF(G4_R,N122)-1)/2)/10)</f>
      </c>
      <c r="V122" s="36">
        <f>IF(OR(ISBLANK(H122),NOT(ISNUMBER(H122))),"",((COUNTIF(G5_S:O122,O122)-1)-(COUNTIF(G5_R,O122)-1)/2)/10)</f>
      </c>
      <c r="W122" s="37">
        <f>IF(OR(ISBLANK(I122),NOT(ISNUMBER(I122))),"",((COUNTIF(G6_S:P122,P122)-1)-(COUNTIF(G6_R,P122)-1)/2)/10)</f>
      </c>
      <c r="Y122" s="35" t="e">
        <f t="shared" si="19"/>
        <v>#N/A</v>
      </c>
      <c r="Z122" s="36" t="e">
        <f t="shared" si="20"/>
        <v>#N/A</v>
      </c>
      <c r="AA122" s="36" t="e">
        <f t="shared" si="21"/>
        <v>#N/A</v>
      </c>
      <c r="AB122" s="36" t="e">
        <f t="shared" si="22"/>
        <v>#N/A</v>
      </c>
      <c r="AC122" s="36" t="e">
        <f t="shared" si="23"/>
        <v>#N/A</v>
      </c>
      <c r="AD122" s="37" t="e">
        <f t="shared" si="24"/>
        <v>#N/A</v>
      </c>
    </row>
    <row r="123" spans="2:30" ht="12.75">
      <c r="B123" s="2"/>
      <c r="C123" s="4">
        <v>120</v>
      </c>
      <c r="D123" s="33">
        <f>IF(OR(ISBLANK(Data!D123),NOT(ISNUMBER(Data!D123))),"",Data!D123)</f>
      </c>
      <c r="E123" s="33">
        <f>IF(OR(ISBLANK(Data!E123),NOT(ISNUMBER(Data!E123))),"",Data!E123)</f>
      </c>
      <c r="F123" s="33">
        <f>IF(OR(ISBLANK(Data!F123),NOT(ISNUMBER(Data!F123))),"",Data!F123)</f>
      </c>
      <c r="G123" s="33">
        <f>IF(OR(ISBLANK(Data!G123),NOT(ISNUMBER(Data!G123))),"",Data!G123)</f>
      </c>
      <c r="H123" s="33">
        <f>IF(OR(ISBLANK(Data!H123),NOT(ISNUMBER(Data!H123))),"",Data!H123)</f>
      </c>
      <c r="I123" s="34">
        <f>IF(OR(ISBLANK(Data!I123),NOT(ISNUMBER(Data!I123))),"",Data!I123)</f>
      </c>
      <c r="K123" s="35">
        <f t="shared" si="15"/>
      </c>
      <c r="L123" s="36">
        <f t="shared" si="16"/>
      </c>
      <c r="M123" s="36">
        <f t="shared" si="17"/>
      </c>
      <c r="N123" s="36">
        <f t="shared" si="18"/>
      </c>
      <c r="O123" s="36">
        <f t="shared" si="25"/>
      </c>
      <c r="P123" s="37">
        <f t="shared" si="26"/>
      </c>
      <c r="R123" s="35">
        <f>IF(OR(ISBLANK(D123),NOT(ISNUMBER(D123))),"",((COUNTIF(G1_S:K123,K123)-1)-(COUNTIF(G1_R,K123)-1)/2)/10)</f>
      </c>
      <c r="S123" s="36">
        <f>IF(OR(ISBLANK(E123),NOT(ISNUMBER(E123))),"",((COUNTIF(G2_S:L123,L123)-1)-(COUNTIF(G2_R,L123)-1)/2)/10)</f>
      </c>
      <c r="T123" s="36">
        <f>IF(OR(ISBLANK(F123),NOT(ISNUMBER(F123))),"",((COUNTIF(G3_S:M123,M123)-1)-(COUNTIF(G3_R,M123)-1)/2)/10)</f>
      </c>
      <c r="U123" s="36">
        <f>IF(OR(ISBLANK(G123),NOT(ISNUMBER(G123))),"",((COUNTIF(G4_S:N123,N123)-1)-(COUNTIF(G4_R,N123)-1)/2)/10)</f>
      </c>
      <c r="V123" s="36">
        <f>IF(OR(ISBLANK(H123),NOT(ISNUMBER(H123))),"",((COUNTIF(G5_S:O123,O123)-1)-(COUNTIF(G5_R,O123)-1)/2)/10)</f>
      </c>
      <c r="W123" s="37">
        <f>IF(OR(ISBLANK(I123),NOT(ISNUMBER(I123))),"",((COUNTIF(G6_S:P123,P123)-1)-(COUNTIF(G6_R,P123)-1)/2)/10)</f>
      </c>
      <c r="Y123" s="35" t="e">
        <f t="shared" si="19"/>
        <v>#N/A</v>
      </c>
      <c r="Z123" s="36" t="e">
        <f t="shared" si="20"/>
        <v>#N/A</v>
      </c>
      <c r="AA123" s="36" t="e">
        <f t="shared" si="21"/>
        <v>#N/A</v>
      </c>
      <c r="AB123" s="36" t="e">
        <f t="shared" si="22"/>
        <v>#N/A</v>
      </c>
      <c r="AC123" s="36" t="e">
        <f t="shared" si="23"/>
        <v>#N/A</v>
      </c>
      <c r="AD123" s="37" t="e">
        <f t="shared" si="24"/>
        <v>#N/A</v>
      </c>
    </row>
    <row r="124" spans="2:30" ht="12.75">
      <c r="B124" s="2"/>
      <c r="C124" s="4">
        <v>121</v>
      </c>
      <c r="D124" s="33">
        <f>IF(OR(ISBLANK(Data!D124),NOT(ISNUMBER(Data!D124))),"",Data!D124)</f>
      </c>
      <c r="E124" s="33">
        <f>IF(OR(ISBLANK(Data!E124),NOT(ISNUMBER(Data!E124))),"",Data!E124)</f>
      </c>
      <c r="F124" s="33">
        <f>IF(OR(ISBLANK(Data!F124),NOT(ISNUMBER(Data!F124))),"",Data!F124)</f>
      </c>
      <c r="G124" s="33">
        <f>IF(OR(ISBLANK(Data!G124),NOT(ISNUMBER(Data!G124))),"",Data!G124)</f>
      </c>
      <c r="H124" s="33">
        <f>IF(OR(ISBLANK(Data!H124),NOT(ISNUMBER(Data!H124))),"",Data!H124)</f>
      </c>
      <c r="I124" s="34">
        <f>IF(OR(ISBLANK(Data!I124),NOT(ISNUMBER(Data!I124))),"",Data!I124)</f>
      </c>
      <c r="K124" s="35">
        <f t="shared" si="15"/>
      </c>
      <c r="L124" s="36">
        <f t="shared" si="16"/>
      </c>
      <c r="M124" s="36">
        <f t="shared" si="17"/>
      </c>
      <c r="N124" s="36">
        <f t="shared" si="18"/>
      </c>
      <c r="O124" s="36">
        <f t="shared" si="25"/>
      </c>
      <c r="P124" s="37">
        <f t="shared" si="26"/>
      </c>
      <c r="R124" s="35">
        <f>IF(OR(ISBLANK(D124),NOT(ISNUMBER(D124))),"",((COUNTIF(G1_S:K124,K124)-1)-(COUNTIF(G1_R,K124)-1)/2)/10)</f>
      </c>
      <c r="S124" s="36">
        <f>IF(OR(ISBLANK(E124),NOT(ISNUMBER(E124))),"",((COUNTIF(G2_S:L124,L124)-1)-(COUNTIF(G2_R,L124)-1)/2)/10)</f>
      </c>
      <c r="T124" s="36">
        <f>IF(OR(ISBLANK(F124),NOT(ISNUMBER(F124))),"",((COUNTIF(G3_S:M124,M124)-1)-(COUNTIF(G3_R,M124)-1)/2)/10)</f>
      </c>
      <c r="U124" s="36">
        <f>IF(OR(ISBLANK(G124),NOT(ISNUMBER(G124))),"",((COUNTIF(G4_S:N124,N124)-1)-(COUNTIF(G4_R,N124)-1)/2)/10)</f>
      </c>
      <c r="V124" s="36">
        <f>IF(OR(ISBLANK(H124),NOT(ISNUMBER(H124))),"",((COUNTIF(G5_S:O124,O124)-1)-(COUNTIF(G5_R,O124)-1)/2)/10)</f>
      </c>
      <c r="W124" s="37">
        <f>IF(OR(ISBLANK(I124),NOT(ISNUMBER(I124))),"",((COUNTIF(G6_S:P124,P124)-1)-(COUNTIF(G6_R,P124)-1)/2)/10)</f>
      </c>
      <c r="Y124" s="35" t="e">
        <f t="shared" si="19"/>
        <v>#N/A</v>
      </c>
      <c r="Z124" s="36" t="e">
        <f t="shared" si="20"/>
        <v>#N/A</v>
      </c>
      <c r="AA124" s="36" t="e">
        <f t="shared" si="21"/>
        <v>#N/A</v>
      </c>
      <c r="AB124" s="36" t="e">
        <f t="shared" si="22"/>
        <v>#N/A</v>
      </c>
      <c r="AC124" s="36" t="e">
        <f t="shared" si="23"/>
        <v>#N/A</v>
      </c>
      <c r="AD124" s="37" t="e">
        <f t="shared" si="24"/>
        <v>#N/A</v>
      </c>
    </row>
    <row r="125" spans="2:30" ht="12.75">
      <c r="B125" s="2"/>
      <c r="C125" s="4">
        <v>122</v>
      </c>
      <c r="D125" s="33">
        <f>IF(OR(ISBLANK(Data!D125),NOT(ISNUMBER(Data!D125))),"",Data!D125)</f>
      </c>
      <c r="E125" s="33">
        <f>IF(OR(ISBLANK(Data!E125),NOT(ISNUMBER(Data!E125))),"",Data!E125)</f>
      </c>
      <c r="F125" s="33">
        <f>IF(OR(ISBLANK(Data!F125),NOT(ISNUMBER(Data!F125))),"",Data!F125)</f>
      </c>
      <c r="G125" s="33">
        <f>IF(OR(ISBLANK(Data!G125),NOT(ISNUMBER(Data!G125))),"",Data!G125)</f>
      </c>
      <c r="H125" s="33">
        <f>IF(OR(ISBLANK(Data!H125),NOT(ISNUMBER(Data!H125))),"",Data!H125)</f>
      </c>
      <c r="I125" s="34">
        <f>IF(OR(ISBLANK(Data!I125),NOT(ISNUMBER(Data!I125))),"",Data!I125)</f>
      </c>
      <c r="K125" s="35">
        <f t="shared" si="15"/>
      </c>
      <c r="L125" s="36">
        <f t="shared" si="16"/>
      </c>
      <c r="M125" s="36">
        <f t="shared" si="17"/>
      </c>
      <c r="N125" s="36">
        <f t="shared" si="18"/>
      </c>
      <c r="O125" s="36">
        <f t="shared" si="25"/>
      </c>
      <c r="P125" s="37">
        <f t="shared" si="26"/>
      </c>
      <c r="R125" s="35">
        <f>IF(OR(ISBLANK(D125),NOT(ISNUMBER(D125))),"",((COUNTIF(G1_S:K125,K125)-1)-(COUNTIF(G1_R,K125)-1)/2)/10)</f>
      </c>
      <c r="S125" s="36">
        <f>IF(OR(ISBLANK(E125),NOT(ISNUMBER(E125))),"",((COUNTIF(G2_S:L125,L125)-1)-(COUNTIF(G2_R,L125)-1)/2)/10)</f>
      </c>
      <c r="T125" s="36">
        <f>IF(OR(ISBLANK(F125),NOT(ISNUMBER(F125))),"",((COUNTIF(G3_S:M125,M125)-1)-(COUNTIF(G3_R,M125)-1)/2)/10)</f>
      </c>
      <c r="U125" s="36">
        <f>IF(OR(ISBLANK(G125),NOT(ISNUMBER(G125))),"",((COUNTIF(G4_S:N125,N125)-1)-(COUNTIF(G4_R,N125)-1)/2)/10)</f>
      </c>
      <c r="V125" s="36">
        <f>IF(OR(ISBLANK(H125),NOT(ISNUMBER(H125))),"",((COUNTIF(G5_S:O125,O125)-1)-(COUNTIF(G5_R,O125)-1)/2)/10)</f>
      </c>
      <c r="W125" s="37">
        <f>IF(OR(ISBLANK(I125),NOT(ISNUMBER(I125))),"",((COUNTIF(G6_S:P125,P125)-1)-(COUNTIF(G6_R,P125)-1)/2)/10)</f>
      </c>
      <c r="Y125" s="35" t="e">
        <f t="shared" si="19"/>
        <v>#N/A</v>
      </c>
      <c r="Z125" s="36" t="e">
        <f t="shared" si="20"/>
        <v>#N/A</v>
      </c>
      <c r="AA125" s="36" t="e">
        <f t="shared" si="21"/>
        <v>#N/A</v>
      </c>
      <c r="AB125" s="36" t="e">
        <f t="shared" si="22"/>
        <v>#N/A</v>
      </c>
      <c r="AC125" s="36" t="e">
        <f t="shared" si="23"/>
        <v>#N/A</v>
      </c>
      <c r="AD125" s="37" t="e">
        <f t="shared" si="24"/>
        <v>#N/A</v>
      </c>
    </row>
    <row r="126" spans="2:30" ht="12.75">
      <c r="B126" s="2"/>
      <c r="C126" s="4">
        <v>123</v>
      </c>
      <c r="D126" s="33">
        <f>IF(OR(ISBLANK(Data!D126),NOT(ISNUMBER(Data!D126))),"",Data!D126)</f>
      </c>
      <c r="E126" s="33">
        <f>IF(OR(ISBLANK(Data!E126),NOT(ISNUMBER(Data!E126))),"",Data!E126)</f>
      </c>
      <c r="F126" s="33">
        <f>IF(OR(ISBLANK(Data!F126),NOT(ISNUMBER(Data!F126))),"",Data!F126)</f>
      </c>
      <c r="G126" s="33">
        <f>IF(OR(ISBLANK(Data!G126),NOT(ISNUMBER(Data!G126))),"",Data!G126)</f>
      </c>
      <c r="H126" s="33">
        <f>IF(OR(ISBLANK(Data!H126),NOT(ISNUMBER(Data!H126))),"",Data!H126)</f>
      </c>
      <c r="I126" s="34">
        <f>IF(OR(ISBLANK(Data!I126),NOT(ISNUMBER(Data!I126))),"",Data!I126)</f>
      </c>
      <c r="K126" s="35">
        <f t="shared" si="15"/>
      </c>
      <c r="L126" s="36">
        <f t="shared" si="16"/>
      </c>
      <c r="M126" s="36">
        <f t="shared" si="17"/>
      </c>
      <c r="N126" s="36">
        <f t="shared" si="18"/>
      </c>
      <c r="O126" s="36">
        <f t="shared" si="25"/>
      </c>
      <c r="P126" s="37">
        <f t="shared" si="26"/>
      </c>
      <c r="R126" s="35">
        <f>IF(OR(ISBLANK(D126),NOT(ISNUMBER(D126))),"",((COUNTIF(G1_S:K126,K126)-1)-(COUNTIF(G1_R,K126)-1)/2)/10)</f>
      </c>
      <c r="S126" s="36">
        <f>IF(OR(ISBLANK(E126),NOT(ISNUMBER(E126))),"",((COUNTIF(G2_S:L126,L126)-1)-(COUNTIF(G2_R,L126)-1)/2)/10)</f>
      </c>
      <c r="T126" s="36">
        <f>IF(OR(ISBLANK(F126),NOT(ISNUMBER(F126))),"",((COUNTIF(G3_S:M126,M126)-1)-(COUNTIF(G3_R,M126)-1)/2)/10)</f>
      </c>
      <c r="U126" s="36">
        <f>IF(OR(ISBLANK(G126),NOT(ISNUMBER(G126))),"",((COUNTIF(G4_S:N126,N126)-1)-(COUNTIF(G4_R,N126)-1)/2)/10)</f>
      </c>
      <c r="V126" s="36">
        <f>IF(OR(ISBLANK(H126),NOT(ISNUMBER(H126))),"",((COUNTIF(G5_S:O126,O126)-1)-(COUNTIF(G5_R,O126)-1)/2)/10)</f>
      </c>
      <c r="W126" s="37">
        <f>IF(OR(ISBLANK(I126),NOT(ISNUMBER(I126))),"",((COUNTIF(G6_S:P126,P126)-1)-(COUNTIF(G6_R,P126)-1)/2)/10)</f>
      </c>
      <c r="Y126" s="35" t="e">
        <f t="shared" si="19"/>
        <v>#N/A</v>
      </c>
      <c r="Z126" s="36" t="e">
        <f t="shared" si="20"/>
        <v>#N/A</v>
      </c>
      <c r="AA126" s="36" t="e">
        <f t="shared" si="21"/>
        <v>#N/A</v>
      </c>
      <c r="AB126" s="36" t="e">
        <f t="shared" si="22"/>
        <v>#N/A</v>
      </c>
      <c r="AC126" s="36" t="e">
        <f t="shared" si="23"/>
        <v>#N/A</v>
      </c>
      <c r="AD126" s="37" t="e">
        <f t="shared" si="24"/>
        <v>#N/A</v>
      </c>
    </row>
    <row r="127" spans="2:30" ht="12.75">
      <c r="B127" s="2"/>
      <c r="C127" s="4">
        <v>124</v>
      </c>
      <c r="D127" s="33">
        <f>IF(OR(ISBLANK(Data!D127),NOT(ISNUMBER(Data!D127))),"",Data!D127)</f>
      </c>
      <c r="E127" s="33">
        <f>IF(OR(ISBLANK(Data!E127),NOT(ISNUMBER(Data!E127))),"",Data!E127)</f>
      </c>
      <c r="F127" s="33">
        <f>IF(OR(ISBLANK(Data!F127),NOT(ISNUMBER(Data!F127))),"",Data!F127)</f>
      </c>
      <c r="G127" s="33">
        <f>IF(OR(ISBLANK(Data!G127),NOT(ISNUMBER(Data!G127))),"",Data!G127)</f>
      </c>
      <c r="H127" s="33">
        <f>IF(OR(ISBLANK(Data!H127),NOT(ISNUMBER(Data!H127))),"",Data!H127)</f>
      </c>
      <c r="I127" s="34">
        <f>IF(OR(ISBLANK(Data!I127),NOT(ISNUMBER(Data!I127))),"",Data!I127)</f>
      </c>
      <c r="K127" s="35">
        <f t="shared" si="15"/>
      </c>
      <c r="L127" s="36">
        <f t="shared" si="16"/>
      </c>
      <c r="M127" s="36">
        <f t="shared" si="17"/>
      </c>
      <c r="N127" s="36">
        <f t="shared" si="18"/>
      </c>
      <c r="O127" s="36">
        <f t="shared" si="25"/>
      </c>
      <c r="P127" s="37">
        <f t="shared" si="26"/>
      </c>
      <c r="R127" s="35">
        <f>IF(OR(ISBLANK(D127),NOT(ISNUMBER(D127))),"",((COUNTIF(G1_S:K127,K127)-1)-(COUNTIF(G1_R,K127)-1)/2)/10)</f>
      </c>
      <c r="S127" s="36">
        <f>IF(OR(ISBLANK(E127),NOT(ISNUMBER(E127))),"",((COUNTIF(G2_S:L127,L127)-1)-(COUNTIF(G2_R,L127)-1)/2)/10)</f>
      </c>
      <c r="T127" s="36">
        <f>IF(OR(ISBLANK(F127),NOT(ISNUMBER(F127))),"",((COUNTIF(G3_S:M127,M127)-1)-(COUNTIF(G3_R,M127)-1)/2)/10)</f>
      </c>
      <c r="U127" s="36">
        <f>IF(OR(ISBLANK(G127),NOT(ISNUMBER(G127))),"",((COUNTIF(G4_S:N127,N127)-1)-(COUNTIF(G4_R,N127)-1)/2)/10)</f>
      </c>
      <c r="V127" s="36">
        <f>IF(OR(ISBLANK(H127),NOT(ISNUMBER(H127))),"",((COUNTIF(G5_S:O127,O127)-1)-(COUNTIF(G5_R,O127)-1)/2)/10)</f>
      </c>
      <c r="W127" s="37">
        <f>IF(OR(ISBLANK(I127),NOT(ISNUMBER(I127))),"",((COUNTIF(G6_S:P127,P127)-1)-(COUNTIF(G6_R,P127)-1)/2)/10)</f>
      </c>
      <c r="Y127" s="35" t="e">
        <f t="shared" si="19"/>
        <v>#N/A</v>
      </c>
      <c r="Z127" s="36" t="e">
        <f t="shared" si="20"/>
        <v>#N/A</v>
      </c>
      <c r="AA127" s="36" t="e">
        <f t="shared" si="21"/>
        <v>#N/A</v>
      </c>
      <c r="AB127" s="36" t="e">
        <f t="shared" si="22"/>
        <v>#N/A</v>
      </c>
      <c r="AC127" s="36" t="e">
        <f t="shared" si="23"/>
        <v>#N/A</v>
      </c>
      <c r="AD127" s="37" t="e">
        <f t="shared" si="24"/>
        <v>#N/A</v>
      </c>
    </row>
    <row r="128" spans="2:30" ht="12.75">
      <c r="B128" s="2"/>
      <c r="C128" s="4">
        <v>125</v>
      </c>
      <c r="D128" s="33">
        <f>IF(OR(ISBLANK(Data!D128),NOT(ISNUMBER(Data!D128))),"",Data!D128)</f>
      </c>
      <c r="E128" s="33">
        <f>IF(OR(ISBLANK(Data!E128),NOT(ISNUMBER(Data!E128))),"",Data!E128)</f>
      </c>
      <c r="F128" s="33">
        <f>IF(OR(ISBLANK(Data!F128),NOT(ISNUMBER(Data!F128))),"",Data!F128)</f>
      </c>
      <c r="G128" s="33">
        <f>IF(OR(ISBLANK(Data!G128),NOT(ISNUMBER(Data!G128))),"",Data!G128)</f>
      </c>
      <c r="H128" s="33">
        <f>IF(OR(ISBLANK(Data!H128),NOT(ISNUMBER(Data!H128))),"",Data!H128)</f>
      </c>
      <c r="I128" s="34">
        <f>IF(OR(ISBLANK(Data!I128),NOT(ISNUMBER(Data!I128))),"",Data!I128)</f>
      </c>
      <c r="K128" s="35">
        <f t="shared" si="15"/>
      </c>
      <c r="L128" s="36">
        <f t="shared" si="16"/>
      </c>
      <c r="M128" s="36">
        <f t="shared" si="17"/>
      </c>
      <c r="N128" s="36">
        <f t="shared" si="18"/>
      </c>
      <c r="O128" s="36">
        <f t="shared" si="25"/>
      </c>
      <c r="P128" s="37">
        <f t="shared" si="26"/>
      </c>
      <c r="R128" s="35">
        <f>IF(OR(ISBLANK(D128),NOT(ISNUMBER(D128))),"",((COUNTIF(G1_S:K128,K128)-1)-(COUNTIF(G1_R,K128)-1)/2)/10)</f>
      </c>
      <c r="S128" s="36">
        <f>IF(OR(ISBLANK(E128),NOT(ISNUMBER(E128))),"",((COUNTIF(G2_S:L128,L128)-1)-(COUNTIF(G2_R,L128)-1)/2)/10)</f>
      </c>
      <c r="T128" s="36">
        <f>IF(OR(ISBLANK(F128),NOT(ISNUMBER(F128))),"",((COUNTIF(G3_S:M128,M128)-1)-(COUNTIF(G3_R,M128)-1)/2)/10)</f>
      </c>
      <c r="U128" s="36">
        <f>IF(OR(ISBLANK(G128),NOT(ISNUMBER(G128))),"",((COUNTIF(G4_S:N128,N128)-1)-(COUNTIF(G4_R,N128)-1)/2)/10)</f>
      </c>
      <c r="V128" s="36">
        <f>IF(OR(ISBLANK(H128),NOT(ISNUMBER(H128))),"",((COUNTIF(G5_S:O128,O128)-1)-(COUNTIF(G5_R,O128)-1)/2)/10)</f>
      </c>
      <c r="W128" s="37">
        <f>IF(OR(ISBLANK(I128),NOT(ISNUMBER(I128))),"",((COUNTIF(G6_S:P128,P128)-1)-(COUNTIF(G6_R,P128)-1)/2)/10)</f>
      </c>
      <c r="Y128" s="35" t="e">
        <f t="shared" si="19"/>
        <v>#N/A</v>
      </c>
      <c r="Z128" s="36" t="e">
        <f t="shared" si="20"/>
        <v>#N/A</v>
      </c>
      <c r="AA128" s="36" t="e">
        <f t="shared" si="21"/>
        <v>#N/A</v>
      </c>
      <c r="AB128" s="36" t="e">
        <f t="shared" si="22"/>
        <v>#N/A</v>
      </c>
      <c r="AC128" s="36" t="e">
        <f t="shared" si="23"/>
        <v>#N/A</v>
      </c>
      <c r="AD128" s="37" t="e">
        <f t="shared" si="24"/>
        <v>#N/A</v>
      </c>
    </row>
    <row r="129" spans="2:30" ht="12.75">
      <c r="B129" s="2"/>
      <c r="C129" s="4">
        <v>126</v>
      </c>
      <c r="D129" s="33">
        <f>IF(OR(ISBLANK(Data!D129),NOT(ISNUMBER(Data!D129))),"",Data!D129)</f>
      </c>
      <c r="E129" s="33">
        <f>IF(OR(ISBLANK(Data!E129),NOT(ISNUMBER(Data!E129))),"",Data!E129)</f>
      </c>
      <c r="F129" s="33">
        <f>IF(OR(ISBLANK(Data!F129),NOT(ISNUMBER(Data!F129))),"",Data!F129)</f>
      </c>
      <c r="G129" s="33">
        <f>IF(OR(ISBLANK(Data!G129),NOT(ISNUMBER(Data!G129))),"",Data!G129)</f>
      </c>
      <c r="H129" s="33">
        <f>IF(OR(ISBLANK(Data!H129),NOT(ISNUMBER(Data!H129))),"",Data!H129)</f>
      </c>
      <c r="I129" s="34">
        <f>IF(OR(ISBLANK(Data!I129),NOT(ISNUMBER(Data!I129))),"",Data!I129)</f>
      </c>
      <c r="K129" s="35">
        <f t="shared" si="15"/>
      </c>
      <c r="L129" s="36">
        <f t="shared" si="16"/>
      </c>
      <c r="M129" s="36">
        <f t="shared" si="17"/>
      </c>
      <c r="N129" s="36">
        <f t="shared" si="18"/>
      </c>
      <c r="O129" s="36">
        <f t="shared" si="25"/>
      </c>
      <c r="P129" s="37">
        <f t="shared" si="26"/>
      </c>
      <c r="R129" s="35">
        <f>IF(OR(ISBLANK(D129),NOT(ISNUMBER(D129))),"",((COUNTIF(G1_S:K129,K129)-1)-(COUNTIF(G1_R,K129)-1)/2)/10)</f>
      </c>
      <c r="S129" s="36">
        <f>IF(OR(ISBLANK(E129),NOT(ISNUMBER(E129))),"",((COUNTIF(G2_S:L129,L129)-1)-(COUNTIF(G2_R,L129)-1)/2)/10)</f>
      </c>
      <c r="T129" s="36">
        <f>IF(OR(ISBLANK(F129),NOT(ISNUMBER(F129))),"",((COUNTIF(G3_S:M129,M129)-1)-(COUNTIF(G3_R,M129)-1)/2)/10)</f>
      </c>
      <c r="U129" s="36">
        <f>IF(OR(ISBLANK(G129),NOT(ISNUMBER(G129))),"",((COUNTIF(G4_S:N129,N129)-1)-(COUNTIF(G4_R,N129)-1)/2)/10)</f>
      </c>
      <c r="V129" s="36">
        <f>IF(OR(ISBLANK(H129),NOT(ISNUMBER(H129))),"",((COUNTIF(G5_S:O129,O129)-1)-(COUNTIF(G5_R,O129)-1)/2)/10)</f>
      </c>
      <c r="W129" s="37">
        <f>IF(OR(ISBLANK(I129),NOT(ISNUMBER(I129))),"",((COUNTIF(G6_S:P129,P129)-1)-(COUNTIF(G6_R,P129)-1)/2)/10)</f>
      </c>
      <c r="Y129" s="35" t="e">
        <f t="shared" si="19"/>
        <v>#N/A</v>
      </c>
      <c r="Z129" s="36" t="e">
        <f t="shared" si="20"/>
        <v>#N/A</v>
      </c>
      <c r="AA129" s="36" t="e">
        <f t="shared" si="21"/>
        <v>#N/A</v>
      </c>
      <c r="AB129" s="36" t="e">
        <f t="shared" si="22"/>
        <v>#N/A</v>
      </c>
      <c r="AC129" s="36" t="e">
        <f t="shared" si="23"/>
        <v>#N/A</v>
      </c>
      <c r="AD129" s="37" t="e">
        <f t="shared" si="24"/>
        <v>#N/A</v>
      </c>
    </row>
    <row r="130" spans="2:30" ht="12.75">
      <c r="B130" s="2"/>
      <c r="C130" s="4">
        <v>127</v>
      </c>
      <c r="D130" s="33">
        <f>IF(OR(ISBLANK(Data!D130),NOT(ISNUMBER(Data!D130))),"",Data!D130)</f>
      </c>
      <c r="E130" s="33">
        <f>IF(OR(ISBLANK(Data!E130),NOT(ISNUMBER(Data!E130))),"",Data!E130)</f>
      </c>
      <c r="F130" s="33">
        <f>IF(OR(ISBLANK(Data!F130),NOT(ISNUMBER(Data!F130))),"",Data!F130)</f>
      </c>
      <c r="G130" s="33">
        <f>IF(OR(ISBLANK(Data!G130),NOT(ISNUMBER(Data!G130))),"",Data!G130)</f>
      </c>
      <c r="H130" s="33">
        <f>IF(OR(ISBLANK(Data!H130),NOT(ISNUMBER(Data!H130))),"",Data!H130)</f>
      </c>
      <c r="I130" s="34">
        <f>IF(OR(ISBLANK(Data!I130),NOT(ISNUMBER(Data!I130))),"",Data!I130)</f>
      </c>
      <c r="K130" s="35">
        <f t="shared" si="15"/>
      </c>
      <c r="L130" s="36">
        <f t="shared" si="16"/>
      </c>
      <c r="M130" s="36">
        <f t="shared" si="17"/>
      </c>
      <c r="N130" s="36">
        <f t="shared" si="18"/>
      </c>
      <c r="O130" s="36">
        <f t="shared" si="25"/>
      </c>
      <c r="P130" s="37">
        <f t="shared" si="26"/>
      </c>
      <c r="R130" s="35">
        <f>IF(OR(ISBLANK(D130),NOT(ISNUMBER(D130))),"",((COUNTIF(G1_S:K130,K130)-1)-(COUNTIF(G1_R,K130)-1)/2)/10)</f>
      </c>
      <c r="S130" s="36">
        <f>IF(OR(ISBLANK(E130),NOT(ISNUMBER(E130))),"",((COUNTIF(G2_S:L130,L130)-1)-(COUNTIF(G2_R,L130)-1)/2)/10)</f>
      </c>
      <c r="T130" s="36">
        <f>IF(OR(ISBLANK(F130),NOT(ISNUMBER(F130))),"",((COUNTIF(G3_S:M130,M130)-1)-(COUNTIF(G3_R,M130)-1)/2)/10)</f>
      </c>
      <c r="U130" s="36">
        <f>IF(OR(ISBLANK(G130),NOT(ISNUMBER(G130))),"",((COUNTIF(G4_S:N130,N130)-1)-(COUNTIF(G4_R,N130)-1)/2)/10)</f>
      </c>
      <c r="V130" s="36">
        <f>IF(OR(ISBLANK(H130),NOT(ISNUMBER(H130))),"",((COUNTIF(G5_S:O130,O130)-1)-(COUNTIF(G5_R,O130)-1)/2)/10)</f>
      </c>
      <c r="W130" s="37">
        <f>IF(OR(ISBLANK(I130),NOT(ISNUMBER(I130))),"",((COUNTIF(G6_S:P130,P130)-1)-(COUNTIF(G6_R,P130)-1)/2)/10)</f>
      </c>
      <c r="Y130" s="35" t="e">
        <f t="shared" si="19"/>
        <v>#N/A</v>
      </c>
      <c r="Z130" s="36" t="e">
        <f t="shared" si="20"/>
        <v>#N/A</v>
      </c>
      <c r="AA130" s="36" t="e">
        <f t="shared" si="21"/>
        <v>#N/A</v>
      </c>
      <c r="AB130" s="36" t="e">
        <f t="shared" si="22"/>
        <v>#N/A</v>
      </c>
      <c r="AC130" s="36" t="e">
        <f t="shared" si="23"/>
        <v>#N/A</v>
      </c>
      <c r="AD130" s="37" t="e">
        <f t="shared" si="24"/>
        <v>#N/A</v>
      </c>
    </row>
    <row r="131" spans="2:30" ht="12.75">
      <c r="B131" s="2"/>
      <c r="C131" s="4">
        <v>128</v>
      </c>
      <c r="D131" s="33">
        <f>IF(OR(ISBLANK(Data!D131),NOT(ISNUMBER(Data!D131))),"",Data!D131)</f>
      </c>
      <c r="E131" s="33">
        <f>IF(OR(ISBLANK(Data!E131),NOT(ISNUMBER(Data!E131))),"",Data!E131)</f>
      </c>
      <c r="F131" s="33">
        <f>IF(OR(ISBLANK(Data!F131),NOT(ISNUMBER(Data!F131))),"",Data!F131)</f>
      </c>
      <c r="G131" s="33">
        <f>IF(OR(ISBLANK(Data!G131),NOT(ISNUMBER(Data!G131))),"",Data!G131)</f>
      </c>
      <c r="H131" s="33">
        <f>IF(OR(ISBLANK(Data!H131),NOT(ISNUMBER(Data!H131))),"",Data!H131)</f>
      </c>
      <c r="I131" s="34">
        <f>IF(OR(ISBLANK(Data!I131),NOT(ISNUMBER(Data!I131))),"",Data!I131)</f>
      </c>
      <c r="K131" s="35">
        <f t="shared" si="15"/>
      </c>
      <c r="L131" s="36">
        <f t="shared" si="16"/>
      </c>
      <c r="M131" s="36">
        <f t="shared" si="17"/>
      </c>
      <c r="N131" s="36">
        <f t="shared" si="18"/>
      </c>
      <c r="O131" s="36">
        <f t="shared" si="25"/>
      </c>
      <c r="P131" s="37">
        <f t="shared" si="26"/>
      </c>
      <c r="R131" s="35">
        <f>IF(OR(ISBLANK(D131),NOT(ISNUMBER(D131))),"",((COUNTIF(G1_S:K131,K131)-1)-(COUNTIF(G1_R,K131)-1)/2)/10)</f>
      </c>
      <c r="S131" s="36">
        <f>IF(OR(ISBLANK(E131),NOT(ISNUMBER(E131))),"",((COUNTIF(G2_S:L131,L131)-1)-(COUNTIF(G2_R,L131)-1)/2)/10)</f>
      </c>
      <c r="T131" s="36">
        <f>IF(OR(ISBLANK(F131),NOT(ISNUMBER(F131))),"",((COUNTIF(G3_S:M131,M131)-1)-(COUNTIF(G3_R,M131)-1)/2)/10)</f>
      </c>
      <c r="U131" s="36">
        <f>IF(OR(ISBLANK(G131),NOT(ISNUMBER(G131))),"",((COUNTIF(G4_S:N131,N131)-1)-(COUNTIF(G4_R,N131)-1)/2)/10)</f>
      </c>
      <c r="V131" s="36">
        <f>IF(OR(ISBLANK(H131),NOT(ISNUMBER(H131))),"",((COUNTIF(G5_S:O131,O131)-1)-(COUNTIF(G5_R,O131)-1)/2)/10)</f>
      </c>
      <c r="W131" s="37">
        <f>IF(OR(ISBLANK(I131),NOT(ISNUMBER(I131))),"",((COUNTIF(G6_S:P131,P131)-1)-(COUNTIF(G6_R,P131)-1)/2)/10)</f>
      </c>
      <c r="Y131" s="35" t="e">
        <f t="shared" si="19"/>
        <v>#N/A</v>
      </c>
      <c r="Z131" s="36" t="e">
        <f t="shared" si="20"/>
        <v>#N/A</v>
      </c>
      <c r="AA131" s="36" t="e">
        <f t="shared" si="21"/>
        <v>#N/A</v>
      </c>
      <c r="AB131" s="36" t="e">
        <f t="shared" si="22"/>
        <v>#N/A</v>
      </c>
      <c r="AC131" s="36" t="e">
        <f t="shared" si="23"/>
        <v>#N/A</v>
      </c>
      <c r="AD131" s="37" t="e">
        <f t="shared" si="24"/>
        <v>#N/A</v>
      </c>
    </row>
    <row r="132" spans="2:30" ht="12.75">
      <c r="B132" s="2"/>
      <c r="C132" s="4">
        <v>129</v>
      </c>
      <c r="D132" s="33">
        <f>IF(OR(ISBLANK(Data!D132),NOT(ISNUMBER(Data!D132))),"",Data!D132)</f>
      </c>
      <c r="E132" s="33">
        <f>IF(OR(ISBLANK(Data!E132),NOT(ISNUMBER(Data!E132))),"",Data!E132)</f>
      </c>
      <c r="F132" s="33">
        <f>IF(OR(ISBLANK(Data!F132),NOT(ISNUMBER(Data!F132))),"",Data!F132)</f>
      </c>
      <c r="G132" s="33">
        <f>IF(OR(ISBLANK(Data!G132),NOT(ISNUMBER(Data!G132))),"",Data!G132)</f>
      </c>
      <c r="H132" s="33">
        <f>IF(OR(ISBLANK(Data!H132),NOT(ISNUMBER(Data!H132))),"",Data!H132)</f>
      </c>
      <c r="I132" s="34">
        <f>IF(OR(ISBLANK(Data!I132),NOT(ISNUMBER(Data!I132))),"",Data!I132)</f>
      </c>
      <c r="K132" s="35">
        <f aca="true" t="shared" si="27" ref="K132:K195">IF(OR(ISBLANK(D132),NOT(ISNUMBER(D132))),"",ROUND(D132/Bin_Step,0)*Bin_Step)</f>
      </c>
      <c r="L132" s="36">
        <f aca="true" t="shared" si="28" ref="L132:L195">IF(OR(ISBLANK(E132),NOT(ISNUMBER(E132))),"",ROUND(E132/Bin_Step,0)*Bin_Step)</f>
      </c>
      <c r="M132" s="36">
        <f aca="true" t="shared" si="29" ref="M132:M195">IF(OR(ISBLANK(F132),NOT(ISNUMBER(F132))),"",ROUND(F132/Bin_Step,0)*Bin_Step)</f>
      </c>
      <c r="N132" s="36">
        <f aca="true" t="shared" si="30" ref="N132:N195">IF(OR(ISBLANK(G132),NOT(ISNUMBER(G132))),"",ROUND(G132/Bin_Step,0)*Bin_Step)</f>
      </c>
      <c r="O132" s="36">
        <f t="shared" si="25"/>
      </c>
      <c r="P132" s="37">
        <f t="shared" si="26"/>
      </c>
      <c r="R132" s="35">
        <f>IF(OR(ISBLANK(D132),NOT(ISNUMBER(D132))),"",((COUNTIF(G1_S:K132,K132)-1)-(COUNTIF(G1_R,K132)-1)/2)/10)</f>
      </c>
      <c r="S132" s="36">
        <f>IF(OR(ISBLANK(E132),NOT(ISNUMBER(E132))),"",((COUNTIF(G2_S:L132,L132)-1)-(COUNTIF(G2_R,L132)-1)/2)/10)</f>
      </c>
      <c r="T132" s="36">
        <f>IF(OR(ISBLANK(F132),NOT(ISNUMBER(F132))),"",((COUNTIF(G3_S:M132,M132)-1)-(COUNTIF(G3_R,M132)-1)/2)/10)</f>
      </c>
      <c r="U132" s="36">
        <f>IF(OR(ISBLANK(G132),NOT(ISNUMBER(G132))),"",((COUNTIF(G4_S:N132,N132)-1)-(COUNTIF(G4_R,N132)-1)/2)/10)</f>
      </c>
      <c r="V132" s="36">
        <f>IF(OR(ISBLANK(H132),NOT(ISNUMBER(H132))),"",((COUNTIF(G5_S:O132,O132)-1)-(COUNTIF(G5_R,O132)-1)/2)/10)</f>
      </c>
      <c r="W132" s="37">
        <f>IF(OR(ISBLANK(I132),NOT(ISNUMBER(I132))),"",((COUNTIF(G6_S:P132,P132)-1)-(COUNTIF(G6_R,P132)-1)/2)/10)</f>
      </c>
      <c r="Y132" s="35" t="e">
        <f aca="true" t="shared" si="31" ref="Y132:Y195">IF(OR(ISBLANK(D132),NOT(ISNUMBER(D132))),NA(),1+R132/(2.2*Disp_Max))</f>
        <v>#N/A</v>
      </c>
      <c r="Z132" s="36" t="e">
        <f aca="true" t="shared" si="32" ref="Z132:Z195">IF(OR(ISBLANK(E132),NOT(ISNUMBER(E132))),NA(),2+S132/(2.2*Disp_Max))</f>
        <v>#N/A</v>
      </c>
      <c r="AA132" s="36" t="e">
        <f aca="true" t="shared" si="33" ref="AA132:AA195">IF(OR(ISBLANK(F132),NOT(ISNUMBER(F132))),NA(),3+T132/(2.2*Disp_Max))</f>
        <v>#N/A</v>
      </c>
      <c r="AB132" s="36" t="e">
        <f aca="true" t="shared" si="34" ref="AB132:AB195">IF(OR(ISBLANK(G132),NOT(ISNUMBER(G132))),NA(),4+U132/(2.2*Disp_Max))</f>
        <v>#N/A</v>
      </c>
      <c r="AC132" s="36" t="e">
        <f aca="true" t="shared" si="35" ref="AC132:AC195">IF(OR(ISBLANK(H132),NOT(ISNUMBER(H132))),NA(),5+V132/(2.2*Disp_Max))</f>
        <v>#N/A</v>
      </c>
      <c r="AD132" s="37" t="e">
        <f aca="true" t="shared" si="36" ref="AD132:AD195">IF(OR(ISBLANK(I132),NOT(ISNUMBER(I132))),NA(),6+W132/(2.2*Disp_Max))</f>
        <v>#N/A</v>
      </c>
    </row>
    <row r="133" spans="2:30" ht="12.75">
      <c r="B133" s="2"/>
      <c r="C133" s="4">
        <v>130</v>
      </c>
      <c r="D133" s="33">
        <f>IF(OR(ISBLANK(Data!D133),NOT(ISNUMBER(Data!D133))),"",Data!D133)</f>
      </c>
      <c r="E133" s="33">
        <f>IF(OR(ISBLANK(Data!E133),NOT(ISNUMBER(Data!E133))),"",Data!E133)</f>
      </c>
      <c r="F133" s="33">
        <f>IF(OR(ISBLANK(Data!F133),NOT(ISNUMBER(Data!F133))),"",Data!F133)</f>
      </c>
      <c r="G133" s="33">
        <f>IF(OR(ISBLANK(Data!G133),NOT(ISNUMBER(Data!G133))),"",Data!G133)</f>
      </c>
      <c r="H133" s="33">
        <f>IF(OR(ISBLANK(Data!H133),NOT(ISNUMBER(Data!H133))),"",Data!H133)</f>
      </c>
      <c r="I133" s="34">
        <f>IF(OR(ISBLANK(Data!I133),NOT(ISNUMBER(Data!I133))),"",Data!I133)</f>
      </c>
      <c r="K133" s="35">
        <f t="shared" si="27"/>
      </c>
      <c r="L133" s="36">
        <f t="shared" si="28"/>
      </c>
      <c r="M133" s="36">
        <f t="shared" si="29"/>
      </c>
      <c r="N133" s="36">
        <f t="shared" si="30"/>
      </c>
      <c r="O133" s="36">
        <f aca="true" t="shared" si="37" ref="O133:O196">IF(OR(ISBLANK(H133),NOT(ISNUMBER(H133))),"",ROUND(H133/Bin_Step,0)*Bin_Step)</f>
      </c>
      <c r="P133" s="37">
        <f aca="true" t="shared" si="38" ref="P133:P196">IF(OR(ISBLANK(I133),NOT(ISNUMBER(I133))),"",ROUND(I133/Bin_Step,0)*Bin_Step)</f>
      </c>
      <c r="R133" s="35">
        <f>IF(OR(ISBLANK(D133),NOT(ISNUMBER(D133))),"",((COUNTIF(G1_S:K133,K133)-1)-(COUNTIF(G1_R,K133)-1)/2)/10)</f>
      </c>
      <c r="S133" s="36">
        <f>IF(OR(ISBLANK(E133),NOT(ISNUMBER(E133))),"",((COUNTIF(G2_S:L133,L133)-1)-(COUNTIF(G2_R,L133)-1)/2)/10)</f>
      </c>
      <c r="T133" s="36">
        <f>IF(OR(ISBLANK(F133),NOT(ISNUMBER(F133))),"",((COUNTIF(G3_S:M133,M133)-1)-(COUNTIF(G3_R,M133)-1)/2)/10)</f>
      </c>
      <c r="U133" s="36">
        <f>IF(OR(ISBLANK(G133),NOT(ISNUMBER(G133))),"",((COUNTIF(G4_S:N133,N133)-1)-(COUNTIF(G4_R,N133)-1)/2)/10)</f>
      </c>
      <c r="V133" s="36">
        <f>IF(OR(ISBLANK(H133),NOT(ISNUMBER(H133))),"",((COUNTIF(G5_S:O133,O133)-1)-(COUNTIF(G5_R,O133)-1)/2)/10)</f>
      </c>
      <c r="W133" s="37">
        <f>IF(OR(ISBLANK(I133),NOT(ISNUMBER(I133))),"",((COUNTIF(G6_S:P133,P133)-1)-(COUNTIF(G6_R,P133)-1)/2)/10)</f>
      </c>
      <c r="Y133" s="35" t="e">
        <f t="shared" si="31"/>
        <v>#N/A</v>
      </c>
      <c r="Z133" s="36" t="e">
        <f t="shared" si="32"/>
        <v>#N/A</v>
      </c>
      <c r="AA133" s="36" t="e">
        <f t="shared" si="33"/>
        <v>#N/A</v>
      </c>
      <c r="AB133" s="36" t="e">
        <f t="shared" si="34"/>
        <v>#N/A</v>
      </c>
      <c r="AC133" s="36" t="e">
        <f t="shared" si="35"/>
        <v>#N/A</v>
      </c>
      <c r="AD133" s="37" t="e">
        <f t="shared" si="36"/>
        <v>#N/A</v>
      </c>
    </row>
    <row r="134" spans="2:30" ht="12.75">
      <c r="B134" s="2"/>
      <c r="C134" s="4">
        <v>131</v>
      </c>
      <c r="D134" s="33">
        <f>IF(OR(ISBLANK(Data!D134),NOT(ISNUMBER(Data!D134))),"",Data!D134)</f>
      </c>
      <c r="E134" s="33">
        <f>IF(OR(ISBLANK(Data!E134),NOT(ISNUMBER(Data!E134))),"",Data!E134)</f>
      </c>
      <c r="F134" s="33">
        <f>IF(OR(ISBLANK(Data!F134),NOT(ISNUMBER(Data!F134))),"",Data!F134)</f>
      </c>
      <c r="G134" s="33">
        <f>IF(OR(ISBLANK(Data!G134),NOT(ISNUMBER(Data!G134))),"",Data!G134)</f>
      </c>
      <c r="H134" s="33">
        <f>IF(OR(ISBLANK(Data!H134),NOT(ISNUMBER(Data!H134))),"",Data!H134)</f>
      </c>
      <c r="I134" s="34">
        <f>IF(OR(ISBLANK(Data!I134),NOT(ISNUMBER(Data!I134))),"",Data!I134)</f>
      </c>
      <c r="K134" s="35">
        <f t="shared" si="27"/>
      </c>
      <c r="L134" s="36">
        <f t="shared" si="28"/>
      </c>
      <c r="M134" s="36">
        <f t="shared" si="29"/>
      </c>
      <c r="N134" s="36">
        <f t="shared" si="30"/>
      </c>
      <c r="O134" s="36">
        <f t="shared" si="37"/>
      </c>
      <c r="P134" s="37">
        <f t="shared" si="38"/>
      </c>
      <c r="R134" s="35">
        <f>IF(OR(ISBLANK(D134),NOT(ISNUMBER(D134))),"",((COUNTIF(G1_S:K134,K134)-1)-(COUNTIF(G1_R,K134)-1)/2)/10)</f>
      </c>
      <c r="S134" s="36">
        <f>IF(OR(ISBLANK(E134),NOT(ISNUMBER(E134))),"",((COUNTIF(G2_S:L134,L134)-1)-(COUNTIF(G2_R,L134)-1)/2)/10)</f>
      </c>
      <c r="T134" s="36">
        <f>IF(OR(ISBLANK(F134),NOT(ISNUMBER(F134))),"",((COUNTIF(G3_S:M134,M134)-1)-(COUNTIF(G3_R,M134)-1)/2)/10)</f>
      </c>
      <c r="U134" s="36">
        <f>IF(OR(ISBLANK(G134),NOT(ISNUMBER(G134))),"",((COUNTIF(G4_S:N134,N134)-1)-(COUNTIF(G4_R,N134)-1)/2)/10)</f>
      </c>
      <c r="V134" s="36">
        <f>IF(OR(ISBLANK(H134),NOT(ISNUMBER(H134))),"",((COUNTIF(G5_S:O134,O134)-1)-(COUNTIF(G5_R,O134)-1)/2)/10)</f>
      </c>
      <c r="W134" s="37">
        <f>IF(OR(ISBLANK(I134),NOT(ISNUMBER(I134))),"",((COUNTIF(G6_S:P134,P134)-1)-(COUNTIF(G6_R,P134)-1)/2)/10)</f>
      </c>
      <c r="Y134" s="35" t="e">
        <f t="shared" si="31"/>
        <v>#N/A</v>
      </c>
      <c r="Z134" s="36" t="e">
        <f t="shared" si="32"/>
        <v>#N/A</v>
      </c>
      <c r="AA134" s="36" t="e">
        <f t="shared" si="33"/>
        <v>#N/A</v>
      </c>
      <c r="AB134" s="36" t="e">
        <f t="shared" si="34"/>
        <v>#N/A</v>
      </c>
      <c r="AC134" s="36" t="e">
        <f t="shared" si="35"/>
        <v>#N/A</v>
      </c>
      <c r="AD134" s="37" t="e">
        <f t="shared" si="36"/>
        <v>#N/A</v>
      </c>
    </row>
    <row r="135" spans="2:30" ht="12.75">
      <c r="B135" s="2"/>
      <c r="C135" s="4">
        <v>132</v>
      </c>
      <c r="D135" s="33">
        <f>IF(OR(ISBLANK(Data!D135),NOT(ISNUMBER(Data!D135))),"",Data!D135)</f>
      </c>
      <c r="E135" s="33">
        <f>IF(OR(ISBLANK(Data!E135),NOT(ISNUMBER(Data!E135))),"",Data!E135)</f>
      </c>
      <c r="F135" s="33">
        <f>IF(OR(ISBLANK(Data!F135),NOT(ISNUMBER(Data!F135))),"",Data!F135)</f>
      </c>
      <c r="G135" s="33">
        <f>IF(OR(ISBLANK(Data!G135),NOT(ISNUMBER(Data!G135))),"",Data!G135)</f>
      </c>
      <c r="H135" s="33">
        <f>IF(OR(ISBLANK(Data!H135),NOT(ISNUMBER(Data!H135))),"",Data!H135)</f>
      </c>
      <c r="I135" s="34">
        <f>IF(OR(ISBLANK(Data!I135),NOT(ISNUMBER(Data!I135))),"",Data!I135)</f>
      </c>
      <c r="K135" s="35">
        <f t="shared" si="27"/>
      </c>
      <c r="L135" s="36">
        <f t="shared" si="28"/>
      </c>
      <c r="M135" s="36">
        <f t="shared" si="29"/>
      </c>
      <c r="N135" s="36">
        <f t="shared" si="30"/>
      </c>
      <c r="O135" s="36">
        <f t="shared" si="37"/>
      </c>
      <c r="P135" s="37">
        <f t="shared" si="38"/>
      </c>
      <c r="R135" s="35">
        <f>IF(OR(ISBLANK(D135),NOT(ISNUMBER(D135))),"",((COUNTIF(G1_S:K135,K135)-1)-(COUNTIF(G1_R,K135)-1)/2)/10)</f>
      </c>
      <c r="S135" s="36">
        <f>IF(OR(ISBLANK(E135),NOT(ISNUMBER(E135))),"",((COUNTIF(G2_S:L135,L135)-1)-(COUNTIF(G2_R,L135)-1)/2)/10)</f>
      </c>
      <c r="T135" s="36">
        <f>IF(OR(ISBLANK(F135),NOT(ISNUMBER(F135))),"",((COUNTIF(G3_S:M135,M135)-1)-(COUNTIF(G3_R,M135)-1)/2)/10)</f>
      </c>
      <c r="U135" s="36">
        <f>IF(OR(ISBLANK(G135),NOT(ISNUMBER(G135))),"",((COUNTIF(G4_S:N135,N135)-1)-(COUNTIF(G4_R,N135)-1)/2)/10)</f>
      </c>
      <c r="V135" s="36">
        <f>IF(OR(ISBLANK(H135),NOT(ISNUMBER(H135))),"",((COUNTIF(G5_S:O135,O135)-1)-(COUNTIF(G5_R,O135)-1)/2)/10)</f>
      </c>
      <c r="W135" s="37">
        <f>IF(OR(ISBLANK(I135),NOT(ISNUMBER(I135))),"",((COUNTIF(G6_S:P135,P135)-1)-(COUNTIF(G6_R,P135)-1)/2)/10)</f>
      </c>
      <c r="Y135" s="35" t="e">
        <f t="shared" si="31"/>
        <v>#N/A</v>
      </c>
      <c r="Z135" s="36" t="e">
        <f t="shared" si="32"/>
        <v>#N/A</v>
      </c>
      <c r="AA135" s="36" t="e">
        <f t="shared" si="33"/>
        <v>#N/A</v>
      </c>
      <c r="AB135" s="36" t="e">
        <f t="shared" si="34"/>
        <v>#N/A</v>
      </c>
      <c r="AC135" s="36" t="e">
        <f t="shared" si="35"/>
        <v>#N/A</v>
      </c>
      <c r="AD135" s="37" t="e">
        <f t="shared" si="36"/>
        <v>#N/A</v>
      </c>
    </row>
    <row r="136" spans="2:30" ht="12.75">
      <c r="B136" s="2"/>
      <c r="C136" s="4">
        <v>133</v>
      </c>
      <c r="D136" s="33">
        <f>IF(OR(ISBLANK(Data!D136),NOT(ISNUMBER(Data!D136))),"",Data!D136)</f>
      </c>
      <c r="E136" s="33">
        <f>IF(OR(ISBLANK(Data!E136),NOT(ISNUMBER(Data!E136))),"",Data!E136)</f>
      </c>
      <c r="F136" s="33">
        <f>IF(OR(ISBLANK(Data!F136),NOT(ISNUMBER(Data!F136))),"",Data!F136)</f>
      </c>
      <c r="G136" s="33">
        <f>IF(OR(ISBLANK(Data!G136),NOT(ISNUMBER(Data!G136))),"",Data!G136)</f>
      </c>
      <c r="H136" s="33">
        <f>IF(OR(ISBLANK(Data!H136),NOT(ISNUMBER(Data!H136))),"",Data!H136)</f>
      </c>
      <c r="I136" s="34">
        <f>IF(OR(ISBLANK(Data!I136),NOT(ISNUMBER(Data!I136))),"",Data!I136)</f>
      </c>
      <c r="K136" s="35">
        <f t="shared" si="27"/>
      </c>
      <c r="L136" s="36">
        <f t="shared" si="28"/>
      </c>
      <c r="M136" s="36">
        <f t="shared" si="29"/>
      </c>
      <c r="N136" s="36">
        <f t="shared" si="30"/>
      </c>
      <c r="O136" s="36">
        <f t="shared" si="37"/>
      </c>
      <c r="P136" s="37">
        <f t="shared" si="38"/>
      </c>
      <c r="R136" s="35">
        <f>IF(OR(ISBLANK(D136),NOT(ISNUMBER(D136))),"",((COUNTIF(G1_S:K136,K136)-1)-(COUNTIF(G1_R,K136)-1)/2)/10)</f>
      </c>
      <c r="S136" s="36">
        <f>IF(OR(ISBLANK(E136),NOT(ISNUMBER(E136))),"",((COUNTIF(G2_S:L136,L136)-1)-(COUNTIF(G2_R,L136)-1)/2)/10)</f>
      </c>
      <c r="T136" s="36">
        <f>IF(OR(ISBLANK(F136),NOT(ISNUMBER(F136))),"",((COUNTIF(G3_S:M136,M136)-1)-(COUNTIF(G3_R,M136)-1)/2)/10)</f>
      </c>
      <c r="U136" s="36">
        <f>IF(OR(ISBLANK(G136),NOT(ISNUMBER(G136))),"",((COUNTIF(G4_S:N136,N136)-1)-(COUNTIF(G4_R,N136)-1)/2)/10)</f>
      </c>
      <c r="V136" s="36">
        <f>IF(OR(ISBLANK(H136),NOT(ISNUMBER(H136))),"",((COUNTIF(G5_S:O136,O136)-1)-(COUNTIF(G5_R,O136)-1)/2)/10)</f>
      </c>
      <c r="W136" s="37">
        <f>IF(OR(ISBLANK(I136),NOT(ISNUMBER(I136))),"",((COUNTIF(G6_S:P136,P136)-1)-(COUNTIF(G6_R,P136)-1)/2)/10)</f>
      </c>
      <c r="Y136" s="35" t="e">
        <f t="shared" si="31"/>
        <v>#N/A</v>
      </c>
      <c r="Z136" s="36" t="e">
        <f t="shared" si="32"/>
        <v>#N/A</v>
      </c>
      <c r="AA136" s="36" t="e">
        <f t="shared" si="33"/>
        <v>#N/A</v>
      </c>
      <c r="AB136" s="36" t="e">
        <f t="shared" si="34"/>
        <v>#N/A</v>
      </c>
      <c r="AC136" s="36" t="e">
        <f t="shared" si="35"/>
        <v>#N/A</v>
      </c>
      <c r="AD136" s="37" t="e">
        <f t="shared" si="36"/>
        <v>#N/A</v>
      </c>
    </row>
    <row r="137" spans="2:30" ht="12.75">
      <c r="B137" s="2"/>
      <c r="C137" s="4">
        <v>134</v>
      </c>
      <c r="D137" s="33">
        <f>IF(OR(ISBLANK(Data!D137),NOT(ISNUMBER(Data!D137))),"",Data!D137)</f>
      </c>
      <c r="E137" s="33">
        <f>IF(OR(ISBLANK(Data!E137),NOT(ISNUMBER(Data!E137))),"",Data!E137)</f>
      </c>
      <c r="F137" s="33">
        <f>IF(OR(ISBLANK(Data!F137),NOT(ISNUMBER(Data!F137))),"",Data!F137)</f>
      </c>
      <c r="G137" s="33">
        <f>IF(OR(ISBLANK(Data!G137),NOT(ISNUMBER(Data!G137))),"",Data!G137)</f>
      </c>
      <c r="H137" s="33">
        <f>IF(OR(ISBLANK(Data!H137),NOT(ISNUMBER(Data!H137))),"",Data!H137)</f>
      </c>
      <c r="I137" s="34">
        <f>IF(OR(ISBLANK(Data!I137),NOT(ISNUMBER(Data!I137))),"",Data!I137)</f>
      </c>
      <c r="K137" s="35">
        <f t="shared" si="27"/>
      </c>
      <c r="L137" s="36">
        <f t="shared" si="28"/>
      </c>
      <c r="M137" s="36">
        <f t="shared" si="29"/>
      </c>
      <c r="N137" s="36">
        <f t="shared" si="30"/>
      </c>
      <c r="O137" s="36">
        <f t="shared" si="37"/>
      </c>
      <c r="P137" s="37">
        <f t="shared" si="38"/>
      </c>
      <c r="R137" s="35">
        <f>IF(OR(ISBLANK(D137),NOT(ISNUMBER(D137))),"",((COUNTIF(G1_S:K137,K137)-1)-(COUNTIF(G1_R,K137)-1)/2)/10)</f>
      </c>
      <c r="S137" s="36">
        <f>IF(OR(ISBLANK(E137),NOT(ISNUMBER(E137))),"",((COUNTIF(G2_S:L137,L137)-1)-(COUNTIF(G2_R,L137)-1)/2)/10)</f>
      </c>
      <c r="T137" s="36">
        <f>IF(OR(ISBLANK(F137),NOT(ISNUMBER(F137))),"",((COUNTIF(G3_S:M137,M137)-1)-(COUNTIF(G3_R,M137)-1)/2)/10)</f>
      </c>
      <c r="U137" s="36">
        <f>IF(OR(ISBLANK(G137),NOT(ISNUMBER(G137))),"",((COUNTIF(G4_S:N137,N137)-1)-(COUNTIF(G4_R,N137)-1)/2)/10)</f>
      </c>
      <c r="V137" s="36">
        <f>IF(OR(ISBLANK(H137),NOT(ISNUMBER(H137))),"",((COUNTIF(G5_S:O137,O137)-1)-(COUNTIF(G5_R,O137)-1)/2)/10)</f>
      </c>
      <c r="W137" s="37">
        <f>IF(OR(ISBLANK(I137),NOT(ISNUMBER(I137))),"",((COUNTIF(G6_S:P137,P137)-1)-(COUNTIF(G6_R,P137)-1)/2)/10)</f>
      </c>
      <c r="Y137" s="35" t="e">
        <f t="shared" si="31"/>
        <v>#N/A</v>
      </c>
      <c r="Z137" s="36" t="e">
        <f t="shared" si="32"/>
        <v>#N/A</v>
      </c>
      <c r="AA137" s="36" t="e">
        <f t="shared" si="33"/>
        <v>#N/A</v>
      </c>
      <c r="AB137" s="36" t="e">
        <f t="shared" si="34"/>
        <v>#N/A</v>
      </c>
      <c r="AC137" s="36" t="e">
        <f t="shared" si="35"/>
        <v>#N/A</v>
      </c>
      <c r="AD137" s="37" t="e">
        <f t="shared" si="36"/>
        <v>#N/A</v>
      </c>
    </row>
    <row r="138" spans="2:30" ht="12.75">
      <c r="B138" s="2"/>
      <c r="C138" s="4">
        <v>135</v>
      </c>
      <c r="D138" s="33">
        <f>IF(OR(ISBLANK(Data!D138),NOT(ISNUMBER(Data!D138))),"",Data!D138)</f>
      </c>
      <c r="E138" s="33">
        <f>IF(OR(ISBLANK(Data!E138),NOT(ISNUMBER(Data!E138))),"",Data!E138)</f>
      </c>
      <c r="F138" s="33">
        <f>IF(OR(ISBLANK(Data!F138),NOT(ISNUMBER(Data!F138))),"",Data!F138)</f>
      </c>
      <c r="G138" s="33">
        <f>IF(OR(ISBLANK(Data!G138),NOT(ISNUMBER(Data!G138))),"",Data!G138)</f>
      </c>
      <c r="H138" s="33">
        <f>IF(OR(ISBLANK(Data!H138),NOT(ISNUMBER(Data!H138))),"",Data!H138)</f>
      </c>
      <c r="I138" s="34">
        <f>IF(OR(ISBLANK(Data!I138),NOT(ISNUMBER(Data!I138))),"",Data!I138)</f>
      </c>
      <c r="K138" s="35">
        <f t="shared" si="27"/>
      </c>
      <c r="L138" s="36">
        <f t="shared" si="28"/>
      </c>
      <c r="M138" s="36">
        <f t="shared" si="29"/>
      </c>
      <c r="N138" s="36">
        <f t="shared" si="30"/>
      </c>
      <c r="O138" s="36">
        <f t="shared" si="37"/>
      </c>
      <c r="P138" s="37">
        <f t="shared" si="38"/>
      </c>
      <c r="R138" s="35">
        <f>IF(OR(ISBLANK(D138),NOT(ISNUMBER(D138))),"",((COUNTIF(G1_S:K138,K138)-1)-(COUNTIF(G1_R,K138)-1)/2)/10)</f>
      </c>
      <c r="S138" s="36">
        <f>IF(OR(ISBLANK(E138),NOT(ISNUMBER(E138))),"",((COUNTIF(G2_S:L138,L138)-1)-(COUNTIF(G2_R,L138)-1)/2)/10)</f>
      </c>
      <c r="T138" s="36">
        <f>IF(OR(ISBLANK(F138),NOT(ISNUMBER(F138))),"",((COUNTIF(G3_S:M138,M138)-1)-(COUNTIF(G3_R,M138)-1)/2)/10)</f>
      </c>
      <c r="U138" s="36">
        <f>IF(OR(ISBLANK(G138),NOT(ISNUMBER(G138))),"",((COUNTIF(G4_S:N138,N138)-1)-(COUNTIF(G4_R,N138)-1)/2)/10)</f>
      </c>
      <c r="V138" s="36">
        <f>IF(OR(ISBLANK(H138),NOT(ISNUMBER(H138))),"",((COUNTIF(G5_S:O138,O138)-1)-(COUNTIF(G5_R,O138)-1)/2)/10)</f>
      </c>
      <c r="W138" s="37">
        <f>IF(OR(ISBLANK(I138),NOT(ISNUMBER(I138))),"",((COUNTIF(G6_S:P138,P138)-1)-(COUNTIF(G6_R,P138)-1)/2)/10)</f>
      </c>
      <c r="Y138" s="35" t="e">
        <f t="shared" si="31"/>
        <v>#N/A</v>
      </c>
      <c r="Z138" s="36" t="e">
        <f t="shared" si="32"/>
        <v>#N/A</v>
      </c>
      <c r="AA138" s="36" t="e">
        <f t="shared" si="33"/>
        <v>#N/A</v>
      </c>
      <c r="AB138" s="36" t="e">
        <f t="shared" si="34"/>
        <v>#N/A</v>
      </c>
      <c r="AC138" s="36" t="e">
        <f t="shared" si="35"/>
        <v>#N/A</v>
      </c>
      <c r="AD138" s="37" t="e">
        <f t="shared" si="36"/>
        <v>#N/A</v>
      </c>
    </row>
    <row r="139" spans="2:30" ht="12.75">
      <c r="B139" s="2"/>
      <c r="C139" s="4">
        <v>136</v>
      </c>
      <c r="D139" s="33">
        <f>IF(OR(ISBLANK(Data!D139),NOT(ISNUMBER(Data!D139))),"",Data!D139)</f>
      </c>
      <c r="E139" s="33">
        <f>IF(OR(ISBLANK(Data!E139),NOT(ISNUMBER(Data!E139))),"",Data!E139)</f>
      </c>
      <c r="F139" s="33">
        <f>IF(OR(ISBLANK(Data!F139),NOT(ISNUMBER(Data!F139))),"",Data!F139)</f>
      </c>
      <c r="G139" s="33">
        <f>IF(OR(ISBLANK(Data!G139),NOT(ISNUMBER(Data!G139))),"",Data!G139)</f>
      </c>
      <c r="H139" s="33">
        <f>IF(OR(ISBLANK(Data!H139),NOT(ISNUMBER(Data!H139))),"",Data!H139)</f>
      </c>
      <c r="I139" s="34">
        <f>IF(OR(ISBLANK(Data!I139),NOT(ISNUMBER(Data!I139))),"",Data!I139)</f>
      </c>
      <c r="K139" s="35">
        <f t="shared" si="27"/>
      </c>
      <c r="L139" s="36">
        <f t="shared" si="28"/>
      </c>
      <c r="M139" s="36">
        <f t="shared" si="29"/>
      </c>
      <c r="N139" s="36">
        <f t="shared" si="30"/>
      </c>
      <c r="O139" s="36">
        <f t="shared" si="37"/>
      </c>
      <c r="P139" s="37">
        <f t="shared" si="38"/>
      </c>
      <c r="R139" s="35">
        <f>IF(OR(ISBLANK(D139),NOT(ISNUMBER(D139))),"",((COUNTIF(G1_S:K139,K139)-1)-(COUNTIF(G1_R,K139)-1)/2)/10)</f>
      </c>
      <c r="S139" s="36">
        <f>IF(OR(ISBLANK(E139),NOT(ISNUMBER(E139))),"",((COUNTIF(G2_S:L139,L139)-1)-(COUNTIF(G2_R,L139)-1)/2)/10)</f>
      </c>
      <c r="T139" s="36">
        <f>IF(OR(ISBLANK(F139),NOT(ISNUMBER(F139))),"",((COUNTIF(G3_S:M139,M139)-1)-(COUNTIF(G3_R,M139)-1)/2)/10)</f>
      </c>
      <c r="U139" s="36">
        <f>IF(OR(ISBLANK(G139),NOT(ISNUMBER(G139))),"",((COUNTIF(G4_S:N139,N139)-1)-(COUNTIF(G4_R,N139)-1)/2)/10)</f>
      </c>
      <c r="V139" s="36">
        <f>IF(OR(ISBLANK(H139),NOT(ISNUMBER(H139))),"",((COUNTIF(G5_S:O139,O139)-1)-(COUNTIF(G5_R,O139)-1)/2)/10)</f>
      </c>
      <c r="W139" s="37">
        <f>IF(OR(ISBLANK(I139),NOT(ISNUMBER(I139))),"",((COUNTIF(G6_S:P139,P139)-1)-(COUNTIF(G6_R,P139)-1)/2)/10)</f>
      </c>
      <c r="Y139" s="35" t="e">
        <f t="shared" si="31"/>
        <v>#N/A</v>
      </c>
      <c r="Z139" s="36" t="e">
        <f t="shared" si="32"/>
        <v>#N/A</v>
      </c>
      <c r="AA139" s="36" t="e">
        <f t="shared" si="33"/>
        <v>#N/A</v>
      </c>
      <c r="AB139" s="36" t="e">
        <f t="shared" si="34"/>
        <v>#N/A</v>
      </c>
      <c r="AC139" s="36" t="e">
        <f t="shared" si="35"/>
        <v>#N/A</v>
      </c>
      <c r="AD139" s="37" t="e">
        <f t="shared" si="36"/>
        <v>#N/A</v>
      </c>
    </row>
    <row r="140" spans="2:30" ht="12.75">
      <c r="B140" s="2"/>
      <c r="C140" s="4">
        <v>137</v>
      </c>
      <c r="D140" s="33">
        <f>IF(OR(ISBLANK(Data!D140),NOT(ISNUMBER(Data!D140))),"",Data!D140)</f>
      </c>
      <c r="E140" s="33">
        <f>IF(OR(ISBLANK(Data!E140),NOT(ISNUMBER(Data!E140))),"",Data!E140)</f>
      </c>
      <c r="F140" s="33">
        <f>IF(OR(ISBLANK(Data!F140),NOT(ISNUMBER(Data!F140))),"",Data!F140)</f>
      </c>
      <c r="G140" s="33">
        <f>IF(OR(ISBLANK(Data!G140),NOT(ISNUMBER(Data!G140))),"",Data!G140)</f>
      </c>
      <c r="H140" s="33">
        <f>IF(OR(ISBLANK(Data!H140),NOT(ISNUMBER(Data!H140))),"",Data!H140)</f>
      </c>
      <c r="I140" s="34">
        <f>IF(OR(ISBLANK(Data!I140),NOT(ISNUMBER(Data!I140))),"",Data!I140)</f>
      </c>
      <c r="K140" s="35">
        <f t="shared" si="27"/>
      </c>
      <c r="L140" s="36">
        <f t="shared" si="28"/>
      </c>
      <c r="M140" s="36">
        <f t="shared" si="29"/>
      </c>
      <c r="N140" s="36">
        <f t="shared" si="30"/>
      </c>
      <c r="O140" s="36">
        <f t="shared" si="37"/>
      </c>
      <c r="P140" s="37">
        <f t="shared" si="38"/>
      </c>
      <c r="R140" s="35">
        <f>IF(OR(ISBLANK(D140),NOT(ISNUMBER(D140))),"",((COUNTIF(G1_S:K140,K140)-1)-(COUNTIF(G1_R,K140)-1)/2)/10)</f>
      </c>
      <c r="S140" s="36">
        <f>IF(OR(ISBLANK(E140),NOT(ISNUMBER(E140))),"",((COUNTIF(G2_S:L140,L140)-1)-(COUNTIF(G2_R,L140)-1)/2)/10)</f>
      </c>
      <c r="T140" s="36">
        <f>IF(OR(ISBLANK(F140),NOT(ISNUMBER(F140))),"",((COUNTIF(G3_S:M140,M140)-1)-(COUNTIF(G3_R,M140)-1)/2)/10)</f>
      </c>
      <c r="U140" s="36">
        <f>IF(OR(ISBLANK(G140),NOT(ISNUMBER(G140))),"",((COUNTIF(G4_S:N140,N140)-1)-(COUNTIF(G4_R,N140)-1)/2)/10)</f>
      </c>
      <c r="V140" s="36">
        <f>IF(OR(ISBLANK(H140),NOT(ISNUMBER(H140))),"",((COUNTIF(G5_S:O140,O140)-1)-(COUNTIF(G5_R,O140)-1)/2)/10)</f>
      </c>
      <c r="W140" s="37">
        <f>IF(OR(ISBLANK(I140),NOT(ISNUMBER(I140))),"",((COUNTIF(G6_S:P140,P140)-1)-(COUNTIF(G6_R,P140)-1)/2)/10)</f>
      </c>
      <c r="Y140" s="35" t="e">
        <f t="shared" si="31"/>
        <v>#N/A</v>
      </c>
      <c r="Z140" s="36" t="e">
        <f t="shared" si="32"/>
        <v>#N/A</v>
      </c>
      <c r="AA140" s="36" t="e">
        <f t="shared" si="33"/>
        <v>#N/A</v>
      </c>
      <c r="AB140" s="36" t="e">
        <f t="shared" si="34"/>
        <v>#N/A</v>
      </c>
      <c r="AC140" s="36" t="e">
        <f t="shared" si="35"/>
        <v>#N/A</v>
      </c>
      <c r="AD140" s="37" t="e">
        <f t="shared" si="36"/>
        <v>#N/A</v>
      </c>
    </row>
    <row r="141" spans="2:30" ht="12.75">
      <c r="B141" s="2"/>
      <c r="C141" s="4">
        <v>138</v>
      </c>
      <c r="D141" s="33">
        <f>IF(OR(ISBLANK(Data!D141),NOT(ISNUMBER(Data!D141))),"",Data!D141)</f>
      </c>
      <c r="E141" s="33">
        <f>IF(OR(ISBLANK(Data!E141),NOT(ISNUMBER(Data!E141))),"",Data!E141)</f>
      </c>
      <c r="F141" s="33">
        <f>IF(OR(ISBLANK(Data!F141),NOT(ISNUMBER(Data!F141))),"",Data!F141)</f>
      </c>
      <c r="G141" s="33">
        <f>IF(OR(ISBLANK(Data!G141),NOT(ISNUMBER(Data!G141))),"",Data!G141)</f>
      </c>
      <c r="H141" s="33">
        <f>IF(OR(ISBLANK(Data!H141),NOT(ISNUMBER(Data!H141))),"",Data!H141)</f>
      </c>
      <c r="I141" s="34">
        <f>IF(OR(ISBLANK(Data!I141),NOT(ISNUMBER(Data!I141))),"",Data!I141)</f>
      </c>
      <c r="K141" s="35">
        <f t="shared" si="27"/>
      </c>
      <c r="L141" s="36">
        <f t="shared" si="28"/>
      </c>
      <c r="M141" s="36">
        <f t="shared" si="29"/>
      </c>
      <c r="N141" s="36">
        <f t="shared" si="30"/>
      </c>
      <c r="O141" s="36">
        <f t="shared" si="37"/>
      </c>
      <c r="P141" s="37">
        <f t="shared" si="38"/>
      </c>
      <c r="R141" s="35">
        <f>IF(OR(ISBLANK(D141),NOT(ISNUMBER(D141))),"",((COUNTIF(G1_S:K141,K141)-1)-(COUNTIF(G1_R,K141)-1)/2)/10)</f>
      </c>
      <c r="S141" s="36">
        <f>IF(OR(ISBLANK(E141),NOT(ISNUMBER(E141))),"",((COUNTIF(G2_S:L141,L141)-1)-(COUNTIF(G2_R,L141)-1)/2)/10)</f>
      </c>
      <c r="T141" s="36">
        <f>IF(OR(ISBLANK(F141),NOT(ISNUMBER(F141))),"",((COUNTIF(G3_S:M141,M141)-1)-(COUNTIF(G3_R,M141)-1)/2)/10)</f>
      </c>
      <c r="U141" s="36">
        <f>IF(OR(ISBLANK(G141),NOT(ISNUMBER(G141))),"",((COUNTIF(G4_S:N141,N141)-1)-(COUNTIF(G4_R,N141)-1)/2)/10)</f>
      </c>
      <c r="V141" s="36">
        <f>IF(OR(ISBLANK(H141),NOT(ISNUMBER(H141))),"",((COUNTIF(G5_S:O141,O141)-1)-(COUNTIF(G5_R,O141)-1)/2)/10)</f>
      </c>
      <c r="W141" s="37">
        <f>IF(OR(ISBLANK(I141),NOT(ISNUMBER(I141))),"",((COUNTIF(G6_S:P141,P141)-1)-(COUNTIF(G6_R,P141)-1)/2)/10)</f>
      </c>
      <c r="Y141" s="35" t="e">
        <f t="shared" si="31"/>
        <v>#N/A</v>
      </c>
      <c r="Z141" s="36" t="e">
        <f t="shared" si="32"/>
        <v>#N/A</v>
      </c>
      <c r="AA141" s="36" t="e">
        <f t="shared" si="33"/>
        <v>#N/A</v>
      </c>
      <c r="AB141" s="36" t="e">
        <f t="shared" si="34"/>
        <v>#N/A</v>
      </c>
      <c r="AC141" s="36" t="e">
        <f t="shared" si="35"/>
        <v>#N/A</v>
      </c>
      <c r="AD141" s="37" t="e">
        <f t="shared" si="36"/>
        <v>#N/A</v>
      </c>
    </row>
    <row r="142" spans="2:30" ht="12.75">
      <c r="B142" s="2"/>
      <c r="C142" s="4">
        <v>139</v>
      </c>
      <c r="D142" s="33">
        <f>IF(OR(ISBLANK(Data!D142),NOT(ISNUMBER(Data!D142))),"",Data!D142)</f>
      </c>
      <c r="E142" s="33">
        <f>IF(OR(ISBLANK(Data!E142),NOT(ISNUMBER(Data!E142))),"",Data!E142)</f>
      </c>
      <c r="F142" s="33">
        <f>IF(OR(ISBLANK(Data!F142),NOT(ISNUMBER(Data!F142))),"",Data!F142)</f>
      </c>
      <c r="G142" s="33">
        <f>IF(OR(ISBLANK(Data!G142),NOT(ISNUMBER(Data!G142))),"",Data!G142)</f>
      </c>
      <c r="H142" s="33">
        <f>IF(OR(ISBLANK(Data!H142),NOT(ISNUMBER(Data!H142))),"",Data!H142)</f>
      </c>
      <c r="I142" s="34">
        <f>IF(OR(ISBLANK(Data!I142),NOT(ISNUMBER(Data!I142))),"",Data!I142)</f>
      </c>
      <c r="K142" s="35">
        <f t="shared" si="27"/>
      </c>
      <c r="L142" s="36">
        <f t="shared" si="28"/>
      </c>
      <c r="M142" s="36">
        <f t="shared" si="29"/>
      </c>
      <c r="N142" s="36">
        <f t="shared" si="30"/>
      </c>
      <c r="O142" s="36">
        <f t="shared" si="37"/>
      </c>
      <c r="P142" s="37">
        <f t="shared" si="38"/>
      </c>
      <c r="R142" s="35">
        <f>IF(OR(ISBLANK(D142),NOT(ISNUMBER(D142))),"",((COUNTIF(G1_S:K142,K142)-1)-(COUNTIF(G1_R,K142)-1)/2)/10)</f>
      </c>
      <c r="S142" s="36">
        <f>IF(OR(ISBLANK(E142),NOT(ISNUMBER(E142))),"",((COUNTIF(G2_S:L142,L142)-1)-(COUNTIF(G2_R,L142)-1)/2)/10)</f>
      </c>
      <c r="T142" s="36">
        <f>IF(OR(ISBLANK(F142),NOT(ISNUMBER(F142))),"",((COUNTIF(G3_S:M142,M142)-1)-(COUNTIF(G3_R,M142)-1)/2)/10)</f>
      </c>
      <c r="U142" s="36">
        <f>IF(OR(ISBLANK(G142),NOT(ISNUMBER(G142))),"",((COUNTIF(G4_S:N142,N142)-1)-(COUNTIF(G4_R,N142)-1)/2)/10)</f>
      </c>
      <c r="V142" s="36">
        <f>IF(OR(ISBLANK(H142),NOT(ISNUMBER(H142))),"",((COUNTIF(G5_S:O142,O142)-1)-(COUNTIF(G5_R,O142)-1)/2)/10)</f>
      </c>
      <c r="W142" s="37">
        <f>IF(OR(ISBLANK(I142),NOT(ISNUMBER(I142))),"",((COUNTIF(G6_S:P142,P142)-1)-(COUNTIF(G6_R,P142)-1)/2)/10)</f>
      </c>
      <c r="Y142" s="35" t="e">
        <f t="shared" si="31"/>
        <v>#N/A</v>
      </c>
      <c r="Z142" s="36" t="e">
        <f t="shared" si="32"/>
        <v>#N/A</v>
      </c>
      <c r="AA142" s="36" t="e">
        <f t="shared" si="33"/>
        <v>#N/A</v>
      </c>
      <c r="AB142" s="36" t="e">
        <f t="shared" si="34"/>
        <v>#N/A</v>
      </c>
      <c r="AC142" s="36" t="e">
        <f t="shared" si="35"/>
        <v>#N/A</v>
      </c>
      <c r="AD142" s="37" t="e">
        <f t="shared" si="36"/>
        <v>#N/A</v>
      </c>
    </row>
    <row r="143" spans="2:30" ht="12.75">
      <c r="B143" s="2"/>
      <c r="C143" s="4">
        <v>140</v>
      </c>
      <c r="D143" s="33">
        <f>IF(OR(ISBLANK(Data!D143),NOT(ISNUMBER(Data!D143))),"",Data!D143)</f>
      </c>
      <c r="E143" s="33">
        <f>IF(OR(ISBLANK(Data!E143),NOT(ISNUMBER(Data!E143))),"",Data!E143)</f>
      </c>
      <c r="F143" s="33">
        <f>IF(OR(ISBLANK(Data!F143),NOT(ISNUMBER(Data!F143))),"",Data!F143)</f>
      </c>
      <c r="G143" s="33">
        <f>IF(OR(ISBLANK(Data!G143),NOT(ISNUMBER(Data!G143))),"",Data!G143)</f>
      </c>
      <c r="H143" s="33">
        <f>IF(OR(ISBLANK(Data!H143),NOT(ISNUMBER(Data!H143))),"",Data!H143)</f>
      </c>
      <c r="I143" s="34">
        <f>IF(OR(ISBLANK(Data!I143),NOT(ISNUMBER(Data!I143))),"",Data!I143)</f>
      </c>
      <c r="K143" s="35">
        <f t="shared" si="27"/>
      </c>
      <c r="L143" s="36">
        <f t="shared" si="28"/>
      </c>
      <c r="M143" s="36">
        <f t="shared" si="29"/>
      </c>
      <c r="N143" s="36">
        <f t="shared" si="30"/>
      </c>
      <c r="O143" s="36">
        <f t="shared" si="37"/>
      </c>
      <c r="P143" s="37">
        <f t="shared" si="38"/>
      </c>
      <c r="R143" s="35">
        <f>IF(OR(ISBLANK(D143),NOT(ISNUMBER(D143))),"",((COUNTIF(G1_S:K143,K143)-1)-(COUNTIF(G1_R,K143)-1)/2)/10)</f>
      </c>
      <c r="S143" s="36">
        <f>IF(OR(ISBLANK(E143),NOT(ISNUMBER(E143))),"",((COUNTIF(G2_S:L143,L143)-1)-(COUNTIF(G2_R,L143)-1)/2)/10)</f>
      </c>
      <c r="T143" s="36">
        <f>IF(OR(ISBLANK(F143),NOT(ISNUMBER(F143))),"",((COUNTIF(G3_S:M143,M143)-1)-(COUNTIF(G3_R,M143)-1)/2)/10)</f>
      </c>
      <c r="U143" s="36">
        <f>IF(OR(ISBLANK(G143),NOT(ISNUMBER(G143))),"",((COUNTIF(G4_S:N143,N143)-1)-(COUNTIF(G4_R,N143)-1)/2)/10)</f>
      </c>
      <c r="V143" s="36">
        <f>IF(OR(ISBLANK(H143),NOT(ISNUMBER(H143))),"",((COUNTIF(G5_S:O143,O143)-1)-(COUNTIF(G5_R,O143)-1)/2)/10)</f>
      </c>
      <c r="W143" s="37">
        <f>IF(OR(ISBLANK(I143),NOT(ISNUMBER(I143))),"",((COUNTIF(G6_S:P143,P143)-1)-(COUNTIF(G6_R,P143)-1)/2)/10)</f>
      </c>
      <c r="Y143" s="35" t="e">
        <f t="shared" si="31"/>
        <v>#N/A</v>
      </c>
      <c r="Z143" s="36" t="e">
        <f t="shared" si="32"/>
        <v>#N/A</v>
      </c>
      <c r="AA143" s="36" t="e">
        <f t="shared" si="33"/>
        <v>#N/A</v>
      </c>
      <c r="AB143" s="36" t="e">
        <f t="shared" si="34"/>
        <v>#N/A</v>
      </c>
      <c r="AC143" s="36" t="e">
        <f t="shared" si="35"/>
        <v>#N/A</v>
      </c>
      <c r="AD143" s="37" t="e">
        <f t="shared" si="36"/>
        <v>#N/A</v>
      </c>
    </row>
    <row r="144" spans="2:30" ht="12.75">
      <c r="B144" s="2"/>
      <c r="C144" s="4">
        <v>141</v>
      </c>
      <c r="D144" s="33">
        <f>IF(OR(ISBLANK(Data!D144),NOT(ISNUMBER(Data!D144))),"",Data!D144)</f>
      </c>
      <c r="E144" s="33">
        <f>IF(OR(ISBLANK(Data!E144),NOT(ISNUMBER(Data!E144))),"",Data!E144)</f>
      </c>
      <c r="F144" s="33">
        <f>IF(OR(ISBLANK(Data!F144),NOT(ISNUMBER(Data!F144))),"",Data!F144)</f>
      </c>
      <c r="G144" s="33">
        <f>IF(OR(ISBLANK(Data!G144),NOT(ISNUMBER(Data!G144))),"",Data!G144)</f>
      </c>
      <c r="H144" s="33">
        <f>IF(OR(ISBLANK(Data!H144),NOT(ISNUMBER(Data!H144))),"",Data!H144)</f>
      </c>
      <c r="I144" s="34">
        <f>IF(OR(ISBLANK(Data!I144),NOT(ISNUMBER(Data!I144))),"",Data!I144)</f>
      </c>
      <c r="K144" s="35">
        <f t="shared" si="27"/>
      </c>
      <c r="L144" s="36">
        <f t="shared" si="28"/>
      </c>
      <c r="M144" s="36">
        <f t="shared" si="29"/>
      </c>
      <c r="N144" s="36">
        <f t="shared" si="30"/>
      </c>
      <c r="O144" s="36">
        <f t="shared" si="37"/>
      </c>
      <c r="P144" s="37">
        <f t="shared" si="38"/>
      </c>
      <c r="R144" s="35">
        <f>IF(OR(ISBLANK(D144),NOT(ISNUMBER(D144))),"",((COUNTIF(G1_S:K144,K144)-1)-(COUNTIF(G1_R,K144)-1)/2)/10)</f>
      </c>
      <c r="S144" s="36">
        <f>IF(OR(ISBLANK(E144),NOT(ISNUMBER(E144))),"",((COUNTIF(G2_S:L144,L144)-1)-(COUNTIF(G2_R,L144)-1)/2)/10)</f>
      </c>
      <c r="T144" s="36">
        <f>IF(OR(ISBLANK(F144),NOT(ISNUMBER(F144))),"",((COUNTIF(G3_S:M144,M144)-1)-(COUNTIF(G3_R,M144)-1)/2)/10)</f>
      </c>
      <c r="U144" s="36">
        <f>IF(OR(ISBLANK(G144),NOT(ISNUMBER(G144))),"",((COUNTIF(G4_S:N144,N144)-1)-(COUNTIF(G4_R,N144)-1)/2)/10)</f>
      </c>
      <c r="V144" s="36">
        <f>IF(OR(ISBLANK(H144),NOT(ISNUMBER(H144))),"",((COUNTIF(G5_S:O144,O144)-1)-(COUNTIF(G5_R,O144)-1)/2)/10)</f>
      </c>
      <c r="W144" s="37">
        <f>IF(OR(ISBLANK(I144),NOT(ISNUMBER(I144))),"",((COUNTIF(G6_S:P144,P144)-1)-(COUNTIF(G6_R,P144)-1)/2)/10)</f>
      </c>
      <c r="Y144" s="35" t="e">
        <f t="shared" si="31"/>
        <v>#N/A</v>
      </c>
      <c r="Z144" s="36" t="e">
        <f t="shared" si="32"/>
        <v>#N/A</v>
      </c>
      <c r="AA144" s="36" t="e">
        <f t="shared" si="33"/>
        <v>#N/A</v>
      </c>
      <c r="AB144" s="36" t="e">
        <f t="shared" si="34"/>
        <v>#N/A</v>
      </c>
      <c r="AC144" s="36" t="e">
        <f t="shared" si="35"/>
        <v>#N/A</v>
      </c>
      <c r="AD144" s="37" t="e">
        <f t="shared" si="36"/>
        <v>#N/A</v>
      </c>
    </row>
    <row r="145" spans="2:30" ht="12.75">
      <c r="B145" s="2"/>
      <c r="C145" s="4">
        <v>142</v>
      </c>
      <c r="D145" s="33">
        <f>IF(OR(ISBLANK(Data!D145),NOT(ISNUMBER(Data!D145))),"",Data!D145)</f>
      </c>
      <c r="E145" s="33">
        <f>IF(OR(ISBLANK(Data!E145),NOT(ISNUMBER(Data!E145))),"",Data!E145)</f>
      </c>
      <c r="F145" s="33">
        <f>IF(OR(ISBLANK(Data!F145),NOT(ISNUMBER(Data!F145))),"",Data!F145)</f>
      </c>
      <c r="G145" s="33">
        <f>IF(OR(ISBLANK(Data!G145),NOT(ISNUMBER(Data!G145))),"",Data!G145)</f>
      </c>
      <c r="H145" s="33">
        <f>IF(OR(ISBLANK(Data!H145),NOT(ISNUMBER(Data!H145))),"",Data!H145)</f>
      </c>
      <c r="I145" s="34">
        <f>IF(OR(ISBLANK(Data!I145),NOT(ISNUMBER(Data!I145))),"",Data!I145)</f>
      </c>
      <c r="K145" s="35">
        <f t="shared" si="27"/>
      </c>
      <c r="L145" s="36">
        <f t="shared" si="28"/>
      </c>
      <c r="M145" s="36">
        <f t="shared" si="29"/>
      </c>
      <c r="N145" s="36">
        <f t="shared" si="30"/>
      </c>
      <c r="O145" s="36">
        <f t="shared" si="37"/>
      </c>
      <c r="P145" s="37">
        <f t="shared" si="38"/>
      </c>
      <c r="R145" s="35">
        <f>IF(OR(ISBLANK(D145),NOT(ISNUMBER(D145))),"",((COUNTIF(G1_S:K145,K145)-1)-(COUNTIF(G1_R,K145)-1)/2)/10)</f>
      </c>
      <c r="S145" s="36">
        <f>IF(OR(ISBLANK(E145),NOT(ISNUMBER(E145))),"",((COUNTIF(G2_S:L145,L145)-1)-(COUNTIF(G2_R,L145)-1)/2)/10)</f>
      </c>
      <c r="T145" s="36">
        <f>IF(OR(ISBLANK(F145),NOT(ISNUMBER(F145))),"",((COUNTIF(G3_S:M145,M145)-1)-(COUNTIF(G3_R,M145)-1)/2)/10)</f>
      </c>
      <c r="U145" s="36">
        <f>IF(OR(ISBLANK(G145),NOT(ISNUMBER(G145))),"",((COUNTIF(G4_S:N145,N145)-1)-(COUNTIF(G4_R,N145)-1)/2)/10)</f>
      </c>
      <c r="V145" s="36">
        <f>IF(OR(ISBLANK(H145),NOT(ISNUMBER(H145))),"",((COUNTIF(G5_S:O145,O145)-1)-(COUNTIF(G5_R,O145)-1)/2)/10)</f>
      </c>
      <c r="W145" s="37">
        <f>IF(OR(ISBLANK(I145),NOT(ISNUMBER(I145))),"",((COUNTIF(G6_S:P145,P145)-1)-(COUNTIF(G6_R,P145)-1)/2)/10)</f>
      </c>
      <c r="Y145" s="35" t="e">
        <f t="shared" si="31"/>
        <v>#N/A</v>
      </c>
      <c r="Z145" s="36" t="e">
        <f t="shared" si="32"/>
        <v>#N/A</v>
      </c>
      <c r="AA145" s="36" t="e">
        <f t="shared" si="33"/>
        <v>#N/A</v>
      </c>
      <c r="AB145" s="36" t="e">
        <f t="shared" si="34"/>
        <v>#N/A</v>
      </c>
      <c r="AC145" s="36" t="e">
        <f t="shared" si="35"/>
        <v>#N/A</v>
      </c>
      <c r="AD145" s="37" t="e">
        <f t="shared" si="36"/>
        <v>#N/A</v>
      </c>
    </row>
    <row r="146" spans="2:30" ht="12.75">
      <c r="B146" s="2"/>
      <c r="C146" s="4">
        <v>143</v>
      </c>
      <c r="D146" s="33">
        <f>IF(OR(ISBLANK(Data!D146),NOT(ISNUMBER(Data!D146))),"",Data!D146)</f>
      </c>
      <c r="E146" s="33">
        <f>IF(OR(ISBLANK(Data!E146),NOT(ISNUMBER(Data!E146))),"",Data!E146)</f>
      </c>
      <c r="F146" s="33">
        <f>IF(OR(ISBLANK(Data!F146),NOT(ISNUMBER(Data!F146))),"",Data!F146)</f>
      </c>
      <c r="G146" s="33">
        <f>IF(OR(ISBLANK(Data!G146),NOT(ISNUMBER(Data!G146))),"",Data!G146)</f>
      </c>
      <c r="H146" s="33">
        <f>IF(OR(ISBLANK(Data!H146),NOT(ISNUMBER(Data!H146))),"",Data!H146)</f>
      </c>
      <c r="I146" s="34">
        <f>IF(OR(ISBLANK(Data!I146),NOT(ISNUMBER(Data!I146))),"",Data!I146)</f>
      </c>
      <c r="K146" s="35">
        <f t="shared" si="27"/>
      </c>
      <c r="L146" s="36">
        <f t="shared" si="28"/>
      </c>
      <c r="M146" s="36">
        <f t="shared" si="29"/>
      </c>
      <c r="N146" s="36">
        <f t="shared" si="30"/>
      </c>
      <c r="O146" s="36">
        <f t="shared" si="37"/>
      </c>
      <c r="P146" s="37">
        <f t="shared" si="38"/>
      </c>
      <c r="R146" s="35">
        <f>IF(OR(ISBLANK(D146),NOT(ISNUMBER(D146))),"",((COUNTIF(G1_S:K146,K146)-1)-(COUNTIF(G1_R,K146)-1)/2)/10)</f>
      </c>
      <c r="S146" s="36">
        <f>IF(OR(ISBLANK(E146),NOT(ISNUMBER(E146))),"",((COUNTIF(G2_S:L146,L146)-1)-(COUNTIF(G2_R,L146)-1)/2)/10)</f>
      </c>
      <c r="T146" s="36">
        <f>IF(OR(ISBLANK(F146),NOT(ISNUMBER(F146))),"",((COUNTIF(G3_S:M146,M146)-1)-(COUNTIF(G3_R,M146)-1)/2)/10)</f>
      </c>
      <c r="U146" s="36">
        <f>IF(OR(ISBLANK(G146),NOT(ISNUMBER(G146))),"",((COUNTIF(G4_S:N146,N146)-1)-(COUNTIF(G4_R,N146)-1)/2)/10)</f>
      </c>
      <c r="V146" s="36">
        <f>IF(OR(ISBLANK(H146),NOT(ISNUMBER(H146))),"",((COUNTIF(G5_S:O146,O146)-1)-(COUNTIF(G5_R,O146)-1)/2)/10)</f>
      </c>
      <c r="W146" s="37">
        <f>IF(OR(ISBLANK(I146),NOT(ISNUMBER(I146))),"",((COUNTIF(G6_S:P146,P146)-1)-(COUNTIF(G6_R,P146)-1)/2)/10)</f>
      </c>
      <c r="Y146" s="35" t="e">
        <f t="shared" si="31"/>
        <v>#N/A</v>
      </c>
      <c r="Z146" s="36" t="e">
        <f t="shared" si="32"/>
        <v>#N/A</v>
      </c>
      <c r="AA146" s="36" t="e">
        <f t="shared" si="33"/>
        <v>#N/A</v>
      </c>
      <c r="AB146" s="36" t="e">
        <f t="shared" si="34"/>
        <v>#N/A</v>
      </c>
      <c r="AC146" s="36" t="e">
        <f t="shared" si="35"/>
        <v>#N/A</v>
      </c>
      <c r="AD146" s="37" t="e">
        <f t="shared" si="36"/>
        <v>#N/A</v>
      </c>
    </row>
    <row r="147" spans="2:30" ht="12.75">
      <c r="B147" s="2"/>
      <c r="C147" s="4">
        <v>144</v>
      </c>
      <c r="D147" s="33">
        <f>IF(OR(ISBLANK(Data!D147),NOT(ISNUMBER(Data!D147))),"",Data!D147)</f>
      </c>
      <c r="E147" s="33">
        <f>IF(OR(ISBLANK(Data!E147),NOT(ISNUMBER(Data!E147))),"",Data!E147)</f>
      </c>
      <c r="F147" s="33">
        <f>IF(OR(ISBLANK(Data!F147),NOT(ISNUMBER(Data!F147))),"",Data!F147)</f>
      </c>
      <c r="G147" s="33">
        <f>IF(OR(ISBLANK(Data!G147),NOT(ISNUMBER(Data!G147))),"",Data!G147)</f>
      </c>
      <c r="H147" s="33">
        <f>IF(OR(ISBLANK(Data!H147),NOT(ISNUMBER(Data!H147))),"",Data!H147)</f>
      </c>
      <c r="I147" s="34">
        <f>IF(OR(ISBLANK(Data!I147),NOT(ISNUMBER(Data!I147))),"",Data!I147)</f>
      </c>
      <c r="K147" s="35">
        <f t="shared" si="27"/>
      </c>
      <c r="L147" s="36">
        <f t="shared" si="28"/>
      </c>
      <c r="M147" s="36">
        <f t="shared" si="29"/>
      </c>
      <c r="N147" s="36">
        <f t="shared" si="30"/>
      </c>
      <c r="O147" s="36">
        <f t="shared" si="37"/>
      </c>
      <c r="P147" s="37">
        <f t="shared" si="38"/>
      </c>
      <c r="R147" s="35">
        <f>IF(OR(ISBLANK(D147),NOT(ISNUMBER(D147))),"",((COUNTIF(G1_S:K147,K147)-1)-(COUNTIF(G1_R,K147)-1)/2)/10)</f>
      </c>
      <c r="S147" s="36">
        <f>IF(OR(ISBLANK(E147),NOT(ISNUMBER(E147))),"",((COUNTIF(G2_S:L147,L147)-1)-(COUNTIF(G2_R,L147)-1)/2)/10)</f>
      </c>
      <c r="T147" s="36">
        <f>IF(OR(ISBLANK(F147),NOT(ISNUMBER(F147))),"",((COUNTIF(G3_S:M147,M147)-1)-(COUNTIF(G3_R,M147)-1)/2)/10)</f>
      </c>
      <c r="U147" s="36">
        <f>IF(OR(ISBLANK(G147),NOT(ISNUMBER(G147))),"",((COUNTIF(G4_S:N147,N147)-1)-(COUNTIF(G4_R,N147)-1)/2)/10)</f>
      </c>
      <c r="V147" s="36">
        <f>IF(OR(ISBLANK(H147),NOT(ISNUMBER(H147))),"",((COUNTIF(G5_S:O147,O147)-1)-(COUNTIF(G5_R,O147)-1)/2)/10)</f>
      </c>
      <c r="W147" s="37">
        <f>IF(OR(ISBLANK(I147),NOT(ISNUMBER(I147))),"",((COUNTIF(G6_S:P147,P147)-1)-(COUNTIF(G6_R,P147)-1)/2)/10)</f>
      </c>
      <c r="Y147" s="35" t="e">
        <f t="shared" si="31"/>
        <v>#N/A</v>
      </c>
      <c r="Z147" s="36" t="e">
        <f t="shared" si="32"/>
        <v>#N/A</v>
      </c>
      <c r="AA147" s="36" t="e">
        <f t="shared" si="33"/>
        <v>#N/A</v>
      </c>
      <c r="AB147" s="36" t="e">
        <f t="shared" si="34"/>
        <v>#N/A</v>
      </c>
      <c r="AC147" s="36" t="e">
        <f t="shared" si="35"/>
        <v>#N/A</v>
      </c>
      <c r="AD147" s="37" t="e">
        <f t="shared" si="36"/>
        <v>#N/A</v>
      </c>
    </row>
    <row r="148" spans="2:30" ht="12.75">
      <c r="B148" s="2"/>
      <c r="C148" s="4">
        <v>145</v>
      </c>
      <c r="D148" s="33">
        <f>IF(OR(ISBLANK(Data!D148),NOT(ISNUMBER(Data!D148))),"",Data!D148)</f>
      </c>
      <c r="E148" s="33">
        <f>IF(OR(ISBLANK(Data!E148),NOT(ISNUMBER(Data!E148))),"",Data!E148)</f>
      </c>
      <c r="F148" s="33">
        <f>IF(OR(ISBLANK(Data!F148),NOT(ISNUMBER(Data!F148))),"",Data!F148)</f>
      </c>
      <c r="G148" s="33">
        <f>IF(OR(ISBLANK(Data!G148),NOT(ISNUMBER(Data!G148))),"",Data!G148)</f>
      </c>
      <c r="H148" s="33">
        <f>IF(OR(ISBLANK(Data!H148),NOT(ISNUMBER(Data!H148))),"",Data!H148)</f>
      </c>
      <c r="I148" s="34">
        <f>IF(OR(ISBLANK(Data!I148),NOT(ISNUMBER(Data!I148))),"",Data!I148)</f>
      </c>
      <c r="K148" s="35">
        <f t="shared" si="27"/>
      </c>
      <c r="L148" s="36">
        <f t="shared" si="28"/>
      </c>
      <c r="M148" s="36">
        <f t="shared" si="29"/>
      </c>
      <c r="N148" s="36">
        <f t="shared" si="30"/>
      </c>
      <c r="O148" s="36">
        <f t="shared" si="37"/>
      </c>
      <c r="P148" s="37">
        <f t="shared" si="38"/>
      </c>
      <c r="R148" s="35">
        <f>IF(OR(ISBLANK(D148),NOT(ISNUMBER(D148))),"",((COUNTIF(G1_S:K148,K148)-1)-(COUNTIF(G1_R,K148)-1)/2)/10)</f>
      </c>
      <c r="S148" s="36">
        <f>IF(OR(ISBLANK(E148),NOT(ISNUMBER(E148))),"",((COUNTIF(G2_S:L148,L148)-1)-(COUNTIF(G2_R,L148)-1)/2)/10)</f>
      </c>
      <c r="T148" s="36">
        <f>IF(OR(ISBLANK(F148),NOT(ISNUMBER(F148))),"",((COUNTIF(G3_S:M148,M148)-1)-(COUNTIF(G3_R,M148)-1)/2)/10)</f>
      </c>
      <c r="U148" s="36">
        <f>IF(OR(ISBLANK(G148),NOT(ISNUMBER(G148))),"",((COUNTIF(G4_S:N148,N148)-1)-(COUNTIF(G4_R,N148)-1)/2)/10)</f>
      </c>
      <c r="V148" s="36">
        <f>IF(OR(ISBLANK(H148),NOT(ISNUMBER(H148))),"",((COUNTIF(G5_S:O148,O148)-1)-(COUNTIF(G5_R,O148)-1)/2)/10)</f>
      </c>
      <c r="W148" s="37">
        <f>IF(OR(ISBLANK(I148),NOT(ISNUMBER(I148))),"",((COUNTIF(G6_S:P148,P148)-1)-(COUNTIF(G6_R,P148)-1)/2)/10)</f>
      </c>
      <c r="Y148" s="35" t="e">
        <f t="shared" si="31"/>
        <v>#N/A</v>
      </c>
      <c r="Z148" s="36" t="e">
        <f t="shared" si="32"/>
        <v>#N/A</v>
      </c>
      <c r="AA148" s="36" t="e">
        <f t="shared" si="33"/>
        <v>#N/A</v>
      </c>
      <c r="AB148" s="36" t="e">
        <f t="shared" si="34"/>
        <v>#N/A</v>
      </c>
      <c r="AC148" s="36" t="e">
        <f t="shared" si="35"/>
        <v>#N/A</v>
      </c>
      <c r="AD148" s="37" t="e">
        <f t="shared" si="36"/>
        <v>#N/A</v>
      </c>
    </row>
    <row r="149" spans="2:30" ht="12.75">
      <c r="B149" s="2"/>
      <c r="C149" s="4">
        <v>146</v>
      </c>
      <c r="D149" s="33">
        <f>IF(OR(ISBLANK(Data!D149),NOT(ISNUMBER(Data!D149))),"",Data!D149)</f>
      </c>
      <c r="E149" s="33">
        <f>IF(OR(ISBLANK(Data!E149),NOT(ISNUMBER(Data!E149))),"",Data!E149)</f>
      </c>
      <c r="F149" s="33">
        <f>IF(OR(ISBLANK(Data!F149),NOT(ISNUMBER(Data!F149))),"",Data!F149)</f>
      </c>
      <c r="G149" s="33">
        <f>IF(OR(ISBLANK(Data!G149),NOT(ISNUMBER(Data!G149))),"",Data!G149)</f>
      </c>
      <c r="H149" s="33">
        <f>IF(OR(ISBLANK(Data!H149),NOT(ISNUMBER(Data!H149))),"",Data!H149)</f>
      </c>
      <c r="I149" s="34">
        <f>IF(OR(ISBLANK(Data!I149),NOT(ISNUMBER(Data!I149))),"",Data!I149)</f>
      </c>
      <c r="K149" s="35">
        <f t="shared" si="27"/>
      </c>
      <c r="L149" s="36">
        <f t="shared" si="28"/>
      </c>
      <c r="M149" s="36">
        <f t="shared" si="29"/>
      </c>
      <c r="N149" s="36">
        <f t="shared" si="30"/>
      </c>
      <c r="O149" s="36">
        <f t="shared" si="37"/>
      </c>
      <c r="P149" s="37">
        <f t="shared" si="38"/>
      </c>
      <c r="R149" s="35">
        <f>IF(OR(ISBLANK(D149),NOT(ISNUMBER(D149))),"",((COUNTIF(G1_S:K149,K149)-1)-(COUNTIF(G1_R,K149)-1)/2)/10)</f>
      </c>
      <c r="S149" s="36">
        <f>IF(OR(ISBLANK(E149),NOT(ISNUMBER(E149))),"",((COUNTIF(G2_S:L149,L149)-1)-(COUNTIF(G2_R,L149)-1)/2)/10)</f>
      </c>
      <c r="T149" s="36">
        <f>IF(OR(ISBLANK(F149),NOT(ISNUMBER(F149))),"",((COUNTIF(G3_S:M149,M149)-1)-(COUNTIF(G3_R,M149)-1)/2)/10)</f>
      </c>
      <c r="U149" s="36">
        <f>IF(OR(ISBLANK(G149),NOT(ISNUMBER(G149))),"",((COUNTIF(G4_S:N149,N149)-1)-(COUNTIF(G4_R,N149)-1)/2)/10)</f>
      </c>
      <c r="V149" s="36">
        <f>IF(OR(ISBLANK(H149),NOT(ISNUMBER(H149))),"",((COUNTIF(G5_S:O149,O149)-1)-(COUNTIF(G5_R,O149)-1)/2)/10)</f>
      </c>
      <c r="W149" s="37">
        <f>IF(OR(ISBLANK(I149),NOT(ISNUMBER(I149))),"",((COUNTIF(G6_S:P149,P149)-1)-(COUNTIF(G6_R,P149)-1)/2)/10)</f>
      </c>
      <c r="Y149" s="35" t="e">
        <f t="shared" si="31"/>
        <v>#N/A</v>
      </c>
      <c r="Z149" s="36" t="e">
        <f t="shared" si="32"/>
        <v>#N/A</v>
      </c>
      <c r="AA149" s="36" t="e">
        <f t="shared" si="33"/>
        <v>#N/A</v>
      </c>
      <c r="AB149" s="36" t="e">
        <f t="shared" si="34"/>
        <v>#N/A</v>
      </c>
      <c r="AC149" s="36" t="e">
        <f t="shared" si="35"/>
        <v>#N/A</v>
      </c>
      <c r="AD149" s="37" t="e">
        <f t="shared" si="36"/>
        <v>#N/A</v>
      </c>
    </row>
    <row r="150" spans="2:30" ht="12.75">
      <c r="B150" s="2"/>
      <c r="C150" s="4">
        <v>147</v>
      </c>
      <c r="D150" s="33">
        <f>IF(OR(ISBLANK(Data!D150),NOT(ISNUMBER(Data!D150))),"",Data!D150)</f>
      </c>
      <c r="E150" s="33">
        <f>IF(OR(ISBLANK(Data!E150),NOT(ISNUMBER(Data!E150))),"",Data!E150)</f>
      </c>
      <c r="F150" s="33">
        <f>IF(OR(ISBLANK(Data!F150),NOT(ISNUMBER(Data!F150))),"",Data!F150)</f>
      </c>
      <c r="G150" s="33">
        <f>IF(OR(ISBLANK(Data!G150),NOT(ISNUMBER(Data!G150))),"",Data!G150)</f>
      </c>
      <c r="H150" s="33">
        <f>IF(OR(ISBLANK(Data!H150),NOT(ISNUMBER(Data!H150))),"",Data!H150)</f>
      </c>
      <c r="I150" s="34">
        <f>IF(OR(ISBLANK(Data!I150),NOT(ISNUMBER(Data!I150))),"",Data!I150)</f>
      </c>
      <c r="K150" s="35">
        <f t="shared" si="27"/>
      </c>
      <c r="L150" s="36">
        <f t="shared" si="28"/>
      </c>
      <c r="M150" s="36">
        <f t="shared" si="29"/>
      </c>
      <c r="N150" s="36">
        <f t="shared" si="30"/>
      </c>
      <c r="O150" s="36">
        <f t="shared" si="37"/>
      </c>
      <c r="P150" s="37">
        <f t="shared" si="38"/>
      </c>
      <c r="R150" s="35">
        <f>IF(OR(ISBLANK(D150),NOT(ISNUMBER(D150))),"",((COUNTIF(G1_S:K150,K150)-1)-(COUNTIF(G1_R,K150)-1)/2)/10)</f>
      </c>
      <c r="S150" s="36">
        <f>IF(OR(ISBLANK(E150),NOT(ISNUMBER(E150))),"",((COUNTIF(G2_S:L150,L150)-1)-(COUNTIF(G2_R,L150)-1)/2)/10)</f>
      </c>
      <c r="T150" s="36">
        <f>IF(OR(ISBLANK(F150),NOT(ISNUMBER(F150))),"",((COUNTIF(G3_S:M150,M150)-1)-(COUNTIF(G3_R,M150)-1)/2)/10)</f>
      </c>
      <c r="U150" s="36">
        <f>IF(OR(ISBLANK(G150),NOT(ISNUMBER(G150))),"",((COUNTIF(G4_S:N150,N150)-1)-(COUNTIF(G4_R,N150)-1)/2)/10)</f>
      </c>
      <c r="V150" s="36">
        <f>IF(OR(ISBLANK(H150),NOT(ISNUMBER(H150))),"",((COUNTIF(G5_S:O150,O150)-1)-(COUNTIF(G5_R,O150)-1)/2)/10)</f>
      </c>
      <c r="W150" s="37">
        <f>IF(OR(ISBLANK(I150),NOT(ISNUMBER(I150))),"",((COUNTIF(G6_S:P150,P150)-1)-(COUNTIF(G6_R,P150)-1)/2)/10)</f>
      </c>
      <c r="Y150" s="35" t="e">
        <f t="shared" si="31"/>
        <v>#N/A</v>
      </c>
      <c r="Z150" s="36" t="e">
        <f t="shared" si="32"/>
        <v>#N/A</v>
      </c>
      <c r="AA150" s="36" t="e">
        <f t="shared" si="33"/>
        <v>#N/A</v>
      </c>
      <c r="AB150" s="36" t="e">
        <f t="shared" si="34"/>
        <v>#N/A</v>
      </c>
      <c r="AC150" s="36" t="e">
        <f t="shared" si="35"/>
        <v>#N/A</v>
      </c>
      <c r="AD150" s="37" t="e">
        <f t="shared" si="36"/>
        <v>#N/A</v>
      </c>
    </row>
    <row r="151" spans="2:30" ht="12.75">
      <c r="B151" s="2"/>
      <c r="C151" s="4">
        <v>148</v>
      </c>
      <c r="D151" s="33">
        <f>IF(OR(ISBLANK(Data!D151),NOT(ISNUMBER(Data!D151))),"",Data!D151)</f>
      </c>
      <c r="E151" s="33">
        <f>IF(OR(ISBLANK(Data!E151),NOT(ISNUMBER(Data!E151))),"",Data!E151)</f>
      </c>
      <c r="F151" s="33">
        <f>IF(OR(ISBLANK(Data!F151),NOT(ISNUMBER(Data!F151))),"",Data!F151)</f>
      </c>
      <c r="G151" s="33">
        <f>IF(OR(ISBLANK(Data!G151),NOT(ISNUMBER(Data!G151))),"",Data!G151)</f>
      </c>
      <c r="H151" s="33">
        <f>IF(OR(ISBLANK(Data!H151),NOT(ISNUMBER(Data!H151))),"",Data!H151)</f>
      </c>
      <c r="I151" s="34">
        <f>IF(OR(ISBLANK(Data!I151),NOT(ISNUMBER(Data!I151))),"",Data!I151)</f>
      </c>
      <c r="K151" s="35">
        <f t="shared" si="27"/>
      </c>
      <c r="L151" s="36">
        <f t="shared" si="28"/>
      </c>
      <c r="M151" s="36">
        <f t="shared" si="29"/>
      </c>
      <c r="N151" s="36">
        <f t="shared" si="30"/>
      </c>
      <c r="O151" s="36">
        <f t="shared" si="37"/>
      </c>
      <c r="P151" s="37">
        <f t="shared" si="38"/>
      </c>
      <c r="R151" s="35">
        <f>IF(OR(ISBLANK(D151),NOT(ISNUMBER(D151))),"",((COUNTIF(G1_S:K151,K151)-1)-(COUNTIF(G1_R,K151)-1)/2)/10)</f>
      </c>
      <c r="S151" s="36">
        <f>IF(OR(ISBLANK(E151),NOT(ISNUMBER(E151))),"",((COUNTIF(G2_S:L151,L151)-1)-(COUNTIF(G2_R,L151)-1)/2)/10)</f>
      </c>
      <c r="T151" s="36">
        <f>IF(OR(ISBLANK(F151),NOT(ISNUMBER(F151))),"",((COUNTIF(G3_S:M151,M151)-1)-(COUNTIF(G3_R,M151)-1)/2)/10)</f>
      </c>
      <c r="U151" s="36">
        <f>IF(OR(ISBLANK(G151),NOT(ISNUMBER(G151))),"",((COUNTIF(G4_S:N151,N151)-1)-(COUNTIF(G4_R,N151)-1)/2)/10)</f>
      </c>
      <c r="V151" s="36">
        <f>IF(OR(ISBLANK(H151),NOT(ISNUMBER(H151))),"",((COUNTIF(G5_S:O151,O151)-1)-(COUNTIF(G5_R,O151)-1)/2)/10)</f>
      </c>
      <c r="W151" s="37">
        <f>IF(OR(ISBLANK(I151),NOT(ISNUMBER(I151))),"",((COUNTIF(G6_S:P151,P151)-1)-(COUNTIF(G6_R,P151)-1)/2)/10)</f>
      </c>
      <c r="Y151" s="35" t="e">
        <f t="shared" si="31"/>
        <v>#N/A</v>
      </c>
      <c r="Z151" s="36" t="e">
        <f t="shared" si="32"/>
        <v>#N/A</v>
      </c>
      <c r="AA151" s="36" t="e">
        <f t="shared" si="33"/>
        <v>#N/A</v>
      </c>
      <c r="AB151" s="36" t="e">
        <f t="shared" si="34"/>
        <v>#N/A</v>
      </c>
      <c r="AC151" s="36" t="e">
        <f t="shared" si="35"/>
        <v>#N/A</v>
      </c>
      <c r="AD151" s="37" t="e">
        <f t="shared" si="36"/>
        <v>#N/A</v>
      </c>
    </row>
    <row r="152" spans="2:30" ht="12.75">
      <c r="B152" s="2"/>
      <c r="C152" s="4">
        <v>149</v>
      </c>
      <c r="D152" s="33">
        <f>IF(OR(ISBLANK(Data!D152),NOT(ISNUMBER(Data!D152))),"",Data!D152)</f>
      </c>
      <c r="E152" s="33">
        <f>IF(OR(ISBLANK(Data!E152),NOT(ISNUMBER(Data!E152))),"",Data!E152)</f>
      </c>
      <c r="F152" s="33">
        <f>IF(OR(ISBLANK(Data!F152),NOT(ISNUMBER(Data!F152))),"",Data!F152)</f>
      </c>
      <c r="G152" s="33">
        <f>IF(OR(ISBLANK(Data!G152),NOT(ISNUMBER(Data!G152))),"",Data!G152)</f>
      </c>
      <c r="H152" s="33">
        <f>IF(OR(ISBLANK(Data!H152),NOT(ISNUMBER(Data!H152))),"",Data!H152)</f>
      </c>
      <c r="I152" s="34">
        <f>IF(OR(ISBLANK(Data!I152),NOT(ISNUMBER(Data!I152))),"",Data!I152)</f>
      </c>
      <c r="K152" s="35">
        <f t="shared" si="27"/>
      </c>
      <c r="L152" s="36">
        <f t="shared" si="28"/>
      </c>
      <c r="M152" s="36">
        <f t="shared" si="29"/>
      </c>
      <c r="N152" s="36">
        <f t="shared" si="30"/>
      </c>
      <c r="O152" s="36">
        <f t="shared" si="37"/>
      </c>
      <c r="P152" s="37">
        <f t="shared" si="38"/>
      </c>
      <c r="R152" s="35">
        <f>IF(OR(ISBLANK(D152),NOT(ISNUMBER(D152))),"",((COUNTIF(G1_S:K152,K152)-1)-(COUNTIF(G1_R,K152)-1)/2)/10)</f>
      </c>
      <c r="S152" s="36">
        <f>IF(OR(ISBLANK(E152),NOT(ISNUMBER(E152))),"",((COUNTIF(G2_S:L152,L152)-1)-(COUNTIF(G2_R,L152)-1)/2)/10)</f>
      </c>
      <c r="T152" s="36">
        <f>IF(OR(ISBLANK(F152),NOT(ISNUMBER(F152))),"",((COUNTIF(G3_S:M152,M152)-1)-(COUNTIF(G3_R,M152)-1)/2)/10)</f>
      </c>
      <c r="U152" s="36">
        <f>IF(OR(ISBLANK(G152),NOT(ISNUMBER(G152))),"",((COUNTIF(G4_S:N152,N152)-1)-(COUNTIF(G4_R,N152)-1)/2)/10)</f>
      </c>
      <c r="V152" s="36">
        <f>IF(OR(ISBLANK(H152),NOT(ISNUMBER(H152))),"",((COUNTIF(G5_S:O152,O152)-1)-(COUNTIF(G5_R,O152)-1)/2)/10)</f>
      </c>
      <c r="W152" s="37">
        <f>IF(OR(ISBLANK(I152),NOT(ISNUMBER(I152))),"",((COUNTIF(G6_S:P152,P152)-1)-(COUNTIF(G6_R,P152)-1)/2)/10)</f>
      </c>
      <c r="Y152" s="35" t="e">
        <f t="shared" si="31"/>
        <v>#N/A</v>
      </c>
      <c r="Z152" s="36" t="e">
        <f t="shared" si="32"/>
        <v>#N/A</v>
      </c>
      <c r="AA152" s="36" t="e">
        <f t="shared" si="33"/>
        <v>#N/A</v>
      </c>
      <c r="AB152" s="36" t="e">
        <f t="shared" si="34"/>
        <v>#N/A</v>
      </c>
      <c r="AC152" s="36" t="e">
        <f t="shared" si="35"/>
        <v>#N/A</v>
      </c>
      <c r="AD152" s="37" t="e">
        <f t="shared" si="36"/>
        <v>#N/A</v>
      </c>
    </row>
    <row r="153" spans="2:30" ht="12.75">
      <c r="B153" s="2"/>
      <c r="C153" s="4">
        <v>150</v>
      </c>
      <c r="D153" s="33">
        <f>IF(OR(ISBLANK(Data!D153),NOT(ISNUMBER(Data!D153))),"",Data!D153)</f>
      </c>
      <c r="E153" s="33">
        <f>IF(OR(ISBLANK(Data!E153),NOT(ISNUMBER(Data!E153))),"",Data!E153)</f>
      </c>
      <c r="F153" s="33">
        <f>IF(OR(ISBLANK(Data!F153),NOT(ISNUMBER(Data!F153))),"",Data!F153)</f>
      </c>
      <c r="G153" s="33">
        <f>IF(OR(ISBLANK(Data!G153),NOT(ISNUMBER(Data!G153))),"",Data!G153)</f>
      </c>
      <c r="H153" s="33">
        <f>IF(OR(ISBLANK(Data!H153),NOT(ISNUMBER(Data!H153))),"",Data!H153)</f>
      </c>
      <c r="I153" s="34">
        <f>IF(OR(ISBLANK(Data!I153),NOT(ISNUMBER(Data!I153))),"",Data!I153)</f>
      </c>
      <c r="K153" s="35">
        <f t="shared" si="27"/>
      </c>
      <c r="L153" s="36">
        <f t="shared" si="28"/>
      </c>
      <c r="M153" s="36">
        <f t="shared" si="29"/>
      </c>
      <c r="N153" s="36">
        <f t="shared" si="30"/>
      </c>
      <c r="O153" s="36">
        <f t="shared" si="37"/>
      </c>
      <c r="P153" s="37">
        <f t="shared" si="38"/>
      </c>
      <c r="R153" s="35">
        <f>IF(OR(ISBLANK(D153),NOT(ISNUMBER(D153))),"",((COUNTIF(G1_S:K153,K153)-1)-(COUNTIF(G1_R,K153)-1)/2)/10)</f>
      </c>
      <c r="S153" s="36">
        <f>IF(OR(ISBLANK(E153),NOT(ISNUMBER(E153))),"",((COUNTIF(G2_S:L153,L153)-1)-(COUNTIF(G2_R,L153)-1)/2)/10)</f>
      </c>
      <c r="T153" s="36">
        <f>IF(OR(ISBLANK(F153),NOT(ISNUMBER(F153))),"",((COUNTIF(G3_S:M153,M153)-1)-(COUNTIF(G3_R,M153)-1)/2)/10)</f>
      </c>
      <c r="U153" s="36">
        <f>IF(OR(ISBLANK(G153),NOT(ISNUMBER(G153))),"",((COUNTIF(G4_S:N153,N153)-1)-(COUNTIF(G4_R,N153)-1)/2)/10)</f>
      </c>
      <c r="V153" s="36">
        <f>IF(OR(ISBLANK(H153),NOT(ISNUMBER(H153))),"",((COUNTIF(G5_S:O153,O153)-1)-(COUNTIF(G5_R,O153)-1)/2)/10)</f>
      </c>
      <c r="W153" s="37">
        <f>IF(OR(ISBLANK(I153),NOT(ISNUMBER(I153))),"",((COUNTIF(G6_S:P153,P153)-1)-(COUNTIF(G6_R,P153)-1)/2)/10)</f>
      </c>
      <c r="Y153" s="35" t="e">
        <f t="shared" si="31"/>
        <v>#N/A</v>
      </c>
      <c r="Z153" s="36" t="e">
        <f t="shared" si="32"/>
        <v>#N/A</v>
      </c>
      <c r="AA153" s="36" t="e">
        <f t="shared" si="33"/>
        <v>#N/A</v>
      </c>
      <c r="AB153" s="36" t="e">
        <f t="shared" si="34"/>
        <v>#N/A</v>
      </c>
      <c r="AC153" s="36" t="e">
        <f t="shared" si="35"/>
        <v>#N/A</v>
      </c>
      <c r="AD153" s="37" t="e">
        <f t="shared" si="36"/>
        <v>#N/A</v>
      </c>
    </row>
    <row r="154" spans="2:30" ht="12.75">
      <c r="B154" s="2"/>
      <c r="C154" s="4">
        <v>151</v>
      </c>
      <c r="D154" s="33">
        <f>IF(OR(ISBLANK(Data!D154),NOT(ISNUMBER(Data!D154))),"",Data!D154)</f>
      </c>
      <c r="E154" s="33">
        <f>IF(OR(ISBLANK(Data!E154),NOT(ISNUMBER(Data!E154))),"",Data!E154)</f>
      </c>
      <c r="F154" s="33">
        <f>IF(OR(ISBLANK(Data!F154),NOT(ISNUMBER(Data!F154))),"",Data!F154)</f>
      </c>
      <c r="G154" s="33">
        <f>IF(OR(ISBLANK(Data!G154),NOT(ISNUMBER(Data!G154))),"",Data!G154)</f>
      </c>
      <c r="H154" s="33">
        <f>IF(OR(ISBLANK(Data!H154),NOT(ISNUMBER(Data!H154))),"",Data!H154)</f>
      </c>
      <c r="I154" s="34">
        <f>IF(OR(ISBLANK(Data!I154),NOT(ISNUMBER(Data!I154))),"",Data!I154)</f>
      </c>
      <c r="K154" s="35">
        <f t="shared" si="27"/>
      </c>
      <c r="L154" s="36">
        <f t="shared" si="28"/>
      </c>
      <c r="M154" s="36">
        <f t="shared" si="29"/>
      </c>
      <c r="N154" s="36">
        <f t="shared" si="30"/>
      </c>
      <c r="O154" s="36">
        <f t="shared" si="37"/>
      </c>
      <c r="P154" s="37">
        <f t="shared" si="38"/>
      </c>
      <c r="R154" s="35">
        <f>IF(OR(ISBLANK(D154),NOT(ISNUMBER(D154))),"",((COUNTIF(G1_S:K154,K154)-1)-(COUNTIF(G1_R,K154)-1)/2)/10)</f>
      </c>
      <c r="S154" s="36">
        <f>IF(OR(ISBLANK(E154),NOT(ISNUMBER(E154))),"",((COUNTIF(G2_S:L154,L154)-1)-(COUNTIF(G2_R,L154)-1)/2)/10)</f>
      </c>
      <c r="T154" s="36">
        <f>IF(OR(ISBLANK(F154),NOT(ISNUMBER(F154))),"",((COUNTIF(G3_S:M154,M154)-1)-(COUNTIF(G3_R,M154)-1)/2)/10)</f>
      </c>
      <c r="U154" s="36">
        <f>IF(OR(ISBLANK(G154),NOT(ISNUMBER(G154))),"",((COUNTIF(G4_S:N154,N154)-1)-(COUNTIF(G4_R,N154)-1)/2)/10)</f>
      </c>
      <c r="V154" s="36">
        <f>IF(OR(ISBLANK(H154),NOT(ISNUMBER(H154))),"",((COUNTIF(G5_S:O154,O154)-1)-(COUNTIF(G5_R,O154)-1)/2)/10)</f>
      </c>
      <c r="W154" s="37">
        <f>IF(OR(ISBLANK(I154),NOT(ISNUMBER(I154))),"",((COUNTIF(G6_S:P154,P154)-1)-(COUNTIF(G6_R,P154)-1)/2)/10)</f>
      </c>
      <c r="Y154" s="35" t="e">
        <f t="shared" si="31"/>
        <v>#N/A</v>
      </c>
      <c r="Z154" s="36" t="e">
        <f t="shared" si="32"/>
        <v>#N/A</v>
      </c>
      <c r="AA154" s="36" t="e">
        <f t="shared" si="33"/>
        <v>#N/A</v>
      </c>
      <c r="AB154" s="36" t="e">
        <f t="shared" si="34"/>
        <v>#N/A</v>
      </c>
      <c r="AC154" s="36" t="e">
        <f t="shared" si="35"/>
        <v>#N/A</v>
      </c>
      <c r="AD154" s="37" t="e">
        <f t="shared" si="36"/>
        <v>#N/A</v>
      </c>
    </row>
    <row r="155" spans="2:30" ht="12.75">
      <c r="B155" s="2"/>
      <c r="C155" s="4">
        <v>152</v>
      </c>
      <c r="D155" s="33">
        <f>IF(OR(ISBLANK(Data!D155),NOT(ISNUMBER(Data!D155))),"",Data!D155)</f>
      </c>
      <c r="E155" s="33">
        <f>IF(OR(ISBLANK(Data!E155),NOT(ISNUMBER(Data!E155))),"",Data!E155)</f>
      </c>
      <c r="F155" s="33">
        <f>IF(OR(ISBLANK(Data!F155),NOT(ISNUMBER(Data!F155))),"",Data!F155)</f>
      </c>
      <c r="G155" s="33">
        <f>IF(OR(ISBLANK(Data!G155),NOT(ISNUMBER(Data!G155))),"",Data!G155)</f>
      </c>
      <c r="H155" s="33">
        <f>IF(OR(ISBLANK(Data!H155),NOT(ISNUMBER(Data!H155))),"",Data!H155)</f>
      </c>
      <c r="I155" s="34">
        <f>IF(OR(ISBLANK(Data!I155),NOT(ISNUMBER(Data!I155))),"",Data!I155)</f>
      </c>
      <c r="K155" s="35">
        <f t="shared" si="27"/>
      </c>
      <c r="L155" s="36">
        <f t="shared" si="28"/>
      </c>
      <c r="M155" s="36">
        <f t="shared" si="29"/>
      </c>
      <c r="N155" s="36">
        <f t="shared" si="30"/>
      </c>
      <c r="O155" s="36">
        <f t="shared" si="37"/>
      </c>
      <c r="P155" s="37">
        <f t="shared" si="38"/>
      </c>
      <c r="R155" s="35">
        <f>IF(OR(ISBLANK(D155),NOT(ISNUMBER(D155))),"",((COUNTIF(G1_S:K155,K155)-1)-(COUNTIF(G1_R,K155)-1)/2)/10)</f>
      </c>
      <c r="S155" s="36">
        <f>IF(OR(ISBLANK(E155),NOT(ISNUMBER(E155))),"",((COUNTIF(G2_S:L155,L155)-1)-(COUNTIF(G2_R,L155)-1)/2)/10)</f>
      </c>
      <c r="T155" s="36">
        <f>IF(OR(ISBLANK(F155),NOT(ISNUMBER(F155))),"",((COUNTIF(G3_S:M155,M155)-1)-(COUNTIF(G3_R,M155)-1)/2)/10)</f>
      </c>
      <c r="U155" s="36">
        <f>IF(OR(ISBLANK(G155),NOT(ISNUMBER(G155))),"",((COUNTIF(G4_S:N155,N155)-1)-(COUNTIF(G4_R,N155)-1)/2)/10)</f>
      </c>
      <c r="V155" s="36">
        <f>IF(OR(ISBLANK(H155),NOT(ISNUMBER(H155))),"",((COUNTIF(G5_S:O155,O155)-1)-(COUNTIF(G5_R,O155)-1)/2)/10)</f>
      </c>
      <c r="W155" s="37">
        <f>IF(OR(ISBLANK(I155),NOT(ISNUMBER(I155))),"",((COUNTIF(G6_S:P155,P155)-1)-(COUNTIF(G6_R,P155)-1)/2)/10)</f>
      </c>
      <c r="Y155" s="35" t="e">
        <f t="shared" si="31"/>
        <v>#N/A</v>
      </c>
      <c r="Z155" s="36" t="e">
        <f t="shared" si="32"/>
        <v>#N/A</v>
      </c>
      <c r="AA155" s="36" t="e">
        <f t="shared" si="33"/>
        <v>#N/A</v>
      </c>
      <c r="AB155" s="36" t="e">
        <f t="shared" si="34"/>
        <v>#N/A</v>
      </c>
      <c r="AC155" s="36" t="e">
        <f t="shared" si="35"/>
        <v>#N/A</v>
      </c>
      <c r="AD155" s="37" t="e">
        <f t="shared" si="36"/>
        <v>#N/A</v>
      </c>
    </row>
    <row r="156" spans="2:30" ht="12.75">
      <c r="B156" s="2"/>
      <c r="C156" s="4">
        <v>153</v>
      </c>
      <c r="D156" s="33">
        <f>IF(OR(ISBLANK(Data!D156),NOT(ISNUMBER(Data!D156))),"",Data!D156)</f>
      </c>
      <c r="E156" s="33">
        <f>IF(OR(ISBLANK(Data!E156),NOT(ISNUMBER(Data!E156))),"",Data!E156)</f>
      </c>
      <c r="F156" s="33">
        <f>IF(OR(ISBLANK(Data!F156),NOT(ISNUMBER(Data!F156))),"",Data!F156)</f>
      </c>
      <c r="G156" s="33">
        <f>IF(OR(ISBLANK(Data!G156),NOT(ISNUMBER(Data!G156))),"",Data!G156)</f>
      </c>
      <c r="H156" s="33">
        <f>IF(OR(ISBLANK(Data!H156),NOT(ISNUMBER(Data!H156))),"",Data!H156)</f>
      </c>
      <c r="I156" s="34">
        <f>IF(OR(ISBLANK(Data!I156),NOT(ISNUMBER(Data!I156))),"",Data!I156)</f>
      </c>
      <c r="K156" s="35">
        <f t="shared" si="27"/>
      </c>
      <c r="L156" s="36">
        <f t="shared" si="28"/>
      </c>
      <c r="M156" s="36">
        <f t="shared" si="29"/>
      </c>
      <c r="N156" s="36">
        <f t="shared" si="30"/>
      </c>
      <c r="O156" s="36">
        <f t="shared" si="37"/>
      </c>
      <c r="P156" s="37">
        <f t="shared" si="38"/>
      </c>
      <c r="R156" s="35">
        <f>IF(OR(ISBLANK(D156),NOT(ISNUMBER(D156))),"",((COUNTIF(G1_S:K156,K156)-1)-(COUNTIF(G1_R,K156)-1)/2)/10)</f>
      </c>
      <c r="S156" s="36">
        <f>IF(OR(ISBLANK(E156),NOT(ISNUMBER(E156))),"",((COUNTIF(G2_S:L156,L156)-1)-(COUNTIF(G2_R,L156)-1)/2)/10)</f>
      </c>
      <c r="T156" s="36">
        <f>IF(OR(ISBLANK(F156),NOT(ISNUMBER(F156))),"",((COUNTIF(G3_S:M156,M156)-1)-(COUNTIF(G3_R,M156)-1)/2)/10)</f>
      </c>
      <c r="U156" s="36">
        <f>IF(OR(ISBLANK(G156),NOT(ISNUMBER(G156))),"",((COUNTIF(G4_S:N156,N156)-1)-(COUNTIF(G4_R,N156)-1)/2)/10)</f>
      </c>
      <c r="V156" s="36">
        <f>IF(OR(ISBLANK(H156),NOT(ISNUMBER(H156))),"",((COUNTIF(G5_S:O156,O156)-1)-(COUNTIF(G5_R,O156)-1)/2)/10)</f>
      </c>
      <c r="W156" s="37">
        <f>IF(OR(ISBLANK(I156),NOT(ISNUMBER(I156))),"",((COUNTIF(G6_S:P156,P156)-1)-(COUNTIF(G6_R,P156)-1)/2)/10)</f>
      </c>
      <c r="Y156" s="35" t="e">
        <f t="shared" si="31"/>
        <v>#N/A</v>
      </c>
      <c r="Z156" s="36" t="e">
        <f t="shared" si="32"/>
        <v>#N/A</v>
      </c>
      <c r="AA156" s="36" t="e">
        <f t="shared" si="33"/>
        <v>#N/A</v>
      </c>
      <c r="AB156" s="36" t="e">
        <f t="shared" si="34"/>
        <v>#N/A</v>
      </c>
      <c r="AC156" s="36" t="e">
        <f t="shared" si="35"/>
        <v>#N/A</v>
      </c>
      <c r="AD156" s="37" t="e">
        <f t="shared" si="36"/>
        <v>#N/A</v>
      </c>
    </row>
    <row r="157" spans="2:30" ht="12.75">
      <c r="B157" s="2"/>
      <c r="C157" s="4">
        <v>154</v>
      </c>
      <c r="D157" s="33">
        <f>IF(OR(ISBLANK(Data!D157),NOT(ISNUMBER(Data!D157))),"",Data!D157)</f>
      </c>
      <c r="E157" s="33">
        <f>IF(OR(ISBLANK(Data!E157),NOT(ISNUMBER(Data!E157))),"",Data!E157)</f>
      </c>
      <c r="F157" s="33">
        <f>IF(OR(ISBLANK(Data!F157),NOT(ISNUMBER(Data!F157))),"",Data!F157)</f>
      </c>
      <c r="G157" s="33">
        <f>IF(OR(ISBLANK(Data!G157),NOT(ISNUMBER(Data!G157))),"",Data!G157)</f>
      </c>
      <c r="H157" s="33">
        <f>IF(OR(ISBLANK(Data!H157),NOT(ISNUMBER(Data!H157))),"",Data!H157)</f>
      </c>
      <c r="I157" s="34">
        <f>IF(OR(ISBLANK(Data!I157),NOT(ISNUMBER(Data!I157))),"",Data!I157)</f>
      </c>
      <c r="K157" s="35">
        <f t="shared" si="27"/>
      </c>
      <c r="L157" s="36">
        <f t="shared" si="28"/>
      </c>
      <c r="M157" s="36">
        <f t="shared" si="29"/>
      </c>
      <c r="N157" s="36">
        <f t="shared" si="30"/>
      </c>
      <c r="O157" s="36">
        <f t="shared" si="37"/>
      </c>
      <c r="P157" s="37">
        <f t="shared" si="38"/>
      </c>
      <c r="R157" s="35">
        <f>IF(OR(ISBLANK(D157),NOT(ISNUMBER(D157))),"",((COUNTIF(G1_S:K157,K157)-1)-(COUNTIF(G1_R,K157)-1)/2)/10)</f>
      </c>
      <c r="S157" s="36">
        <f>IF(OR(ISBLANK(E157),NOT(ISNUMBER(E157))),"",((COUNTIF(G2_S:L157,L157)-1)-(COUNTIF(G2_R,L157)-1)/2)/10)</f>
      </c>
      <c r="T157" s="36">
        <f>IF(OR(ISBLANK(F157),NOT(ISNUMBER(F157))),"",((COUNTIF(G3_S:M157,M157)-1)-(COUNTIF(G3_R,M157)-1)/2)/10)</f>
      </c>
      <c r="U157" s="36">
        <f>IF(OR(ISBLANK(G157),NOT(ISNUMBER(G157))),"",((COUNTIF(G4_S:N157,N157)-1)-(COUNTIF(G4_R,N157)-1)/2)/10)</f>
      </c>
      <c r="V157" s="36">
        <f>IF(OR(ISBLANK(H157),NOT(ISNUMBER(H157))),"",((COUNTIF(G5_S:O157,O157)-1)-(COUNTIF(G5_R,O157)-1)/2)/10)</f>
      </c>
      <c r="W157" s="37">
        <f>IF(OR(ISBLANK(I157),NOT(ISNUMBER(I157))),"",((COUNTIF(G6_S:P157,P157)-1)-(COUNTIF(G6_R,P157)-1)/2)/10)</f>
      </c>
      <c r="Y157" s="35" t="e">
        <f t="shared" si="31"/>
        <v>#N/A</v>
      </c>
      <c r="Z157" s="36" t="e">
        <f t="shared" si="32"/>
        <v>#N/A</v>
      </c>
      <c r="AA157" s="36" t="e">
        <f t="shared" si="33"/>
        <v>#N/A</v>
      </c>
      <c r="AB157" s="36" t="e">
        <f t="shared" si="34"/>
        <v>#N/A</v>
      </c>
      <c r="AC157" s="36" t="e">
        <f t="shared" si="35"/>
        <v>#N/A</v>
      </c>
      <c r="AD157" s="37" t="e">
        <f t="shared" si="36"/>
        <v>#N/A</v>
      </c>
    </row>
    <row r="158" spans="2:30" ht="12.75">
      <c r="B158" s="2"/>
      <c r="C158" s="4">
        <v>155</v>
      </c>
      <c r="D158" s="33">
        <f>IF(OR(ISBLANK(Data!D158),NOT(ISNUMBER(Data!D158))),"",Data!D158)</f>
      </c>
      <c r="E158" s="33">
        <f>IF(OR(ISBLANK(Data!E158),NOT(ISNUMBER(Data!E158))),"",Data!E158)</f>
      </c>
      <c r="F158" s="33">
        <f>IF(OR(ISBLANK(Data!F158),NOT(ISNUMBER(Data!F158))),"",Data!F158)</f>
      </c>
      <c r="G158" s="33">
        <f>IF(OR(ISBLANK(Data!G158),NOT(ISNUMBER(Data!G158))),"",Data!G158)</f>
      </c>
      <c r="H158" s="33">
        <f>IF(OR(ISBLANK(Data!H158),NOT(ISNUMBER(Data!H158))),"",Data!H158)</f>
      </c>
      <c r="I158" s="34">
        <f>IF(OR(ISBLANK(Data!I158),NOT(ISNUMBER(Data!I158))),"",Data!I158)</f>
      </c>
      <c r="K158" s="35">
        <f t="shared" si="27"/>
      </c>
      <c r="L158" s="36">
        <f t="shared" si="28"/>
      </c>
      <c r="M158" s="36">
        <f t="shared" si="29"/>
      </c>
      <c r="N158" s="36">
        <f t="shared" si="30"/>
      </c>
      <c r="O158" s="36">
        <f t="shared" si="37"/>
      </c>
      <c r="P158" s="37">
        <f t="shared" si="38"/>
      </c>
      <c r="R158" s="35">
        <f>IF(OR(ISBLANK(D158),NOT(ISNUMBER(D158))),"",((COUNTIF(G1_S:K158,K158)-1)-(COUNTIF(G1_R,K158)-1)/2)/10)</f>
      </c>
      <c r="S158" s="36">
        <f>IF(OR(ISBLANK(E158),NOT(ISNUMBER(E158))),"",((COUNTIF(G2_S:L158,L158)-1)-(COUNTIF(G2_R,L158)-1)/2)/10)</f>
      </c>
      <c r="T158" s="36">
        <f>IF(OR(ISBLANK(F158),NOT(ISNUMBER(F158))),"",((COUNTIF(G3_S:M158,M158)-1)-(COUNTIF(G3_R,M158)-1)/2)/10)</f>
      </c>
      <c r="U158" s="36">
        <f>IF(OR(ISBLANK(G158),NOT(ISNUMBER(G158))),"",((COUNTIF(G4_S:N158,N158)-1)-(COUNTIF(G4_R,N158)-1)/2)/10)</f>
      </c>
      <c r="V158" s="36">
        <f>IF(OR(ISBLANK(H158),NOT(ISNUMBER(H158))),"",((COUNTIF(G5_S:O158,O158)-1)-(COUNTIF(G5_R,O158)-1)/2)/10)</f>
      </c>
      <c r="W158" s="37">
        <f>IF(OR(ISBLANK(I158),NOT(ISNUMBER(I158))),"",((COUNTIF(G6_S:P158,P158)-1)-(COUNTIF(G6_R,P158)-1)/2)/10)</f>
      </c>
      <c r="Y158" s="35" t="e">
        <f t="shared" si="31"/>
        <v>#N/A</v>
      </c>
      <c r="Z158" s="36" t="e">
        <f t="shared" si="32"/>
        <v>#N/A</v>
      </c>
      <c r="AA158" s="36" t="e">
        <f t="shared" si="33"/>
        <v>#N/A</v>
      </c>
      <c r="AB158" s="36" t="e">
        <f t="shared" si="34"/>
        <v>#N/A</v>
      </c>
      <c r="AC158" s="36" t="e">
        <f t="shared" si="35"/>
        <v>#N/A</v>
      </c>
      <c r="AD158" s="37" t="e">
        <f t="shared" si="36"/>
        <v>#N/A</v>
      </c>
    </row>
    <row r="159" spans="2:30" ht="12.75">
      <c r="B159" s="2"/>
      <c r="C159" s="4">
        <v>156</v>
      </c>
      <c r="D159" s="33">
        <f>IF(OR(ISBLANK(Data!D159),NOT(ISNUMBER(Data!D159))),"",Data!D159)</f>
      </c>
      <c r="E159" s="33">
        <f>IF(OR(ISBLANK(Data!E159),NOT(ISNUMBER(Data!E159))),"",Data!E159)</f>
      </c>
      <c r="F159" s="33">
        <f>IF(OR(ISBLANK(Data!F159),NOT(ISNUMBER(Data!F159))),"",Data!F159)</f>
      </c>
      <c r="G159" s="33">
        <f>IF(OR(ISBLANK(Data!G159),NOT(ISNUMBER(Data!G159))),"",Data!G159)</f>
      </c>
      <c r="H159" s="33">
        <f>IF(OR(ISBLANK(Data!H159),NOT(ISNUMBER(Data!H159))),"",Data!H159)</f>
      </c>
      <c r="I159" s="34">
        <f>IF(OR(ISBLANK(Data!I159),NOT(ISNUMBER(Data!I159))),"",Data!I159)</f>
      </c>
      <c r="K159" s="35">
        <f t="shared" si="27"/>
      </c>
      <c r="L159" s="36">
        <f t="shared" si="28"/>
      </c>
      <c r="M159" s="36">
        <f t="shared" si="29"/>
      </c>
      <c r="N159" s="36">
        <f t="shared" si="30"/>
      </c>
      <c r="O159" s="36">
        <f t="shared" si="37"/>
      </c>
      <c r="P159" s="37">
        <f t="shared" si="38"/>
      </c>
      <c r="R159" s="35">
        <f>IF(OR(ISBLANK(D159),NOT(ISNUMBER(D159))),"",((COUNTIF(G1_S:K159,K159)-1)-(COUNTIF(G1_R,K159)-1)/2)/10)</f>
      </c>
      <c r="S159" s="36">
        <f>IF(OR(ISBLANK(E159),NOT(ISNUMBER(E159))),"",((COUNTIF(G2_S:L159,L159)-1)-(COUNTIF(G2_R,L159)-1)/2)/10)</f>
      </c>
      <c r="T159" s="36">
        <f>IF(OR(ISBLANK(F159),NOT(ISNUMBER(F159))),"",((COUNTIF(G3_S:M159,M159)-1)-(COUNTIF(G3_R,M159)-1)/2)/10)</f>
      </c>
      <c r="U159" s="36">
        <f>IF(OR(ISBLANK(G159),NOT(ISNUMBER(G159))),"",((COUNTIF(G4_S:N159,N159)-1)-(COUNTIF(G4_R,N159)-1)/2)/10)</f>
      </c>
      <c r="V159" s="36">
        <f>IF(OR(ISBLANK(H159),NOT(ISNUMBER(H159))),"",((COUNTIF(G5_S:O159,O159)-1)-(COUNTIF(G5_R,O159)-1)/2)/10)</f>
      </c>
      <c r="W159" s="37">
        <f>IF(OR(ISBLANK(I159),NOT(ISNUMBER(I159))),"",((COUNTIF(G6_S:P159,P159)-1)-(COUNTIF(G6_R,P159)-1)/2)/10)</f>
      </c>
      <c r="Y159" s="35" t="e">
        <f t="shared" si="31"/>
        <v>#N/A</v>
      </c>
      <c r="Z159" s="36" t="e">
        <f t="shared" si="32"/>
        <v>#N/A</v>
      </c>
      <c r="AA159" s="36" t="e">
        <f t="shared" si="33"/>
        <v>#N/A</v>
      </c>
      <c r="AB159" s="36" t="e">
        <f t="shared" si="34"/>
        <v>#N/A</v>
      </c>
      <c r="AC159" s="36" t="e">
        <f t="shared" si="35"/>
        <v>#N/A</v>
      </c>
      <c r="AD159" s="37" t="e">
        <f t="shared" si="36"/>
        <v>#N/A</v>
      </c>
    </row>
    <row r="160" spans="2:30" ht="12.75">
      <c r="B160" s="2"/>
      <c r="C160" s="4">
        <v>157</v>
      </c>
      <c r="D160" s="33">
        <f>IF(OR(ISBLANK(Data!D160),NOT(ISNUMBER(Data!D160))),"",Data!D160)</f>
      </c>
      <c r="E160" s="33">
        <f>IF(OR(ISBLANK(Data!E160),NOT(ISNUMBER(Data!E160))),"",Data!E160)</f>
      </c>
      <c r="F160" s="33">
        <f>IF(OR(ISBLANK(Data!F160),NOT(ISNUMBER(Data!F160))),"",Data!F160)</f>
      </c>
      <c r="G160" s="33">
        <f>IF(OR(ISBLANK(Data!G160),NOT(ISNUMBER(Data!G160))),"",Data!G160)</f>
      </c>
      <c r="H160" s="33">
        <f>IF(OR(ISBLANK(Data!H160),NOT(ISNUMBER(Data!H160))),"",Data!H160)</f>
      </c>
      <c r="I160" s="34">
        <f>IF(OR(ISBLANK(Data!I160),NOT(ISNUMBER(Data!I160))),"",Data!I160)</f>
      </c>
      <c r="K160" s="35">
        <f t="shared" si="27"/>
      </c>
      <c r="L160" s="36">
        <f t="shared" si="28"/>
      </c>
      <c r="M160" s="36">
        <f t="shared" si="29"/>
      </c>
      <c r="N160" s="36">
        <f t="shared" si="30"/>
      </c>
      <c r="O160" s="36">
        <f t="shared" si="37"/>
      </c>
      <c r="P160" s="37">
        <f t="shared" si="38"/>
      </c>
      <c r="R160" s="35">
        <f>IF(OR(ISBLANK(D160),NOT(ISNUMBER(D160))),"",((COUNTIF(G1_S:K160,K160)-1)-(COUNTIF(G1_R,K160)-1)/2)/10)</f>
      </c>
      <c r="S160" s="36">
        <f>IF(OR(ISBLANK(E160),NOT(ISNUMBER(E160))),"",((COUNTIF(G2_S:L160,L160)-1)-(COUNTIF(G2_R,L160)-1)/2)/10)</f>
      </c>
      <c r="T160" s="36">
        <f>IF(OR(ISBLANK(F160),NOT(ISNUMBER(F160))),"",((COUNTIF(G3_S:M160,M160)-1)-(COUNTIF(G3_R,M160)-1)/2)/10)</f>
      </c>
      <c r="U160" s="36">
        <f>IF(OR(ISBLANK(G160),NOT(ISNUMBER(G160))),"",((COUNTIF(G4_S:N160,N160)-1)-(COUNTIF(G4_R,N160)-1)/2)/10)</f>
      </c>
      <c r="V160" s="36">
        <f>IF(OR(ISBLANK(H160),NOT(ISNUMBER(H160))),"",((COUNTIF(G5_S:O160,O160)-1)-(COUNTIF(G5_R,O160)-1)/2)/10)</f>
      </c>
      <c r="W160" s="37">
        <f>IF(OR(ISBLANK(I160),NOT(ISNUMBER(I160))),"",((COUNTIF(G6_S:P160,P160)-1)-(COUNTIF(G6_R,P160)-1)/2)/10)</f>
      </c>
      <c r="Y160" s="35" t="e">
        <f t="shared" si="31"/>
        <v>#N/A</v>
      </c>
      <c r="Z160" s="36" t="e">
        <f t="shared" si="32"/>
        <v>#N/A</v>
      </c>
      <c r="AA160" s="36" t="e">
        <f t="shared" si="33"/>
        <v>#N/A</v>
      </c>
      <c r="AB160" s="36" t="e">
        <f t="shared" si="34"/>
        <v>#N/A</v>
      </c>
      <c r="AC160" s="36" t="e">
        <f t="shared" si="35"/>
        <v>#N/A</v>
      </c>
      <c r="AD160" s="37" t="e">
        <f t="shared" si="36"/>
        <v>#N/A</v>
      </c>
    </row>
    <row r="161" spans="2:30" ht="12.75">
      <c r="B161" s="2"/>
      <c r="C161" s="4">
        <v>158</v>
      </c>
      <c r="D161" s="33">
        <f>IF(OR(ISBLANK(Data!D161),NOT(ISNUMBER(Data!D161))),"",Data!D161)</f>
      </c>
      <c r="E161" s="33">
        <f>IF(OR(ISBLANK(Data!E161),NOT(ISNUMBER(Data!E161))),"",Data!E161)</f>
      </c>
      <c r="F161" s="33">
        <f>IF(OR(ISBLANK(Data!F161),NOT(ISNUMBER(Data!F161))),"",Data!F161)</f>
      </c>
      <c r="G161" s="33">
        <f>IF(OR(ISBLANK(Data!G161),NOT(ISNUMBER(Data!G161))),"",Data!G161)</f>
      </c>
      <c r="H161" s="33">
        <f>IF(OR(ISBLANK(Data!H161),NOT(ISNUMBER(Data!H161))),"",Data!H161)</f>
      </c>
      <c r="I161" s="34">
        <f>IF(OR(ISBLANK(Data!I161),NOT(ISNUMBER(Data!I161))),"",Data!I161)</f>
      </c>
      <c r="K161" s="35">
        <f t="shared" si="27"/>
      </c>
      <c r="L161" s="36">
        <f t="shared" si="28"/>
      </c>
      <c r="M161" s="36">
        <f t="shared" si="29"/>
      </c>
      <c r="N161" s="36">
        <f t="shared" si="30"/>
      </c>
      <c r="O161" s="36">
        <f t="shared" si="37"/>
      </c>
      <c r="P161" s="37">
        <f t="shared" si="38"/>
      </c>
      <c r="R161" s="35">
        <f>IF(OR(ISBLANK(D161),NOT(ISNUMBER(D161))),"",((COUNTIF(G1_S:K161,K161)-1)-(COUNTIF(G1_R,K161)-1)/2)/10)</f>
      </c>
      <c r="S161" s="36">
        <f>IF(OR(ISBLANK(E161),NOT(ISNUMBER(E161))),"",((COUNTIF(G2_S:L161,L161)-1)-(COUNTIF(G2_R,L161)-1)/2)/10)</f>
      </c>
      <c r="T161" s="36">
        <f>IF(OR(ISBLANK(F161),NOT(ISNUMBER(F161))),"",((COUNTIF(G3_S:M161,M161)-1)-(COUNTIF(G3_R,M161)-1)/2)/10)</f>
      </c>
      <c r="U161" s="36">
        <f>IF(OR(ISBLANK(G161),NOT(ISNUMBER(G161))),"",((COUNTIF(G4_S:N161,N161)-1)-(COUNTIF(G4_R,N161)-1)/2)/10)</f>
      </c>
      <c r="V161" s="36">
        <f>IF(OR(ISBLANK(H161),NOT(ISNUMBER(H161))),"",((COUNTIF(G5_S:O161,O161)-1)-(COUNTIF(G5_R,O161)-1)/2)/10)</f>
      </c>
      <c r="W161" s="37">
        <f>IF(OR(ISBLANK(I161),NOT(ISNUMBER(I161))),"",((COUNTIF(G6_S:P161,P161)-1)-(COUNTIF(G6_R,P161)-1)/2)/10)</f>
      </c>
      <c r="Y161" s="35" t="e">
        <f t="shared" si="31"/>
        <v>#N/A</v>
      </c>
      <c r="Z161" s="36" t="e">
        <f t="shared" si="32"/>
        <v>#N/A</v>
      </c>
      <c r="AA161" s="36" t="e">
        <f t="shared" si="33"/>
        <v>#N/A</v>
      </c>
      <c r="AB161" s="36" t="e">
        <f t="shared" si="34"/>
        <v>#N/A</v>
      </c>
      <c r="AC161" s="36" t="e">
        <f t="shared" si="35"/>
        <v>#N/A</v>
      </c>
      <c r="AD161" s="37" t="e">
        <f t="shared" si="36"/>
        <v>#N/A</v>
      </c>
    </row>
    <row r="162" spans="2:30" ht="12.75">
      <c r="B162" s="2"/>
      <c r="C162" s="4">
        <v>159</v>
      </c>
      <c r="D162" s="33">
        <f>IF(OR(ISBLANK(Data!D162),NOT(ISNUMBER(Data!D162))),"",Data!D162)</f>
      </c>
      <c r="E162" s="33">
        <f>IF(OR(ISBLANK(Data!E162),NOT(ISNUMBER(Data!E162))),"",Data!E162)</f>
      </c>
      <c r="F162" s="33">
        <f>IF(OR(ISBLANK(Data!F162),NOT(ISNUMBER(Data!F162))),"",Data!F162)</f>
      </c>
      <c r="G162" s="33">
        <f>IF(OR(ISBLANK(Data!G162),NOT(ISNUMBER(Data!G162))),"",Data!G162)</f>
      </c>
      <c r="H162" s="33">
        <f>IF(OR(ISBLANK(Data!H162),NOT(ISNUMBER(Data!H162))),"",Data!H162)</f>
      </c>
      <c r="I162" s="34">
        <f>IF(OR(ISBLANK(Data!I162),NOT(ISNUMBER(Data!I162))),"",Data!I162)</f>
      </c>
      <c r="K162" s="35">
        <f t="shared" si="27"/>
      </c>
      <c r="L162" s="36">
        <f t="shared" si="28"/>
      </c>
      <c r="M162" s="36">
        <f t="shared" si="29"/>
      </c>
      <c r="N162" s="36">
        <f t="shared" si="30"/>
      </c>
      <c r="O162" s="36">
        <f t="shared" si="37"/>
      </c>
      <c r="P162" s="37">
        <f t="shared" si="38"/>
      </c>
      <c r="R162" s="35">
        <f>IF(OR(ISBLANK(D162),NOT(ISNUMBER(D162))),"",((COUNTIF(G1_S:K162,K162)-1)-(COUNTIF(G1_R,K162)-1)/2)/10)</f>
      </c>
      <c r="S162" s="36">
        <f>IF(OR(ISBLANK(E162),NOT(ISNUMBER(E162))),"",((COUNTIF(G2_S:L162,L162)-1)-(COUNTIF(G2_R,L162)-1)/2)/10)</f>
      </c>
      <c r="T162" s="36">
        <f>IF(OR(ISBLANK(F162),NOT(ISNUMBER(F162))),"",((COUNTIF(G3_S:M162,M162)-1)-(COUNTIF(G3_R,M162)-1)/2)/10)</f>
      </c>
      <c r="U162" s="36">
        <f>IF(OR(ISBLANK(G162),NOT(ISNUMBER(G162))),"",((COUNTIF(G4_S:N162,N162)-1)-(COUNTIF(G4_R,N162)-1)/2)/10)</f>
      </c>
      <c r="V162" s="36">
        <f>IF(OR(ISBLANK(H162),NOT(ISNUMBER(H162))),"",((COUNTIF(G5_S:O162,O162)-1)-(COUNTIF(G5_R,O162)-1)/2)/10)</f>
      </c>
      <c r="W162" s="37">
        <f>IF(OR(ISBLANK(I162),NOT(ISNUMBER(I162))),"",((COUNTIF(G6_S:P162,P162)-1)-(COUNTIF(G6_R,P162)-1)/2)/10)</f>
      </c>
      <c r="Y162" s="35" t="e">
        <f t="shared" si="31"/>
        <v>#N/A</v>
      </c>
      <c r="Z162" s="36" t="e">
        <f t="shared" si="32"/>
        <v>#N/A</v>
      </c>
      <c r="AA162" s="36" t="e">
        <f t="shared" si="33"/>
        <v>#N/A</v>
      </c>
      <c r="AB162" s="36" t="e">
        <f t="shared" si="34"/>
        <v>#N/A</v>
      </c>
      <c r="AC162" s="36" t="e">
        <f t="shared" si="35"/>
        <v>#N/A</v>
      </c>
      <c r="AD162" s="37" t="e">
        <f t="shared" si="36"/>
        <v>#N/A</v>
      </c>
    </row>
    <row r="163" spans="2:30" ht="12.75">
      <c r="B163" s="2"/>
      <c r="C163" s="4">
        <v>160</v>
      </c>
      <c r="D163" s="33">
        <f>IF(OR(ISBLANK(Data!D163),NOT(ISNUMBER(Data!D163))),"",Data!D163)</f>
      </c>
      <c r="E163" s="33">
        <f>IF(OR(ISBLANK(Data!E163),NOT(ISNUMBER(Data!E163))),"",Data!E163)</f>
      </c>
      <c r="F163" s="33">
        <f>IF(OR(ISBLANK(Data!F163),NOT(ISNUMBER(Data!F163))),"",Data!F163)</f>
      </c>
      <c r="G163" s="33">
        <f>IF(OR(ISBLANK(Data!G163),NOT(ISNUMBER(Data!G163))),"",Data!G163)</f>
      </c>
      <c r="H163" s="33">
        <f>IF(OR(ISBLANK(Data!H163),NOT(ISNUMBER(Data!H163))),"",Data!H163)</f>
      </c>
      <c r="I163" s="34">
        <f>IF(OR(ISBLANK(Data!I163),NOT(ISNUMBER(Data!I163))),"",Data!I163)</f>
      </c>
      <c r="K163" s="35">
        <f t="shared" si="27"/>
      </c>
      <c r="L163" s="36">
        <f t="shared" si="28"/>
      </c>
      <c r="M163" s="36">
        <f t="shared" si="29"/>
      </c>
      <c r="N163" s="36">
        <f t="shared" si="30"/>
      </c>
      <c r="O163" s="36">
        <f t="shared" si="37"/>
      </c>
      <c r="P163" s="37">
        <f t="shared" si="38"/>
      </c>
      <c r="R163" s="35">
        <f>IF(OR(ISBLANK(D163),NOT(ISNUMBER(D163))),"",((COUNTIF(G1_S:K163,K163)-1)-(COUNTIF(G1_R,K163)-1)/2)/10)</f>
      </c>
      <c r="S163" s="36">
        <f>IF(OR(ISBLANK(E163),NOT(ISNUMBER(E163))),"",((COUNTIF(G2_S:L163,L163)-1)-(COUNTIF(G2_R,L163)-1)/2)/10)</f>
      </c>
      <c r="T163" s="36">
        <f>IF(OR(ISBLANK(F163),NOT(ISNUMBER(F163))),"",((COUNTIF(G3_S:M163,M163)-1)-(COUNTIF(G3_R,M163)-1)/2)/10)</f>
      </c>
      <c r="U163" s="36">
        <f>IF(OR(ISBLANK(G163),NOT(ISNUMBER(G163))),"",((COUNTIF(G4_S:N163,N163)-1)-(COUNTIF(G4_R,N163)-1)/2)/10)</f>
      </c>
      <c r="V163" s="36">
        <f>IF(OR(ISBLANK(H163),NOT(ISNUMBER(H163))),"",((COUNTIF(G5_S:O163,O163)-1)-(COUNTIF(G5_R,O163)-1)/2)/10)</f>
      </c>
      <c r="W163" s="37">
        <f>IF(OR(ISBLANK(I163),NOT(ISNUMBER(I163))),"",((COUNTIF(G6_S:P163,P163)-1)-(COUNTIF(G6_R,P163)-1)/2)/10)</f>
      </c>
      <c r="Y163" s="35" t="e">
        <f t="shared" si="31"/>
        <v>#N/A</v>
      </c>
      <c r="Z163" s="36" t="e">
        <f t="shared" si="32"/>
        <v>#N/A</v>
      </c>
      <c r="AA163" s="36" t="e">
        <f t="shared" si="33"/>
        <v>#N/A</v>
      </c>
      <c r="AB163" s="36" t="e">
        <f t="shared" si="34"/>
        <v>#N/A</v>
      </c>
      <c r="AC163" s="36" t="e">
        <f t="shared" si="35"/>
        <v>#N/A</v>
      </c>
      <c r="AD163" s="37" t="e">
        <f t="shared" si="36"/>
        <v>#N/A</v>
      </c>
    </row>
    <row r="164" spans="2:30" ht="12.75">
      <c r="B164" s="2"/>
      <c r="C164" s="4">
        <v>161</v>
      </c>
      <c r="D164" s="33">
        <f>IF(OR(ISBLANK(Data!D164),NOT(ISNUMBER(Data!D164))),"",Data!D164)</f>
      </c>
      <c r="E164" s="33">
        <f>IF(OR(ISBLANK(Data!E164),NOT(ISNUMBER(Data!E164))),"",Data!E164)</f>
      </c>
      <c r="F164" s="33">
        <f>IF(OR(ISBLANK(Data!F164),NOT(ISNUMBER(Data!F164))),"",Data!F164)</f>
      </c>
      <c r="G164" s="33">
        <f>IF(OR(ISBLANK(Data!G164),NOT(ISNUMBER(Data!G164))),"",Data!G164)</f>
      </c>
      <c r="H164" s="33">
        <f>IF(OR(ISBLANK(Data!H164),NOT(ISNUMBER(Data!H164))),"",Data!H164)</f>
      </c>
      <c r="I164" s="34">
        <f>IF(OR(ISBLANK(Data!I164),NOT(ISNUMBER(Data!I164))),"",Data!I164)</f>
      </c>
      <c r="K164" s="35">
        <f t="shared" si="27"/>
      </c>
      <c r="L164" s="36">
        <f t="shared" si="28"/>
      </c>
      <c r="M164" s="36">
        <f t="shared" si="29"/>
      </c>
      <c r="N164" s="36">
        <f t="shared" si="30"/>
      </c>
      <c r="O164" s="36">
        <f t="shared" si="37"/>
      </c>
      <c r="P164" s="37">
        <f t="shared" si="38"/>
      </c>
      <c r="R164" s="35">
        <f>IF(OR(ISBLANK(D164),NOT(ISNUMBER(D164))),"",((COUNTIF(G1_S:K164,K164)-1)-(COUNTIF(G1_R,K164)-1)/2)/10)</f>
      </c>
      <c r="S164" s="36">
        <f>IF(OR(ISBLANK(E164),NOT(ISNUMBER(E164))),"",((COUNTIF(G2_S:L164,L164)-1)-(COUNTIF(G2_R,L164)-1)/2)/10)</f>
      </c>
      <c r="T164" s="36">
        <f>IF(OR(ISBLANK(F164),NOT(ISNUMBER(F164))),"",((COUNTIF(G3_S:M164,M164)-1)-(COUNTIF(G3_R,M164)-1)/2)/10)</f>
      </c>
      <c r="U164" s="36">
        <f>IF(OR(ISBLANK(G164),NOT(ISNUMBER(G164))),"",((COUNTIF(G4_S:N164,N164)-1)-(COUNTIF(G4_R,N164)-1)/2)/10)</f>
      </c>
      <c r="V164" s="36">
        <f>IF(OR(ISBLANK(H164),NOT(ISNUMBER(H164))),"",((COUNTIF(G5_S:O164,O164)-1)-(COUNTIF(G5_R,O164)-1)/2)/10)</f>
      </c>
      <c r="W164" s="37">
        <f>IF(OR(ISBLANK(I164),NOT(ISNUMBER(I164))),"",((COUNTIF(G6_S:P164,P164)-1)-(COUNTIF(G6_R,P164)-1)/2)/10)</f>
      </c>
      <c r="Y164" s="35" t="e">
        <f t="shared" si="31"/>
        <v>#N/A</v>
      </c>
      <c r="Z164" s="36" t="e">
        <f t="shared" si="32"/>
        <v>#N/A</v>
      </c>
      <c r="AA164" s="36" t="e">
        <f t="shared" si="33"/>
        <v>#N/A</v>
      </c>
      <c r="AB164" s="36" t="e">
        <f t="shared" si="34"/>
        <v>#N/A</v>
      </c>
      <c r="AC164" s="36" t="e">
        <f t="shared" si="35"/>
        <v>#N/A</v>
      </c>
      <c r="AD164" s="37" t="e">
        <f t="shared" si="36"/>
        <v>#N/A</v>
      </c>
    </row>
    <row r="165" spans="2:30" ht="12.75">
      <c r="B165" s="2"/>
      <c r="C165" s="4">
        <v>162</v>
      </c>
      <c r="D165" s="33">
        <f>IF(OR(ISBLANK(Data!D165),NOT(ISNUMBER(Data!D165))),"",Data!D165)</f>
      </c>
      <c r="E165" s="33">
        <f>IF(OR(ISBLANK(Data!E165),NOT(ISNUMBER(Data!E165))),"",Data!E165)</f>
      </c>
      <c r="F165" s="33">
        <f>IF(OR(ISBLANK(Data!F165),NOT(ISNUMBER(Data!F165))),"",Data!F165)</f>
      </c>
      <c r="G165" s="33">
        <f>IF(OR(ISBLANK(Data!G165),NOT(ISNUMBER(Data!G165))),"",Data!G165)</f>
      </c>
      <c r="H165" s="33">
        <f>IF(OR(ISBLANK(Data!H165),NOT(ISNUMBER(Data!H165))),"",Data!H165)</f>
      </c>
      <c r="I165" s="34">
        <f>IF(OR(ISBLANK(Data!I165),NOT(ISNUMBER(Data!I165))),"",Data!I165)</f>
      </c>
      <c r="K165" s="35">
        <f t="shared" si="27"/>
      </c>
      <c r="L165" s="36">
        <f t="shared" si="28"/>
      </c>
      <c r="M165" s="36">
        <f t="shared" si="29"/>
      </c>
      <c r="N165" s="36">
        <f t="shared" si="30"/>
      </c>
      <c r="O165" s="36">
        <f t="shared" si="37"/>
      </c>
      <c r="P165" s="37">
        <f t="shared" si="38"/>
      </c>
      <c r="R165" s="35">
        <f>IF(OR(ISBLANK(D165),NOT(ISNUMBER(D165))),"",((COUNTIF(G1_S:K165,K165)-1)-(COUNTIF(G1_R,K165)-1)/2)/10)</f>
      </c>
      <c r="S165" s="36">
        <f>IF(OR(ISBLANK(E165),NOT(ISNUMBER(E165))),"",((COUNTIF(G2_S:L165,L165)-1)-(COUNTIF(G2_R,L165)-1)/2)/10)</f>
      </c>
      <c r="T165" s="36">
        <f>IF(OR(ISBLANK(F165),NOT(ISNUMBER(F165))),"",((COUNTIF(G3_S:M165,M165)-1)-(COUNTIF(G3_R,M165)-1)/2)/10)</f>
      </c>
      <c r="U165" s="36">
        <f>IF(OR(ISBLANK(G165),NOT(ISNUMBER(G165))),"",((COUNTIF(G4_S:N165,N165)-1)-(COUNTIF(G4_R,N165)-1)/2)/10)</f>
      </c>
      <c r="V165" s="36">
        <f>IF(OR(ISBLANK(H165),NOT(ISNUMBER(H165))),"",((COUNTIF(G5_S:O165,O165)-1)-(COUNTIF(G5_R,O165)-1)/2)/10)</f>
      </c>
      <c r="W165" s="37">
        <f>IF(OR(ISBLANK(I165),NOT(ISNUMBER(I165))),"",((COUNTIF(G6_S:P165,P165)-1)-(COUNTIF(G6_R,P165)-1)/2)/10)</f>
      </c>
      <c r="Y165" s="35" t="e">
        <f t="shared" si="31"/>
        <v>#N/A</v>
      </c>
      <c r="Z165" s="36" t="e">
        <f t="shared" si="32"/>
        <v>#N/A</v>
      </c>
      <c r="AA165" s="36" t="e">
        <f t="shared" si="33"/>
        <v>#N/A</v>
      </c>
      <c r="AB165" s="36" t="e">
        <f t="shared" si="34"/>
        <v>#N/A</v>
      </c>
      <c r="AC165" s="36" t="e">
        <f t="shared" si="35"/>
        <v>#N/A</v>
      </c>
      <c r="AD165" s="37" t="e">
        <f t="shared" si="36"/>
        <v>#N/A</v>
      </c>
    </row>
    <row r="166" spans="2:30" ht="12.75">
      <c r="B166" s="2"/>
      <c r="C166" s="4">
        <v>163</v>
      </c>
      <c r="D166" s="33">
        <f>IF(OR(ISBLANK(Data!D166),NOT(ISNUMBER(Data!D166))),"",Data!D166)</f>
      </c>
      <c r="E166" s="33">
        <f>IF(OR(ISBLANK(Data!E166),NOT(ISNUMBER(Data!E166))),"",Data!E166)</f>
      </c>
      <c r="F166" s="33">
        <f>IF(OR(ISBLANK(Data!F166),NOT(ISNUMBER(Data!F166))),"",Data!F166)</f>
      </c>
      <c r="G166" s="33">
        <f>IF(OR(ISBLANK(Data!G166),NOT(ISNUMBER(Data!G166))),"",Data!G166)</f>
      </c>
      <c r="H166" s="33">
        <f>IF(OR(ISBLANK(Data!H166),NOT(ISNUMBER(Data!H166))),"",Data!H166)</f>
      </c>
      <c r="I166" s="34">
        <f>IF(OR(ISBLANK(Data!I166),NOT(ISNUMBER(Data!I166))),"",Data!I166)</f>
      </c>
      <c r="K166" s="35">
        <f t="shared" si="27"/>
      </c>
      <c r="L166" s="36">
        <f t="shared" si="28"/>
      </c>
      <c r="M166" s="36">
        <f t="shared" si="29"/>
      </c>
      <c r="N166" s="36">
        <f t="shared" si="30"/>
      </c>
      <c r="O166" s="36">
        <f t="shared" si="37"/>
      </c>
      <c r="P166" s="37">
        <f t="shared" si="38"/>
      </c>
      <c r="R166" s="35">
        <f>IF(OR(ISBLANK(D166),NOT(ISNUMBER(D166))),"",((COUNTIF(G1_S:K166,K166)-1)-(COUNTIF(G1_R,K166)-1)/2)/10)</f>
      </c>
      <c r="S166" s="36">
        <f>IF(OR(ISBLANK(E166),NOT(ISNUMBER(E166))),"",((COUNTIF(G2_S:L166,L166)-1)-(COUNTIF(G2_R,L166)-1)/2)/10)</f>
      </c>
      <c r="T166" s="36">
        <f>IF(OR(ISBLANK(F166),NOT(ISNUMBER(F166))),"",((COUNTIF(G3_S:M166,M166)-1)-(COUNTIF(G3_R,M166)-1)/2)/10)</f>
      </c>
      <c r="U166" s="36">
        <f>IF(OR(ISBLANK(G166),NOT(ISNUMBER(G166))),"",((COUNTIF(G4_S:N166,N166)-1)-(COUNTIF(G4_R,N166)-1)/2)/10)</f>
      </c>
      <c r="V166" s="36">
        <f>IF(OR(ISBLANK(H166),NOT(ISNUMBER(H166))),"",((COUNTIF(G5_S:O166,O166)-1)-(COUNTIF(G5_R,O166)-1)/2)/10)</f>
      </c>
      <c r="W166" s="37">
        <f>IF(OR(ISBLANK(I166),NOT(ISNUMBER(I166))),"",((COUNTIF(G6_S:P166,P166)-1)-(COUNTIF(G6_R,P166)-1)/2)/10)</f>
      </c>
      <c r="Y166" s="35" t="e">
        <f t="shared" si="31"/>
        <v>#N/A</v>
      </c>
      <c r="Z166" s="36" t="e">
        <f t="shared" si="32"/>
        <v>#N/A</v>
      </c>
      <c r="AA166" s="36" t="e">
        <f t="shared" si="33"/>
        <v>#N/A</v>
      </c>
      <c r="AB166" s="36" t="e">
        <f t="shared" si="34"/>
        <v>#N/A</v>
      </c>
      <c r="AC166" s="36" t="e">
        <f t="shared" si="35"/>
        <v>#N/A</v>
      </c>
      <c r="AD166" s="37" t="e">
        <f t="shared" si="36"/>
        <v>#N/A</v>
      </c>
    </row>
    <row r="167" spans="2:30" ht="12.75">
      <c r="B167" s="2"/>
      <c r="C167" s="4">
        <v>164</v>
      </c>
      <c r="D167" s="33">
        <f>IF(OR(ISBLANK(Data!D167),NOT(ISNUMBER(Data!D167))),"",Data!D167)</f>
      </c>
      <c r="E167" s="33">
        <f>IF(OR(ISBLANK(Data!E167),NOT(ISNUMBER(Data!E167))),"",Data!E167)</f>
      </c>
      <c r="F167" s="33">
        <f>IF(OR(ISBLANK(Data!F167),NOT(ISNUMBER(Data!F167))),"",Data!F167)</f>
      </c>
      <c r="G167" s="33">
        <f>IF(OR(ISBLANK(Data!G167),NOT(ISNUMBER(Data!G167))),"",Data!G167)</f>
      </c>
      <c r="H167" s="33">
        <f>IF(OR(ISBLANK(Data!H167),NOT(ISNUMBER(Data!H167))),"",Data!H167)</f>
      </c>
      <c r="I167" s="34">
        <f>IF(OR(ISBLANK(Data!I167),NOT(ISNUMBER(Data!I167))),"",Data!I167)</f>
      </c>
      <c r="K167" s="35">
        <f t="shared" si="27"/>
      </c>
      <c r="L167" s="36">
        <f t="shared" si="28"/>
      </c>
      <c r="M167" s="36">
        <f t="shared" si="29"/>
      </c>
      <c r="N167" s="36">
        <f t="shared" si="30"/>
      </c>
      <c r="O167" s="36">
        <f t="shared" si="37"/>
      </c>
      <c r="P167" s="37">
        <f t="shared" si="38"/>
      </c>
      <c r="R167" s="35">
        <f>IF(OR(ISBLANK(D167),NOT(ISNUMBER(D167))),"",((COUNTIF(G1_S:K167,K167)-1)-(COUNTIF(G1_R,K167)-1)/2)/10)</f>
      </c>
      <c r="S167" s="36">
        <f>IF(OR(ISBLANK(E167),NOT(ISNUMBER(E167))),"",((COUNTIF(G2_S:L167,L167)-1)-(COUNTIF(G2_R,L167)-1)/2)/10)</f>
      </c>
      <c r="T167" s="36">
        <f>IF(OR(ISBLANK(F167),NOT(ISNUMBER(F167))),"",((COUNTIF(G3_S:M167,M167)-1)-(COUNTIF(G3_R,M167)-1)/2)/10)</f>
      </c>
      <c r="U167" s="36">
        <f>IF(OR(ISBLANK(G167),NOT(ISNUMBER(G167))),"",((COUNTIF(G4_S:N167,N167)-1)-(COUNTIF(G4_R,N167)-1)/2)/10)</f>
      </c>
      <c r="V167" s="36">
        <f>IF(OR(ISBLANK(H167),NOT(ISNUMBER(H167))),"",((COUNTIF(G5_S:O167,O167)-1)-(COUNTIF(G5_R,O167)-1)/2)/10)</f>
      </c>
      <c r="W167" s="37">
        <f>IF(OR(ISBLANK(I167),NOT(ISNUMBER(I167))),"",((COUNTIF(G6_S:P167,P167)-1)-(COUNTIF(G6_R,P167)-1)/2)/10)</f>
      </c>
      <c r="Y167" s="35" t="e">
        <f t="shared" si="31"/>
        <v>#N/A</v>
      </c>
      <c r="Z167" s="36" t="e">
        <f t="shared" si="32"/>
        <v>#N/A</v>
      </c>
      <c r="AA167" s="36" t="e">
        <f t="shared" si="33"/>
        <v>#N/A</v>
      </c>
      <c r="AB167" s="36" t="e">
        <f t="shared" si="34"/>
        <v>#N/A</v>
      </c>
      <c r="AC167" s="36" t="e">
        <f t="shared" si="35"/>
        <v>#N/A</v>
      </c>
      <c r="AD167" s="37" t="e">
        <f t="shared" si="36"/>
        <v>#N/A</v>
      </c>
    </row>
    <row r="168" spans="2:30" ht="12.75">
      <c r="B168" s="2"/>
      <c r="C168" s="4">
        <v>165</v>
      </c>
      <c r="D168" s="33">
        <f>IF(OR(ISBLANK(Data!D168),NOT(ISNUMBER(Data!D168))),"",Data!D168)</f>
      </c>
      <c r="E168" s="33">
        <f>IF(OR(ISBLANK(Data!E168),NOT(ISNUMBER(Data!E168))),"",Data!E168)</f>
      </c>
      <c r="F168" s="33">
        <f>IF(OR(ISBLANK(Data!F168),NOT(ISNUMBER(Data!F168))),"",Data!F168)</f>
      </c>
      <c r="G168" s="33">
        <f>IF(OR(ISBLANK(Data!G168),NOT(ISNUMBER(Data!G168))),"",Data!G168)</f>
      </c>
      <c r="H168" s="33">
        <f>IF(OR(ISBLANK(Data!H168),NOT(ISNUMBER(Data!H168))),"",Data!H168)</f>
      </c>
      <c r="I168" s="34">
        <f>IF(OR(ISBLANK(Data!I168),NOT(ISNUMBER(Data!I168))),"",Data!I168)</f>
      </c>
      <c r="K168" s="35">
        <f t="shared" si="27"/>
      </c>
      <c r="L168" s="36">
        <f t="shared" si="28"/>
      </c>
      <c r="M168" s="36">
        <f t="shared" si="29"/>
      </c>
      <c r="N168" s="36">
        <f t="shared" si="30"/>
      </c>
      <c r="O168" s="36">
        <f t="shared" si="37"/>
      </c>
      <c r="P168" s="37">
        <f t="shared" si="38"/>
      </c>
      <c r="R168" s="35">
        <f>IF(OR(ISBLANK(D168),NOT(ISNUMBER(D168))),"",((COUNTIF(G1_S:K168,K168)-1)-(COUNTIF(G1_R,K168)-1)/2)/10)</f>
      </c>
      <c r="S168" s="36">
        <f>IF(OR(ISBLANK(E168),NOT(ISNUMBER(E168))),"",((COUNTIF(G2_S:L168,L168)-1)-(COUNTIF(G2_R,L168)-1)/2)/10)</f>
      </c>
      <c r="T168" s="36">
        <f>IF(OR(ISBLANK(F168),NOT(ISNUMBER(F168))),"",((COUNTIF(G3_S:M168,M168)-1)-(COUNTIF(G3_R,M168)-1)/2)/10)</f>
      </c>
      <c r="U168" s="36">
        <f>IF(OR(ISBLANK(G168),NOT(ISNUMBER(G168))),"",((COUNTIF(G4_S:N168,N168)-1)-(COUNTIF(G4_R,N168)-1)/2)/10)</f>
      </c>
      <c r="V168" s="36">
        <f>IF(OR(ISBLANK(H168),NOT(ISNUMBER(H168))),"",((COUNTIF(G5_S:O168,O168)-1)-(COUNTIF(G5_R,O168)-1)/2)/10)</f>
      </c>
      <c r="W168" s="37">
        <f>IF(OR(ISBLANK(I168),NOT(ISNUMBER(I168))),"",((COUNTIF(G6_S:P168,P168)-1)-(COUNTIF(G6_R,P168)-1)/2)/10)</f>
      </c>
      <c r="Y168" s="35" t="e">
        <f t="shared" si="31"/>
        <v>#N/A</v>
      </c>
      <c r="Z168" s="36" t="e">
        <f t="shared" si="32"/>
        <v>#N/A</v>
      </c>
      <c r="AA168" s="36" t="e">
        <f t="shared" si="33"/>
        <v>#N/A</v>
      </c>
      <c r="AB168" s="36" t="e">
        <f t="shared" si="34"/>
        <v>#N/A</v>
      </c>
      <c r="AC168" s="36" t="e">
        <f t="shared" si="35"/>
        <v>#N/A</v>
      </c>
      <c r="AD168" s="37" t="e">
        <f t="shared" si="36"/>
        <v>#N/A</v>
      </c>
    </row>
    <row r="169" spans="2:30" ht="12.75">
      <c r="B169" s="2"/>
      <c r="C169" s="4">
        <v>166</v>
      </c>
      <c r="D169" s="33">
        <f>IF(OR(ISBLANK(Data!D169),NOT(ISNUMBER(Data!D169))),"",Data!D169)</f>
      </c>
      <c r="E169" s="33">
        <f>IF(OR(ISBLANK(Data!E169),NOT(ISNUMBER(Data!E169))),"",Data!E169)</f>
      </c>
      <c r="F169" s="33">
        <f>IF(OR(ISBLANK(Data!F169),NOT(ISNUMBER(Data!F169))),"",Data!F169)</f>
      </c>
      <c r="G169" s="33">
        <f>IF(OR(ISBLANK(Data!G169),NOT(ISNUMBER(Data!G169))),"",Data!G169)</f>
      </c>
      <c r="H169" s="33">
        <f>IF(OR(ISBLANK(Data!H169),NOT(ISNUMBER(Data!H169))),"",Data!H169)</f>
      </c>
      <c r="I169" s="34">
        <f>IF(OR(ISBLANK(Data!I169),NOT(ISNUMBER(Data!I169))),"",Data!I169)</f>
      </c>
      <c r="K169" s="35">
        <f t="shared" si="27"/>
      </c>
      <c r="L169" s="36">
        <f t="shared" si="28"/>
      </c>
      <c r="M169" s="36">
        <f t="shared" si="29"/>
      </c>
      <c r="N169" s="36">
        <f t="shared" si="30"/>
      </c>
      <c r="O169" s="36">
        <f t="shared" si="37"/>
      </c>
      <c r="P169" s="37">
        <f t="shared" si="38"/>
      </c>
      <c r="R169" s="35">
        <f>IF(OR(ISBLANK(D169),NOT(ISNUMBER(D169))),"",((COUNTIF(G1_S:K169,K169)-1)-(COUNTIF(G1_R,K169)-1)/2)/10)</f>
      </c>
      <c r="S169" s="36">
        <f>IF(OR(ISBLANK(E169),NOT(ISNUMBER(E169))),"",((COUNTIF(G2_S:L169,L169)-1)-(COUNTIF(G2_R,L169)-1)/2)/10)</f>
      </c>
      <c r="T169" s="36">
        <f>IF(OR(ISBLANK(F169),NOT(ISNUMBER(F169))),"",((COUNTIF(G3_S:M169,M169)-1)-(COUNTIF(G3_R,M169)-1)/2)/10)</f>
      </c>
      <c r="U169" s="36">
        <f>IF(OR(ISBLANK(G169),NOT(ISNUMBER(G169))),"",((COUNTIF(G4_S:N169,N169)-1)-(COUNTIF(G4_R,N169)-1)/2)/10)</f>
      </c>
      <c r="V169" s="36">
        <f>IF(OR(ISBLANK(H169),NOT(ISNUMBER(H169))),"",((COUNTIF(G5_S:O169,O169)-1)-(COUNTIF(G5_R,O169)-1)/2)/10)</f>
      </c>
      <c r="W169" s="37">
        <f>IF(OR(ISBLANK(I169),NOT(ISNUMBER(I169))),"",((COUNTIF(G6_S:P169,P169)-1)-(COUNTIF(G6_R,P169)-1)/2)/10)</f>
      </c>
      <c r="Y169" s="35" t="e">
        <f t="shared" si="31"/>
        <v>#N/A</v>
      </c>
      <c r="Z169" s="36" t="e">
        <f t="shared" si="32"/>
        <v>#N/A</v>
      </c>
      <c r="AA169" s="36" t="e">
        <f t="shared" si="33"/>
        <v>#N/A</v>
      </c>
      <c r="AB169" s="36" t="e">
        <f t="shared" si="34"/>
        <v>#N/A</v>
      </c>
      <c r="AC169" s="36" t="e">
        <f t="shared" si="35"/>
        <v>#N/A</v>
      </c>
      <c r="AD169" s="37" t="e">
        <f t="shared" si="36"/>
        <v>#N/A</v>
      </c>
    </row>
    <row r="170" spans="2:30" ht="12.75">
      <c r="B170" s="2"/>
      <c r="C170" s="4">
        <v>167</v>
      </c>
      <c r="D170" s="33">
        <f>IF(OR(ISBLANK(Data!D170),NOT(ISNUMBER(Data!D170))),"",Data!D170)</f>
      </c>
      <c r="E170" s="33">
        <f>IF(OR(ISBLANK(Data!E170),NOT(ISNUMBER(Data!E170))),"",Data!E170)</f>
      </c>
      <c r="F170" s="33">
        <f>IF(OR(ISBLANK(Data!F170),NOT(ISNUMBER(Data!F170))),"",Data!F170)</f>
      </c>
      <c r="G170" s="33">
        <f>IF(OR(ISBLANK(Data!G170),NOT(ISNUMBER(Data!G170))),"",Data!G170)</f>
      </c>
      <c r="H170" s="33">
        <f>IF(OR(ISBLANK(Data!H170),NOT(ISNUMBER(Data!H170))),"",Data!H170)</f>
      </c>
      <c r="I170" s="34">
        <f>IF(OR(ISBLANK(Data!I170),NOT(ISNUMBER(Data!I170))),"",Data!I170)</f>
      </c>
      <c r="K170" s="35">
        <f t="shared" si="27"/>
      </c>
      <c r="L170" s="36">
        <f t="shared" si="28"/>
      </c>
      <c r="M170" s="36">
        <f t="shared" si="29"/>
      </c>
      <c r="N170" s="36">
        <f t="shared" si="30"/>
      </c>
      <c r="O170" s="36">
        <f t="shared" si="37"/>
      </c>
      <c r="P170" s="37">
        <f t="shared" si="38"/>
      </c>
      <c r="R170" s="35">
        <f>IF(OR(ISBLANK(D170),NOT(ISNUMBER(D170))),"",((COUNTIF(G1_S:K170,K170)-1)-(COUNTIF(G1_R,K170)-1)/2)/10)</f>
      </c>
      <c r="S170" s="36">
        <f>IF(OR(ISBLANK(E170),NOT(ISNUMBER(E170))),"",((COUNTIF(G2_S:L170,L170)-1)-(COUNTIF(G2_R,L170)-1)/2)/10)</f>
      </c>
      <c r="T170" s="36">
        <f>IF(OR(ISBLANK(F170),NOT(ISNUMBER(F170))),"",((COUNTIF(G3_S:M170,M170)-1)-(COUNTIF(G3_R,M170)-1)/2)/10)</f>
      </c>
      <c r="U170" s="36">
        <f>IF(OR(ISBLANK(G170),NOT(ISNUMBER(G170))),"",((COUNTIF(G4_S:N170,N170)-1)-(COUNTIF(G4_R,N170)-1)/2)/10)</f>
      </c>
      <c r="V170" s="36">
        <f>IF(OR(ISBLANK(H170),NOT(ISNUMBER(H170))),"",((COUNTIF(G5_S:O170,O170)-1)-(COUNTIF(G5_R,O170)-1)/2)/10)</f>
      </c>
      <c r="W170" s="37">
        <f>IF(OR(ISBLANK(I170),NOT(ISNUMBER(I170))),"",((COUNTIF(G6_S:P170,P170)-1)-(COUNTIF(G6_R,P170)-1)/2)/10)</f>
      </c>
      <c r="Y170" s="35" t="e">
        <f t="shared" si="31"/>
        <v>#N/A</v>
      </c>
      <c r="Z170" s="36" t="e">
        <f t="shared" si="32"/>
        <v>#N/A</v>
      </c>
      <c r="AA170" s="36" t="e">
        <f t="shared" si="33"/>
        <v>#N/A</v>
      </c>
      <c r="AB170" s="36" t="e">
        <f t="shared" si="34"/>
        <v>#N/A</v>
      </c>
      <c r="AC170" s="36" t="e">
        <f t="shared" si="35"/>
        <v>#N/A</v>
      </c>
      <c r="AD170" s="37" t="e">
        <f t="shared" si="36"/>
        <v>#N/A</v>
      </c>
    </row>
    <row r="171" spans="2:30" ht="12.75">
      <c r="B171" s="2"/>
      <c r="C171" s="4">
        <v>168</v>
      </c>
      <c r="D171" s="33">
        <f>IF(OR(ISBLANK(Data!D171),NOT(ISNUMBER(Data!D171))),"",Data!D171)</f>
      </c>
      <c r="E171" s="33">
        <f>IF(OR(ISBLANK(Data!E171),NOT(ISNUMBER(Data!E171))),"",Data!E171)</f>
      </c>
      <c r="F171" s="33">
        <f>IF(OR(ISBLANK(Data!F171),NOT(ISNUMBER(Data!F171))),"",Data!F171)</f>
      </c>
      <c r="G171" s="33">
        <f>IF(OR(ISBLANK(Data!G171),NOT(ISNUMBER(Data!G171))),"",Data!G171)</f>
      </c>
      <c r="H171" s="33">
        <f>IF(OR(ISBLANK(Data!H171),NOT(ISNUMBER(Data!H171))),"",Data!H171)</f>
      </c>
      <c r="I171" s="34">
        <f>IF(OR(ISBLANK(Data!I171),NOT(ISNUMBER(Data!I171))),"",Data!I171)</f>
      </c>
      <c r="K171" s="35">
        <f t="shared" si="27"/>
      </c>
      <c r="L171" s="36">
        <f t="shared" si="28"/>
      </c>
      <c r="M171" s="36">
        <f t="shared" si="29"/>
      </c>
      <c r="N171" s="36">
        <f t="shared" si="30"/>
      </c>
      <c r="O171" s="36">
        <f t="shared" si="37"/>
      </c>
      <c r="P171" s="37">
        <f t="shared" si="38"/>
      </c>
      <c r="R171" s="35">
        <f>IF(OR(ISBLANK(D171),NOT(ISNUMBER(D171))),"",((COUNTIF(G1_S:K171,K171)-1)-(COUNTIF(G1_R,K171)-1)/2)/10)</f>
      </c>
      <c r="S171" s="36">
        <f>IF(OR(ISBLANK(E171),NOT(ISNUMBER(E171))),"",((COUNTIF(G2_S:L171,L171)-1)-(COUNTIF(G2_R,L171)-1)/2)/10)</f>
      </c>
      <c r="T171" s="36">
        <f>IF(OR(ISBLANK(F171),NOT(ISNUMBER(F171))),"",((COUNTIF(G3_S:M171,M171)-1)-(COUNTIF(G3_R,M171)-1)/2)/10)</f>
      </c>
      <c r="U171" s="36">
        <f>IF(OR(ISBLANK(G171),NOT(ISNUMBER(G171))),"",((COUNTIF(G4_S:N171,N171)-1)-(COUNTIF(G4_R,N171)-1)/2)/10)</f>
      </c>
      <c r="V171" s="36">
        <f>IF(OR(ISBLANK(H171),NOT(ISNUMBER(H171))),"",((COUNTIF(G5_S:O171,O171)-1)-(COUNTIF(G5_R,O171)-1)/2)/10)</f>
      </c>
      <c r="W171" s="37">
        <f>IF(OR(ISBLANK(I171),NOT(ISNUMBER(I171))),"",((COUNTIF(G6_S:P171,P171)-1)-(COUNTIF(G6_R,P171)-1)/2)/10)</f>
      </c>
      <c r="Y171" s="35" t="e">
        <f t="shared" si="31"/>
        <v>#N/A</v>
      </c>
      <c r="Z171" s="36" t="e">
        <f t="shared" si="32"/>
        <v>#N/A</v>
      </c>
      <c r="AA171" s="36" t="e">
        <f t="shared" si="33"/>
        <v>#N/A</v>
      </c>
      <c r="AB171" s="36" t="e">
        <f t="shared" si="34"/>
        <v>#N/A</v>
      </c>
      <c r="AC171" s="36" t="e">
        <f t="shared" si="35"/>
        <v>#N/A</v>
      </c>
      <c r="AD171" s="37" t="e">
        <f t="shared" si="36"/>
        <v>#N/A</v>
      </c>
    </row>
    <row r="172" spans="2:30" ht="12.75">
      <c r="B172" s="2"/>
      <c r="C172" s="4">
        <v>169</v>
      </c>
      <c r="D172" s="33">
        <f>IF(OR(ISBLANK(Data!D172),NOT(ISNUMBER(Data!D172))),"",Data!D172)</f>
      </c>
      <c r="E172" s="33">
        <f>IF(OR(ISBLANK(Data!E172),NOT(ISNUMBER(Data!E172))),"",Data!E172)</f>
      </c>
      <c r="F172" s="33">
        <f>IF(OR(ISBLANK(Data!F172),NOT(ISNUMBER(Data!F172))),"",Data!F172)</f>
      </c>
      <c r="G172" s="33">
        <f>IF(OR(ISBLANK(Data!G172),NOT(ISNUMBER(Data!G172))),"",Data!G172)</f>
      </c>
      <c r="H172" s="33">
        <f>IF(OR(ISBLANK(Data!H172),NOT(ISNUMBER(Data!H172))),"",Data!H172)</f>
      </c>
      <c r="I172" s="34">
        <f>IF(OR(ISBLANK(Data!I172),NOT(ISNUMBER(Data!I172))),"",Data!I172)</f>
      </c>
      <c r="K172" s="35">
        <f t="shared" si="27"/>
      </c>
      <c r="L172" s="36">
        <f t="shared" si="28"/>
      </c>
      <c r="M172" s="36">
        <f t="shared" si="29"/>
      </c>
      <c r="N172" s="36">
        <f t="shared" si="30"/>
      </c>
      <c r="O172" s="36">
        <f t="shared" si="37"/>
      </c>
      <c r="P172" s="37">
        <f t="shared" si="38"/>
      </c>
      <c r="R172" s="35">
        <f>IF(OR(ISBLANK(D172),NOT(ISNUMBER(D172))),"",((COUNTIF(G1_S:K172,K172)-1)-(COUNTIF(G1_R,K172)-1)/2)/10)</f>
      </c>
      <c r="S172" s="36">
        <f>IF(OR(ISBLANK(E172),NOT(ISNUMBER(E172))),"",((COUNTIF(G2_S:L172,L172)-1)-(COUNTIF(G2_R,L172)-1)/2)/10)</f>
      </c>
      <c r="T172" s="36">
        <f>IF(OR(ISBLANK(F172),NOT(ISNUMBER(F172))),"",((COUNTIF(G3_S:M172,M172)-1)-(COUNTIF(G3_R,M172)-1)/2)/10)</f>
      </c>
      <c r="U172" s="36">
        <f>IF(OR(ISBLANK(G172),NOT(ISNUMBER(G172))),"",((COUNTIF(G4_S:N172,N172)-1)-(COUNTIF(G4_R,N172)-1)/2)/10)</f>
      </c>
      <c r="V172" s="36">
        <f>IF(OR(ISBLANK(H172),NOT(ISNUMBER(H172))),"",((COUNTIF(G5_S:O172,O172)-1)-(COUNTIF(G5_R,O172)-1)/2)/10)</f>
      </c>
      <c r="W172" s="37">
        <f>IF(OR(ISBLANK(I172),NOT(ISNUMBER(I172))),"",((COUNTIF(G6_S:P172,P172)-1)-(COUNTIF(G6_R,P172)-1)/2)/10)</f>
      </c>
      <c r="Y172" s="35" t="e">
        <f t="shared" si="31"/>
        <v>#N/A</v>
      </c>
      <c r="Z172" s="36" t="e">
        <f t="shared" si="32"/>
        <v>#N/A</v>
      </c>
      <c r="AA172" s="36" t="e">
        <f t="shared" si="33"/>
        <v>#N/A</v>
      </c>
      <c r="AB172" s="36" t="e">
        <f t="shared" si="34"/>
        <v>#N/A</v>
      </c>
      <c r="AC172" s="36" t="e">
        <f t="shared" si="35"/>
        <v>#N/A</v>
      </c>
      <c r="AD172" s="37" t="e">
        <f t="shared" si="36"/>
        <v>#N/A</v>
      </c>
    </row>
    <row r="173" spans="2:30" ht="12.75">
      <c r="B173" s="2"/>
      <c r="C173" s="4">
        <v>170</v>
      </c>
      <c r="D173" s="33">
        <f>IF(OR(ISBLANK(Data!D173),NOT(ISNUMBER(Data!D173))),"",Data!D173)</f>
      </c>
      <c r="E173" s="33">
        <f>IF(OR(ISBLANK(Data!E173),NOT(ISNUMBER(Data!E173))),"",Data!E173)</f>
      </c>
      <c r="F173" s="33">
        <f>IF(OR(ISBLANK(Data!F173),NOT(ISNUMBER(Data!F173))),"",Data!F173)</f>
      </c>
      <c r="G173" s="33">
        <f>IF(OR(ISBLANK(Data!G173),NOT(ISNUMBER(Data!G173))),"",Data!G173)</f>
      </c>
      <c r="H173" s="33">
        <f>IF(OR(ISBLANK(Data!H173),NOT(ISNUMBER(Data!H173))),"",Data!H173)</f>
      </c>
      <c r="I173" s="34">
        <f>IF(OR(ISBLANK(Data!I173),NOT(ISNUMBER(Data!I173))),"",Data!I173)</f>
      </c>
      <c r="K173" s="35">
        <f t="shared" si="27"/>
      </c>
      <c r="L173" s="36">
        <f t="shared" si="28"/>
      </c>
      <c r="M173" s="36">
        <f t="shared" si="29"/>
      </c>
      <c r="N173" s="36">
        <f t="shared" si="30"/>
      </c>
      <c r="O173" s="36">
        <f t="shared" si="37"/>
      </c>
      <c r="P173" s="37">
        <f t="shared" si="38"/>
      </c>
      <c r="R173" s="35">
        <f>IF(OR(ISBLANK(D173),NOT(ISNUMBER(D173))),"",((COUNTIF(G1_S:K173,K173)-1)-(COUNTIF(G1_R,K173)-1)/2)/10)</f>
      </c>
      <c r="S173" s="36">
        <f>IF(OR(ISBLANK(E173),NOT(ISNUMBER(E173))),"",((COUNTIF(G2_S:L173,L173)-1)-(COUNTIF(G2_R,L173)-1)/2)/10)</f>
      </c>
      <c r="T173" s="36">
        <f>IF(OR(ISBLANK(F173),NOT(ISNUMBER(F173))),"",((COUNTIF(G3_S:M173,M173)-1)-(COUNTIF(G3_R,M173)-1)/2)/10)</f>
      </c>
      <c r="U173" s="36">
        <f>IF(OR(ISBLANK(G173),NOT(ISNUMBER(G173))),"",((COUNTIF(G4_S:N173,N173)-1)-(COUNTIF(G4_R,N173)-1)/2)/10)</f>
      </c>
      <c r="V173" s="36">
        <f>IF(OR(ISBLANK(H173),NOT(ISNUMBER(H173))),"",((COUNTIF(G5_S:O173,O173)-1)-(COUNTIF(G5_R,O173)-1)/2)/10)</f>
      </c>
      <c r="W173" s="37">
        <f>IF(OR(ISBLANK(I173),NOT(ISNUMBER(I173))),"",((COUNTIF(G6_S:P173,P173)-1)-(COUNTIF(G6_R,P173)-1)/2)/10)</f>
      </c>
      <c r="Y173" s="35" t="e">
        <f t="shared" si="31"/>
        <v>#N/A</v>
      </c>
      <c r="Z173" s="36" t="e">
        <f t="shared" si="32"/>
        <v>#N/A</v>
      </c>
      <c r="AA173" s="36" t="e">
        <f t="shared" si="33"/>
        <v>#N/A</v>
      </c>
      <c r="AB173" s="36" t="e">
        <f t="shared" si="34"/>
        <v>#N/A</v>
      </c>
      <c r="AC173" s="36" t="e">
        <f t="shared" si="35"/>
        <v>#N/A</v>
      </c>
      <c r="AD173" s="37" t="e">
        <f t="shared" si="36"/>
        <v>#N/A</v>
      </c>
    </row>
    <row r="174" spans="2:30" ht="12.75">
      <c r="B174" s="2"/>
      <c r="C174" s="4">
        <v>171</v>
      </c>
      <c r="D174" s="33">
        <f>IF(OR(ISBLANK(Data!D174),NOT(ISNUMBER(Data!D174))),"",Data!D174)</f>
      </c>
      <c r="E174" s="33">
        <f>IF(OR(ISBLANK(Data!E174),NOT(ISNUMBER(Data!E174))),"",Data!E174)</f>
      </c>
      <c r="F174" s="33">
        <f>IF(OR(ISBLANK(Data!F174),NOT(ISNUMBER(Data!F174))),"",Data!F174)</f>
      </c>
      <c r="G174" s="33">
        <f>IF(OR(ISBLANK(Data!G174),NOT(ISNUMBER(Data!G174))),"",Data!G174)</f>
      </c>
      <c r="H174" s="33">
        <f>IF(OR(ISBLANK(Data!H174),NOT(ISNUMBER(Data!H174))),"",Data!H174)</f>
      </c>
      <c r="I174" s="34">
        <f>IF(OR(ISBLANK(Data!I174),NOT(ISNUMBER(Data!I174))),"",Data!I174)</f>
      </c>
      <c r="K174" s="35">
        <f t="shared" si="27"/>
      </c>
      <c r="L174" s="36">
        <f t="shared" si="28"/>
      </c>
      <c r="M174" s="36">
        <f t="shared" si="29"/>
      </c>
      <c r="N174" s="36">
        <f t="shared" si="30"/>
      </c>
      <c r="O174" s="36">
        <f t="shared" si="37"/>
      </c>
      <c r="P174" s="37">
        <f t="shared" si="38"/>
      </c>
      <c r="R174" s="35">
        <f>IF(OR(ISBLANK(D174),NOT(ISNUMBER(D174))),"",((COUNTIF(G1_S:K174,K174)-1)-(COUNTIF(G1_R,K174)-1)/2)/10)</f>
      </c>
      <c r="S174" s="36">
        <f>IF(OR(ISBLANK(E174),NOT(ISNUMBER(E174))),"",((COUNTIF(G2_S:L174,L174)-1)-(COUNTIF(G2_R,L174)-1)/2)/10)</f>
      </c>
      <c r="T174" s="36">
        <f>IF(OR(ISBLANK(F174),NOT(ISNUMBER(F174))),"",((COUNTIF(G3_S:M174,M174)-1)-(COUNTIF(G3_R,M174)-1)/2)/10)</f>
      </c>
      <c r="U174" s="36">
        <f>IF(OR(ISBLANK(G174),NOT(ISNUMBER(G174))),"",((COUNTIF(G4_S:N174,N174)-1)-(COUNTIF(G4_R,N174)-1)/2)/10)</f>
      </c>
      <c r="V174" s="36">
        <f>IF(OR(ISBLANK(H174),NOT(ISNUMBER(H174))),"",((COUNTIF(G5_S:O174,O174)-1)-(COUNTIF(G5_R,O174)-1)/2)/10)</f>
      </c>
      <c r="W174" s="37">
        <f>IF(OR(ISBLANK(I174),NOT(ISNUMBER(I174))),"",((COUNTIF(G6_S:P174,P174)-1)-(COUNTIF(G6_R,P174)-1)/2)/10)</f>
      </c>
      <c r="Y174" s="35" t="e">
        <f t="shared" si="31"/>
        <v>#N/A</v>
      </c>
      <c r="Z174" s="36" t="e">
        <f t="shared" si="32"/>
        <v>#N/A</v>
      </c>
      <c r="AA174" s="36" t="e">
        <f t="shared" si="33"/>
        <v>#N/A</v>
      </c>
      <c r="AB174" s="36" t="e">
        <f t="shared" si="34"/>
        <v>#N/A</v>
      </c>
      <c r="AC174" s="36" t="e">
        <f t="shared" si="35"/>
        <v>#N/A</v>
      </c>
      <c r="AD174" s="37" t="e">
        <f t="shared" si="36"/>
        <v>#N/A</v>
      </c>
    </row>
    <row r="175" spans="2:30" ht="12.75">
      <c r="B175" s="2"/>
      <c r="C175" s="4">
        <v>172</v>
      </c>
      <c r="D175" s="33">
        <f>IF(OR(ISBLANK(Data!D175),NOT(ISNUMBER(Data!D175))),"",Data!D175)</f>
      </c>
      <c r="E175" s="33">
        <f>IF(OR(ISBLANK(Data!E175),NOT(ISNUMBER(Data!E175))),"",Data!E175)</f>
      </c>
      <c r="F175" s="33">
        <f>IF(OR(ISBLANK(Data!F175),NOT(ISNUMBER(Data!F175))),"",Data!F175)</f>
      </c>
      <c r="G175" s="33">
        <f>IF(OR(ISBLANK(Data!G175),NOT(ISNUMBER(Data!G175))),"",Data!G175)</f>
      </c>
      <c r="H175" s="33">
        <f>IF(OR(ISBLANK(Data!H175),NOT(ISNUMBER(Data!H175))),"",Data!H175)</f>
      </c>
      <c r="I175" s="34">
        <f>IF(OR(ISBLANK(Data!I175),NOT(ISNUMBER(Data!I175))),"",Data!I175)</f>
      </c>
      <c r="K175" s="35">
        <f t="shared" si="27"/>
      </c>
      <c r="L175" s="36">
        <f t="shared" si="28"/>
      </c>
      <c r="M175" s="36">
        <f t="shared" si="29"/>
      </c>
      <c r="N175" s="36">
        <f t="shared" si="30"/>
      </c>
      <c r="O175" s="36">
        <f t="shared" si="37"/>
      </c>
      <c r="P175" s="37">
        <f t="shared" si="38"/>
      </c>
      <c r="R175" s="35">
        <f>IF(OR(ISBLANK(D175),NOT(ISNUMBER(D175))),"",((COUNTIF(G1_S:K175,K175)-1)-(COUNTIF(G1_R,K175)-1)/2)/10)</f>
      </c>
      <c r="S175" s="36">
        <f>IF(OR(ISBLANK(E175),NOT(ISNUMBER(E175))),"",((COUNTIF(G2_S:L175,L175)-1)-(COUNTIF(G2_R,L175)-1)/2)/10)</f>
      </c>
      <c r="T175" s="36">
        <f>IF(OR(ISBLANK(F175),NOT(ISNUMBER(F175))),"",((COUNTIF(G3_S:M175,M175)-1)-(COUNTIF(G3_R,M175)-1)/2)/10)</f>
      </c>
      <c r="U175" s="36">
        <f>IF(OR(ISBLANK(G175),NOT(ISNUMBER(G175))),"",((COUNTIF(G4_S:N175,N175)-1)-(COUNTIF(G4_R,N175)-1)/2)/10)</f>
      </c>
      <c r="V175" s="36">
        <f>IF(OR(ISBLANK(H175),NOT(ISNUMBER(H175))),"",((COUNTIF(G5_S:O175,O175)-1)-(COUNTIF(G5_R,O175)-1)/2)/10)</f>
      </c>
      <c r="W175" s="37">
        <f>IF(OR(ISBLANK(I175),NOT(ISNUMBER(I175))),"",((COUNTIF(G6_S:P175,P175)-1)-(COUNTIF(G6_R,P175)-1)/2)/10)</f>
      </c>
      <c r="Y175" s="35" t="e">
        <f t="shared" si="31"/>
        <v>#N/A</v>
      </c>
      <c r="Z175" s="36" t="e">
        <f t="shared" si="32"/>
        <v>#N/A</v>
      </c>
      <c r="AA175" s="36" t="e">
        <f t="shared" si="33"/>
        <v>#N/A</v>
      </c>
      <c r="AB175" s="36" t="e">
        <f t="shared" si="34"/>
        <v>#N/A</v>
      </c>
      <c r="AC175" s="36" t="e">
        <f t="shared" si="35"/>
        <v>#N/A</v>
      </c>
      <c r="AD175" s="37" t="e">
        <f t="shared" si="36"/>
        <v>#N/A</v>
      </c>
    </row>
    <row r="176" spans="2:30" ht="12.75">
      <c r="B176" s="2"/>
      <c r="C176" s="4">
        <v>173</v>
      </c>
      <c r="D176" s="33">
        <f>IF(OR(ISBLANK(Data!D176),NOT(ISNUMBER(Data!D176))),"",Data!D176)</f>
      </c>
      <c r="E176" s="33">
        <f>IF(OR(ISBLANK(Data!E176),NOT(ISNUMBER(Data!E176))),"",Data!E176)</f>
      </c>
      <c r="F176" s="33">
        <f>IF(OR(ISBLANK(Data!F176),NOT(ISNUMBER(Data!F176))),"",Data!F176)</f>
      </c>
      <c r="G176" s="33">
        <f>IF(OR(ISBLANK(Data!G176),NOT(ISNUMBER(Data!G176))),"",Data!G176)</f>
      </c>
      <c r="H176" s="33">
        <f>IF(OR(ISBLANK(Data!H176),NOT(ISNUMBER(Data!H176))),"",Data!H176)</f>
      </c>
      <c r="I176" s="34">
        <f>IF(OR(ISBLANK(Data!I176),NOT(ISNUMBER(Data!I176))),"",Data!I176)</f>
      </c>
      <c r="K176" s="35">
        <f t="shared" si="27"/>
      </c>
      <c r="L176" s="36">
        <f t="shared" si="28"/>
      </c>
      <c r="M176" s="36">
        <f t="shared" si="29"/>
      </c>
      <c r="N176" s="36">
        <f t="shared" si="30"/>
      </c>
      <c r="O176" s="36">
        <f t="shared" si="37"/>
      </c>
      <c r="P176" s="37">
        <f t="shared" si="38"/>
      </c>
      <c r="R176" s="35">
        <f>IF(OR(ISBLANK(D176),NOT(ISNUMBER(D176))),"",((COUNTIF(G1_S:K176,K176)-1)-(COUNTIF(G1_R,K176)-1)/2)/10)</f>
      </c>
      <c r="S176" s="36">
        <f>IF(OR(ISBLANK(E176),NOT(ISNUMBER(E176))),"",((COUNTIF(G2_S:L176,L176)-1)-(COUNTIF(G2_R,L176)-1)/2)/10)</f>
      </c>
      <c r="T176" s="36">
        <f>IF(OR(ISBLANK(F176),NOT(ISNUMBER(F176))),"",((COUNTIF(G3_S:M176,M176)-1)-(COUNTIF(G3_R,M176)-1)/2)/10)</f>
      </c>
      <c r="U176" s="36">
        <f>IF(OR(ISBLANK(G176),NOT(ISNUMBER(G176))),"",((COUNTIF(G4_S:N176,N176)-1)-(COUNTIF(G4_R,N176)-1)/2)/10)</f>
      </c>
      <c r="V176" s="36">
        <f>IF(OR(ISBLANK(H176),NOT(ISNUMBER(H176))),"",((COUNTIF(G5_S:O176,O176)-1)-(COUNTIF(G5_R,O176)-1)/2)/10)</f>
      </c>
      <c r="W176" s="37">
        <f>IF(OR(ISBLANK(I176),NOT(ISNUMBER(I176))),"",((COUNTIF(G6_S:P176,P176)-1)-(COUNTIF(G6_R,P176)-1)/2)/10)</f>
      </c>
      <c r="Y176" s="35" t="e">
        <f t="shared" si="31"/>
        <v>#N/A</v>
      </c>
      <c r="Z176" s="36" t="e">
        <f t="shared" si="32"/>
        <v>#N/A</v>
      </c>
      <c r="AA176" s="36" t="e">
        <f t="shared" si="33"/>
        <v>#N/A</v>
      </c>
      <c r="AB176" s="36" t="e">
        <f t="shared" si="34"/>
        <v>#N/A</v>
      </c>
      <c r="AC176" s="36" t="e">
        <f t="shared" si="35"/>
        <v>#N/A</v>
      </c>
      <c r="AD176" s="37" t="e">
        <f t="shared" si="36"/>
        <v>#N/A</v>
      </c>
    </row>
    <row r="177" spans="2:30" ht="12.75">
      <c r="B177" s="2"/>
      <c r="C177" s="4">
        <v>174</v>
      </c>
      <c r="D177" s="33">
        <f>IF(OR(ISBLANK(Data!D177),NOT(ISNUMBER(Data!D177))),"",Data!D177)</f>
      </c>
      <c r="E177" s="33">
        <f>IF(OR(ISBLANK(Data!E177),NOT(ISNUMBER(Data!E177))),"",Data!E177)</f>
      </c>
      <c r="F177" s="33">
        <f>IF(OR(ISBLANK(Data!F177),NOT(ISNUMBER(Data!F177))),"",Data!F177)</f>
      </c>
      <c r="G177" s="33">
        <f>IF(OR(ISBLANK(Data!G177),NOT(ISNUMBER(Data!G177))),"",Data!G177)</f>
      </c>
      <c r="H177" s="33">
        <f>IF(OR(ISBLANK(Data!H177),NOT(ISNUMBER(Data!H177))),"",Data!H177)</f>
      </c>
      <c r="I177" s="34">
        <f>IF(OR(ISBLANK(Data!I177),NOT(ISNUMBER(Data!I177))),"",Data!I177)</f>
      </c>
      <c r="K177" s="35">
        <f t="shared" si="27"/>
      </c>
      <c r="L177" s="36">
        <f t="shared" si="28"/>
      </c>
      <c r="M177" s="36">
        <f t="shared" si="29"/>
      </c>
      <c r="N177" s="36">
        <f t="shared" si="30"/>
      </c>
      <c r="O177" s="36">
        <f t="shared" si="37"/>
      </c>
      <c r="P177" s="37">
        <f t="shared" si="38"/>
      </c>
      <c r="R177" s="35">
        <f>IF(OR(ISBLANK(D177),NOT(ISNUMBER(D177))),"",((COUNTIF(G1_S:K177,K177)-1)-(COUNTIF(G1_R,K177)-1)/2)/10)</f>
      </c>
      <c r="S177" s="36">
        <f>IF(OR(ISBLANK(E177),NOT(ISNUMBER(E177))),"",((COUNTIF(G2_S:L177,L177)-1)-(COUNTIF(G2_R,L177)-1)/2)/10)</f>
      </c>
      <c r="T177" s="36">
        <f>IF(OR(ISBLANK(F177),NOT(ISNUMBER(F177))),"",((COUNTIF(G3_S:M177,M177)-1)-(COUNTIF(G3_R,M177)-1)/2)/10)</f>
      </c>
      <c r="U177" s="36">
        <f>IF(OR(ISBLANK(G177),NOT(ISNUMBER(G177))),"",((COUNTIF(G4_S:N177,N177)-1)-(COUNTIF(G4_R,N177)-1)/2)/10)</f>
      </c>
      <c r="V177" s="36">
        <f>IF(OR(ISBLANK(H177),NOT(ISNUMBER(H177))),"",((COUNTIF(G5_S:O177,O177)-1)-(COUNTIF(G5_R,O177)-1)/2)/10)</f>
      </c>
      <c r="W177" s="37">
        <f>IF(OR(ISBLANK(I177),NOT(ISNUMBER(I177))),"",((COUNTIF(G6_S:P177,P177)-1)-(COUNTIF(G6_R,P177)-1)/2)/10)</f>
      </c>
      <c r="Y177" s="35" t="e">
        <f t="shared" si="31"/>
        <v>#N/A</v>
      </c>
      <c r="Z177" s="36" t="e">
        <f t="shared" si="32"/>
        <v>#N/A</v>
      </c>
      <c r="AA177" s="36" t="e">
        <f t="shared" si="33"/>
        <v>#N/A</v>
      </c>
      <c r="AB177" s="36" t="e">
        <f t="shared" si="34"/>
        <v>#N/A</v>
      </c>
      <c r="AC177" s="36" t="e">
        <f t="shared" si="35"/>
        <v>#N/A</v>
      </c>
      <c r="AD177" s="37" t="e">
        <f t="shared" si="36"/>
        <v>#N/A</v>
      </c>
    </row>
    <row r="178" spans="2:30" ht="12.75">
      <c r="B178" s="2"/>
      <c r="C178" s="4">
        <v>175</v>
      </c>
      <c r="D178" s="33">
        <f>IF(OR(ISBLANK(Data!D178),NOT(ISNUMBER(Data!D178))),"",Data!D178)</f>
      </c>
      <c r="E178" s="33">
        <f>IF(OR(ISBLANK(Data!E178),NOT(ISNUMBER(Data!E178))),"",Data!E178)</f>
      </c>
      <c r="F178" s="33">
        <f>IF(OR(ISBLANK(Data!F178),NOT(ISNUMBER(Data!F178))),"",Data!F178)</f>
      </c>
      <c r="G178" s="33">
        <f>IF(OR(ISBLANK(Data!G178),NOT(ISNUMBER(Data!G178))),"",Data!G178)</f>
      </c>
      <c r="H178" s="33">
        <f>IF(OR(ISBLANK(Data!H178),NOT(ISNUMBER(Data!H178))),"",Data!H178)</f>
      </c>
      <c r="I178" s="34">
        <f>IF(OR(ISBLANK(Data!I178),NOT(ISNUMBER(Data!I178))),"",Data!I178)</f>
      </c>
      <c r="K178" s="35">
        <f t="shared" si="27"/>
      </c>
      <c r="L178" s="36">
        <f t="shared" si="28"/>
      </c>
      <c r="M178" s="36">
        <f t="shared" si="29"/>
      </c>
      <c r="N178" s="36">
        <f t="shared" si="30"/>
      </c>
      <c r="O178" s="36">
        <f t="shared" si="37"/>
      </c>
      <c r="P178" s="37">
        <f t="shared" si="38"/>
      </c>
      <c r="R178" s="35">
        <f>IF(OR(ISBLANK(D178),NOT(ISNUMBER(D178))),"",((COUNTIF(G1_S:K178,K178)-1)-(COUNTIF(G1_R,K178)-1)/2)/10)</f>
      </c>
      <c r="S178" s="36">
        <f>IF(OR(ISBLANK(E178),NOT(ISNUMBER(E178))),"",((COUNTIF(G2_S:L178,L178)-1)-(COUNTIF(G2_R,L178)-1)/2)/10)</f>
      </c>
      <c r="T178" s="36">
        <f>IF(OR(ISBLANK(F178),NOT(ISNUMBER(F178))),"",((COUNTIF(G3_S:M178,M178)-1)-(COUNTIF(G3_R,M178)-1)/2)/10)</f>
      </c>
      <c r="U178" s="36">
        <f>IF(OR(ISBLANK(G178),NOT(ISNUMBER(G178))),"",((COUNTIF(G4_S:N178,N178)-1)-(COUNTIF(G4_R,N178)-1)/2)/10)</f>
      </c>
      <c r="V178" s="36">
        <f>IF(OR(ISBLANK(H178),NOT(ISNUMBER(H178))),"",((COUNTIF(G5_S:O178,O178)-1)-(COUNTIF(G5_R,O178)-1)/2)/10)</f>
      </c>
      <c r="W178" s="37">
        <f>IF(OR(ISBLANK(I178),NOT(ISNUMBER(I178))),"",((COUNTIF(G6_S:P178,P178)-1)-(COUNTIF(G6_R,P178)-1)/2)/10)</f>
      </c>
      <c r="Y178" s="35" t="e">
        <f t="shared" si="31"/>
        <v>#N/A</v>
      </c>
      <c r="Z178" s="36" t="e">
        <f t="shared" si="32"/>
        <v>#N/A</v>
      </c>
      <c r="AA178" s="36" t="e">
        <f t="shared" si="33"/>
        <v>#N/A</v>
      </c>
      <c r="AB178" s="36" t="e">
        <f t="shared" si="34"/>
        <v>#N/A</v>
      </c>
      <c r="AC178" s="36" t="e">
        <f t="shared" si="35"/>
        <v>#N/A</v>
      </c>
      <c r="AD178" s="37" t="e">
        <f t="shared" si="36"/>
        <v>#N/A</v>
      </c>
    </row>
    <row r="179" spans="2:30" ht="12.75">
      <c r="B179" s="2"/>
      <c r="C179" s="4">
        <v>176</v>
      </c>
      <c r="D179" s="33">
        <f>IF(OR(ISBLANK(Data!D179),NOT(ISNUMBER(Data!D179))),"",Data!D179)</f>
      </c>
      <c r="E179" s="33">
        <f>IF(OR(ISBLANK(Data!E179),NOT(ISNUMBER(Data!E179))),"",Data!E179)</f>
      </c>
      <c r="F179" s="33">
        <f>IF(OR(ISBLANK(Data!F179),NOT(ISNUMBER(Data!F179))),"",Data!F179)</f>
      </c>
      <c r="G179" s="33">
        <f>IF(OR(ISBLANK(Data!G179),NOT(ISNUMBER(Data!G179))),"",Data!G179)</f>
      </c>
      <c r="H179" s="33">
        <f>IF(OR(ISBLANK(Data!H179),NOT(ISNUMBER(Data!H179))),"",Data!H179)</f>
      </c>
      <c r="I179" s="34">
        <f>IF(OR(ISBLANK(Data!I179),NOT(ISNUMBER(Data!I179))),"",Data!I179)</f>
      </c>
      <c r="K179" s="35">
        <f t="shared" si="27"/>
      </c>
      <c r="L179" s="36">
        <f t="shared" si="28"/>
      </c>
      <c r="M179" s="36">
        <f t="shared" si="29"/>
      </c>
      <c r="N179" s="36">
        <f t="shared" si="30"/>
      </c>
      <c r="O179" s="36">
        <f t="shared" si="37"/>
      </c>
      <c r="P179" s="37">
        <f t="shared" si="38"/>
      </c>
      <c r="R179" s="35">
        <f>IF(OR(ISBLANK(D179),NOT(ISNUMBER(D179))),"",((COUNTIF(G1_S:K179,K179)-1)-(COUNTIF(G1_R,K179)-1)/2)/10)</f>
      </c>
      <c r="S179" s="36">
        <f>IF(OR(ISBLANK(E179),NOT(ISNUMBER(E179))),"",((COUNTIF(G2_S:L179,L179)-1)-(COUNTIF(G2_R,L179)-1)/2)/10)</f>
      </c>
      <c r="T179" s="36">
        <f>IF(OR(ISBLANK(F179),NOT(ISNUMBER(F179))),"",((COUNTIF(G3_S:M179,M179)-1)-(COUNTIF(G3_R,M179)-1)/2)/10)</f>
      </c>
      <c r="U179" s="36">
        <f>IF(OR(ISBLANK(G179),NOT(ISNUMBER(G179))),"",((COUNTIF(G4_S:N179,N179)-1)-(COUNTIF(G4_R,N179)-1)/2)/10)</f>
      </c>
      <c r="V179" s="36">
        <f>IF(OR(ISBLANK(H179),NOT(ISNUMBER(H179))),"",((COUNTIF(G5_S:O179,O179)-1)-(COUNTIF(G5_R,O179)-1)/2)/10)</f>
      </c>
      <c r="W179" s="37">
        <f>IF(OR(ISBLANK(I179),NOT(ISNUMBER(I179))),"",((COUNTIF(G6_S:P179,P179)-1)-(COUNTIF(G6_R,P179)-1)/2)/10)</f>
      </c>
      <c r="Y179" s="35" t="e">
        <f t="shared" si="31"/>
        <v>#N/A</v>
      </c>
      <c r="Z179" s="36" t="e">
        <f t="shared" si="32"/>
        <v>#N/A</v>
      </c>
      <c r="AA179" s="36" t="e">
        <f t="shared" si="33"/>
        <v>#N/A</v>
      </c>
      <c r="AB179" s="36" t="e">
        <f t="shared" si="34"/>
        <v>#N/A</v>
      </c>
      <c r="AC179" s="36" t="e">
        <f t="shared" si="35"/>
        <v>#N/A</v>
      </c>
      <c r="AD179" s="37" t="e">
        <f t="shared" si="36"/>
        <v>#N/A</v>
      </c>
    </row>
    <row r="180" spans="2:30" ht="12.75">
      <c r="B180" s="2"/>
      <c r="C180" s="4">
        <v>177</v>
      </c>
      <c r="D180" s="33">
        <f>IF(OR(ISBLANK(Data!D180),NOT(ISNUMBER(Data!D180))),"",Data!D180)</f>
      </c>
      <c r="E180" s="33">
        <f>IF(OR(ISBLANK(Data!E180),NOT(ISNUMBER(Data!E180))),"",Data!E180)</f>
      </c>
      <c r="F180" s="33">
        <f>IF(OR(ISBLANK(Data!F180),NOT(ISNUMBER(Data!F180))),"",Data!F180)</f>
      </c>
      <c r="G180" s="33">
        <f>IF(OR(ISBLANK(Data!G180),NOT(ISNUMBER(Data!G180))),"",Data!G180)</f>
      </c>
      <c r="H180" s="33">
        <f>IF(OR(ISBLANK(Data!H180),NOT(ISNUMBER(Data!H180))),"",Data!H180)</f>
      </c>
      <c r="I180" s="34">
        <f>IF(OR(ISBLANK(Data!I180),NOT(ISNUMBER(Data!I180))),"",Data!I180)</f>
      </c>
      <c r="K180" s="35">
        <f t="shared" si="27"/>
      </c>
      <c r="L180" s="36">
        <f t="shared" si="28"/>
      </c>
      <c r="M180" s="36">
        <f t="shared" si="29"/>
      </c>
      <c r="N180" s="36">
        <f t="shared" si="30"/>
      </c>
      <c r="O180" s="36">
        <f t="shared" si="37"/>
      </c>
      <c r="P180" s="37">
        <f t="shared" si="38"/>
      </c>
      <c r="R180" s="35">
        <f>IF(OR(ISBLANK(D180),NOT(ISNUMBER(D180))),"",((COUNTIF(G1_S:K180,K180)-1)-(COUNTIF(G1_R,K180)-1)/2)/10)</f>
      </c>
      <c r="S180" s="36">
        <f>IF(OR(ISBLANK(E180),NOT(ISNUMBER(E180))),"",((COUNTIF(G2_S:L180,L180)-1)-(COUNTIF(G2_R,L180)-1)/2)/10)</f>
      </c>
      <c r="T180" s="36">
        <f>IF(OR(ISBLANK(F180),NOT(ISNUMBER(F180))),"",((COUNTIF(G3_S:M180,M180)-1)-(COUNTIF(G3_R,M180)-1)/2)/10)</f>
      </c>
      <c r="U180" s="36">
        <f>IF(OR(ISBLANK(G180),NOT(ISNUMBER(G180))),"",((COUNTIF(G4_S:N180,N180)-1)-(COUNTIF(G4_R,N180)-1)/2)/10)</f>
      </c>
      <c r="V180" s="36">
        <f>IF(OR(ISBLANK(H180),NOT(ISNUMBER(H180))),"",((COUNTIF(G5_S:O180,O180)-1)-(COUNTIF(G5_R,O180)-1)/2)/10)</f>
      </c>
      <c r="W180" s="37">
        <f>IF(OR(ISBLANK(I180),NOT(ISNUMBER(I180))),"",((COUNTIF(G6_S:P180,P180)-1)-(COUNTIF(G6_R,P180)-1)/2)/10)</f>
      </c>
      <c r="Y180" s="35" t="e">
        <f t="shared" si="31"/>
        <v>#N/A</v>
      </c>
      <c r="Z180" s="36" t="e">
        <f t="shared" si="32"/>
        <v>#N/A</v>
      </c>
      <c r="AA180" s="36" t="e">
        <f t="shared" si="33"/>
        <v>#N/A</v>
      </c>
      <c r="AB180" s="36" t="e">
        <f t="shared" si="34"/>
        <v>#N/A</v>
      </c>
      <c r="AC180" s="36" t="e">
        <f t="shared" si="35"/>
        <v>#N/A</v>
      </c>
      <c r="AD180" s="37" t="e">
        <f t="shared" si="36"/>
        <v>#N/A</v>
      </c>
    </row>
    <row r="181" spans="2:30" ht="12.75">
      <c r="B181" s="2"/>
      <c r="C181" s="4">
        <v>178</v>
      </c>
      <c r="D181" s="33">
        <f>IF(OR(ISBLANK(Data!D181),NOT(ISNUMBER(Data!D181))),"",Data!D181)</f>
      </c>
      <c r="E181" s="33">
        <f>IF(OR(ISBLANK(Data!E181),NOT(ISNUMBER(Data!E181))),"",Data!E181)</f>
      </c>
      <c r="F181" s="33">
        <f>IF(OR(ISBLANK(Data!F181),NOT(ISNUMBER(Data!F181))),"",Data!F181)</f>
      </c>
      <c r="G181" s="33">
        <f>IF(OR(ISBLANK(Data!G181),NOT(ISNUMBER(Data!G181))),"",Data!G181)</f>
      </c>
      <c r="H181" s="33">
        <f>IF(OR(ISBLANK(Data!H181),NOT(ISNUMBER(Data!H181))),"",Data!H181)</f>
      </c>
      <c r="I181" s="34">
        <f>IF(OR(ISBLANK(Data!I181),NOT(ISNUMBER(Data!I181))),"",Data!I181)</f>
      </c>
      <c r="K181" s="35">
        <f t="shared" si="27"/>
      </c>
      <c r="L181" s="36">
        <f t="shared" si="28"/>
      </c>
      <c r="M181" s="36">
        <f t="shared" si="29"/>
      </c>
      <c r="N181" s="36">
        <f t="shared" si="30"/>
      </c>
      <c r="O181" s="36">
        <f t="shared" si="37"/>
      </c>
      <c r="P181" s="37">
        <f t="shared" si="38"/>
      </c>
      <c r="R181" s="35">
        <f>IF(OR(ISBLANK(D181),NOT(ISNUMBER(D181))),"",((COUNTIF(G1_S:K181,K181)-1)-(COUNTIF(G1_R,K181)-1)/2)/10)</f>
      </c>
      <c r="S181" s="36">
        <f>IF(OR(ISBLANK(E181),NOT(ISNUMBER(E181))),"",((COUNTIF(G2_S:L181,L181)-1)-(COUNTIF(G2_R,L181)-1)/2)/10)</f>
      </c>
      <c r="T181" s="36">
        <f>IF(OR(ISBLANK(F181),NOT(ISNUMBER(F181))),"",((COUNTIF(G3_S:M181,M181)-1)-(COUNTIF(G3_R,M181)-1)/2)/10)</f>
      </c>
      <c r="U181" s="36">
        <f>IF(OR(ISBLANK(G181),NOT(ISNUMBER(G181))),"",((COUNTIF(G4_S:N181,N181)-1)-(COUNTIF(G4_R,N181)-1)/2)/10)</f>
      </c>
      <c r="V181" s="36">
        <f>IF(OR(ISBLANK(H181),NOT(ISNUMBER(H181))),"",((COUNTIF(G5_S:O181,O181)-1)-(COUNTIF(G5_R,O181)-1)/2)/10)</f>
      </c>
      <c r="W181" s="37">
        <f>IF(OR(ISBLANK(I181),NOT(ISNUMBER(I181))),"",((COUNTIF(G6_S:P181,P181)-1)-(COUNTIF(G6_R,P181)-1)/2)/10)</f>
      </c>
      <c r="Y181" s="35" t="e">
        <f t="shared" si="31"/>
        <v>#N/A</v>
      </c>
      <c r="Z181" s="36" t="e">
        <f t="shared" si="32"/>
        <v>#N/A</v>
      </c>
      <c r="AA181" s="36" t="e">
        <f t="shared" si="33"/>
        <v>#N/A</v>
      </c>
      <c r="AB181" s="36" t="e">
        <f t="shared" si="34"/>
        <v>#N/A</v>
      </c>
      <c r="AC181" s="36" t="e">
        <f t="shared" si="35"/>
        <v>#N/A</v>
      </c>
      <c r="AD181" s="37" t="e">
        <f t="shared" si="36"/>
        <v>#N/A</v>
      </c>
    </row>
    <row r="182" spans="2:30" ht="12.75">
      <c r="B182" s="2"/>
      <c r="C182" s="4">
        <v>179</v>
      </c>
      <c r="D182" s="33">
        <f>IF(OR(ISBLANK(Data!D182),NOT(ISNUMBER(Data!D182))),"",Data!D182)</f>
      </c>
      <c r="E182" s="33">
        <f>IF(OR(ISBLANK(Data!E182),NOT(ISNUMBER(Data!E182))),"",Data!E182)</f>
      </c>
      <c r="F182" s="33">
        <f>IF(OR(ISBLANK(Data!F182),NOT(ISNUMBER(Data!F182))),"",Data!F182)</f>
      </c>
      <c r="G182" s="33">
        <f>IF(OR(ISBLANK(Data!G182),NOT(ISNUMBER(Data!G182))),"",Data!G182)</f>
      </c>
      <c r="H182" s="33">
        <f>IF(OR(ISBLANK(Data!H182),NOT(ISNUMBER(Data!H182))),"",Data!H182)</f>
      </c>
      <c r="I182" s="34">
        <f>IF(OR(ISBLANK(Data!I182),NOT(ISNUMBER(Data!I182))),"",Data!I182)</f>
      </c>
      <c r="K182" s="35">
        <f t="shared" si="27"/>
      </c>
      <c r="L182" s="36">
        <f t="shared" si="28"/>
      </c>
      <c r="M182" s="36">
        <f t="shared" si="29"/>
      </c>
      <c r="N182" s="36">
        <f t="shared" si="30"/>
      </c>
      <c r="O182" s="36">
        <f t="shared" si="37"/>
      </c>
      <c r="P182" s="37">
        <f t="shared" si="38"/>
      </c>
      <c r="R182" s="35">
        <f>IF(OR(ISBLANK(D182),NOT(ISNUMBER(D182))),"",((COUNTIF(G1_S:K182,K182)-1)-(COUNTIF(G1_R,K182)-1)/2)/10)</f>
      </c>
      <c r="S182" s="36">
        <f>IF(OR(ISBLANK(E182),NOT(ISNUMBER(E182))),"",((COUNTIF(G2_S:L182,L182)-1)-(COUNTIF(G2_R,L182)-1)/2)/10)</f>
      </c>
      <c r="T182" s="36">
        <f>IF(OR(ISBLANK(F182),NOT(ISNUMBER(F182))),"",((COUNTIF(G3_S:M182,M182)-1)-(COUNTIF(G3_R,M182)-1)/2)/10)</f>
      </c>
      <c r="U182" s="36">
        <f>IF(OR(ISBLANK(G182),NOT(ISNUMBER(G182))),"",((COUNTIF(G4_S:N182,N182)-1)-(COUNTIF(G4_R,N182)-1)/2)/10)</f>
      </c>
      <c r="V182" s="36">
        <f>IF(OR(ISBLANK(H182),NOT(ISNUMBER(H182))),"",((COUNTIF(G5_S:O182,O182)-1)-(COUNTIF(G5_R,O182)-1)/2)/10)</f>
      </c>
      <c r="W182" s="37">
        <f>IF(OR(ISBLANK(I182),NOT(ISNUMBER(I182))),"",((COUNTIF(G6_S:P182,P182)-1)-(COUNTIF(G6_R,P182)-1)/2)/10)</f>
      </c>
      <c r="Y182" s="35" t="e">
        <f t="shared" si="31"/>
        <v>#N/A</v>
      </c>
      <c r="Z182" s="36" t="e">
        <f t="shared" si="32"/>
        <v>#N/A</v>
      </c>
      <c r="AA182" s="36" t="e">
        <f t="shared" si="33"/>
        <v>#N/A</v>
      </c>
      <c r="AB182" s="36" t="e">
        <f t="shared" si="34"/>
        <v>#N/A</v>
      </c>
      <c r="AC182" s="36" t="e">
        <f t="shared" si="35"/>
        <v>#N/A</v>
      </c>
      <c r="AD182" s="37" t="e">
        <f t="shared" si="36"/>
        <v>#N/A</v>
      </c>
    </row>
    <row r="183" spans="2:30" ht="12.75">
      <c r="B183" s="2"/>
      <c r="C183" s="4">
        <v>180</v>
      </c>
      <c r="D183" s="33">
        <f>IF(OR(ISBLANK(Data!D183),NOT(ISNUMBER(Data!D183))),"",Data!D183)</f>
      </c>
      <c r="E183" s="33">
        <f>IF(OR(ISBLANK(Data!E183),NOT(ISNUMBER(Data!E183))),"",Data!E183)</f>
      </c>
      <c r="F183" s="33">
        <f>IF(OR(ISBLANK(Data!F183),NOT(ISNUMBER(Data!F183))),"",Data!F183)</f>
      </c>
      <c r="G183" s="33">
        <f>IF(OR(ISBLANK(Data!G183),NOT(ISNUMBER(Data!G183))),"",Data!G183)</f>
      </c>
      <c r="H183" s="33">
        <f>IF(OR(ISBLANK(Data!H183),NOT(ISNUMBER(Data!H183))),"",Data!H183)</f>
      </c>
      <c r="I183" s="34">
        <f>IF(OR(ISBLANK(Data!I183),NOT(ISNUMBER(Data!I183))),"",Data!I183)</f>
      </c>
      <c r="K183" s="35">
        <f t="shared" si="27"/>
      </c>
      <c r="L183" s="36">
        <f t="shared" si="28"/>
      </c>
      <c r="M183" s="36">
        <f t="shared" si="29"/>
      </c>
      <c r="N183" s="36">
        <f t="shared" si="30"/>
      </c>
      <c r="O183" s="36">
        <f t="shared" si="37"/>
      </c>
      <c r="P183" s="37">
        <f t="shared" si="38"/>
      </c>
      <c r="R183" s="35">
        <f>IF(OR(ISBLANK(D183),NOT(ISNUMBER(D183))),"",((COUNTIF(G1_S:K183,K183)-1)-(COUNTIF(G1_R,K183)-1)/2)/10)</f>
      </c>
      <c r="S183" s="36">
        <f>IF(OR(ISBLANK(E183),NOT(ISNUMBER(E183))),"",((COUNTIF(G2_S:L183,L183)-1)-(COUNTIF(G2_R,L183)-1)/2)/10)</f>
      </c>
      <c r="T183" s="36">
        <f>IF(OR(ISBLANK(F183),NOT(ISNUMBER(F183))),"",((COUNTIF(G3_S:M183,M183)-1)-(COUNTIF(G3_R,M183)-1)/2)/10)</f>
      </c>
      <c r="U183" s="36">
        <f>IF(OR(ISBLANK(G183),NOT(ISNUMBER(G183))),"",((COUNTIF(G4_S:N183,N183)-1)-(COUNTIF(G4_R,N183)-1)/2)/10)</f>
      </c>
      <c r="V183" s="36">
        <f>IF(OR(ISBLANK(H183),NOT(ISNUMBER(H183))),"",((COUNTIF(G5_S:O183,O183)-1)-(COUNTIF(G5_R,O183)-1)/2)/10)</f>
      </c>
      <c r="W183" s="37">
        <f>IF(OR(ISBLANK(I183),NOT(ISNUMBER(I183))),"",((COUNTIF(G6_S:P183,P183)-1)-(COUNTIF(G6_R,P183)-1)/2)/10)</f>
      </c>
      <c r="Y183" s="35" t="e">
        <f t="shared" si="31"/>
        <v>#N/A</v>
      </c>
      <c r="Z183" s="36" t="e">
        <f t="shared" si="32"/>
        <v>#N/A</v>
      </c>
      <c r="AA183" s="36" t="e">
        <f t="shared" si="33"/>
        <v>#N/A</v>
      </c>
      <c r="AB183" s="36" t="e">
        <f t="shared" si="34"/>
        <v>#N/A</v>
      </c>
      <c r="AC183" s="36" t="e">
        <f t="shared" si="35"/>
        <v>#N/A</v>
      </c>
      <c r="AD183" s="37" t="e">
        <f t="shared" si="36"/>
        <v>#N/A</v>
      </c>
    </row>
    <row r="184" spans="2:30" ht="12.75">
      <c r="B184" s="2"/>
      <c r="C184" s="4">
        <v>181</v>
      </c>
      <c r="D184" s="33">
        <f>IF(OR(ISBLANK(Data!D184),NOT(ISNUMBER(Data!D184))),"",Data!D184)</f>
      </c>
      <c r="E184" s="33">
        <f>IF(OR(ISBLANK(Data!E184),NOT(ISNUMBER(Data!E184))),"",Data!E184)</f>
      </c>
      <c r="F184" s="33">
        <f>IF(OR(ISBLANK(Data!F184),NOT(ISNUMBER(Data!F184))),"",Data!F184)</f>
      </c>
      <c r="G184" s="33">
        <f>IF(OR(ISBLANK(Data!G184),NOT(ISNUMBER(Data!G184))),"",Data!G184)</f>
      </c>
      <c r="H184" s="33">
        <f>IF(OR(ISBLANK(Data!H184),NOT(ISNUMBER(Data!H184))),"",Data!H184)</f>
      </c>
      <c r="I184" s="34">
        <f>IF(OR(ISBLANK(Data!I184),NOT(ISNUMBER(Data!I184))),"",Data!I184)</f>
      </c>
      <c r="K184" s="35">
        <f t="shared" si="27"/>
      </c>
      <c r="L184" s="36">
        <f t="shared" si="28"/>
      </c>
      <c r="M184" s="36">
        <f t="shared" si="29"/>
      </c>
      <c r="N184" s="36">
        <f t="shared" si="30"/>
      </c>
      <c r="O184" s="36">
        <f t="shared" si="37"/>
      </c>
      <c r="P184" s="37">
        <f t="shared" si="38"/>
      </c>
      <c r="R184" s="35">
        <f>IF(OR(ISBLANK(D184),NOT(ISNUMBER(D184))),"",((COUNTIF(G1_S:K184,K184)-1)-(COUNTIF(G1_R,K184)-1)/2)/10)</f>
      </c>
      <c r="S184" s="36">
        <f>IF(OR(ISBLANK(E184),NOT(ISNUMBER(E184))),"",((COUNTIF(G2_S:L184,L184)-1)-(COUNTIF(G2_R,L184)-1)/2)/10)</f>
      </c>
      <c r="T184" s="36">
        <f>IF(OR(ISBLANK(F184),NOT(ISNUMBER(F184))),"",((COUNTIF(G3_S:M184,M184)-1)-(COUNTIF(G3_R,M184)-1)/2)/10)</f>
      </c>
      <c r="U184" s="36">
        <f>IF(OR(ISBLANK(G184),NOT(ISNUMBER(G184))),"",((COUNTIF(G4_S:N184,N184)-1)-(COUNTIF(G4_R,N184)-1)/2)/10)</f>
      </c>
      <c r="V184" s="36">
        <f>IF(OR(ISBLANK(H184),NOT(ISNUMBER(H184))),"",((COUNTIF(G5_S:O184,O184)-1)-(COUNTIF(G5_R,O184)-1)/2)/10)</f>
      </c>
      <c r="W184" s="37">
        <f>IF(OR(ISBLANK(I184),NOT(ISNUMBER(I184))),"",((COUNTIF(G6_S:P184,P184)-1)-(COUNTIF(G6_R,P184)-1)/2)/10)</f>
      </c>
      <c r="Y184" s="35" t="e">
        <f t="shared" si="31"/>
        <v>#N/A</v>
      </c>
      <c r="Z184" s="36" t="e">
        <f t="shared" si="32"/>
        <v>#N/A</v>
      </c>
      <c r="AA184" s="36" t="e">
        <f t="shared" si="33"/>
        <v>#N/A</v>
      </c>
      <c r="AB184" s="36" t="e">
        <f t="shared" si="34"/>
        <v>#N/A</v>
      </c>
      <c r="AC184" s="36" t="e">
        <f t="shared" si="35"/>
        <v>#N/A</v>
      </c>
      <c r="AD184" s="37" t="e">
        <f t="shared" si="36"/>
        <v>#N/A</v>
      </c>
    </row>
    <row r="185" spans="2:30" ht="12.75">
      <c r="B185" s="2"/>
      <c r="C185" s="4">
        <v>182</v>
      </c>
      <c r="D185" s="33">
        <f>IF(OR(ISBLANK(Data!D185),NOT(ISNUMBER(Data!D185))),"",Data!D185)</f>
      </c>
      <c r="E185" s="33">
        <f>IF(OR(ISBLANK(Data!E185),NOT(ISNUMBER(Data!E185))),"",Data!E185)</f>
      </c>
      <c r="F185" s="33">
        <f>IF(OR(ISBLANK(Data!F185),NOT(ISNUMBER(Data!F185))),"",Data!F185)</f>
      </c>
      <c r="G185" s="33">
        <f>IF(OR(ISBLANK(Data!G185),NOT(ISNUMBER(Data!G185))),"",Data!G185)</f>
      </c>
      <c r="H185" s="33">
        <f>IF(OR(ISBLANK(Data!H185),NOT(ISNUMBER(Data!H185))),"",Data!H185)</f>
      </c>
      <c r="I185" s="34">
        <f>IF(OR(ISBLANK(Data!I185),NOT(ISNUMBER(Data!I185))),"",Data!I185)</f>
      </c>
      <c r="K185" s="35">
        <f t="shared" si="27"/>
      </c>
      <c r="L185" s="36">
        <f t="shared" si="28"/>
      </c>
      <c r="M185" s="36">
        <f t="shared" si="29"/>
      </c>
      <c r="N185" s="36">
        <f t="shared" si="30"/>
      </c>
      <c r="O185" s="36">
        <f t="shared" si="37"/>
      </c>
      <c r="P185" s="37">
        <f t="shared" si="38"/>
      </c>
      <c r="R185" s="35">
        <f>IF(OR(ISBLANK(D185),NOT(ISNUMBER(D185))),"",((COUNTIF(G1_S:K185,K185)-1)-(COUNTIF(G1_R,K185)-1)/2)/10)</f>
      </c>
      <c r="S185" s="36">
        <f>IF(OR(ISBLANK(E185),NOT(ISNUMBER(E185))),"",((COUNTIF(G2_S:L185,L185)-1)-(COUNTIF(G2_R,L185)-1)/2)/10)</f>
      </c>
      <c r="T185" s="36">
        <f>IF(OR(ISBLANK(F185),NOT(ISNUMBER(F185))),"",((COUNTIF(G3_S:M185,M185)-1)-(COUNTIF(G3_R,M185)-1)/2)/10)</f>
      </c>
      <c r="U185" s="36">
        <f>IF(OR(ISBLANK(G185),NOT(ISNUMBER(G185))),"",((COUNTIF(G4_S:N185,N185)-1)-(COUNTIF(G4_R,N185)-1)/2)/10)</f>
      </c>
      <c r="V185" s="36">
        <f>IF(OR(ISBLANK(H185),NOT(ISNUMBER(H185))),"",((COUNTIF(G5_S:O185,O185)-1)-(COUNTIF(G5_R,O185)-1)/2)/10)</f>
      </c>
      <c r="W185" s="37">
        <f>IF(OR(ISBLANK(I185),NOT(ISNUMBER(I185))),"",((COUNTIF(G6_S:P185,P185)-1)-(COUNTIF(G6_R,P185)-1)/2)/10)</f>
      </c>
      <c r="Y185" s="35" t="e">
        <f t="shared" si="31"/>
        <v>#N/A</v>
      </c>
      <c r="Z185" s="36" t="e">
        <f t="shared" si="32"/>
        <v>#N/A</v>
      </c>
      <c r="AA185" s="36" t="e">
        <f t="shared" si="33"/>
        <v>#N/A</v>
      </c>
      <c r="AB185" s="36" t="e">
        <f t="shared" si="34"/>
        <v>#N/A</v>
      </c>
      <c r="AC185" s="36" t="e">
        <f t="shared" si="35"/>
        <v>#N/A</v>
      </c>
      <c r="AD185" s="37" t="e">
        <f t="shared" si="36"/>
        <v>#N/A</v>
      </c>
    </row>
    <row r="186" spans="2:30" ht="12.75">
      <c r="B186" s="2"/>
      <c r="C186" s="4">
        <v>183</v>
      </c>
      <c r="D186" s="33">
        <f>IF(OR(ISBLANK(Data!D186),NOT(ISNUMBER(Data!D186))),"",Data!D186)</f>
      </c>
      <c r="E186" s="33">
        <f>IF(OR(ISBLANK(Data!E186),NOT(ISNUMBER(Data!E186))),"",Data!E186)</f>
      </c>
      <c r="F186" s="33">
        <f>IF(OR(ISBLANK(Data!F186),NOT(ISNUMBER(Data!F186))),"",Data!F186)</f>
      </c>
      <c r="G186" s="33">
        <f>IF(OR(ISBLANK(Data!G186),NOT(ISNUMBER(Data!G186))),"",Data!G186)</f>
      </c>
      <c r="H186" s="33">
        <f>IF(OR(ISBLANK(Data!H186),NOT(ISNUMBER(Data!H186))),"",Data!H186)</f>
      </c>
      <c r="I186" s="34">
        <f>IF(OR(ISBLANK(Data!I186),NOT(ISNUMBER(Data!I186))),"",Data!I186)</f>
      </c>
      <c r="K186" s="35">
        <f t="shared" si="27"/>
      </c>
      <c r="L186" s="36">
        <f t="shared" si="28"/>
      </c>
      <c r="M186" s="36">
        <f t="shared" si="29"/>
      </c>
      <c r="N186" s="36">
        <f t="shared" si="30"/>
      </c>
      <c r="O186" s="36">
        <f t="shared" si="37"/>
      </c>
      <c r="P186" s="37">
        <f t="shared" si="38"/>
      </c>
      <c r="R186" s="35">
        <f>IF(OR(ISBLANK(D186),NOT(ISNUMBER(D186))),"",((COUNTIF(G1_S:K186,K186)-1)-(COUNTIF(G1_R,K186)-1)/2)/10)</f>
      </c>
      <c r="S186" s="36">
        <f>IF(OR(ISBLANK(E186),NOT(ISNUMBER(E186))),"",((COUNTIF(G2_S:L186,L186)-1)-(COUNTIF(G2_R,L186)-1)/2)/10)</f>
      </c>
      <c r="T186" s="36">
        <f>IF(OR(ISBLANK(F186),NOT(ISNUMBER(F186))),"",((COUNTIF(G3_S:M186,M186)-1)-(COUNTIF(G3_R,M186)-1)/2)/10)</f>
      </c>
      <c r="U186" s="36">
        <f>IF(OR(ISBLANK(G186),NOT(ISNUMBER(G186))),"",((COUNTIF(G4_S:N186,N186)-1)-(COUNTIF(G4_R,N186)-1)/2)/10)</f>
      </c>
      <c r="V186" s="36">
        <f>IF(OR(ISBLANK(H186),NOT(ISNUMBER(H186))),"",((COUNTIF(G5_S:O186,O186)-1)-(COUNTIF(G5_R,O186)-1)/2)/10)</f>
      </c>
      <c r="W186" s="37">
        <f>IF(OR(ISBLANK(I186),NOT(ISNUMBER(I186))),"",((COUNTIF(G6_S:P186,P186)-1)-(COUNTIF(G6_R,P186)-1)/2)/10)</f>
      </c>
      <c r="Y186" s="35" t="e">
        <f t="shared" si="31"/>
        <v>#N/A</v>
      </c>
      <c r="Z186" s="36" t="e">
        <f t="shared" si="32"/>
        <v>#N/A</v>
      </c>
      <c r="AA186" s="36" t="e">
        <f t="shared" si="33"/>
        <v>#N/A</v>
      </c>
      <c r="AB186" s="36" t="e">
        <f t="shared" si="34"/>
        <v>#N/A</v>
      </c>
      <c r="AC186" s="36" t="e">
        <f t="shared" si="35"/>
        <v>#N/A</v>
      </c>
      <c r="AD186" s="37" t="e">
        <f t="shared" si="36"/>
        <v>#N/A</v>
      </c>
    </row>
    <row r="187" spans="2:30" ht="12.75">
      <c r="B187" s="2"/>
      <c r="C187" s="4">
        <v>184</v>
      </c>
      <c r="D187" s="33">
        <f>IF(OR(ISBLANK(Data!D187),NOT(ISNUMBER(Data!D187))),"",Data!D187)</f>
      </c>
      <c r="E187" s="33">
        <f>IF(OR(ISBLANK(Data!E187),NOT(ISNUMBER(Data!E187))),"",Data!E187)</f>
      </c>
      <c r="F187" s="33">
        <f>IF(OR(ISBLANK(Data!F187),NOT(ISNUMBER(Data!F187))),"",Data!F187)</f>
      </c>
      <c r="G187" s="33">
        <f>IF(OR(ISBLANK(Data!G187),NOT(ISNUMBER(Data!G187))),"",Data!G187)</f>
      </c>
      <c r="H187" s="33">
        <f>IF(OR(ISBLANK(Data!H187),NOT(ISNUMBER(Data!H187))),"",Data!H187)</f>
      </c>
      <c r="I187" s="34">
        <f>IF(OR(ISBLANK(Data!I187),NOT(ISNUMBER(Data!I187))),"",Data!I187)</f>
      </c>
      <c r="K187" s="35">
        <f t="shared" si="27"/>
      </c>
      <c r="L187" s="36">
        <f t="shared" si="28"/>
      </c>
      <c r="M187" s="36">
        <f t="shared" si="29"/>
      </c>
      <c r="N187" s="36">
        <f t="shared" si="30"/>
      </c>
      <c r="O187" s="36">
        <f t="shared" si="37"/>
      </c>
      <c r="P187" s="37">
        <f t="shared" si="38"/>
      </c>
      <c r="R187" s="35">
        <f>IF(OR(ISBLANK(D187),NOT(ISNUMBER(D187))),"",((COUNTIF(G1_S:K187,K187)-1)-(COUNTIF(G1_R,K187)-1)/2)/10)</f>
      </c>
      <c r="S187" s="36">
        <f>IF(OR(ISBLANK(E187),NOT(ISNUMBER(E187))),"",((COUNTIF(G2_S:L187,L187)-1)-(COUNTIF(G2_R,L187)-1)/2)/10)</f>
      </c>
      <c r="T187" s="36">
        <f>IF(OR(ISBLANK(F187),NOT(ISNUMBER(F187))),"",((COUNTIF(G3_S:M187,M187)-1)-(COUNTIF(G3_R,M187)-1)/2)/10)</f>
      </c>
      <c r="U187" s="36">
        <f>IF(OR(ISBLANK(G187),NOT(ISNUMBER(G187))),"",((COUNTIF(G4_S:N187,N187)-1)-(COUNTIF(G4_R,N187)-1)/2)/10)</f>
      </c>
      <c r="V187" s="36">
        <f>IF(OR(ISBLANK(H187),NOT(ISNUMBER(H187))),"",((COUNTIF(G5_S:O187,O187)-1)-(COUNTIF(G5_R,O187)-1)/2)/10)</f>
      </c>
      <c r="W187" s="37">
        <f>IF(OR(ISBLANK(I187),NOT(ISNUMBER(I187))),"",((COUNTIF(G6_S:P187,P187)-1)-(COUNTIF(G6_R,P187)-1)/2)/10)</f>
      </c>
      <c r="Y187" s="35" t="e">
        <f t="shared" si="31"/>
        <v>#N/A</v>
      </c>
      <c r="Z187" s="36" t="e">
        <f t="shared" si="32"/>
        <v>#N/A</v>
      </c>
      <c r="AA187" s="36" t="e">
        <f t="shared" si="33"/>
        <v>#N/A</v>
      </c>
      <c r="AB187" s="36" t="e">
        <f t="shared" si="34"/>
        <v>#N/A</v>
      </c>
      <c r="AC187" s="36" t="e">
        <f t="shared" si="35"/>
        <v>#N/A</v>
      </c>
      <c r="AD187" s="37" t="e">
        <f t="shared" si="36"/>
        <v>#N/A</v>
      </c>
    </row>
    <row r="188" spans="2:30" ht="12.75">
      <c r="B188" s="2"/>
      <c r="C188" s="4">
        <v>185</v>
      </c>
      <c r="D188" s="33">
        <f>IF(OR(ISBLANK(Data!D188),NOT(ISNUMBER(Data!D188))),"",Data!D188)</f>
      </c>
      <c r="E188" s="33">
        <f>IF(OR(ISBLANK(Data!E188),NOT(ISNUMBER(Data!E188))),"",Data!E188)</f>
      </c>
      <c r="F188" s="33">
        <f>IF(OR(ISBLANK(Data!F188),NOT(ISNUMBER(Data!F188))),"",Data!F188)</f>
      </c>
      <c r="G188" s="33">
        <f>IF(OR(ISBLANK(Data!G188),NOT(ISNUMBER(Data!G188))),"",Data!G188)</f>
      </c>
      <c r="H188" s="33">
        <f>IF(OR(ISBLANK(Data!H188),NOT(ISNUMBER(Data!H188))),"",Data!H188)</f>
      </c>
      <c r="I188" s="34">
        <f>IF(OR(ISBLANK(Data!I188),NOT(ISNUMBER(Data!I188))),"",Data!I188)</f>
      </c>
      <c r="K188" s="35">
        <f t="shared" si="27"/>
      </c>
      <c r="L188" s="36">
        <f t="shared" si="28"/>
      </c>
      <c r="M188" s="36">
        <f t="shared" si="29"/>
      </c>
      <c r="N188" s="36">
        <f t="shared" si="30"/>
      </c>
      <c r="O188" s="36">
        <f t="shared" si="37"/>
      </c>
      <c r="P188" s="37">
        <f t="shared" si="38"/>
      </c>
      <c r="R188" s="35">
        <f>IF(OR(ISBLANK(D188),NOT(ISNUMBER(D188))),"",((COUNTIF(G1_S:K188,K188)-1)-(COUNTIF(G1_R,K188)-1)/2)/10)</f>
      </c>
      <c r="S188" s="36">
        <f>IF(OR(ISBLANK(E188),NOT(ISNUMBER(E188))),"",((COUNTIF(G2_S:L188,L188)-1)-(COUNTIF(G2_R,L188)-1)/2)/10)</f>
      </c>
      <c r="T188" s="36">
        <f>IF(OR(ISBLANK(F188),NOT(ISNUMBER(F188))),"",((COUNTIF(G3_S:M188,M188)-1)-(COUNTIF(G3_R,M188)-1)/2)/10)</f>
      </c>
      <c r="U188" s="36">
        <f>IF(OR(ISBLANK(G188),NOT(ISNUMBER(G188))),"",((COUNTIF(G4_S:N188,N188)-1)-(COUNTIF(G4_R,N188)-1)/2)/10)</f>
      </c>
      <c r="V188" s="36">
        <f>IF(OR(ISBLANK(H188),NOT(ISNUMBER(H188))),"",((COUNTIF(G5_S:O188,O188)-1)-(COUNTIF(G5_R,O188)-1)/2)/10)</f>
      </c>
      <c r="W188" s="37">
        <f>IF(OR(ISBLANK(I188),NOT(ISNUMBER(I188))),"",((COUNTIF(G6_S:P188,P188)-1)-(COUNTIF(G6_R,P188)-1)/2)/10)</f>
      </c>
      <c r="Y188" s="35" t="e">
        <f t="shared" si="31"/>
        <v>#N/A</v>
      </c>
      <c r="Z188" s="36" t="e">
        <f t="shared" si="32"/>
        <v>#N/A</v>
      </c>
      <c r="AA188" s="36" t="e">
        <f t="shared" si="33"/>
        <v>#N/A</v>
      </c>
      <c r="AB188" s="36" t="e">
        <f t="shared" si="34"/>
        <v>#N/A</v>
      </c>
      <c r="AC188" s="36" t="e">
        <f t="shared" si="35"/>
        <v>#N/A</v>
      </c>
      <c r="AD188" s="37" t="e">
        <f t="shared" si="36"/>
        <v>#N/A</v>
      </c>
    </row>
    <row r="189" spans="2:30" ht="12.75">
      <c r="B189" s="2"/>
      <c r="C189" s="4">
        <v>186</v>
      </c>
      <c r="D189" s="33">
        <f>IF(OR(ISBLANK(Data!D189),NOT(ISNUMBER(Data!D189))),"",Data!D189)</f>
      </c>
      <c r="E189" s="33">
        <f>IF(OR(ISBLANK(Data!E189),NOT(ISNUMBER(Data!E189))),"",Data!E189)</f>
      </c>
      <c r="F189" s="33">
        <f>IF(OR(ISBLANK(Data!F189),NOT(ISNUMBER(Data!F189))),"",Data!F189)</f>
      </c>
      <c r="G189" s="33">
        <f>IF(OR(ISBLANK(Data!G189),NOT(ISNUMBER(Data!G189))),"",Data!G189)</f>
      </c>
      <c r="H189" s="33">
        <f>IF(OR(ISBLANK(Data!H189),NOT(ISNUMBER(Data!H189))),"",Data!H189)</f>
      </c>
      <c r="I189" s="34">
        <f>IF(OR(ISBLANK(Data!I189),NOT(ISNUMBER(Data!I189))),"",Data!I189)</f>
      </c>
      <c r="K189" s="35">
        <f t="shared" si="27"/>
      </c>
      <c r="L189" s="36">
        <f t="shared" si="28"/>
      </c>
      <c r="M189" s="36">
        <f t="shared" si="29"/>
      </c>
      <c r="N189" s="36">
        <f t="shared" si="30"/>
      </c>
      <c r="O189" s="36">
        <f t="shared" si="37"/>
      </c>
      <c r="P189" s="37">
        <f t="shared" si="38"/>
      </c>
      <c r="R189" s="35">
        <f>IF(OR(ISBLANK(D189),NOT(ISNUMBER(D189))),"",((COUNTIF(G1_S:K189,K189)-1)-(COUNTIF(G1_R,K189)-1)/2)/10)</f>
      </c>
      <c r="S189" s="36">
        <f>IF(OR(ISBLANK(E189),NOT(ISNUMBER(E189))),"",((COUNTIF(G2_S:L189,L189)-1)-(COUNTIF(G2_R,L189)-1)/2)/10)</f>
      </c>
      <c r="T189" s="36">
        <f>IF(OR(ISBLANK(F189),NOT(ISNUMBER(F189))),"",((COUNTIF(G3_S:M189,M189)-1)-(COUNTIF(G3_R,M189)-1)/2)/10)</f>
      </c>
      <c r="U189" s="36">
        <f>IF(OR(ISBLANK(G189),NOT(ISNUMBER(G189))),"",((COUNTIF(G4_S:N189,N189)-1)-(COUNTIF(G4_R,N189)-1)/2)/10)</f>
      </c>
      <c r="V189" s="36">
        <f>IF(OR(ISBLANK(H189),NOT(ISNUMBER(H189))),"",((COUNTIF(G5_S:O189,O189)-1)-(COUNTIF(G5_R,O189)-1)/2)/10)</f>
      </c>
      <c r="W189" s="37">
        <f>IF(OR(ISBLANK(I189),NOT(ISNUMBER(I189))),"",((COUNTIF(G6_S:P189,P189)-1)-(COUNTIF(G6_R,P189)-1)/2)/10)</f>
      </c>
      <c r="Y189" s="35" t="e">
        <f t="shared" si="31"/>
        <v>#N/A</v>
      </c>
      <c r="Z189" s="36" t="e">
        <f t="shared" si="32"/>
        <v>#N/A</v>
      </c>
      <c r="AA189" s="36" t="e">
        <f t="shared" si="33"/>
        <v>#N/A</v>
      </c>
      <c r="AB189" s="36" t="e">
        <f t="shared" si="34"/>
        <v>#N/A</v>
      </c>
      <c r="AC189" s="36" t="e">
        <f t="shared" si="35"/>
        <v>#N/A</v>
      </c>
      <c r="AD189" s="37" t="e">
        <f t="shared" si="36"/>
        <v>#N/A</v>
      </c>
    </row>
    <row r="190" spans="2:30" ht="12.75">
      <c r="B190" s="2"/>
      <c r="C190" s="4">
        <v>187</v>
      </c>
      <c r="D190" s="33">
        <f>IF(OR(ISBLANK(Data!D190),NOT(ISNUMBER(Data!D190))),"",Data!D190)</f>
      </c>
      <c r="E190" s="33">
        <f>IF(OR(ISBLANK(Data!E190),NOT(ISNUMBER(Data!E190))),"",Data!E190)</f>
      </c>
      <c r="F190" s="33">
        <f>IF(OR(ISBLANK(Data!F190),NOT(ISNUMBER(Data!F190))),"",Data!F190)</f>
      </c>
      <c r="G190" s="33">
        <f>IF(OR(ISBLANK(Data!G190),NOT(ISNUMBER(Data!G190))),"",Data!G190)</f>
      </c>
      <c r="H190" s="33">
        <f>IF(OR(ISBLANK(Data!H190),NOT(ISNUMBER(Data!H190))),"",Data!H190)</f>
      </c>
      <c r="I190" s="34">
        <f>IF(OR(ISBLANK(Data!I190),NOT(ISNUMBER(Data!I190))),"",Data!I190)</f>
      </c>
      <c r="K190" s="35">
        <f t="shared" si="27"/>
      </c>
      <c r="L190" s="36">
        <f t="shared" si="28"/>
      </c>
      <c r="M190" s="36">
        <f t="shared" si="29"/>
      </c>
      <c r="N190" s="36">
        <f t="shared" si="30"/>
      </c>
      <c r="O190" s="36">
        <f t="shared" si="37"/>
      </c>
      <c r="P190" s="37">
        <f t="shared" si="38"/>
      </c>
      <c r="R190" s="35">
        <f>IF(OR(ISBLANK(D190),NOT(ISNUMBER(D190))),"",((COUNTIF(G1_S:K190,K190)-1)-(COUNTIF(G1_R,K190)-1)/2)/10)</f>
      </c>
      <c r="S190" s="36">
        <f>IF(OR(ISBLANK(E190),NOT(ISNUMBER(E190))),"",((COUNTIF(G2_S:L190,L190)-1)-(COUNTIF(G2_R,L190)-1)/2)/10)</f>
      </c>
      <c r="T190" s="36">
        <f>IF(OR(ISBLANK(F190),NOT(ISNUMBER(F190))),"",((COUNTIF(G3_S:M190,M190)-1)-(COUNTIF(G3_R,M190)-1)/2)/10)</f>
      </c>
      <c r="U190" s="36">
        <f>IF(OR(ISBLANK(G190),NOT(ISNUMBER(G190))),"",((COUNTIF(G4_S:N190,N190)-1)-(COUNTIF(G4_R,N190)-1)/2)/10)</f>
      </c>
      <c r="V190" s="36">
        <f>IF(OR(ISBLANK(H190),NOT(ISNUMBER(H190))),"",((COUNTIF(G5_S:O190,O190)-1)-(COUNTIF(G5_R,O190)-1)/2)/10)</f>
      </c>
      <c r="W190" s="37">
        <f>IF(OR(ISBLANK(I190),NOT(ISNUMBER(I190))),"",((COUNTIF(G6_S:P190,P190)-1)-(COUNTIF(G6_R,P190)-1)/2)/10)</f>
      </c>
      <c r="Y190" s="35" t="e">
        <f t="shared" si="31"/>
        <v>#N/A</v>
      </c>
      <c r="Z190" s="36" t="e">
        <f t="shared" si="32"/>
        <v>#N/A</v>
      </c>
      <c r="AA190" s="36" t="e">
        <f t="shared" si="33"/>
        <v>#N/A</v>
      </c>
      <c r="AB190" s="36" t="e">
        <f t="shared" si="34"/>
        <v>#N/A</v>
      </c>
      <c r="AC190" s="36" t="e">
        <f t="shared" si="35"/>
        <v>#N/A</v>
      </c>
      <c r="AD190" s="37" t="e">
        <f t="shared" si="36"/>
        <v>#N/A</v>
      </c>
    </row>
    <row r="191" spans="2:30" ht="12.75">
      <c r="B191" s="2"/>
      <c r="C191" s="4">
        <v>188</v>
      </c>
      <c r="D191" s="33">
        <f>IF(OR(ISBLANK(Data!D191),NOT(ISNUMBER(Data!D191))),"",Data!D191)</f>
      </c>
      <c r="E191" s="33">
        <f>IF(OR(ISBLANK(Data!E191),NOT(ISNUMBER(Data!E191))),"",Data!E191)</f>
      </c>
      <c r="F191" s="33">
        <f>IF(OR(ISBLANK(Data!F191),NOT(ISNUMBER(Data!F191))),"",Data!F191)</f>
      </c>
      <c r="G191" s="33">
        <f>IF(OR(ISBLANK(Data!G191),NOT(ISNUMBER(Data!G191))),"",Data!G191)</f>
      </c>
      <c r="H191" s="33">
        <f>IF(OR(ISBLANK(Data!H191),NOT(ISNUMBER(Data!H191))),"",Data!H191)</f>
      </c>
      <c r="I191" s="34">
        <f>IF(OR(ISBLANK(Data!I191),NOT(ISNUMBER(Data!I191))),"",Data!I191)</f>
      </c>
      <c r="K191" s="35">
        <f t="shared" si="27"/>
      </c>
      <c r="L191" s="36">
        <f t="shared" si="28"/>
      </c>
      <c r="M191" s="36">
        <f t="shared" si="29"/>
      </c>
      <c r="N191" s="36">
        <f t="shared" si="30"/>
      </c>
      <c r="O191" s="36">
        <f t="shared" si="37"/>
      </c>
      <c r="P191" s="37">
        <f t="shared" si="38"/>
      </c>
      <c r="R191" s="35">
        <f>IF(OR(ISBLANK(D191),NOT(ISNUMBER(D191))),"",((COUNTIF(G1_S:K191,K191)-1)-(COUNTIF(G1_R,K191)-1)/2)/10)</f>
      </c>
      <c r="S191" s="36">
        <f>IF(OR(ISBLANK(E191),NOT(ISNUMBER(E191))),"",((COUNTIF(G2_S:L191,L191)-1)-(COUNTIF(G2_R,L191)-1)/2)/10)</f>
      </c>
      <c r="T191" s="36">
        <f>IF(OR(ISBLANK(F191),NOT(ISNUMBER(F191))),"",((COUNTIF(G3_S:M191,M191)-1)-(COUNTIF(G3_R,M191)-1)/2)/10)</f>
      </c>
      <c r="U191" s="36">
        <f>IF(OR(ISBLANK(G191),NOT(ISNUMBER(G191))),"",((COUNTIF(G4_S:N191,N191)-1)-(COUNTIF(G4_R,N191)-1)/2)/10)</f>
      </c>
      <c r="V191" s="36">
        <f>IF(OR(ISBLANK(H191),NOT(ISNUMBER(H191))),"",((COUNTIF(G5_S:O191,O191)-1)-(COUNTIF(G5_R,O191)-1)/2)/10)</f>
      </c>
      <c r="W191" s="37">
        <f>IF(OR(ISBLANK(I191),NOT(ISNUMBER(I191))),"",((COUNTIF(G6_S:P191,P191)-1)-(COUNTIF(G6_R,P191)-1)/2)/10)</f>
      </c>
      <c r="Y191" s="35" t="e">
        <f t="shared" si="31"/>
        <v>#N/A</v>
      </c>
      <c r="Z191" s="36" t="e">
        <f t="shared" si="32"/>
        <v>#N/A</v>
      </c>
      <c r="AA191" s="36" t="e">
        <f t="shared" si="33"/>
        <v>#N/A</v>
      </c>
      <c r="AB191" s="36" t="e">
        <f t="shared" si="34"/>
        <v>#N/A</v>
      </c>
      <c r="AC191" s="36" t="e">
        <f t="shared" si="35"/>
        <v>#N/A</v>
      </c>
      <c r="AD191" s="37" t="e">
        <f t="shared" si="36"/>
        <v>#N/A</v>
      </c>
    </row>
    <row r="192" spans="2:30" ht="12.75">
      <c r="B192" s="2"/>
      <c r="C192" s="4">
        <v>189</v>
      </c>
      <c r="D192" s="33">
        <f>IF(OR(ISBLANK(Data!D192),NOT(ISNUMBER(Data!D192))),"",Data!D192)</f>
      </c>
      <c r="E192" s="33">
        <f>IF(OR(ISBLANK(Data!E192),NOT(ISNUMBER(Data!E192))),"",Data!E192)</f>
      </c>
      <c r="F192" s="33">
        <f>IF(OR(ISBLANK(Data!F192),NOT(ISNUMBER(Data!F192))),"",Data!F192)</f>
      </c>
      <c r="G192" s="33">
        <f>IF(OR(ISBLANK(Data!G192),NOT(ISNUMBER(Data!G192))),"",Data!G192)</f>
      </c>
      <c r="H192" s="33">
        <f>IF(OR(ISBLANK(Data!H192),NOT(ISNUMBER(Data!H192))),"",Data!H192)</f>
      </c>
      <c r="I192" s="34">
        <f>IF(OR(ISBLANK(Data!I192),NOT(ISNUMBER(Data!I192))),"",Data!I192)</f>
      </c>
      <c r="K192" s="35">
        <f t="shared" si="27"/>
      </c>
      <c r="L192" s="36">
        <f t="shared" si="28"/>
      </c>
      <c r="M192" s="36">
        <f t="shared" si="29"/>
      </c>
      <c r="N192" s="36">
        <f t="shared" si="30"/>
      </c>
      <c r="O192" s="36">
        <f t="shared" si="37"/>
      </c>
      <c r="P192" s="37">
        <f t="shared" si="38"/>
      </c>
      <c r="R192" s="35">
        <f>IF(OR(ISBLANK(D192),NOT(ISNUMBER(D192))),"",((COUNTIF(G1_S:K192,K192)-1)-(COUNTIF(G1_R,K192)-1)/2)/10)</f>
      </c>
      <c r="S192" s="36">
        <f>IF(OR(ISBLANK(E192),NOT(ISNUMBER(E192))),"",((COUNTIF(G2_S:L192,L192)-1)-(COUNTIF(G2_R,L192)-1)/2)/10)</f>
      </c>
      <c r="T192" s="36">
        <f>IF(OR(ISBLANK(F192),NOT(ISNUMBER(F192))),"",((COUNTIF(G3_S:M192,M192)-1)-(COUNTIF(G3_R,M192)-1)/2)/10)</f>
      </c>
      <c r="U192" s="36">
        <f>IF(OR(ISBLANK(G192),NOT(ISNUMBER(G192))),"",((COUNTIF(G4_S:N192,N192)-1)-(COUNTIF(G4_R,N192)-1)/2)/10)</f>
      </c>
      <c r="V192" s="36">
        <f>IF(OR(ISBLANK(H192),NOT(ISNUMBER(H192))),"",((COUNTIF(G5_S:O192,O192)-1)-(COUNTIF(G5_R,O192)-1)/2)/10)</f>
      </c>
      <c r="W192" s="37">
        <f>IF(OR(ISBLANK(I192),NOT(ISNUMBER(I192))),"",((COUNTIF(G6_S:P192,P192)-1)-(COUNTIF(G6_R,P192)-1)/2)/10)</f>
      </c>
      <c r="Y192" s="35" t="e">
        <f t="shared" si="31"/>
        <v>#N/A</v>
      </c>
      <c r="Z192" s="36" t="e">
        <f t="shared" si="32"/>
        <v>#N/A</v>
      </c>
      <c r="AA192" s="36" t="e">
        <f t="shared" si="33"/>
        <v>#N/A</v>
      </c>
      <c r="AB192" s="36" t="e">
        <f t="shared" si="34"/>
        <v>#N/A</v>
      </c>
      <c r="AC192" s="36" t="e">
        <f t="shared" si="35"/>
        <v>#N/A</v>
      </c>
      <c r="AD192" s="37" t="e">
        <f t="shared" si="36"/>
        <v>#N/A</v>
      </c>
    </row>
    <row r="193" spans="2:30" ht="12.75">
      <c r="B193" s="2"/>
      <c r="C193" s="4">
        <v>190</v>
      </c>
      <c r="D193" s="33">
        <f>IF(OR(ISBLANK(Data!D193),NOT(ISNUMBER(Data!D193))),"",Data!D193)</f>
      </c>
      <c r="E193" s="33">
        <f>IF(OR(ISBLANK(Data!E193),NOT(ISNUMBER(Data!E193))),"",Data!E193)</f>
      </c>
      <c r="F193" s="33">
        <f>IF(OR(ISBLANK(Data!F193),NOT(ISNUMBER(Data!F193))),"",Data!F193)</f>
      </c>
      <c r="G193" s="33">
        <f>IF(OR(ISBLANK(Data!G193),NOT(ISNUMBER(Data!G193))),"",Data!G193)</f>
      </c>
      <c r="H193" s="33">
        <f>IF(OR(ISBLANK(Data!H193),NOT(ISNUMBER(Data!H193))),"",Data!H193)</f>
      </c>
      <c r="I193" s="34">
        <f>IF(OR(ISBLANK(Data!I193),NOT(ISNUMBER(Data!I193))),"",Data!I193)</f>
      </c>
      <c r="K193" s="35">
        <f t="shared" si="27"/>
      </c>
      <c r="L193" s="36">
        <f t="shared" si="28"/>
      </c>
      <c r="M193" s="36">
        <f t="shared" si="29"/>
      </c>
      <c r="N193" s="36">
        <f t="shared" si="30"/>
      </c>
      <c r="O193" s="36">
        <f t="shared" si="37"/>
      </c>
      <c r="P193" s="37">
        <f t="shared" si="38"/>
      </c>
      <c r="R193" s="35">
        <f>IF(OR(ISBLANK(D193),NOT(ISNUMBER(D193))),"",((COUNTIF(G1_S:K193,K193)-1)-(COUNTIF(G1_R,K193)-1)/2)/10)</f>
      </c>
      <c r="S193" s="36">
        <f>IF(OR(ISBLANK(E193),NOT(ISNUMBER(E193))),"",((COUNTIF(G2_S:L193,L193)-1)-(COUNTIF(G2_R,L193)-1)/2)/10)</f>
      </c>
      <c r="T193" s="36">
        <f>IF(OR(ISBLANK(F193),NOT(ISNUMBER(F193))),"",((COUNTIF(G3_S:M193,M193)-1)-(COUNTIF(G3_R,M193)-1)/2)/10)</f>
      </c>
      <c r="U193" s="36">
        <f>IF(OR(ISBLANK(G193),NOT(ISNUMBER(G193))),"",((COUNTIF(G4_S:N193,N193)-1)-(COUNTIF(G4_R,N193)-1)/2)/10)</f>
      </c>
      <c r="V193" s="36">
        <f>IF(OR(ISBLANK(H193),NOT(ISNUMBER(H193))),"",((COUNTIF(G5_S:O193,O193)-1)-(COUNTIF(G5_R,O193)-1)/2)/10)</f>
      </c>
      <c r="W193" s="37">
        <f>IF(OR(ISBLANK(I193),NOT(ISNUMBER(I193))),"",((COUNTIF(G6_S:P193,P193)-1)-(COUNTIF(G6_R,P193)-1)/2)/10)</f>
      </c>
      <c r="Y193" s="35" t="e">
        <f t="shared" si="31"/>
        <v>#N/A</v>
      </c>
      <c r="Z193" s="36" t="e">
        <f t="shared" si="32"/>
        <v>#N/A</v>
      </c>
      <c r="AA193" s="36" t="e">
        <f t="shared" si="33"/>
        <v>#N/A</v>
      </c>
      <c r="AB193" s="36" t="e">
        <f t="shared" si="34"/>
        <v>#N/A</v>
      </c>
      <c r="AC193" s="36" t="e">
        <f t="shared" si="35"/>
        <v>#N/A</v>
      </c>
      <c r="AD193" s="37" t="e">
        <f t="shared" si="36"/>
        <v>#N/A</v>
      </c>
    </row>
    <row r="194" spans="2:30" ht="12.75">
      <c r="B194" s="2"/>
      <c r="C194" s="4">
        <v>191</v>
      </c>
      <c r="D194" s="33">
        <f>IF(OR(ISBLANK(Data!D194),NOT(ISNUMBER(Data!D194))),"",Data!D194)</f>
      </c>
      <c r="E194" s="33">
        <f>IF(OR(ISBLANK(Data!E194),NOT(ISNUMBER(Data!E194))),"",Data!E194)</f>
      </c>
      <c r="F194" s="33">
        <f>IF(OR(ISBLANK(Data!F194),NOT(ISNUMBER(Data!F194))),"",Data!F194)</f>
      </c>
      <c r="G194" s="33">
        <f>IF(OR(ISBLANK(Data!G194),NOT(ISNUMBER(Data!G194))),"",Data!G194)</f>
      </c>
      <c r="H194" s="33">
        <f>IF(OR(ISBLANK(Data!H194),NOT(ISNUMBER(Data!H194))),"",Data!H194)</f>
      </c>
      <c r="I194" s="34">
        <f>IF(OR(ISBLANK(Data!I194),NOT(ISNUMBER(Data!I194))),"",Data!I194)</f>
      </c>
      <c r="K194" s="35">
        <f t="shared" si="27"/>
      </c>
      <c r="L194" s="36">
        <f t="shared" si="28"/>
      </c>
      <c r="M194" s="36">
        <f t="shared" si="29"/>
      </c>
      <c r="N194" s="36">
        <f t="shared" si="30"/>
      </c>
      <c r="O194" s="36">
        <f t="shared" si="37"/>
      </c>
      <c r="P194" s="37">
        <f t="shared" si="38"/>
      </c>
      <c r="R194" s="35">
        <f>IF(OR(ISBLANK(D194),NOT(ISNUMBER(D194))),"",((COUNTIF(G1_S:K194,K194)-1)-(COUNTIF(G1_R,K194)-1)/2)/10)</f>
      </c>
      <c r="S194" s="36">
        <f>IF(OR(ISBLANK(E194),NOT(ISNUMBER(E194))),"",((COUNTIF(G2_S:L194,L194)-1)-(COUNTIF(G2_R,L194)-1)/2)/10)</f>
      </c>
      <c r="T194" s="36">
        <f>IF(OR(ISBLANK(F194),NOT(ISNUMBER(F194))),"",((COUNTIF(G3_S:M194,M194)-1)-(COUNTIF(G3_R,M194)-1)/2)/10)</f>
      </c>
      <c r="U194" s="36">
        <f>IF(OR(ISBLANK(G194),NOT(ISNUMBER(G194))),"",((COUNTIF(G4_S:N194,N194)-1)-(COUNTIF(G4_R,N194)-1)/2)/10)</f>
      </c>
      <c r="V194" s="36">
        <f>IF(OR(ISBLANK(H194),NOT(ISNUMBER(H194))),"",((COUNTIF(G5_S:O194,O194)-1)-(COUNTIF(G5_R,O194)-1)/2)/10)</f>
      </c>
      <c r="W194" s="37">
        <f>IF(OR(ISBLANK(I194),NOT(ISNUMBER(I194))),"",((COUNTIF(G6_S:P194,P194)-1)-(COUNTIF(G6_R,P194)-1)/2)/10)</f>
      </c>
      <c r="Y194" s="35" t="e">
        <f t="shared" si="31"/>
        <v>#N/A</v>
      </c>
      <c r="Z194" s="36" t="e">
        <f t="shared" si="32"/>
        <v>#N/A</v>
      </c>
      <c r="AA194" s="36" t="e">
        <f t="shared" si="33"/>
        <v>#N/A</v>
      </c>
      <c r="AB194" s="36" t="e">
        <f t="shared" si="34"/>
        <v>#N/A</v>
      </c>
      <c r="AC194" s="36" t="e">
        <f t="shared" si="35"/>
        <v>#N/A</v>
      </c>
      <c r="AD194" s="37" t="e">
        <f t="shared" si="36"/>
        <v>#N/A</v>
      </c>
    </row>
    <row r="195" spans="2:30" ht="12.75">
      <c r="B195" s="2"/>
      <c r="C195" s="4">
        <v>192</v>
      </c>
      <c r="D195" s="33">
        <f>IF(OR(ISBLANK(Data!D195),NOT(ISNUMBER(Data!D195))),"",Data!D195)</f>
      </c>
      <c r="E195" s="33">
        <f>IF(OR(ISBLANK(Data!E195),NOT(ISNUMBER(Data!E195))),"",Data!E195)</f>
      </c>
      <c r="F195" s="33">
        <f>IF(OR(ISBLANK(Data!F195),NOT(ISNUMBER(Data!F195))),"",Data!F195)</f>
      </c>
      <c r="G195" s="33">
        <f>IF(OR(ISBLANK(Data!G195),NOT(ISNUMBER(Data!G195))),"",Data!G195)</f>
      </c>
      <c r="H195" s="33">
        <f>IF(OR(ISBLANK(Data!H195),NOT(ISNUMBER(Data!H195))),"",Data!H195)</f>
      </c>
      <c r="I195" s="34">
        <f>IF(OR(ISBLANK(Data!I195),NOT(ISNUMBER(Data!I195))),"",Data!I195)</f>
      </c>
      <c r="K195" s="35">
        <f t="shared" si="27"/>
      </c>
      <c r="L195" s="36">
        <f t="shared" si="28"/>
      </c>
      <c r="M195" s="36">
        <f t="shared" si="29"/>
      </c>
      <c r="N195" s="36">
        <f t="shared" si="30"/>
      </c>
      <c r="O195" s="36">
        <f t="shared" si="37"/>
      </c>
      <c r="P195" s="37">
        <f t="shared" si="38"/>
      </c>
      <c r="R195" s="35">
        <f>IF(OR(ISBLANK(D195),NOT(ISNUMBER(D195))),"",((COUNTIF(G1_S:K195,K195)-1)-(COUNTIF(G1_R,K195)-1)/2)/10)</f>
      </c>
      <c r="S195" s="36">
        <f>IF(OR(ISBLANK(E195),NOT(ISNUMBER(E195))),"",((COUNTIF(G2_S:L195,L195)-1)-(COUNTIF(G2_R,L195)-1)/2)/10)</f>
      </c>
      <c r="T195" s="36">
        <f>IF(OR(ISBLANK(F195),NOT(ISNUMBER(F195))),"",((COUNTIF(G3_S:M195,M195)-1)-(COUNTIF(G3_R,M195)-1)/2)/10)</f>
      </c>
      <c r="U195" s="36">
        <f>IF(OR(ISBLANK(G195),NOT(ISNUMBER(G195))),"",((COUNTIF(G4_S:N195,N195)-1)-(COUNTIF(G4_R,N195)-1)/2)/10)</f>
      </c>
      <c r="V195" s="36">
        <f>IF(OR(ISBLANK(H195),NOT(ISNUMBER(H195))),"",((COUNTIF(G5_S:O195,O195)-1)-(COUNTIF(G5_R,O195)-1)/2)/10)</f>
      </c>
      <c r="W195" s="37">
        <f>IF(OR(ISBLANK(I195),NOT(ISNUMBER(I195))),"",((COUNTIF(G6_S:P195,P195)-1)-(COUNTIF(G6_R,P195)-1)/2)/10)</f>
      </c>
      <c r="Y195" s="35" t="e">
        <f t="shared" si="31"/>
        <v>#N/A</v>
      </c>
      <c r="Z195" s="36" t="e">
        <f t="shared" si="32"/>
        <v>#N/A</v>
      </c>
      <c r="AA195" s="36" t="e">
        <f t="shared" si="33"/>
        <v>#N/A</v>
      </c>
      <c r="AB195" s="36" t="e">
        <f t="shared" si="34"/>
        <v>#N/A</v>
      </c>
      <c r="AC195" s="36" t="e">
        <f t="shared" si="35"/>
        <v>#N/A</v>
      </c>
      <c r="AD195" s="37" t="e">
        <f t="shared" si="36"/>
        <v>#N/A</v>
      </c>
    </row>
    <row r="196" spans="2:30" ht="12.75">
      <c r="B196" s="2"/>
      <c r="C196" s="4">
        <v>193</v>
      </c>
      <c r="D196" s="33">
        <f>IF(OR(ISBLANK(Data!D196),NOT(ISNUMBER(Data!D196))),"",Data!D196)</f>
      </c>
      <c r="E196" s="33">
        <f>IF(OR(ISBLANK(Data!E196),NOT(ISNUMBER(Data!E196))),"",Data!E196)</f>
      </c>
      <c r="F196" s="33">
        <f>IF(OR(ISBLANK(Data!F196),NOT(ISNUMBER(Data!F196))),"",Data!F196)</f>
      </c>
      <c r="G196" s="33">
        <f>IF(OR(ISBLANK(Data!G196),NOT(ISNUMBER(Data!G196))),"",Data!G196)</f>
      </c>
      <c r="H196" s="33">
        <f>IF(OR(ISBLANK(Data!H196),NOT(ISNUMBER(Data!H196))),"",Data!H196)</f>
      </c>
      <c r="I196" s="34">
        <f>IF(OR(ISBLANK(Data!I196),NOT(ISNUMBER(Data!I196))),"",Data!I196)</f>
      </c>
      <c r="K196" s="35">
        <f aca="true" t="shared" si="39" ref="K196:K259">IF(OR(ISBLANK(D196),NOT(ISNUMBER(D196))),"",ROUND(D196/Bin_Step,0)*Bin_Step)</f>
      </c>
      <c r="L196" s="36">
        <f aca="true" t="shared" si="40" ref="L196:L259">IF(OR(ISBLANK(E196),NOT(ISNUMBER(E196))),"",ROUND(E196/Bin_Step,0)*Bin_Step)</f>
      </c>
      <c r="M196" s="36">
        <f aca="true" t="shared" si="41" ref="M196:M259">IF(OR(ISBLANK(F196),NOT(ISNUMBER(F196))),"",ROUND(F196/Bin_Step,0)*Bin_Step)</f>
      </c>
      <c r="N196" s="36">
        <f aca="true" t="shared" si="42" ref="N196:N259">IF(OR(ISBLANK(G196),NOT(ISNUMBER(G196))),"",ROUND(G196/Bin_Step,0)*Bin_Step)</f>
      </c>
      <c r="O196" s="36">
        <f t="shared" si="37"/>
      </c>
      <c r="P196" s="37">
        <f t="shared" si="38"/>
      </c>
      <c r="R196" s="35">
        <f>IF(OR(ISBLANK(D196),NOT(ISNUMBER(D196))),"",((COUNTIF(G1_S:K196,K196)-1)-(COUNTIF(G1_R,K196)-1)/2)/10)</f>
      </c>
      <c r="S196" s="36">
        <f>IF(OR(ISBLANK(E196),NOT(ISNUMBER(E196))),"",((COUNTIF(G2_S:L196,L196)-1)-(COUNTIF(G2_R,L196)-1)/2)/10)</f>
      </c>
      <c r="T196" s="36">
        <f>IF(OR(ISBLANK(F196),NOT(ISNUMBER(F196))),"",((COUNTIF(G3_S:M196,M196)-1)-(COUNTIF(G3_R,M196)-1)/2)/10)</f>
      </c>
      <c r="U196" s="36">
        <f>IF(OR(ISBLANK(G196),NOT(ISNUMBER(G196))),"",((COUNTIF(G4_S:N196,N196)-1)-(COUNTIF(G4_R,N196)-1)/2)/10)</f>
      </c>
      <c r="V196" s="36">
        <f>IF(OR(ISBLANK(H196),NOT(ISNUMBER(H196))),"",((COUNTIF(G5_S:O196,O196)-1)-(COUNTIF(G5_R,O196)-1)/2)/10)</f>
      </c>
      <c r="W196" s="37">
        <f>IF(OR(ISBLANK(I196),NOT(ISNUMBER(I196))),"",((COUNTIF(G6_S:P196,P196)-1)-(COUNTIF(G6_R,P196)-1)/2)/10)</f>
      </c>
      <c r="Y196" s="35" t="e">
        <f aca="true" t="shared" si="43" ref="Y196:Y259">IF(OR(ISBLANK(D196),NOT(ISNUMBER(D196))),NA(),1+R196/(2.2*Disp_Max))</f>
        <v>#N/A</v>
      </c>
      <c r="Z196" s="36" t="e">
        <f aca="true" t="shared" si="44" ref="Z196:Z259">IF(OR(ISBLANK(E196),NOT(ISNUMBER(E196))),NA(),2+S196/(2.2*Disp_Max))</f>
        <v>#N/A</v>
      </c>
      <c r="AA196" s="36" t="e">
        <f aca="true" t="shared" si="45" ref="AA196:AA259">IF(OR(ISBLANK(F196),NOT(ISNUMBER(F196))),NA(),3+T196/(2.2*Disp_Max))</f>
        <v>#N/A</v>
      </c>
      <c r="AB196" s="36" t="e">
        <f aca="true" t="shared" si="46" ref="AB196:AB259">IF(OR(ISBLANK(G196),NOT(ISNUMBER(G196))),NA(),4+U196/(2.2*Disp_Max))</f>
        <v>#N/A</v>
      </c>
      <c r="AC196" s="36" t="e">
        <f aca="true" t="shared" si="47" ref="AC196:AC259">IF(OR(ISBLANK(H196),NOT(ISNUMBER(H196))),NA(),5+V196/(2.2*Disp_Max))</f>
        <v>#N/A</v>
      </c>
      <c r="AD196" s="37" t="e">
        <f aca="true" t="shared" si="48" ref="AD196:AD259">IF(OR(ISBLANK(I196),NOT(ISNUMBER(I196))),NA(),6+W196/(2.2*Disp_Max))</f>
        <v>#N/A</v>
      </c>
    </row>
    <row r="197" spans="2:30" ht="12.75">
      <c r="B197" s="2"/>
      <c r="C197" s="4">
        <v>194</v>
      </c>
      <c r="D197" s="33">
        <f>IF(OR(ISBLANK(Data!D197),NOT(ISNUMBER(Data!D197))),"",Data!D197)</f>
      </c>
      <c r="E197" s="33">
        <f>IF(OR(ISBLANK(Data!E197),NOT(ISNUMBER(Data!E197))),"",Data!E197)</f>
      </c>
      <c r="F197" s="33">
        <f>IF(OR(ISBLANK(Data!F197),NOT(ISNUMBER(Data!F197))),"",Data!F197)</f>
      </c>
      <c r="G197" s="33">
        <f>IF(OR(ISBLANK(Data!G197),NOT(ISNUMBER(Data!G197))),"",Data!G197)</f>
      </c>
      <c r="H197" s="33">
        <f>IF(OR(ISBLANK(Data!H197),NOT(ISNUMBER(Data!H197))),"",Data!H197)</f>
      </c>
      <c r="I197" s="34">
        <f>IF(OR(ISBLANK(Data!I197),NOT(ISNUMBER(Data!I197))),"",Data!I197)</f>
      </c>
      <c r="K197" s="35">
        <f t="shared" si="39"/>
      </c>
      <c r="L197" s="36">
        <f t="shared" si="40"/>
      </c>
      <c r="M197" s="36">
        <f t="shared" si="41"/>
      </c>
      <c r="N197" s="36">
        <f t="shared" si="42"/>
      </c>
      <c r="O197" s="36">
        <f aca="true" t="shared" si="49" ref="O197:O260">IF(OR(ISBLANK(H197),NOT(ISNUMBER(H197))),"",ROUND(H197/Bin_Step,0)*Bin_Step)</f>
      </c>
      <c r="P197" s="37">
        <f aca="true" t="shared" si="50" ref="P197:P260">IF(OR(ISBLANK(I197),NOT(ISNUMBER(I197))),"",ROUND(I197/Bin_Step,0)*Bin_Step)</f>
      </c>
      <c r="R197" s="35">
        <f>IF(OR(ISBLANK(D197),NOT(ISNUMBER(D197))),"",((COUNTIF(G1_S:K197,K197)-1)-(COUNTIF(G1_R,K197)-1)/2)/10)</f>
      </c>
      <c r="S197" s="36">
        <f>IF(OR(ISBLANK(E197),NOT(ISNUMBER(E197))),"",((COUNTIF(G2_S:L197,L197)-1)-(COUNTIF(G2_R,L197)-1)/2)/10)</f>
      </c>
      <c r="T197" s="36">
        <f>IF(OR(ISBLANK(F197),NOT(ISNUMBER(F197))),"",((COUNTIF(G3_S:M197,M197)-1)-(COUNTIF(G3_R,M197)-1)/2)/10)</f>
      </c>
      <c r="U197" s="36">
        <f>IF(OR(ISBLANK(G197),NOT(ISNUMBER(G197))),"",((COUNTIF(G4_S:N197,N197)-1)-(COUNTIF(G4_R,N197)-1)/2)/10)</f>
      </c>
      <c r="V197" s="36">
        <f>IF(OR(ISBLANK(H197),NOT(ISNUMBER(H197))),"",((COUNTIF(G5_S:O197,O197)-1)-(COUNTIF(G5_R,O197)-1)/2)/10)</f>
      </c>
      <c r="W197" s="37">
        <f>IF(OR(ISBLANK(I197),NOT(ISNUMBER(I197))),"",((COUNTIF(G6_S:P197,P197)-1)-(COUNTIF(G6_R,P197)-1)/2)/10)</f>
      </c>
      <c r="Y197" s="35" t="e">
        <f t="shared" si="43"/>
        <v>#N/A</v>
      </c>
      <c r="Z197" s="36" t="e">
        <f t="shared" si="44"/>
        <v>#N/A</v>
      </c>
      <c r="AA197" s="36" t="e">
        <f t="shared" si="45"/>
        <v>#N/A</v>
      </c>
      <c r="AB197" s="36" t="e">
        <f t="shared" si="46"/>
        <v>#N/A</v>
      </c>
      <c r="AC197" s="36" t="e">
        <f t="shared" si="47"/>
        <v>#N/A</v>
      </c>
      <c r="AD197" s="37" t="e">
        <f t="shared" si="48"/>
        <v>#N/A</v>
      </c>
    </row>
    <row r="198" spans="2:30" ht="12.75">
      <c r="B198" s="2"/>
      <c r="C198" s="4">
        <v>195</v>
      </c>
      <c r="D198" s="33">
        <f>IF(OR(ISBLANK(Data!D198),NOT(ISNUMBER(Data!D198))),"",Data!D198)</f>
      </c>
      <c r="E198" s="33">
        <f>IF(OR(ISBLANK(Data!E198),NOT(ISNUMBER(Data!E198))),"",Data!E198)</f>
      </c>
      <c r="F198" s="33">
        <f>IF(OR(ISBLANK(Data!F198),NOT(ISNUMBER(Data!F198))),"",Data!F198)</f>
      </c>
      <c r="G198" s="33">
        <f>IF(OR(ISBLANK(Data!G198),NOT(ISNUMBER(Data!G198))),"",Data!G198)</f>
      </c>
      <c r="H198" s="33">
        <f>IF(OR(ISBLANK(Data!H198),NOT(ISNUMBER(Data!H198))),"",Data!H198)</f>
      </c>
      <c r="I198" s="34">
        <f>IF(OR(ISBLANK(Data!I198),NOT(ISNUMBER(Data!I198))),"",Data!I198)</f>
      </c>
      <c r="K198" s="35">
        <f t="shared" si="39"/>
      </c>
      <c r="L198" s="36">
        <f t="shared" si="40"/>
      </c>
      <c r="M198" s="36">
        <f t="shared" si="41"/>
      </c>
      <c r="N198" s="36">
        <f t="shared" si="42"/>
      </c>
      <c r="O198" s="36">
        <f t="shared" si="49"/>
      </c>
      <c r="P198" s="37">
        <f t="shared" si="50"/>
      </c>
      <c r="R198" s="35">
        <f>IF(OR(ISBLANK(D198),NOT(ISNUMBER(D198))),"",((COUNTIF(G1_S:K198,K198)-1)-(COUNTIF(G1_R,K198)-1)/2)/10)</f>
      </c>
      <c r="S198" s="36">
        <f>IF(OR(ISBLANK(E198),NOT(ISNUMBER(E198))),"",((COUNTIF(G2_S:L198,L198)-1)-(COUNTIF(G2_R,L198)-1)/2)/10)</f>
      </c>
      <c r="T198" s="36">
        <f>IF(OR(ISBLANK(F198),NOT(ISNUMBER(F198))),"",((COUNTIF(G3_S:M198,M198)-1)-(COUNTIF(G3_R,M198)-1)/2)/10)</f>
      </c>
      <c r="U198" s="36">
        <f>IF(OR(ISBLANK(G198),NOT(ISNUMBER(G198))),"",((COUNTIF(G4_S:N198,N198)-1)-(COUNTIF(G4_R,N198)-1)/2)/10)</f>
      </c>
      <c r="V198" s="36">
        <f>IF(OR(ISBLANK(H198),NOT(ISNUMBER(H198))),"",((COUNTIF(G5_S:O198,O198)-1)-(COUNTIF(G5_R,O198)-1)/2)/10)</f>
      </c>
      <c r="W198" s="37">
        <f>IF(OR(ISBLANK(I198),NOT(ISNUMBER(I198))),"",((COUNTIF(G6_S:P198,P198)-1)-(COUNTIF(G6_R,P198)-1)/2)/10)</f>
      </c>
      <c r="Y198" s="35" t="e">
        <f t="shared" si="43"/>
        <v>#N/A</v>
      </c>
      <c r="Z198" s="36" t="e">
        <f t="shared" si="44"/>
        <v>#N/A</v>
      </c>
      <c r="AA198" s="36" t="e">
        <f t="shared" si="45"/>
        <v>#N/A</v>
      </c>
      <c r="AB198" s="36" t="e">
        <f t="shared" si="46"/>
        <v>#N/A</v>
      </c>
      <c r="AC198" s="36" t="e">
        <f t="shared" si="47"/>
        <v>#N/A</v>
      </c>
      <c r="AD198" s="37" t="e">
        <f t="shared" si="48"/>
        <v>#N/A</v>
      </c>
    </row>
    <row r="199" spans="2:30" ht="12.75">
      <c r="B199" s="2"/>
      <c r="C199" s="4">
        <v>196</v>
      </c>
      <c r="D199" s="33">
        <f>IF(OR(ISBLANK(Data!D199),NOT(ISNUMBER(Data!D199))),"",Data!D199)</f>
      </c>
      <c r="E199" s="33">
        <f>IF(OR(ISBLANK(Data!E199),NOT(ISNUMBER(Data!E199))),"",Data!E199)</f>
      </c>
      <c r="F199" s="33">
        <f>IF(OR(ISBLANK(Data!F199),NOT(ISNUMBER(Data!F199))),"",Data!F199)</f>
      </c>
      <c r="G199" s="33">
        <f>IF(OR(ISBLANK(Data!G199),NOT(ISNUMBER(Data!G199))),"",Data!G199)</f>
      </c>
      <c r="H199" s="33">
        <f>IF(OR(ISBLANK(Data!H199),NOT(ISNUMBER(Data!H199))),"",Data!H199)</f>
      </c>
      <c r="I199" s="34">
        <f>IF(OR(ISBLANK(Data!I199),NOT(ISNUMBER(Data!I199))),"",Data!I199)</f>
      </c>
      <c r="K199" s="35">
        <f t="shared" si="39"/>
      </c>
      <c r="L199" s="36">
        <f t="shared" si="40"/>
      </c>
      <c r="M199" s="36">
        <f t="shared" si="41"/>
      </c>
      <c r="N199" s="36">
        <f t="shared" si="42"/>
      </c>
      <c r="O199" s="36">
        <f t="shared" si="49"/>
      </c>
      <c r="P199" s="37">
        <f t="shared" si="50"/>
      </c>
      <c r="R199" s="35">
        <f>IF(OR(ISBLANK(D199),NOT(ISNUMBER(D199))),"",((COUNTIF(G1_S:K199,K199)-1)-(COUNTIF(G1_R,K199)-1)/2)/10)</f>
      </c>
      <c r="S199" s="36">
        <f>IF(OR(ISBLANK(E199),NOT(ISNUMBER(E199))),"",((COUNTIF(G2_S:L199,L199)-1)-(COUNTIF(G2_R,L199)-1)/2)/10)</f>
      </c>
      <c r="T199" s="36">
        <f>IF(OR(ISBLANK(F199),NOT(ISNUMBER(F199))),"",((COUNTIF(G3_S:M199,M199)-1)-(COUNTIF(G3_R,M199)-1)/2)/10)</f>
      </c>
      <c r="U199" s="36">
        <f>IF(OR(ISBLANK(G199),NOT(ISNUMBER(G199))),"",((COUNTIF(G4_S:N199,N199)-1)-(COUNTIF(G4_R,N199)-1)/2)/10)</f>
      </c>
      <c r="V199" s="36">
        <f>IF(OR(ISBLANK(H199),NOT(ISNUMBER(H199))),"",((COUNTIF(G5_S:O199,O199)-1)-(COUNTIF(G5_R,O199)-1)/2)/10)</f>
      </c>
      <c r="W199" s="37">
        <f>IF(OR(ISBLANK(I199),NOT(ISNUMBER(I199))),"",((COUNTIF(G6_S:P199,P199)-1)-(COUNTIF(G6_R,P199)-1)/2)/10)</f>
      </c>
      <c r="Y199" s="35" t="e">
        <f t="shared" si="43"/>
        <v>#N/A</v>
      </c>
      <c r="Z199" s="36" t="e">
        <f t="shared" si="44"/>
        <v>#N/A</v>
      </c>
      <c r="AA199" s="36" t="e">
        <f t="shared" si="45"/>
        <v>#N/A</v>
      </c>
      <c r="AB199" s="36" t="e">
        <f t="shared" si="46"/>
        <v>#N/A</v>
      </c>
      <c r="AC199" s="36" t="e">
        <f t="shared" si="47"/>
        <v>#N/A</v>
      </c>
      <c r="AD199" s="37" t="e">
        <f t="shared" si="48"/>
        <v>#N/A</v>
      </c>
    </row>
    <row r="200" spans="2:30" ht="12.75">
      <c r="B200" s="2"/>
      <c r="C200" s="4">
        <v>197</v>
      </c>
      <c r="D200" s="33">
        <f>IF(OR(ISBLANK(Data!D200),NOT(ISNUMBER(Data!D200))),"",Data!D200)</f>
      </c>
      <c r="E200" s="33">
        <f>IF(OR(ISBLANK(Data!E200),NOT(ISNUMBER(Data!E200))),"",Data!E200)</f>
      </c>
      <c r="F200" s="33">
        <f>IF(OR(ISBLANK(Data!F200),NOT(ISNUMBER(Data!F200))),"",Data!F200)</f>
      </c>
      <c r="G200" s="33">
        <f>IF(OR(ISBLANK(Data!G200),NOT(ISNUMBER(Data!G200))),"",Data!G200)</f>
      </c>
      <c r="H200" s="33">
        <f>IF(OR(ISBLANK(Data!H200),NOT(ISNUMBER(Data!H200))),"",Data!H200)</f>
      </c>
      <c r="I200" s="34">
        <f>IF(OR(ISBLANK(Data!I200),NOT(ISNUMBER(Data!I200))),"",Data!I200)</f>
      </c>
      <c r="K200" s="35">
        <f t="shared" si="39"/>
      </c>
      <c r="L200" s="36">
        <f t="shared" si="40"/>
      </c>
      <c r="M200" s="36">
        <f t="shared" si="41"/>
      </c>
      <c r="N200" s="36">
        <f t="shared" si="42"/>
      </c>
      <c r="O200" s="36">
        <f t="shared" si="49"/>
      </c>
      <c r="P200" s="37">
        <f t="shared" si="50"/>
      </c>
      <c r="R200" s="35">
        <f>IF(OR(ISBLANK(D200),NOT(ISNUMBER(D200))),"",((COUNTIF(G1_S:K200,K200)-1)-(COUNTIF(G1_R,K200)-1)/2)/10)</f>
      </c>
      <c r="S200" s="36">
        <f>IF(OR(ISBLANK(E200),NOT(ISNUMBER(E200))),"",((COUNTIF(G2_S:L200,L200)-1)-(COUNTIF(G2_R,L200)-1)/2)/10)</f>
      </c>
      <c r="T200" s="36">
        <f>IF(OR(ISBLANK(F200),NOT(ISNUMBER(F200))),"",((COUNTIF(G3_S:M200,M200)-1)-(COUNTIF(G3_R,M200)-1)/2)/10)</f>
      </c>
      <c r="U200" s="36">
        <f>IF(OR(ISBLANK(G200),NOT(ISNUMBER(G200))),"",((COUNTIF(G4_S:N200,N200)-1)-(COUNTIF(G4_R,N200)-1)/2)/10)</f>
      </c>
      <c r="V200" s="36">
        <f>IF(OR(ISBLANK(H200),NOT(ISNUMBER(H200))),"",((COUNTIF(G5_S:O200,O200)-1)-(COUNTIF(G5_R,O200)-1)/2)/10)</f>
      </c>
      <c r="W200" s="37">
        <f>IF(OR(ISBLANK(I200),NOT(ISNUMBER(I200))),"",((COUNTIF(G6_S:P200,P200)-1)-(COUNTIF(G6_R,P200)-1)/2)/10)</f>
      </c>
      <c r="Y200" s="35" t="e">
        <f t="shared" si="43"/>
        <v>#N/A</v>
      </c>
      <c r="Z200" s="36" t="e">
        <f t="shared" si="44"/>
        <v>#N/A</v>
      </c>
      <c r="AA200" s="36" t="e">
        <f t="shared" si="45"/>
        <v>#N/A</v>
      </c>
      <c r="AB200" s="36" t="e">
        <f t="shared" si="46"/>
        <v>#N/A</v>
      </c>
      <c r="AC200" s="36" t="e">
        <f t="shared" si="47"/>
        <v>#N/A</v>
      </c>
      <c r="AD200" s="37" t="e">
        <f t="shared" si="48"/>
        <v>#N/A</v>
      </c>
    </row>
    <row r="201" spans="2:30" ht="12.75">
      <c r="B201" s="2"/>
      <c r="C201" s="4">
        <v>198</v>
      </c>
      <c r="D201" s="33">
        <f>IF(OR(ISBLANK(Data!D201),NOT(ISNUMBER(Data!D201))),"",Data!D201)</f>
      </c>
      <c r="E201" s="33">
        <f>IF(OR(ISBLANK(Data!E201),NOT(ISNUMBER(Data!E201))),"",Data!E201)</f>
      </c>
      <c r="F201" s="33">
        <f>IF(OR(ISBLANK(Data!F201),NOT(ISNUMBER(Data!F201))),"",Data!F201)</f>
      </c>
      <c r="G201" s="33">
        <f>IF(OR(ISBLANK(Data!G201),NOT(ISNUMBER(Data!G201))),"",Data!G201)</f>
      </c>
      <c r="H201" s="33">
        <f>IF(OR(ISBLANK(Data!H201),NOT(ISNUMBER(Data!H201))),"",Data!H201)</f>
      </c>
      <c r="I201" s="34">
        <f>IF(OR(ISBLANK(Data!I201),NOT(ISNUMBER(Data!I201))),"",Data!I201)</f>
      </c>
      <c r="K201" s="35">
        <f t="shared" si="39"/>
      </c>
      <c r="L201" s="36">
        <f t="shared" si="40"/>
      </c>
      <c r="M201" s="36">
        <f t="shared" si="41"/>
      </c>
      <c r="N201" s="36">
        <f t="shared" si="42"/>
      </c>
      <c r="O201" s="36">
        <f t="shared" si="49"/>
      </c>
      <c r="P201" s="37">
        <f t="shared" si="50"/>
      </c>
      <c r="R201" s="35">
        <f>IF(OR(ISBLANK(D201),NOT(ISNUMBER(D201))),"",((COUNTIF(G1_S:K201,K201)-1)-(COUNTIF(G1_R,K201)-1)/2)/10)</f>
      </c>
      <c r="S201" s="36">
        <f>IF(OR(ISBLANK(E201),NOT(ISNUMBER(E201))),"",((COUNTIF(G2_S:L201,L201)-1)-(COUNTIF(G2_R,L201)-1)/2)/10)</f>
      </c>
      <c r="T201" s="36">
        <f>IF(OR(ISBLANK(F201),NOT(ISNUMBER(F201))),"",((COUNTIF(G3_S:M201,M201)-1)-(COUNTIF(G3_R,M201)-1)/2)/10)</f>
      </c>
      <c r="U201" s="36">
        <f>IF(OR(ISBLANK(G201),NOT(ISNUMBER(G201))),"",((COUNTIF(G4_S:N201,N201)-1)-(COUNTIF(G4_R,N201)-1)/2)/10)</f>
      </c>
      <c r="V201" s="36">
        <f>IF(OR(ISBLANK(H201),NOT(ISNUMBER(H201))),"",((COUNTIF(G5_S:O201,O201)-1)-(COUNTIF(G5_R,O201)-1)/2)/10)</f>
      </c>
      <c r="W201" s="37">
        <f>IF(OR(ISBLANK(I201),NOT(ISNUMBER(I201))),"",((COUNTIF(G6_S:P201,P201)-1)-(COUNTIF(G6_R,P201)-1)/2)/10)</f>
      </c>
      <c r="Y201" s="35" t="e">
        <f t="shared" si="43"/>
        <v>#N/A</v>
      </c>
      <c r="Z201" s="36" t="e">
        <f t="shared" si="44"/>
        <v>#N/A</v>
      </c>
      <c r="AA201" s="36" t="e">
        <f t="shared" si="45"/>
        <v>#N/A</v>
      </c>
      <c r="AB201" s="36" t="e">
        <f t="shared" si="46"/>
        <v>#N/A</v>
      </c>
      <c r="AC201" s="36" t="e">
        <f t="shared" si="47"/>
        <v>#N/A</v>
      </c>
      <c r="AD201" s="37" t="e">
        <f t="shared" si="48"/>
        <v>#N/A</v>
      </c>
    </row>
    <row r="202" spans="2:30" ht="12.75">
      <c r="B202" s="2"/>
      <c r="C202" s="4">
        <v>199</v>
      </c>
      <c r="D202" s="33">
        <f>IF(OR(ISBLANK(Data!D202),NOT(ISNUMBER(Data!D202))),"",Data!D202)</f>
      </c>
      <c r="E202" s="33">
        <f>IF(OR(ISBLANK(Data!E202),NOT(ISNUMBER(Data!E202))),"",Data!E202)</f>
      </c>
      <c r="F202" s="33">
        <f>IF(OR(ISBLANK(Data!F202),NOT(ISNUMBER(Data!F202))),"",Data!F202)</f>
      </c>
      <c r="G202" s="33">
        <f>IF(OR(ISBLANK(Data!G202),NOT(ISNUMBER(Data!G202))),"",Data!G202)</f>
      </c>
      <c r="H202" s="33">
        <f>IF(OR(ISBLANK(Data!H202),NOT(ISNUMBER(Data!H202))),"",Data!H202)</f>
      </c>
      <c r="I202" s="34">
        <f>IF(OR(ISBLANK(Data!I202),NOT(ISNUMBER(Data!I202))),"",Data!I202)</f>
      </c>
      <c r="K202" s="35">
        <f t="shared" si="39"/>
      </c>
      <c r="L202" s="36">
        <f t="shared" si="40"/>
      </c>
      <c r="M202" s="36">
        <f t="shared" si="41"/>
      </c>
      <c r="N202" s="36">
        <f t="shared" si="42"/>
      </c>
      <c r="O202" s="36">
        <f t="shared" si="49"/>
      </c>
      <c r="P202" s="37">
        <f t="shared" si="50"/>
      </c>
      <c r="R202" s="35">
        <f>IF(OR(ISBLANK(D202),NOT(ISNUMBER(D202))),"",((COUNTIF(G1_S:K202,K202)-1)-(COUNTIF(G1_R,K202)-1)/2)/10)</f>
      </c>
      <c r="S202" s="36">
        <f>IF(OR(ISBLANK(E202),NOT(ISNUMBER(E202))),"",((COUNTIF(G2_S:L202,L202)-1)-(COUNTIF(G2_R,L202)-1)/2)/10)</f>
      </c>
      <c r="T202" s="36">
        <f>IF(OR(ISBLANK(F202),NOT(ISNUMBER(F202))),"",((COUNTIF(G3_S:M202,M202)-1)-(COUNTIF(G3_R,M202)-1)/2)/10)</f>
      </c>
      <c r="U202" s="36">
        <f>IF(OR(ISBLANK(G202),NOT(ISNUMBER(G202))),"",((COUNTIF(G4_S:N202,N202)-1)-(COUNTIF(G4_R,N202)-1)/2)/10)</f>
      </c>
      <c r="V202" s="36">
        <f>IF(OR(ISBLANK(H202),NOT(ISNUMBER(H202))),"",((COUNTIF(G5_S:O202,O202)-1)-(COUNTIF(G5_R,O202)-1)/2)/10)</f>
      </c>
      <c r="W202" s="37">
        <f>IF(OR(ISBLANK(I202),NOT(ISNUMBER(I202))),"",((COUNTIF(G6_S:P202,P202)-1)-(COUNTIF(G6_R,P202)-1)/2)/10)</f>
      </c>
      <c r="Y202" s="35" t="e">
        <f t="shared" si="43"/>
        <v>#N/A</v>
      </c>
      <c r="Z202" s="36" t="e">
        <f t="shared" si="44"/>
        <v>#N/A</v>
      </c>
      <c r="AA202" s="36" t="e">
        <f t="shared" si="45"/>
        <v>#N/A</v>
      </c>
      <c r="AB202" s="36" t="e">
        <f t="shared" si="46"/>
        <v>#N/A</v>
      </c>
      <c r="AC202" s="36" t="e">
        <f t="shared" si="47"/>
        <v>#N/A</v>
      </c>
      <c r="AD202" s="37" t="e">
        <f t="shared" si="48"/>
        <v>#N/A</v>
      </c>
    </row>
    <row r="203" spans="2:30" ht="12.75">
      <c r="B203" s="2"/>
      <c r="C203" s="4">
        <v>200</v>
      </c>
      <c r="D203" s="33">
        <f>IF(OR(ISBLANK(Data!D203),NOT(ISNUMBER(Data!D203))),"",Data!D203)</f>
      </c>
      <c r="E203" s="33">
        <f>IF(OR(ISBLANK(Data!E203),NOT(ISNUMBER(Data!E203))),"",Data!E203)</f>
      </c>
      <c r="F203" s="33">
        <f>IF(OR(ISBLANK(Data!F203),NOT(ISNUMBER(Data!F203))),"",Data!F203)</f>
      </c>
      <c r="G203" s="33">
        <f>IF(OR(ISBLANK(Data!G203),NOT(ISNUMBER(Data!G203))),"",Data!G203)</f>
      </c>
      <c r="H203" s="33">
        <f>IF(OR(ISBLANK(Data!H203),NOT(ISNUMBER(Data!H203))),"",Data!H203)</f>
      </c>
      <c r="I203" s="34">
        <f>IF(OR(ISBLANK(Data!I203),NOT(ISNUMBER(Data!I203))),"",Data!I203)</f>
      </c>
      <c r="K203" s="35">
        <f t="shared" si="39"/>
      </c>
      <c r="L203" s="36">
        <f t="shared" si="40"/>
      </c>
      <c r="M203" s="36">
        <f t="shared" si="41"/>
      </c>
      <c r="N203" s="36">
        <f t="shared" si="42"/>
      </c>
      <c r="O203" s="36">
        <f t="shared" si="49"/>
      </c>
      <c r="P203" s="37">
        <f t="shared" si="50"/>
      </c>
      <c r="R203" s="35">
        <f>IF(OR(ISBLANK(D203),NOT(ISNUMBER(D203))),"",((COUNTIF(G1_S:K203,K203)-1)-(COUNTIF(G1_R,K203)-1)/2)/10)</f>
      </c>
      <c r="S203" s="36">
        <f>IF(OR(ISBLANK(E203),NOT(ISNUMBER(E203))),"",((COUNTIF(G2_S:L203,L203)-1)-(COUNTIF(G2_R,L203)-1)/2)/10)</f>
      </c>
      <c r="T203" s="36">
        <f>IF(OR(ISBLANK(F203),NOT(ISNUMBER(F203))),"",((COUNTIF(G3_S:M203,M203)-1)-(COUNTIF(G3_R,M203)-1)/2)/10)</f>
      </c>
      <c r="U203" s="36">
        <f>IF(OR(ISBLANK(G203),NOT(ISNUMBER(G203))),"",((COUNTIF(G4_S:N203,N203)-1)-(COUNTIF(G4_R,N203)-1)/2)/10)</f>
      </c>
      <c r="V203" s="36">
        <f>IF(OR(ISBLANK(H203),NOT(ISNUMBER(H203))),"",((COUNTIF(G5_S:O203,O203)-1)-(COUNTIF(G5_R,O203)-1)/2)/10)</f>
      </c>
      <c r="W203" s="37">
        <f>IF(OR(ISBLANK(I203),NOT(ISNUMBER(I203))),"",((COUNTIF(G6_S:P203,P203)-1)-(COUNTIF(G6_R,P203)-1)/2)/10)</f>
      </c>
      <c r="Y203" s="35" t="e">
        <f t="shared" si="43"/>
        <v>#N/A</v>
      </c>
      <c r="Z203" s="36" t="e">
        <f t="shared" si="44"/>
        <v>#N/A</v>
      </c>
      <c r="AA203" s="36" t="e">
        <f t="shared" si="45"/>
        <v>#N/A</v>
      </c>
      <c r="AB203" s="36" t="e">
        <f t="shared" si="46"/>
        <v>#N/A</v>
      </c>
      <c r="AC203" s="36" t="e">
        <f t="shared" si="47"/>
        <v>#N/A</v>
      </c>
      <c r="AD203" s="37" t="e">
        <f t="shared" si="48"/>
        <v>#N/A</v>
      </c>
    </row>
    <row r="204" spans="2:30" ht="12.75">
      <c r="B204" s="2"/>
      <c r="C204" s="4">
        <v>201</v>
      </c>
      <c r="D204" s="33">
        <f>IF(OR(ISBLANK(Data!D204),NOT(ISNUMBER(Data!D204))),"",Data!D204)</f>
      </c>
      <c r="E204" s="33">
        <f>IF(OR(ISBLANK(Data!E204),NOT(ISNUMBER(Data!E204))),"",Data!E204)</f>
      </c>
      <c r="F204" s="33">
        <f>IF(OR(ISBLANK(Data!F204),NOT(ISNUMBER(Data!F204))),"",Data!F204)</f>
      </c>
      <c r="G204" s="33">
        <f>IF(OR(ISBLANK(Data!G204),NOT(ISNUMBER(Data!G204))),"",Data!G204)</f>
      </c>
      <c r="H204" s="33">
        <f>IF(OR(ISBLANK(Data!H204),NOT(ISNUMBER(Data!H204))),"",Data!H204)</f>
      </c>
      <c r="I204" s="34">
        <f>IF(OR(ISBLANK(Data!I204),NOT(ISNUMBER(Data!I204))),"",Data!I204)</f>
      </c>
      <c r="K204" s="35">
        <f t="shared" si="39"/>
      </c>
      <c r="L204" s="36">
        <f t="shared" si="40"/>
      </c>
      <c r="M204" s="36">
        <f t="shared" si="41"/>
      </c>
      <c r="N204" s="36">
        <f t="shared" si="42"/>
      </c>
      <c r="O204" s="36">
        <f t="shared" si="49"/>
      </c>
      <c r="P204" s="37">
        <f t="shared" si="50"/>
      </c>
      <c r="R204" s="35">
        <f>IF(OR(ISBLANK(D204),NOT(ISNUMBER(D204))),"",((COUNTIF(G1_S:K204,K204)-1)-(COUNTIF(G1_R,K204)-1)/2)/10)</f>
      </c>
      <c r="S204" s="36">
        <f>IF(OR(ISBLANK(E204),NOT(ISNUMBER(E204))),"",((COUNTIF(G2_S:L204,L204)-1)-(COUNTIF(G2_R,L204)-1)/2)/10)</f>
      </c>
      <c r="T204" s="36">
        <f>IF(OR(ISBLANK(F204),NOT(ISNUMBER(F204))),"",((COUNTIF(G3_S:M204,M204)-1)-(COUNTIF(G3_R,M204)-1)/2)/10)</f>
      </c>
      <c r="U204" s="36">
        <f>IF(OR(ISBLANK(G204),NOT(ISNUMBER(G204))),"",((COUNTIF(G4_S:N204,N204)-1)-(COUNTIF(G4_R,N204)-1)/2)/10)</f>
      </c>
      <c r="V204" s="36">
        <f>IF(OR(ISBLANK(H204),NOT(ISNUMBER(H204))),"",((COUNTIF(G5_S:O204,O204)-1)-(COUNTIF(G5_R,O204)-1)/2)/10)</f>
      </c>
      <c r="W204" s="37">
        <f>IF(OR(ISBLANK(I204),NOT(ISNUMBER(I204))),"",((COUNTIF(G6_S:P204,P204)-1)-(COUNTIF(G6_R,P204)-1)/2)/10)</f>
      </c>
      <c r="Y204" s="35" t="e">
        <f t="shared" si="43"/>
        <v>#N/A</v>
      </c>
      <c r="Z204" s="36" t="e">
        <f t="shared" si="44"/>
        <v>#N/A</v>
      </c>
      <c r="AA204" s="36" t="e">
        <f t="shared" si="45"/>
        <v>#N/A</v>
      </c>
      <c r="AB204" s="36" t="e">
        <f t="shared" si="46"/>
        <v>#N/A</v>
      </c>
      <c r="AC204" s="36" t="e">
        <f t="shared" si="47"/>
        <v>#N/A</v>
      </c>
      <c r="AD204" s="37" t="e">
        <f t="shared" si="48"/>
        <v>#N/A</v>
      </c>
    </row>
    <row r="205" spans="2:30" ht="12.75">
      <c r="B205" s="2"/>
      <c r="C205" s="4">
        <v>202</v>
      </c>
      <c r="D205" s="33">
        <f>IF(OR(ISBLANK(Data!D205),NOT(ISNUMBER(Data!D205))),"",Data!D205)</f>
      </c>
      <c r="E205" s="33">
        <f>IF(OR(ISBLANK(Data!E205),NOT(ISNUMBER(Data!E205))),"",Data!E205)</f>
      </c>
      <c r="F205" s="33">
        <f>IF(OR(ISBLANK(Data!F205),NOT(ISNUMBER(Data!F205))),"",Data!F205)</f>
      </c>
      <c r="G205" s="33">
        <f>IF(OR(ISBLANK(Data!G205),NOT(ISNUMBER(Data!G205))),"",Data!G205)</f>
      </c>
      <c r="H205" s="33">
        <f>IF(OR(ISBLANK(Data!H205),NOT(ISNUMBER(Data!H205))),"",Data!H205)</f>
      </c>
      <c r="I205" s="34">
        <f>IF(OR(ISBLANK(Data!I205),NOT(ISNUMBER(Data!I205))),"",Data!I205)</f>
      </c>
      <c r="K205" s="35">
        <f t="shared" si="39"/>
      </c>
      <c r="L205" s="36">
        <f t="shared" si="40"/>
      </c>
      <c r="M205" s="36">
        <f t="shared" si="41"/>
      </c>
      <c r="N205" s="36">
        <f t="shared" si="42"/>
      </c>
      <c r="O205" s="36">
        <f t="shared" si="49"/>
      </c>
      <c r="P205" s="37">
        <f t="shared" si="50"/>
      </c>
      <c r="R205" s="35">
        <f>IF(OR(ISBLANK(D205),NOT(ISNUMBER(D205))),"",((COUNTIF(G1_S:K205,K205)-1)-(COUNTIF(G1_R,K205)-1)/2)/10)</f>
      </c>
      <c r="S205" s="36">
        <f>IF(OR(ISBLANK(E205),NOT(ISNUMBER(E205))),"",((COUNTIF(G2_S:L205,L205)-1)-(COUNTIF(G2_R,L205)-1)/2)/10)</f>
      </c>
      <c r="T205" s="36">
        <f>IF(OR(ISBLANK(F205),NOT(ISNUMBER(F205))),"",((COUNTIF(G3_S:M205,M205)-1)-(COUNTIF(G3_R,M205)-1)/2)/10)</f>
      </c>
      <c r="U205" s="36">
        <f>IF(OR(ISBLANK(G205),NOT(ISNUMBER(G205))),"",((COUNTIF(G4_S:N205,N205)-1)-(COUNTIF(G4_R,N205)-1)/2)/10)</f>
      </c>
      <c r="V205" s="36">
        <f>IF(OR(ISBLANK(H205),NOT(ISNUMBER(H205))),"",((COUNTIF(G5_S:O205,O205)-1)-(COUNTIF(G5_R,O205)-1)/2)/10)</f>
      </c>
      <c r="W205" s="37">
        <f>IF(OR(ISBLANK(I205),NOT(ISNUMBER(I205))),"",((COUNTIF(G6_S:P205,P205)-1)-(COUNTIF(G6_R,P205)-1)/2)/10)</f>
      </c>
      <c r="Y205" s="35" t="e">
        <f t="shared" si="43"/>
        <v>#N/A</v>
      </c>
      <c r="Z205" s="36" t="e">
        <f t="shared" si="44"/>
        <v>#N/A</v>
      </c>
      <c r="AA205" s="36" t="e">
        <f t="shared" si="45"/>
        <v>#N/A</v>
      </c>
      <c r="AB205" s="36" t="e">
        <f t="shared" si="46"/>
        <v>#N/A</v>
      </c>
      <c r="AC205" s="36" t="e">
        <f t="shared" si="47"/>
        <v>#N/A</v>
      </c>
      <c r="AD205" s="37" t="e">
        <f t="shared" si="48"/>
        <v>#N/A</v>
      </c>
    </row>
    <row r="206" spans="2:30" ht="12.75">
      <c r="B206" s="2"/>
      <c r="C206" s="4">
        <v>203</v>
      </c>
      <c r="D206" s="33">
        <f>IF(OR(ISBLANK(Data!D206),NOT(ISNUMBER(Data!D206))),"",Data!D206)</f>
      </c>
      <c r="E206" s="33">
        <f>IF(OR(ISBLANK(Data!E206),NOT(ISNUMBER(Data!E206))),"",Data!E206)</f>
      </c>
      <c r="F206" s="33">
        <f>IF(OR(ISBLANK(Data!F206),NOT(ISNUMBER(Data!F206))),"",Data!F206)</f>
      </c>
      <c r="G206" s="33">
        <f>IF(OR(ISBLANK(Data!G206),NOT(ISNUMBER(Data!G206))),"",Data!G206)</f>
      </c>
      <c r="H206" s="33">
        <f>IF(OR(ISBLANK(Data!H206),NOT(ISNUMBER(Data!H206))),"",Data!H206)</f>
      </c>
      <c r="I206" s="34">
        <f>IF(OR(ISBLANK(Data!I206),NOT(ISNUMBER(Data!I206))),"",Data!I206)</f>
      </c>
      <c r="K206" s="35">
        <f t="shared" si="39"/>
      </c>
      <c r="L206" s="36">
        <f t="shared" si="40"/>
      </c>
      <c r="M206" s="36">
        <f t="shared" si="41"/>
      </c>
      <c r="N206" s="36">
        <f t="shared" si="42"/>
      </c>
      <c r="O206" s="36">
        <f t="shared" si="49"/>
      </c>
      <c r="P206" s="37">
        <f t="shared" si="50"/>
      </c>
      <c r="R206" s="35">
        <f>IF(OR(ISBLANK(D206),NOT(ISNUMBER(D206))),"",((COUNTIF(G1_S:K206,K206)-1)-(COUNTIF(G1_R,K206)-1)/2)/10)</f>
      </c>
      <c r="S206" s="36">
        <f>IF(OR(ISBLANK(E206),NOT(ISNUMBER(E206))),"",((COUNTIF(G2_S:L206,L206)-1)-(COUNTIF(G2_R,L206)-1)/2)/10)</f>
      </c>
      <c r="T206" s="36">
        <f>IF(OR(ISBLANK(F206),NOT(ISNUMBER(F206))),"",((COUNTIF(G3_S:M206,M206)-1)-(COUNTIF(G3_R,M206)-1)/2)/10)</f>
      </c>
      <c r="U206" s="36">
        <f>IF(OR(ISBLANK(G206),NOT(ISNUMBER(G206))),"",((COUNTIF(G4_S:N206,N206)-1)-(COUNTIF(G4_R,N206)-1)/2)/10)</f>
      </c>
      <c r="V206" s="36">
        <f>IF(OR(ISBLANK(H206),NOT(ISNUMBER(H206))),"",((COUNTIF(G5_S:O206,O206)-1)-(COUNTIF(G5_R,O206)-1)/2)/10)</f>
      </c>
      <c r="W206" s="37">
        <f>IF(OR(ISBLANK(I206),NOT(ISNUMBER(I206))),"",((COUNTIF(G6_S:P206,P206)-1)-(COUNTIF(G6_R,P206)-1)/2)/10)</f>
      </c>
      <c r="Y206" s="35" t="e">
        <f t="shared" si="43"/>
        <v>#N/A</v>
      </c>
      <c r="Z206" s="36" t="e">
        <f t="shared" si="44"/>
        <v>#N/A</v>
      </c>
      <c r="AA206" s="36" t="e">
        <f t="shared" si="45"/>
        <v>#N/A</v>
      </c>
      <c r="AB206" s="36" t="e">
        <f t="shared" si="46"/>
        <v>#N/A</v>
      </c>
      <c r="AC206" s="36" t="e">
        <f t="shared" si="47"/>
        <v>#N/A</v>
      </c>
      <c r="AD206" s="37" t="e">
        <f t="shared" si="48"/>
        <v>#N/A</v>
      </c>
    </row>
    <row r="207" spans="2:30" ht="12.75">
      <c r="B207" s="2"/>
      <c r="C207" s="4">
        <v>204</v>
      </c>
      <c r="D207" s="33">
        <f>IF(OR(ISBLANK(Data!D207),NOT(ISNUMBER(Data!D207))),"",Data!D207)</f>
      </c>
      <c r="E207" s="33">
        <f>IF(OR(ISBLANK(Data!E207),NOT(ISNUMBER(Data!E207))),"",Data!E207)</f>
      </c>
      <c r="F207" s="33">
        <f>IF(OR(ISBLANK(Data!F207),NOT(ISNUMBER(Data!F207))),"",Data!F207)</f>
      </c>
      <c r="G207" s="33">
        <f>IF(OR(ISBLANK(Data!G207),NOT(ISNUMBER(Data!G207))),"",Data!G207)</f>
      </c>
      <c r="H207" s="33">
        <f>IF(OR(ISBLANK(Data!H207),NOT(ISNUMBER(Data!H207))),"",Data!H207)</f>
      </c>
      <c r="I207" s="34">
        <f>IF(OR(ISBLANK(Data!I207),NOT(ISNUMBER(Data!I207))),"",Data!I207)</f>
      </c>
      <c r="K207" s="35">
        <f t="shared" si="39"/>
      </c>
      <c r="L207" s="36">
        <f t="shared" si="40"/>
      </c>
      <c r="M207" s="36">
        <f t="shared" si="41"/>
      </c>
      <c r="N207" s="36">
        <f t="shared" si="42"/>
      </c>
      <c r="O207" s="36">
        <f t="shared" si="49"/>
      </c>
      <c r="P207" s="37">
        <f t="shared" si="50"/>
      </c>
      <c r="R207" s="35">
        <f>IF(OR(ISBLANK(D207),NOT(ISNUMBER(D207))),"",((COUNTIF(G1_S:K207,K207)-1)-(COUNTIF(G1_R,K207)-1)/2)/10)</f>
      </c>
      <c r="S207" s="36">
        <f>IF(OR(ISBLANK(E207),NOT(ISNUMBER(E207))),"",((COUNTIF(G2_S:L207,L207)-1)-(COUNTIF(G2_R,L207)-1)/2)/10)</f>
      </c>
      <c r="T207" s="36">
        <f>IF(OR(ISBLANK(F207),NOT(ISNUMBER(F207))),"",((COUNTIF(G3_S:M207,M207)-1)-(COUNTIF(G3_R,M207)-1)/2)/10)</f>
      </c>
      <c r="U207" s="36">
        <f>IF(OR(ISBLANK(G207),NOT(ISNUMBER(G207))),"",((COUNTIF(G4_S:N207,N207)-1)-(COUNTIF(G4_R,N207)-1)/2)/10)</f>
      </c>
      <c r="V207" s="36">
        <f>IF(OR(ISBLANK(H207),NOT(ISNUMBER(H207))),"",((COUNTIF(G5_S:O207,O207)-1)-(COUNTIF(G5_R,O207)-1)/2)/10)</f>
      </c>
      <c r="W207" s="37">
        <f>IF(OR(ISBLANK(I207),NOT(ISNUMBER(I207))),"",((COUNTIF(G6_S:P207,P207)-1)-(COUNTIF(G6_R,P207)-1)/2)/10)</f>
      </c>
      <c r="Y207" s="35" t="e">
        <f t="shared" si="43"/>
        <v>#N/A</v>
      </c>
      <c r="Z207" s="36" t="e">
        <f t="shared" si="44"/>
        <v>#N/A</v>
      </c>
      <c r="AA207" s="36" t="e">
        <f t="shared" si="45"/>
        <v>#N/A</v>
      </c>
      <c r="AB207" s="36" t="e">
        <f t="shared" si="46"/>
        <v>#N/A</v>
      </c>
      <c r="AC207" s="36" t="e">
        <f t="shared" si="47"/>
        <v>#N/A</v>
      </c>
      <c r="AD207" s="37" t="e">
        <f t="shared" si="48"/>
        <v>#N/A</v>
      </c>
    </row>
    <row r="208" spans="2:30" ht="12.75">
      <c r="B208" s="2"/>
      <c r="C208" s="4">
        <v>205</v>
      </c>
      <c r="D208" s="33">
        <f>IF(OR(ISBLANK(Data!D208),NOT(ISNUMBER(Data!D208))),"",Data!D208)</f>
      </c>
      <c r="E208" s="33">
        <f>IF(OR(ISBLANK(Data!E208),NOT(ISNUMBER(Data!E208))),"",Data!E208)</f>
      </c>
      <c r="F208" s="33">
        <f>IF(OR(ISBLANK(Data!F208),NOT(ISNUMBER(Data!F208))),"",Data!F208)</f>
      </c>
      <c r="G208" s="33">
        <f>IF(OR(ISBLANK(Data!G208),NOT(ISNUMBER(Data!G208))),"",Data!G208)</f>
      </c>
      <c r="H208" s="33">
        <f>IF(OR(ISBLANK(Data!H208),NOT(ISNUMBER(Data!H208))),"",Data!H208)</f>
      </c>
      <c r="I208" s="34">
        <f>IF(OR(ISBLANK(Data!I208),NOT(ISNUMBER(Data!I208))),"",Data!I208)</f>
      </c>
      <c r="K208" s="35">
        <f t="shared" si="39"/>
      </c>
      <c r="L208" s="36">
        <f t="shared" si="40"/>
      </c>
      <c r="M208" s="36">
        <f t="shared" si="41"/>
      </c>
      <c r="N208" s="36">
        <f t="shared" si="42"/>
      </c>
      <c r="O208" s="36">
        <f t="shared" si="49"/>
      </c>
      <c r="P208" s="37">
        <f t="shared" si="50"/>
      </c>
      <c r="R208" s="35">
        <f>IF(OR(ISBLANK(D208),NOT(ISNUMBER(D208))),"",((COUNTIF(G1_S:K208,K208)-1)-(COUNTIF(G1_R,K208)-1)/2)/10)</f>
      </c>
      <c r="S208" s="36">
        <f>IF(OR(ISBLANK(E208),NOT(ISNUMBER(E208))),"",((COUNTIF(G2_S:L208,L208)-1)-(COUNTIF(G2_R,L208)-1)/2)/10)</f>
      </c>
      <c r="T208" s="36">
        <f>IF(OR(ISBLANK(F208),NOT(ISNUMBER(F208))),"",((COUNTIF(G3_S:M208,M208)-1)-(COUNTIF(G3_R,M208)-1)/2)/10)</f>
      </c>
      <c r="U208" s="36">
        <f>IF(OR(ISBLANK(G208),NOT(ISNUMBER(G208))),"",((COUNTIF(G4_S:N208,N208)-1)-(COUNTIF(G4_R,N208)-1)/2)/10)</f>
      </c>
      <c r="V208" s="36">
        <f>IF(OR(ISBLANK(H208),NOT(ISNUMBER(H208))),"",((COUNTIF(G5_S:O208,O208)-1)-(COUNTIF(G5_R,O208)-1)/2)/10)</f>
      </c>
      <c r="W208" s="37">
        <f>IF(OR(ISBLANK(I208),NOT(ISNUMBER(I208))),"",((COUNTIF(G6_S:P208,P208)-1)-(COUNTIF(G6_R,P208)-1)/2)/10)</f>
      </c>
      <c r="Y208" s="35" t="e">
        <f t="shared" si="43"/>
        <v>#N/A</v>
      </c>
      <c r="Z208" s="36" t="e">
        <f t="shared" si="44"/>
        <v>#N/A</v>
      </c>
      <c r="AA208" s="36" t="e">
        <f t="shared" si="45"/>
        <v>#N/A</v>
      </c>
      <c r="AB208" s="36" t="e">
        <f t="shared" si="46"/>
        <v>#N/A</v>
      </c>
      <c r="AC208" s="36" t="e">
        <f t="shared" si="47"/>
        <v>#N/A</v>
      </c>
      <c r="AD208" s="37" t="e">
        <f t="shared" si="48"/>
        <v>#N/A</v>
      </c>
    </row>
    <row r="209" spans="2:30" ht="12.75">
      <c r="B209" s="2"/>
      <c r="C209" s="4">
        <v>206</v>
      </c>
      <c r="D209" s="33">
        <f>IF(OR(ISBLANK(Data!D209),NOT(ISNUMBER(Data!D209))),"",Data!D209)</f>
      </c>
      <c r="E209" s="33">
        <f>IF(OR(ISBLANK(Data!E209),NOT(ISNUMBER(Data!E209))),"",Data!E209)</f>
      </c>
      <c r="F209" s="33">
        <f>IF(OR(ISBLANK(Data!F209),NOT(ISNUMBER(Data!F209))),"",Data!F209)</f>
      </c>
      <c r="G209" s="33">
        <f>IF(OR(ISBLANK(Data!G209),NOT(ISNUMBER(Data!G209))),"",Data!G209)</f>
      </c>
      <c r="H209" s="33">
        <f>IF(OR(ISBLANK(Data!H209),NOT(ISNUMBER(Data!H209))),"",Data!H209)</f>
      </c>
      <c r="I209" s="34">
        <f>IF(OR(ISBLANK(Data!I209),NOT(ISNUMBER(Data!I209))),"",Data!I209)</f>
      </c>
      <c r="K209" s="35">
        <f t="shared" si="39"/>
      </c>
      <c r="L209" s="36">
        <f t="shared" si="40"/>
      </c>
      <c r="M209" s="36">
        <f t="shared" si="41"/>
      </c>
      <c r="N209" s="36">
        <f t="shared" si="42"/>
      </c>
      <c r="O209" s="36">
        <f t="shared" si="49"/>
      </c>
      <c r="P209" s="37">
        <f t="shared" si="50"/>
      </c>
      <c r="R209" s="35">
        <f>IF(OR(ISBLANK(D209),NOT(ISNUMBER(D209))),"",((COUNTIF(G1_S:K209,K209)-1)-(COUNTIF(G1_R,K209)-1)/2)/10)</f>
      </c>
      <c r="S209" s="36">
        <f>IF(OR(ISBLANK(E209),NOT(ISNUMBER(E209))),"",((COUNTIF(G2_S:L209,L209)-1)-(COUNTIF(G2_R,L209)-1)/2)/10)</f>
      </c>
      <c r="T209" s="36">
        <f>IF(OR(ISBLANK(F209),NOT(ISNUMBER(F209))),"",((COUNTIF(G3_S:M209,M209)-1)-(COUNTIF(G3_R,M209)-1)/2)/10)</f>
      </c>
      <c r="U209" s="36">
        <f>IF(OR(ISBLANK(G209),NOT(ISNUMBER(G209))),"",((COUNTIF(G4_S:N209,N209)-1)-(COUNTIF(G4_R,N209)-1)/2)/10)</f>
      </c>
      <c r="V209" s="36">
        <f>IF(OR(ISBLANK(H209),NOT(ISNUMBER(H209))),"",((COUNTIF(G5_S:O209,O209)-1)-(COUNTIF(G5_R,O209)-1)/2)/10)</f>
      </c>
      <c r="W209" s="37">
        <f>IF(OR(ISBLANK(I209),NOT(ISNUMBER(I209))),"",((COUNTIF(G6_S:P209,P209)-1)-(COUNTIF(G6_R,P209)-1)/2)/10)</f>
      </c>
      <c r="Y209" s="35" t="e">
        <f t="shared" si="43"/>
        <v>#N/A</v>
      </c>
      <c r="Z209" s="36" t="e">
        <f t="shared" si="44"/>
        <v>#N/A</v>
      </c>
      <c r="AA209" s="36" t="e">
        <f t="shared" si="45"/>
        <v>#N/A</v>
      </c>
      <c r="AB209" s="36" t="e">
        <f t="shared" si="46"/>
        <v>#N/A</v>
      </c>
      <c r="AC209" s="36" t="e">
        <f t="shared" si="47"/>
        <v>#N/A</v>
      </c>
      <c r="AD209" s="37" t="e">
        <f t="shared" si="48"/>
        <v>#N/A</v>
      </c>
    </row>
    <row r="210" spans="2:30" ht="12.75">
      <c r="B210" s="2"/>
      <c r="C210" s="4">
        <v>207</v>
      </c>
      <c r="D210" s="33">
        <f>IF(OR(ISBLANK(Data!D210),NOT(ISNUMBER(Data!D210))),"",Data!D210)</f>
      </c>
      <c r="E210" s="33">
        <f>IF(OR(ISBLANK(Data!E210),NOT(ISNUMBER(Data!E210))),"",Data!E210)</f>
      </c>
      <c r="F210" s="33">
        <f>IF(OR(ISBLANK(Data!F210),NOT(ISNUMBER(Data!F210))),"",Data!F210)</f>
      </c>
      <c r="G210" s="33">
        <f>IF(OR(ISBLANK(Data!G210),NOT(ISNUMBER(Data!G210))),"",Data!G210)</f>
      </c>
      <c r="H210" s="33">
        <f>IF(OR(ISBLANK(Data!H210),NOT(ISNUMBER(Data!H210))),"",Data!H210)</f>
      </c>
      <c r="I210" s="34">
        <f>IF(OR(ISBLANK(Data!I210),NOT(ISNUMBER(Data!I210))),"",Data!I210)</f>
      </c>
      <c r="K210" s="35">
        <f t="shared" si="39"/>
      </c>
      <c r="L210" s="36">
        <f t="shared" si="40"/>
      </c>
      <c r="M210" s="36">
        <f t="shared" si="41"/>
      </c>
      <c r="N210" s="36">
        <f t="shared" si="42"/>
      </c>
      <c r="O210" s="36">
        <f t="shared" si="49"/>
      </c>
      <c r="P210" s="37">
        <f t="shared" si="50"/>
      </c>
      <c r="R210" s="35">
        <f>IF(OR(ISBLANK(D210),NOT(ISNUMBER(D210))),"",((COUNTIF(G1_S:K210,K210)-1)-(COUNTIF(G1_R,K210)-1)/2)/10)</f>
      </c>
      <c r="S210" s="36">
        <f>IF(OR(ISBLANK(E210),NOT(ISNUMBER(E210))),"",((COUNTIF(G2_S:L210,L210)-1)-(COUNTIF(G2_R,L210)-1)/2)/10)</f>
      </c>
      <c r="T210" s="36">
        <f>IF(OR(ISBLANK(F210),NOT(ISNUMBER(F210))),"",((COUNTIF(G3_S:M210,M210)-1)-(COUNTIF(G3_R,M210)-1)/2)/10)</f>
      </c>
      <c r="U210" s="36">
        <f>IF(OR(ISBLANK(G210),NOT(ISNUMBER(G210))),"",((COUNTIF(G4_S:N210,N210)-1)-(COUNTIF(G4_R,N210)-1)/2)/10)</f>
      </c>
      <c r="V210" s="36">
        <f>IF(OR(ISBLANK(H210),NOT(ISNUMBER(H210))),"",((COUNTIF(G5_S:O210,O210)-1)-(COUNTIF(G5_R,O210)-1)/2)/10)</f>
      </c>
      <c r="W210" s="37">
        <f>IF(OR(ISBLANK(I210),NOT(ISNUMBER(I210))),"",((COUNTIF(G6_S:P210,P210)-1)-(COUNTIF(G6_R,P210)-1)/2)/10)</f>
      </c>
      <c r="Y210" s="35" t="e">
        <f t="shared" si="43"/>
        <v>#N/A</v>
      </c>
      <c r="Z210" s="36" t="e">
        <f t="shared" si="44"/>
        <v>#N/A</v>
      </c>
      <c r="AA210" s="36" t="e">
        <f t="shared" si="45"/>
        <v>#N/A</v>
      </c>
      <c r="AB210" s="36" t="e">
        <f t="shared" si="46"/>
        <v>#N/A</v>
      </c>
      <c r="AC210" s="36" t="e">
        <f t="shared" si="47"/>
        <v>#N/A</v>
      </c>
      <c r="AD210" s="37" t="e">
        <f t="shared" si="48"/>
        <v>#N/A</v>
      </c>
    </row>
    <row r="211" spans="2:30" ht="12.75">
      <c r="B211" s="2"/>
      <c r="C211" s="4">
        <v>208</v>
      </c>
      <c r="D211" s="33">
        <f>IF(OR(ISBLANK(Data!D211),NOT(ISNUMBER(Data!D211))),"",Data!D211)</f>
      </c>
      <c r="E211" s="33">
        <f>IF(OR(ISBLANK(Data!E211),NOT(ISNUMBER(Data!E211))),"",Data!E211)</f>
      </c>
      <c r="F211" s="33">
        <f>IF(OR(ISBLANK(Data!F211),NOT(ISNUMBER(Data!F211))),"",Data!F211)</f>
      </c>
      <c r="G211" s="33">
        <f>IF(OR(ISBLANK(Data!G211),NOT(ISNUMBER(Data!G211))),"",Data!G211)</f>
      </c>
      <c r="H211" s="33">
        <f>IF(OR(ISBLANK(Data!H211),NOT(ISNUMBER(Data!H211))),"",Data!H211)</f>
      </c>
      <c r="I211" s="34">
        <f>IF(OR(ISBLANK(Data!I211),NOT(ISNUMBER(Data!I211))),"",Data!I211)</f>
      </c>
      <c r="K211" s="35">
        <f t="shared" si="39"/>
      </c>
      <c r="L211" s="36">
        <f t="shared" si="40"/>
      </c>
      <c r="M211" s="36">
        <f t="shared" si="41"/>
      </c>
      <c r="N211" s="36">
        <f t="shared" si="42"/>
      </c>
      <c r="O211" s="36">
        <f t="shared" si="49"/>
      </c>
      <c r="P211" s="37">
        <f t="shared" si="50"/>
      </c>
      <c r="R211" s="35">
        <f>IF(OR(ISBLANK(D211),NOT(ISNUMBER(D211))),"",((COUNTIF(G1_S:K211,K211)-1)-(COUNTIF(G1_R,K211)-1)/2)/10)</f>
      </c>
      <c r="S211" s="36">
        <f>IF(OR(ISBLANK(E211),NOT(ISNUMBER(E211))),"",((COUNTIF(G2_S:L211,L211)-1)-(COUNTIF(G2_R,L211)-1)/2)/10)</f>
      </c>
      <c r="T211" s="36">
        <f>IF(OR(ISBLANK(F211),NOT(ISNUMBER(F211))),"",((COUNTIF(G3_S:M211,M211)-1)-(COUNTIF(G3_R,M211)-1)/2)/10)</f>
      </c>
      <c r="U211" s="36">
        <f>IF(OR(ISBLANK(G211),NOT(ISNUMBER(G211))),"",((COUNTIF(G4_S:N211,N211)-1)-(COUNTIF(G4_R,N211)-1)/2)/10)</f>
      </c>
      <c r="V211" s="36">
        <f>IF(OR(ISBLANK(H211),NOT(ISNUMBER(H211))),"",((COUNTIF(G5_S:O211,O211)-1)-(COUNTIF(G5_R,O211)-1)/2)/10)</f>
      </c>
      <c r="W211" s="37">
        <f>IF(OR(ISBLANK(I211),NOT(ISNUMBER(I211))),"",((COUNTIF(G6_S:P211,P211)-1)-(COUNTIF(G6_R,P211)-1)/2)/10)</f>
      </c>
      <c r="Y211" s="35" t="e">
        <f t="shared" si="43"/>
        <v>#N/A</v>
      </c>
      <c r="Z211" s="36" t="e">
        <f t="shared" si="44"/>
        <v>#N/A</v>
      </c>
      <c r="AA211" s="36" t="e">
        <f t="shared" si="45"/>
        <v>#N/A</v>
      </c>
      <c r="AB211" s="36" t="e">
        <f t="shared" si="46"/>
        <v>#N/A</v>
      </c>
      <c r="AC211" s="36" t="e">
        <f t="shared" si="47"/>
        <v>#N/A</v>
      </c>
      <c r="AD211" s="37" t="e">
        <f t="shared" si="48"/>
        <v>#N/A</v>
      </c>
    </row>
    <row r="212" spans="2:30" ht="12.75">
      <c r="B212" s="2"/>
      <c r="C212" s="4">
        <v>209</v>
      </c>
      <c r="D212" s="33">
        <f>IF(OR(ISBLANK(Data!D212),NOT(ISNUMBER(Data!D212))),"",Data!D212)</f>
      </c>
      <c r="E212" s="33">
        <f>IF(OR(ISBLANK(Data!E212),NOT(ISNUMBER(Data!E212))),"",Data!E212)</f>
      </c>
      <c r="F212" s="33">
        <f>IF(OR(ISBLANK(Data!F212),NOT(ISNUMBER(Data!F212))),"",Data!F212)</f>
      </c>
      <c r="G212" s="33">
        <f>IF(OR(ISBLANK(Data!G212),NOT(ISNUMBER(Data!G212))),"",Data!G212)</f>
      </c>
      <c r="H212" s="33">
        <f>IF(OR(ISBLANK(Data!H212),NOT(ISNUMBER(Data!H212))),"",Data!H212)</f>
      </c>
      <c r="I212" s="34">
        <f>IF(OR(ISBLANK(Data!I212),NOT(ISNUMBER(Data!I212))),"",Data!I212)</f>
      </c>
      <c r="K212" s="35">
        <f t="shared" si="39"/>
      </c>
      <c r="L212" s="36">
        <f t="shared" si="40"/>
      </c>
      <c r="M212" s="36">
        <f t="shared" si="41"/>
      </c>
      <c r="N212" s="36">
        <f t="shared" si="42"/>
      </c>
      <c r="O212" s="36">
        <f t="shared" si="49"/>
      </c>
      <c r="P212" s="37">
        <f t="shared" si="50"/>
      </c>
      <c r="R212" s="35">
        <f>IF(OR(ISBLANK(D212),NOT(ISNUMBER(D212))),"",((COUNTIF(G1_S:K212,K212)-1)-(COUNTIF(G1_R,K212)-1)/2)/10)</f>
      </c>
      <c r="S212" s="36">
        <f>IF(OR(ISBLANK(E212),NOT(ISNUMBER(E212))),"",((COUNTIF(G2_S:L212,L212)-1)-(COUNTIF(G2_R,L212)-1)/2)/10)</f>
      </c>
      <c r="T212" s="36">
        <f>IF(OR(ISBLANK(F212),NOT(ISNUMBER(F212))),"",((COUNTIF(G3_S:M212,M212)-1)-(COUNTIF(G3_R,M212)-1)/2)/10)</f>
      </c>
      <c r="U212" s="36">
        <f>IF(OR(ISBLANK(G212),NOT(ISNUMBER(G212))),"",((COUNTIF(G4_S:N212,N212)-1)-(COUNTIF(G4_R,N212)-1)/2)/10)</f>
      </c>
      <c r="V212" s="36">
        <f>IF(OR(ISBLANK(H212),NOT(ISNUMBER(H212))),"",((COUNTIF(G5_S:O212,O212)-1)-(COUNTIF(G5_R,O212)-1)/2)/10)</f>
      </c>
      <c r="W212" s="37">
        <f>IF(OR(ISBLANK(I212),NOT(ISNUMBER(I212))),"",((COUNTIF(G6_S:P212,P212)-1)-(COUNTIF(G6_R,P212)-1)/2)/10)</f>
      </c>
      <c r="Y212" s="35" t="e">
        <f t="shared" si="43"/>
        <v>#N/A</v>
      </c>
      <c r="Z212" s="36" t="e">
        <f t="shared" si="44"/>
        <v>#N/A</v>
      </c>
      <c r="AA212" s="36" t="e">
        <f t="shared" si="45"/>
        <v>#N/A</v>
      </c>
      <c r="AB212" s="36" t="e">
        <f t="shared" si="46"/>
        <v>#N/A</v>
      </c>
      <c r="AC212" s="36" t="e">
        <f t="shared" si="47"/>
        <v>#N/A</v>
      </c>
      <c r="AD212" s="37" t="e">
        <f t="shared" si="48"/>
        <v>#N/A</v>
      </c>
    </row>
    <row r="213" spans="2:30" ht="12.75">
      <c r="B213" s="2"/>
      <c r="C213" s="4">
        <v>210</v>
      </c>
      <c r="D213" s="33">
        <f>IF(OR(ISBLANK(Data!D213),NOT(ISNUMBER(Data!D213))),"",Data!D213)</f>
      </c>
      <c r="E213" s="33">
        <f>IF(OR(ISBLANK(Data!E213),NOT(ISNUMBER(Data!E213))),"",Data!E213)</f>
      </c>
      <c r="F213" s="33">
        <f>IF(OR(ISBLANK(Data!F213),NOT(ISNUMBER(Data!F213))),"",Data!F213)</f>
      </c>
      <c r="G213" s="33">
        <f>IF(OR(ISBLANK(Data!G213),NOT(ISNUMBER(Data!G213))),"",Data!G213)</f>
      </c>
      <c r="H213" s="33">
        <f>IF(OR(ISBLANK(Data!H213),NOT(ISNUMBER(Data!H213))),"",Data!H213)</f>
      </c>
      <c r="I213" s="34">
        <f>IF(OR(ISBLANK(Data!I213),NOT(ISNUMBER(Data!I213))),"",Data!I213)</f>
      </c>
      <c r="K213" s="35">
        <f t="shared" si="39"/>
      </c>
      <c r="L213" s="36">
        <f t="shared" si="40"/>
      </c>
      <c r="M213" s="36">
        <f t="shared" si="41"/>
      </c>
      <c r="N213" s="36">
        <f t="shared" si="42"/>
      </c>
      <c r="O213" s="36">
        <f t="shared" si="49"/>
      </c>
      <c r="P213" s="37">
        <f t="shared" si="50"/>
      </c>
      <c r="R213" s="35">
        <f>IF(OR(ISBLANK(D213),NOT(ISNUMBER(D213))),"",((COUNTIF(G1_S:K213,K213)-1)-(COUNTIF(G1_R,K213)-1)/2)/10)</f>
      </c>
      <c r="S213" s="36">
        <f>IF(OR(ISBLANK(E213),NOT(ISNUMBER(E213))),"",((COUNTIF(G2_S:L213,L213)-1)-(COUNTIF(G2_R,L213)-1)/2)/10)</f>
      </c>
      <c r="T213" s="36">
        <f>IF(OR(ISBLANK(F213),NOT(ISNUMBER(F213))),"",((COUNTIF(G3_S:M213,M213)-1)-(COUNTIF(G3_R,M213)-1)/2)/10)</f>
      </c>
      <c r="U213" s="36">
        <f>IF(OR(ISBLANK(G213),NOT(ISNUMBER(G213))),"",((COUNTIF(G4_S:N213,N213)-1)-(COUNTIF(G4_R,N213)-1)/2)/10)</f>
      </c>
      <c r="V213" s="36">
        <f>IF(OR(ISBLANK(H213),NOT(ISNUMBER(H213))),"",((COUNTIF(G5_S:O213,O213)-1)-(COUNTIF(G5_R,O213)-1)/2)/10)</f>
      </c>
      <c r="W213" s="37">
        <f>IF(OR(ISBLANK(I213),NOT(ISNUMBER(I213))),"",((COUNTIF(G6_S:P213,P213)-1)-(COUNTIF(G6_R,P213)-1)/2)/10)</f>
      </c>
      <c r="Y213" s="35" t="e">
        <f t="shared" si="43"/>
        <v>#N/A</v>
      </c>
      <c r="Z213" s="36" t="e">
        <f t="shared" si="44"/>
        <v>#N/A</v>
      </c>
      <c r="AA213" s="36" t="e">
        <f t="shared" si="45"/>
        <v>#N/A</v>
      </c>
      <c r="AB213" s="36" t="e">
        <f t="shared" si="46"/>
        <v>#N/A</v>
      </c>
      <c r="AC213" s="36" t="e">
        <f t="shared" si="47"/>
        <v>#N/A</v>
      </c>
      <c r="AD213" s="37" t="e">
        <f t="shared" si="48"/>
        <v>#N/A</v>
      </c>
    </row>
    <row r="214" spans="2:30" ht="12.75">
      <c r="B214" s="2"/>
      <c r="C214" s="4">
        <v>211</v>
      </c>
      <c r="D214" s="33">
        <f>IF(OR(ISBLANK(Data!D214),NOT(ISNUMBER(Data!D214))),"",Data!D214)</f>
      </c>
      <c r="E214" s="33">
        <f>IF(OR(ISBLANK(Data!E214),NOT(ISNUMBER(Data!E214))),"",Data!E214)</f>
      </c>
      <c r="F214" s="33">
        <f>IF(OR(ISBLANK(Data!F214),NOT(ISNUMBER(Data!F214))),"",Data!F214)</f>
      </c>
      <c r="G214" s="33">
        <f>IF(OR(ISBLANK(Data!G214),NOT(ISNUMBER(Data!G214))),"",Data!G214)</f>
      </c>
      <c r="H214" s="33">
        <f>IF(OR(ISBLANK(Data!H214),NOT(ISNUMBER(Data!H214))),"",Data!H214)</f>
      </c>
      <c r="I214" s="34">
        <f>IF(OR(ISBLANK(Data!I214),NOT(ISNUMBER(Data!I214))),"",Data!I214)</f>
      </c>
      <c r="K214" s="35">
        <f t="shared" si="39"/>
      </c>
      <c r="L214" s="36">
        <f t="shared" si="40"/>
      </c>
      <c r="M214" s="36">
        <f t="shared" si="41"/>
      </c>
      <c r="N214" s="36">
        <f t="shared" si="42"/>
      </c>
      <c r="O214" s="36">
        <f t="shared" si="49"/>
      </c>
      <c r="P214" s="37">
        <f t="shared" si="50"/>
      </c>
      <c r="R214" s="35">
        <f>IF(OR(ISBLANK(D214),NOT(ISNUMBER(D214))),"",((COUNTIF(G1_S:K214,K214)-1)-(COUNTIF(G1_R,K214)-1)/2)/10)</f>
      </c>
      <c r="S214" s="36">
        <f>IF(OR(ISBLANK(E214),NOT(ISNUMBER(E214))),"",((COUNTIF(G2_S:L214,L214)-1)-(COUNTIF(G2_R,L214)-1)/2)/10)</f>
      </c>
      <c r="T214" s="36">
        <f>IF(OR(ISBLANK(F214),NOT(ISNUMBER(F214))),"",((COUNTIF(G3_S:M214,M214)-1)-(COUNTIF(G3_R,M214)-1)/2)/10)</f>
      </c>
      <c r="U214" s="36">
        <f>IF(OR(ISBLANK(G214),NOT(ISNUMBER(G214))),"",((COUNTIF(G4_S:N214,N214)-1)-(COUNTIF(G4_R,N214)-1)/2)/10)</f>
      </c>
      <c r="V214" s="36">
        <f>IF(OR(ISBLANK(H214),NOT(ISNUMBER(H214))),"",((COUNTIF(G5_S:O214,O214)-1)-(COUNTIF(G5_R,O214)-1)/2)/10)</f>
      </c>
      <c r="W214" s="37">
        <f>IF(OR(ISBLANK(I214),NOT(ISNUMBER(I214))),"",((COUNTIF(G6_S:P214,P214)-1)-(COUNTIF(G6_R,P214)-1)/2)/10)</f>
      </c>
      <c r="Y214" s="35" t="e">
        <f t="shared" si="43"/>
        <v>#N/A</v>
      </c>
      <c r="Z214" s="36" t="e">
        <f t="shared" si="44"/>
        <v>#N/A</v>
      </c>
      <c r="AA214" s="36" t="e">
        <f t="shared" si="45"/>
        <v>#N/A</v>
      </c>
      <c r="AB214" s="36" t="e">
        <f t="shared" si="46"/>
        <v>#N/A</v>
      </c>
      <c r="AC214" s="36" t="e">
        <f t="shared" si="47"/>
        <v>#N/A</v>
      </c>
      <c r="AD214" s="37" t="e">
        <f t="shared" si="48"/>
        <v>#N/A</v>
      </c>
    </row>
    <row r="215" spans="2:30" ht="12.75">
      <c r="B215" s="2"/>
      <c r="C215" s="4">
        <v>212</v>
      </c>
      <c r="D215" s="33">
        <f>IF(OR(ISBLANK(Data!D215),NOT(ISNUMBER(Data!D215))),"",Data!D215)</f>
      </c>
      <c r="E215" s="33">
        <f>IF(OR(ISBLANK(Data!E215),NOT(ISNUMBER(Data!E215))),"",Data!E215)</f>
      </c>
      <c r="F215" s="33">
        <f>IF(OR(ISBLANK(Data!F215),NOT(ISNUMBER(Data!F215))),"",Data!F215)</f>
      </c>
      <c r="G215" s="33">
        <f>IF(OR(ISBLANK(Data!G215),NOT(ISNUMBER(Data!G215))),"",Data!G215)</f>
      </c>
      <c r="H215" s="33">
        <f>IF(OR(ISBLANK(Data!H215),NOT(ISNUMBER(Data!H215))),"",Data!H215)</f>
      </c>
      <c r="I215" s="34">
        <f>IF(OR(ISBLANK(Data!I215),NOT(ISNUMBER(Data!I215))),"",Data!I215)</f>
      </c>
      <c r="K215" s="35">
        <f t="shared" si="39"/>
      </c>
      <c r="L215" s="36">
        <f t="shared" si="40"/>
      </c>
      <c r="M215" s="36">
        <f t="shared" si="41"/>
      </c>
      <c r="N215" s="36">
        <f t="shared" si="42"/>
      </c>
      <c r="O215" s="36">
        <f t="shared" si="49"/>
      </c>
      <c r="P215" s="37">
        <f t="shared" si="50"/>
      </c>
      <c r="R215" s="35">
        <f>IF(OR(ISBLANK(D215),NOT(ISNUMBER(D215))),"",((COUNTIF(G1_S:K215,K215)-1)-(COUNTIF(G1_R,K215)-1)/2)/10)</f>
      </c>
      <c r="S215" s="36">
        <f>IF(OR(ISBLANK(E215),NOT(ISNUMBER(E215))),"",((COUNTIF(G2_S:L215,L215)-1)-(COUNTIF(G2_R,L215)-1)/2)/10)</f>
      </c>
      <c r="T215" s="36">
        <f>IF(OR(ISBLANK(F215),NOT(ISNUMBER(F215))),"",((COUNTIF(G3_S:M215,M215)-1)-(COUNTIF(G3_R,M215)-1)/2)/10)</f>
      </c>
      <c r="U215" s="36">
        <f>IF(OR(ISBLANK(G215),NOT(ISNUMBER(G215))),"",((COUNTIF(G4_S:N215,N215)-1)-(COUNTIF(G4_R,N215)-1)/2)/10)</f>
      </c>
      <c r="V215" s="36">
        <f>IF(OR(ISBLANK(H215),NOT(ISNUMBER(H215))),"",((COUNTIF(G5_S:O215,O215)-1)-(COUNTIF(G5_R,O215)-1)/2)/10)</f>
      </c>
      <c r="W215" s="37">
        <f>IF(OR(ISBLANK(I215),NOT(ISNUMBER(I215))),"",((COUNTIF(G6_S:P215,P215)-1)-(COUNTIF(G6_R,P215)-1)/2)/10)</f>
      </c>
      <c r="Y215" s="35" t="e">
        <f t="shared" si="43"/>
        <v>#N/A</v>
      </c>
      <c r="Z215" s="36" t="e">
        <f t="shared" si="44"/>
        <v>#N/A</v>
      </c>
      <c r="AA215" s="36" t="e">
        <f t="shared" si="45"/>
        <v>#N/A</v>
      </c>
      <c r="AB215" s="36" t="e">
        <f t="shared" si="46"/>
        <v>#N/A</v>
      </c>
      <c r="AC215" s="36" t="e">
        <f t="shared" si="47"/>
        <v>#N/A</v>
      </c>
      <c r="AD215" s="37" t="e">
        <f t="shared" si="48"/>
        <v>#N/A</v>
      </c>
    </row>
    <row r="216" spans="2:30" ht="12.75">
      <c r="B216" s="2"/>
      <c r="C216" s="4">
        <v>213</v>
      </c>
      <c r="D216" s="33">
        <f>IF(OR(ISBLANK(Data!D216),NOT(ISNUMBER(Data!D216))),"",Data!D216)</f>
      </c>
      <c r="E216" s="33">
        <f>IF(OR(ISBLANK(Data!E216),NOT(ISNUMBER(Data!E216))),"",Data!E216)</f>
      </c>
      <c r="F216" s="33">
        <f>IF(OR(ISBLANK(Data!F216),NOT(ISNUMBER(Data!F216))),"",Data!F216)</f>
      </c>
      <c r="G216" s="33">
        <f>IF(OR(ISBLANK(Data!G216),NOT(ISNUMBER(Data!G216))),"",Data!G216)</f>
      </c>
      <c r="H216" s="33">
        <f>IF(OR(ISBLANK(Data!H216),NOT(ISNUMBER(Data!H216))),"",Data!H216)</f>
      </c>
      <c r="I216" s="34">
        <f>IF(OR(ISBLANK(Data!I216),NOT(ISNUMBER(Data!I216))),"",Data!I216)</f>
      </c>
      <c r="K216" s="35">
        <f t="shared" si="39"/>
      </c>
      <c r="L216" s="36">
        <f t="shared" si="40"/>
      </c>
      <c r="M216" s="36">
        <f t="shared" si="41"/>
      </c>
      <c r="N216" s="36">
        <f t="shared" si="42"/>
      </c>
      <c r="O216" s="36">
        <f t="shared" si="49"/>
      </c>
      <c r="P216" s="37">
        <f t="shared" si="50"/>
      </c>
      <c r="R216" s="35">
        <f>IF(OR(ISBLANK(D216),NOT(ISNUMBER(D216))),"",((COUNTIF(G1_S:K216,K216)-1)-(COUNTIF(G1_R,K216)-1)/2)/10)</f>
      </c>
      <c r="S216" s="36">
        <f>IF(OR(ISBLANK(E216),NOT(ISNUMBER(E216))),"",((COUNTIF(G2_S:L216,L216)-1)-(COUNTIF(G2_R,L216)-1)/2)/10)</f>
      </c>
      <c r="T216" s="36">
        <f>IF(OR(ISBLANK(F216),NOT(ISNUMBER(F216))),"",((COUNTIF(G3_S:M216,M216)-1)-(COUNTIF(G3_R,M216)-1)/2)/10)</f>
      </c>
      <c r="U216" s="36">
        <f>IF(OR(ISBLANK(G216),NOT(ISNUMBER(G216))),"",((COUNTIF(G4_S:N216,N216)-1)-(COUNTIF(G4_R,N216)-1)/2)/10)</f>
      </c>
      <c r="V216" s="36">
        <f>IF(OR(ISBLANK(H216),NOT(ISNUMBER(H216))),"",((COUNTIF(G5_S:O216,O216)-1)-(COUNTIF(G5_R,O216)-1)/2)/10)</f>
      </c>
      <c r="W216" s="37">
        <f>IF(OR(ISBLANK(I216),NOT(ISNUMBER(I216))),"",((COUNTIF(G6_S:P216,P216)-1)-(COUNTIF(G6_R,P216)-1)/2)/10)</f>
      </c>
      <c r="Y216" s="35" t="e">
        <f t="shared" si="43"/>
        <v>#N/A</v>
      </c>
      <c r="Z216" s="36" t="e">
        <f t="shared" si="44"/>
        <v>#N/A</v>
      </c>
      <c r="AA216" s="36" t="e">
        <f t="shared" si="45"/>
        <v>#N/A</v>
      </c>
      <c r="AB216" s="36" t="e">
        <f t="shared" si="46"/>
        <v>#N/A</v>
      </c>
      <c r="AC216" s="36" t="e">
        <f t="shared" si="47"/>
        <v>#N/A</v>
      </c>
      <c r="AD216" s="37" t="e">
        <f t="shared" si="48"/>
        <v>#N/A</v>
      </c>
    </row>
    <row r="217" spans="2:30" ht="12.75">
      <c r="B217" s="2"/>
      <c r="C217" s="4">
        <v>214</v>
      </c>
      <c r="D217" s="33">
        <f>IF(OR(ISBLANK(Data!D217),NOT(ISNUMBER(Data!D217))),"",Data!D217)</f>
      </c>
      <c r="E217" s="33">
        <f>IF(OR(ISBLANK(Data!E217),NOT(ISNUMBER(Data!E217))),"",Data!E217)</f>
      </c>
      <c r="F217" s="33">
        <f>IF(OR(ISBLANK(Data!F217),NOT(ISNUMBER(Data!F217))),"",Data!F217)</f>
      </c>
      <c r="G217" s="33">
        <f>IF(OR(ISBLANK(Data!G217),NOT(ISNUMBER(Data!G217))),"",Data!G217)</f>
      </c>
      <c r="H217" s="33">
        <f>IF(OR(ISBLANK(Data!H217),NOT(ISNUMBER(Data!H217))),"",Data!H217)</f>
      </c>
      <c r="I217" s="34">
        <f>IF(OR(ISBLANK(Data!I217),NOT(ISNUMBER(Data!I217))),"",Data!I217)</f>
      </c>
      <c r="K217" s="35">
        <f t="shared" si="39"/>
      </c>
      <c r="L217" s="36">
        <f t="shared" si="40"/>
      </c>
      <c r="M217" s="36">
        <f t="shared" si="41"/>
      </c>
      <c r="N217" s="36">
        <f t="shared" si="42"/>
      </c>
      <c r="O217" s="36">
        <f t="shared" si="49"/>
      </c>
      <c r="P217" s="37">
        <f t="shared" si="50"/>
      </c>
      <c r="R217" s="35">
        <f>IF(OR(ISBLANK(D217),NOT(ISNUMBER(D217))),"",((COUNTIF(G1_S:K217,K217)-1)-(COUNTIF(G1_R,K217)-1)/2)/10)</f>
      </c>
      <c r="S217" s="36">
        <f>IF(OR(ISBLANK(E217),NOT(ISNUMBER(E217))),"",((COUNTIF(G2_S:L217,L217)-1)-(COUNTIF(G2_R,L217)-1)/2)/10)</f>
      </c>
      <c r="T217" s="36">
        <f>IF(OR(ISBLANK(F217),NOT(ISNUMBER(F217))),"",((COUNTIF(G3_S:M217,M217)-1)-(COUNTIF(G3_R,M217)-1)/2)/10)</f>
      </c>
      <c r="U217" s="36">
        <f>IF(OR(ISBLANK(G217),NOT(ISNUMBER(G217))),"",((COUNTIF(G4_S:N217,N217)-1)-(COUNTIF(G4_R,N217)-1)/2)/10)</f>
      </c>
      <c r="V217" s="36">
        <f>IF(OR(ISBLANK(H217),NOT(ISNUMBER(H217))),"",((COUNTIF(G5_S:O217,O217)-1)-(COUNTIF(G5_R,O217)-1)/2)/10)</f>
      </c>
      <c r="W217" s="37">
        <f>IF(OR(ISBLANK(I217),NOT(ISNUMBER(I217))),"",((COUNTIF(G6_S:P217,P217)-1)-(COUNTIF(G6_R,P217)-1)/2)/10)</f>
      </c>
      <c r="Y217" s="35" t="e">
        <f t="shared" si="43"/>
        <v>#N/A</v>
      </c>
      <c r="Z217" s="36" t="e">
        <f t="shared" si="44"/>
        <v>#N/A</v>
      </c>
      <c r="AA217" s="36" t="e">
        <f t="shared" si="45"/>
        <v>#N/A</v>
      </c>
      <c r="AB217" s="36" t="e">
        <f t="shared" si="46"/>
        <v>#N/A</v>
      </c>
      <c r="AC217" s="36" t="e">
        <f t="shared" si="47"/>
        <v>#N/A</v>
      </c>
      <c r="AD217" s="37" t="e">
        <f t="shared" si="48"/>
        <v>#N/A</v>
      </c>
    </row>
    <row r="218" spans="2:30" ht="12.75">
      <c r="B218" s="2"/>
      <c r="C218" s="4">
        <v>215</v>
      </c>
      <c r="D218" s="33">
        <f>IF(OR(ISBLANK(Data!D218),NOT(ISNUMBER(Data!D218))),"",Data!D218)</f>
      </c>
      <c r="E218" s="33">
        <f>IF(OR(ISBLANK(Data!E218),NOT(ISNUMBER(Data!E218))),"",Data!E218)</f>
      </c>
      <c r="F218" s="33">
        <f>IF(OR(ISBLANK(Data!F218),NOT(ISNUMBER(Data!F218))),"",Data!F218)</f>
      </c>
      <c r="G218" s="33">
        <f>IF(OR(ISBLANK(Data!G218),NOT(ISNUMBER(Data!G218))),"",Data!G218)</f>
      </c>
      <c r="H218" s="33">
        <f>IF(OR(ISBLANK(Data!H218),NOT(ISNUMBER(Data!H218))),"",Data!H218)</f>
      </c>
      <c r="I218" s="34">
        <f>IF(OR(ISBLANK(Data!I218),NOT(ISNUMBER(Data!I218))),"",Data!I218)</f>
      </c>
      <c r="K218" s="35">
        <f t="shared" si="39"/>
      </c>
      <c r="L218" s="36">
        <f t="shared" si="40"/>
      </c>
      <c r="M218" s="36">
        <f t="shared" si="41"/>
      </c>
      <c r="N218" s="36">
        <f t="shared" si="42"/>
      </c>
      <c r="O218" s="36">
        <f t="shared" si="49"/>
      </c>
      <c r="P218" s="37">
        <f t="shared" si="50"/>
      </c>
      <c r="R218" s="35">
        <f>IF(OR(ISBLANK(D218),NOT(ISNUMBER(D218))),"",((COUNTIF(G1_S:K218,K218)-1)-(COUNTIF(G1_R,K218)-1)/2)/10)</f>
      </c>
      <c r="S218" s="36">
        <f>IF(OR(ISBLANK(E218),NOT(ISNUMBER(E218))),"",((COUNTIF(G2_S:L218,L218)-1)-(COUNTIF(G2_R,L218)-1)/2)/10)</f>
      </c>
      <c r="T218" s="36">
        <f>IF(OR(ISBLANK(F218),NOT(ISNUMBER(F218))),"",((COUNTIF(G3_S:M218,M218)-1)-(COUNTIF(G3_R,M218)-1)/2)/10)</f>
      </c>
      <c r="U218" s="36">
        <f>IF(OR(ISBLANK(G218),NOT(ISNUMBER(G218))),"",((COUNTIF(G4_S:N218,N218)-1)-(COUNTIF(G4_R,N218)-1)/2)/10)</f>
      </c>
      <c r="V218" s="36">
        <f>IF(OR(ISBLANK(H218),NOT(ISNUMBER(H218))),"",((COUNTIF(G5_S:O218,O218)-1)-(COUNTIF(G5_R,O218)-1)/2)/10)</f>
      </c>
      <c r="W218" s="37">
        <f>IF(OR(ISBLANK(I218),NOT(ISNUMBER(I218))),"",((COUNTIF(G6_S:P218,P218)-1)-(COUNTIF(G6_R,P218)-1)/2)/10)</f>
      </c>
      <c r="Y218" s="35" t="e">
        <f t="shared" si="43"/>
        <v>#N/A</v>
      </c>
      <c r="Z218" s="36" t="e">
        <f t="shared" si="44"/>
        <v>#N/A</v>
      </c>
      <c r="AA218" s="36" t="e">
        <f t="shared" si="45"/>
        <v>#N/A</v>
      </c>
      <c r="AB218" s="36" t="e">
        <f t="shared" si="46"/>
        <v>#N/A</v>
      </c>
      <c r="AC218" s="36" t="e">
        <f t="shared" si="47"/>
        <v>#N/A</v>
      </c>
      <c r="AD218" s="37" t="e">
        <f t="shared" si="48"/>
        <v>#N/A</v>
      </c>
    </row>
    <row r="219" spans="2:30" ht="12.75">
      <c r="B219" s="2"/>
      <c r="C219" s="4">
        <v>216</v>
      </c>
      <c r="D219" s="33">
        <f>IF(OR(ISBLANK(Data!D219),NOT(ISNUMBER(Data!D219))),"",Data!D219)</f>
      </c>
      <c r="E219" s="33">
        <f>IF(OR(ISBLANK(Data!E219),NOT(ISNUMBER(Data!E219))),"",Data!E219)</f>
      </c>
      <c r="F219" s="33">
        <f>IF(OR(ISBLANK(Data!F219),NOT(ISNUMBER(Data!F219))),"",Data!F219)</f>
      </c>
      <c r="G219" s="33">
        <f>IF(OR(ISBLANK(Data!G219),NOT(ISNUMBER(Data!G219))),"",Data!G219)</f>
      </c>
      <c r="H219" s="33">
        <f>IF(OR(ISBLANK(Data!H219),NOT(ISNUMBER(Data!H219))),"",Data!H219)</f>
      </c>
      <c r="I219" s="34">
        <f>IF(OR(ISBLANK(Data!I219),NOT(ISNUMBER(Data!I219))),"",Data!I219)</f>
      </c>
      <c r="K219" s="35">
        <f t="shared" si="39"/>
      </c>
      <c r="L219" s="36">
        <f t="shared" si="40"/>
      </c>
      <c r="M219" s="36">
        <f t="shared" si="41"/>
      </c>
      <c r="N219" s="36">
        <f t="shared" si="42"/>
      </c>
      <c r="O219" s="36">
        <f t="shared" si="49"/>
      </c>
      <c r="P219" s="37">
        <f t="shared" si="50"/>
      </c>
      <c r="R219" s="35">
        <f>IF(OR(ISBLANK(D219),NOT(ISNUMBER(D219))),"",((COUNTIF(G1_S:K219,K219)-1)-(COUNTIF(G1_R,K219)-1)/2)/10)</f>
      </c>
      <c r="S219" s="36">
        <f>IF(OR(ISBLANK(E219),NOT(ISNUMBER(E219))),"",((COUNTIF(G2_S:L219,L219)-1)-(COUNTIF(G2_R,L219)-1)/2)/10)</f>
      </c>
      <c r="T219" s="36">
        <f>IF(OR(ISBLANK(F219),NOT(ISNUMBER(F219))),"",((COUNTIF(G3_S:M219,M219)-1)-(COUNTIF(G3_R,M219)-1)/2)/10)</f>
      </c>
      <c r="U219" s="36">
        <f>IF(OR(ISBLANK(G219),NOT(ISNUMBER(G219))),"",((COUNTIF(G4_S:N219,N219)-1)-(COUNTIF(G4_R,N219)-1)/2)/10)</f>
      </c>
      <c r="V219" s="36">
        <f>IF(OR(ISBLANK(H219),NOT(ISNUMBER(H219))),"",((COUNTIF(G5_S:O219,O219)-1)-(COUNTIF(G5_R,O219)-1)/2)/10)</f>
      </c>
      <c r="W219" s="37">
        <f>IF(OR(ISBLANK(I219),NOT(ISNUMBER(I219))),"",((COUNTIF(G6_S:P219,P219)-1)-(COUNTIF(G6_R,P219)-1)/2)/10)</f>
      </c>
      <c r="Y219" s="35" t="e">
        <f t="shared" si="43"/>
        <v>#N/A</v>
      </c>
      <c r="Z219" s="36" t="e">
        <f t="shared" si="44"/>
        <v>#N/A</v>
      </c>
      <c r="AA219" s="36" t="e">
        <f t="shared" si="45"/>
        <v>#N/A</v>
      </c>
      <c r="AB219" s="36" t="e">
        <f t="shared" si="46"/>
        <v>#N/A</v>
      </c>
      <c r="AC219" s="36" t="e">
        <f t="shared" si="47"/>
        <v>#N/A</v>
      </c>
      <c r="AD219" s="37" t="e">
        <f t="shared" si="48"/>
        <v>#N/A</v>
      </c>
    </row>
    <row r="220" spans="2:30" ht="12.75">
      <c r="B220" s="2"/>
      <c r="C220" s="4">
        <v>217</v>
      </c>
      <c r="D220" s="33">
        <f>IF(OR(ISBLANK(Data!D220),NOT(ISNUMBER(Data!D220))),"",Data!D220)</f>
      </c>
      <c r="E220" s="33">
        <f>IF(OR(ISBLANK(Data!E220),NOT(ISNUMBER(Data!E220))),"",Data!E220)</f>
      </c>
      <c r="F220" s="33">
        <f>IF(OR(ISBLANK(Data!F220),NOT(ISNUMBER(Data!F220))),"",Data!F220)</f>
      </c>
      <c r="G220" s="33">
        <f>IF(OR(ISBLANK(Data!G220),NOT(ISNUMBER(Data!G220))),"",Data!G220)</f>
      </c>
      <c r="H220" s="33">
        <f>IF(OR(ISBLANK(Data!H220),NOT(ISNUMBER(Data!H220))),"",Data!H220)</f>
      </c>
      <c r="I220" s="34">
        <f>IF(OR(ISBLANK(Data!I220),NOT(ISNUMBER(Data!I220))),"",Data!I220)</f>
      </c>
      <c r="K220" s="35">
        <f t="shared" si="39"/>
      </c>
      <c r="L220" s="36">
        <f t="shared" si="40"/>
      </c>
      <c r="M220" s="36">
        <f t="shared" si="41"/>
      </c>
      <c r="N220" s="36">
        <f t="shared" si="42"/>
      </c>
      <c r="O220" s="36">
        <f t="shared" si="49"/>
      </c>
      <c r="P220" s="37">
        <f t="shared" si="50"/>
      </c>
      <c r="R220" s="35">
        <f>IF(OR(ISBLANK(D220),NOT(ISNUMBER(D220))),"",((COUNTIF(G1_S:K220,K220)-1)-(COUNTIF(G1_R,K220)-1)/2)/10)</f>
      </c>
      <c r="S220" s="36">
        <f>IF(OR(ISBLANK(E220),NOT(ISNUMBER(E220))),"",((COUNTIF(G2_S:L220,L220)-1)-(COUNTIF(G2_R,L220)-1)/2)/10)</f>
      </c>
      <c r="T220" s="36">
        <f>IF(OR(ISBLANK(F220),NOT(ISNUMBER(F220))),"",((COUNTIF(G3_S:M220,M220)-1)-(COUNTIF(G3_R,M220)-1)/2)/10)</f>
      </c>
      <c r="U220" s="36">
        <f>IF(OR(ISBLANK(G220),NOT(ISNUMBER(G220))),"",((COUNTIF(G4_S:N220,N220)-1)-(COUNTIF(G4_R,N220)-1)/2)/10)</f>
      </c>
      <c r="V220" s="36">
        <f>IF(OR(ISBLANK(H220),NOT(ISNUMBER(H220))),"",((COUNTIF(G5_S:O220,O220)-1)-(COUNTIF(G5_R,O220)-1)/2)/10)</f>
      </c>
      <c r="W220" s="37">
        <f>IF(OR(ISBLANK(I220),NOT(ISNUMBER(I220))),"",((COUNTIF(G6_S:P220,P220)-1)-(COUNTIF(G6_R,P220)-1)/2)/10)</f>
      </c>
      <c r="Y220" s="35" t="e">
        <f t="shared" si="43"/>
        <v>#N/A</v>
      </c>
      <c r="Z220" s="36" t="e">
        <f t="shared" si="44"/>
        <v>#N/A</v>
      </c>
      <c r="AA220" s="36" t="e">
        <f t="shared" si="45"/>
        <v>#N/A</v>
      </c>
      <c r="AB220" s="36" t="e">
        <f t="shared" si="46"/>
        <v>#N/A</v>
      </c>
      <c r="AC220" s="36" t="e">
        <f t="shared" si="47"/>
        <v>#N/A</v>
      </c>
      <c r="AD220" s="37" t="e">
        <f t="shared" si="48"/>
        <v>#N/A</v>
      </c>
    </row>
    <row r="221" spans="2:30" ht="12.75">
      <c r="B221" s="2"/>
      <c r="C221" s="4">
        <v>218</v>
      </c>
      <c r="D221" s="33">
        <f>IF(OR(ISBLANK(Data!D221),NOT(ISNUMBER(Data!D221))),"",Data!D221)</f>
      </c>
      <c r="E221" s="33">
        <f>IF(OR(ISBLANK(Data!E221),NOT(ISNUMBER(Data!E221))),"",Data!E221)</f>
      </c>
      <c r="F221" s="33">
        <f>IF(OR(ISBLANK(Data!F221),NOT(ISNUMBER(Data!F221))),"",Data!F221)</f>
      </c>
      <c r="G221" s="33">
        <f>IF(OR(ISBLANK(Data!G221),NOT(ISNUMBER(Data!G221))),"",Data!G221)</f>
      </c>
      <c r="H221" s="33">
        <f>IF(OR(ISBLANK(Data!H221),NOT(ISNUMBER(Data!H221))),"",Data!H221)</f>
      </c>
      <c r="I221" s="34">
        <f>IF(OR(ISBLANK(Data!I221),NOT(ISNUMBER(Data!I221))),"",Data!I221)</f>
      </c>
      <c r="K221" s="35">
        <f t="shared" si="39"/>
      </c>
      <c r="L221" s="36">
        <f t="shared" si="40"/>
      </c>
      <c r="M221" s="36">
        <f t="shared" si="41"/>
      </c>
      <c r="N221" s="36">
        <f t="shared" si="42"/>
      </c>
      <c r="O221" s="36">
        <f t="shared" si="49"/>
      </c>
      <c r="P221" s="37">
        <f t="shared" si="50"/>
      </c>
      <c r="R221" s="35">
        <f>IF(OR(ISBLANK(D221),NOT(ISNUMBER(D221))),"",((COUNTIF(G1_S:K221,K221)-1)-(COUNTIF(G1_R,K221)-1)/2)/10)</f>
      </c>
      <c r="S221" s="36">
        <f>IF(OR(ISBLANK(E221),NOT(ISNUMBER(E221))),"",((COUNTIF(G2_S:L221,L221)-1)-(COUNTIF(G2_R,L221)-1)/2)/10)</f>
      </c>
      <c r="T221" s="36">
        <f>IF(OR(ISBLANK(F221),NOT(ISNUMBER(F221))),"",((COUNTIF(G3_S:M221,M221)-1)-(COUNTIF(G3_R,M221)-1)/2)/10)</f>
      </c>
      <c r="U221" s="36">
        <f>IF(OR(ISBLANK(G221),NOT(ISNUMBER(G221))),"",((COUNTIF(G4_S:N221,N221)-1)-(COUNTIF(G4_R,N221)-1)/2)/10)</f>
      </c>
      <c r="V221" s="36">
        <f>IF(OR(ISBLANK(H221),NOT(ISNUMBER(H221))),"",((COUNTIF(G5_S:O221,O221)-1)-(COUNTIF(G5_R,O221)-1)/2)/10)</f>
      </c>
      <c r="W221" s="37">
        <f>IF(OR(ISBLANK(I221),NOT(ISNUMBER(I221))),"",((COUNTIF(G6_S:P221,P221)-1)-(COUNTIF(G6_R,P221)-1)/2)/10)</f>
      </c>
      <c r="Y221" s="35" t="e">
        <f t="shared" si="43"/>
        <v>#N/A</v>
      </c>
      <c r="Z221" s="36" t="e">
        <f t="shared" si="44"/>
        <v>#N/A</v>
      </c>
      <c r="AA221" s="36" t="e">
        <f t="shared" si="45"/>
        <v>#N/A</v>
      </c>
      <c r="AB221" s="36" t="e">
        <f t="shared" si="46"/>
        <v>#N/A</v>
      </c>
      <c r="AC221" s="36" t="e">
        <f t="shared" si="47"/>
        <v>#N/A</v>
      </c>
      <c r="AD221" s="37" t="e">
        <f t="shared" si="48"/>
        <v>#N/A</v>
      </c>
    </row>
    <row r="222" spans="2:30" ht="12.75">
      <c r="B222" s="2"/>
      <c r="C222" s="4">
        <v>219</v>
      </c>
      <c r="D222" s="33">
        <f>IF(OR(ISBLANK(Data!D222),NOT(ISNUMBER(Data!D222))),"",Data!D222)</f>
      </c>
      <c r="E222" s="33">
        <f>IF(OR(ISBLANK(Data!E222),NOT(ISNUMBER(Data!E222))),"",Data!E222)</f>
      </c>
      <c r="F222" s="33">
        <f>IF(OR(ISBLANK(Data!F222),NOT(ISNUMBER(Data!F222))),"",Data!F222)</f>
      </c>
      <c r="G222" s="33">
        <f>IF(OR(ISBLANK(Data!G222),NOT(ISNUMBER(Data!G222))),"",Data!G222)</f>
      </c>
      <c r="H222" s="33">
        <f>IF(OR(ISBLANK(Data!H222),NOT(ISNUMBER(Data!H222))),"",Data!H222)</f>
      </c>
      <c r="I222" s="34">
        <f>IF(OR(ISBLANK(Data!I222),NOT(ISNUMBER(Data!I222))),"",Data!I222)</f>
      </c>
      <c r="K222" s="35">
        <f t="shared" si="39"/>
      </c>
      <c r="L222" s="36">
        <f t="shared" si="40"/>
      </c>
      <c r="M222" s="36">
        <f t="shared" si="41"/>
      </c>
      <c r="N222" s="36">
        <f t="shared" si="42"/>
      </c>
      <c r="O222" s="36">
        <f t="shared" si="49"/>
      </c>
      <c r="P222" s="37">
        <f t="shared" si="50"/>
      </c>
      <c r="R222" s="35">
        <f>IF(OR(ISBLANK(D222),NOT(ISNUMBER(D222))),"",((COUNTIF(G1_S:K222,K222)-1)-(COUNTIF(G1_R,K222)-1)/2)/10)</f>
      </c>
      <c r="S222" s="36">
        <f>IF(OR(ISBLANK(E222),NOT(ISNUMBER(E222))),"",((COUNTIF(G2_S:L222,L222)-1)-(COUNTIF(G2_R,L222)-1)/2)/10)</f>
      </c>
      <c r="T222" s="36">
        <f>IF(OR(ISBLANK(F222),NOT(ISNUMBER(F222))),"",((COUNTIF(G3_S:M222,M222)-1)-(COUNTIF(G3_R,M222)-1)/2)/10)</f>
      </c>
      <c r="U222" s="36">
        <f>IF(OR(ISBLANK(G222),NOT(ISNUMBER(G222))),"",((COUNTIF(G4_S:N222,N222)-1)-(COUNTIF(G4_R,N222)-1)/2)/10)</f>
      </c>
      <c r="V222" s="36">
        <f>IF(OR(ISBLANK(H222),NOT(ISNUMBER(H222))),"",((COUNTIF(G5_S:O222,O222)-1)-(COUNTIF(G5_R,O222)-1)/2)/10)</f>
      </c>
      <c r="W222" s="37">
        <f>IF(OR(ISBLANK(I222),NOT(ISNUMBER(I222))),"",((COUNTIF(G6_S:P222,P222)-1)-(COUNTIF(G6_R,P222)-1)/2)/10)</f>
      </c>
      <c r="Y222" s="35" t="e">
        <f t="shared" si="43"/>
        <v>#N/A</v>
      </c>
      <c r="Z222" s="36" t="e">
        <f t="shared" si="44"/>
        <v>#N/A</v>
      </c>
      <c r="AA222" s="36" t="e">
        <f t="shared" si="45"/>
        <v>#N/A</v>
      </c>
      <c r="AB222" s="36" t="e">
        <f t="shared" si="46"/>
        <v>#N/A</v>
      </c>
      <c r="AC222" s="36" t="e">
        <f t="shared" si="47"/>
        <v>#N/A</v>
      </c>
      <c r="AD222" s="37" t="e">
        <f t="shared" si="48"/>
        <v>#N/A</v>
      </c>
    </row>
    <row r="223" spans="2:30" ht="12.75">
      <c r="B223" s="2"/>
      <c r="C223" s="4">
        <v>220</v>
      </c>
      <c r="D223" s="33">
        <f>IF(OR(ISBLANK(Data!D223),NOT(ISNUMBER(Data!D223))),"",Data!D223)</f>
      </c>
      <c r="E223" s="33">
        <f>IF(OR(ISBLANK(Data!E223),NOT(ISNUMBER(Data!E223))),"",Data!E223)</f>
      </c>
      <c r="F223" s="33">
        <f>IF(OR(ISBLANK(Data!F223),NOT(ISNUMBER(Data!F223))),"",Data!F223)</f>
      </c>
      <c r="G223" s="33">
        <f>IF(OR(ISBLANK(Data!G223),NOT(ISNUMBER(Data!G223))),"",Data!G223)</f>
      </c>
      <c r="H223" s="33">
        <f>IF(OR(ISBLANK(Data!H223),NOT(ISNUMBER(Data!H223))),"",Data!H223)</f>
      </c>
      <c r="I223" s="34">
        <f>IF(OR(ISBLANK(Data!I223),NOT(ISNUMBER(Data!I223))),"",Data!I223)</f>
      </c>
      <c r="K223" s="35">
        <f t="shared" si="39"/>
      </c>
      <c r="L223" s="36">
        <f t="shared" si="40"/>
      </c>
      <c r="M223" s="36">
        <f t="shared" si="41"/>
      </c>
      <c r="N223" s="36">
        <f t="shared" si="42"/>
      </c>
      <c r="O223" s="36">
        <f t="shared" si="49"/>
      </c>
      <c r="P223" s="37">
        <f t="shared" si="50"/>
      </c>
      <c r="R223" s="35">
        <f>IF(OR(ISBLANK(D223),NOT(ISNUMBER(D223))),"",((COUNTIF(G1_S:K223,K223)-1)-(COUNTIF(G1_R,K223)-1)/2)/10)</f>
      </c>
      <c r="S223" s="36">
        <f>IF(OR(ISBLANK(E223),NOT(ISNUMBER(E223))),"",((COUNTIF(G2_S:L223,L223)-1)-(COUNTIF(G2_R,L223)-1)/2)/10)</f>
      </c>
      <c r="T223" s="36">
        <f>IF(OR(ISBLANK(F223),NOT(ISNUMBER(F223))),"",((COUNTIF(G3_S:M223,M223)-1)-(COUNTIF(G3_R,M223)-1)/2)/10)</f>
      </c>
      <c r="U223" s="36">
        <f>IF(OR(ISBLANK(G223),NOT(ISNUMBER(G223))),"",((COUNTIF(G4_S:N223,N223)-1)-(COUNTIF(G4_R,N223)-1)/2)/10)</f>
      </c>
      <c r="V223" s="36">
        <f>IF(OR(ISBLANK(H223),NOT(ISNUMBER(H223))),"",((COUNTIF(G5_S:O223,O223)-1)-(COUNTIF(G5_R,O223)-1)/2)/10)</f>
      </c>
      <c r="W223" s="37">
        <f>IF(OR(ISBLANK(I223),NOT(ISNUMBER(I223))),"",((COUNTIF(G6_S:P223,P223)-1)-(COUNTIF(G6_R,P223)-1)/2)/10)</f>
      </c>
      <c r="Y223" s="35" t="e">
        <f t="shared" si="43"/>
        <v>#N/A</v>
      </c>
      <c r="Z223" s="36" t="e">
        <f t="shared" si="44"/>
        <v>#N/A</v>
      </c>
      <c r="AA223" s="36" t="e">
        <f t="shared" si="45"/>
        <v>#N/A</v>
      </c>
      <c r="AB223" s="36" t="e">
        <f t="shared" si="46"/>
        <v>#N/A</v>
      </c>
      <c r="AC223" s="36" t="e">
        <f t="shared" si="47"/>
        <v>#N/A</v>
      </c>
      <c r="AD223" s="37" t="e">
        <f t="shared" si="48"/>
        <v>#N/A</v>
      </c>
    </row>
    <row r="224" spans="2:30" ht="12.75">
      <c r="B224" s="2"/>
      <c r="C224" s="4">
        <v>221</v>
      </c>
      <c r="D224" s="33">
        <f>IF(OR(ISBLANK(Data!D224),NOT(ISNUMBER(Data!D224))),"",Data!D224)</f>
      </c>
      <c r="E224" s="33">
        <f>IF(OR(ISBLANK(Data!E224),NOT(ISNUMBER(Data!E224))),"",Data!E224)</f>
      </c>
      <c r="F224" s="33">
        <f>IF(OR(ISBLANK(Data!F224),NOT(ISNUMBER(Data!F224))),"",Data!F224)</f>
      </c>
      <c r="G224" s="33">
        <f>IF(OR(ISBLANK(Data!G224),NOT(ISNUMBER(Data!G224))),"",Data!G224)</f>
      </c>
      <c r="H224" s="33">
        <f>IF(OR(ISBLANK(Data!H224),NOT(ISNUMBER(Data!H224))),"",Data!H224)</f>
      </c>
      <c r="I224" s="34">
        <f>IF(OR(ISBLANK(Data!I224),NOT(ISNUMBER(Data!I224))),"",Data!I224)</f>
      </c>
      <c r="K224" s="35">
        <f t="shared" si="39"/>
      </c>
      <c r="L224" s="36">
        <f t="shared" si="40"/>
      </c>
      <c r="M224" s="36">
        <f t="shared" si="41"/>
      </c>
      <c r="N224" s="36">
        <f t="shared" si="42"/>
      </c>
      <c r="O224" s="36">
        <f t="shared" si="49"/>
      </c>
      <c r="P224" s="37">
        <f t="shared" si="50"/>
      </c>
      <c r="R224" s="35">
        <f>IF(OR(ISBLANK(D224),NOT(ISNUMBER(D224))),"",((COUNTIF(G1_S:K224,K224)-1)-(COUNTIF(G1_R,K224)-1)/2)/10)</f>
      </c>
      <c r="S224" s="36">
        <f>IF(OR(ISBLANK(E224),NOT(ISNUMBER(E224))),"",((COUNTIF(G2_S:L224,L224)-1)-(COUNTIF(G2_R,L224)-1)/2)/10)</f>
      </c>
      <c r="T224" s="36">
        <f>IF(OR(ISBLANK(F224),NOT(ISNUMBER(F224))),"",((COUNTIF(G3_S:M224,M224)-1)-(COUNTIF(G3_R,M224)-1)/2)/10)</f>
      </c>
      <c r="U224" s="36">
        <f>IF(OR(ISBLANK(G224),NOT(ISNUMBER(G224))),"",((COUNTIF(G4_S:N224,N224)-1)-(COUNTIF(G4_R,N224)-1)/2)/10)</f>
      </c>
      <c r="V224" s="36">
        <f>IF(OR(ISBLANK(H224),NOT(ISNUMBER(H224))),"",((COUNTIF(G5_S:O224,O224)-1)-(COUNTIF(G5_R,O224)-1)/2)/10)</f>
      </c>
      <c r="W224" s="37">
        <f>IF(OR(ISBLANK(I224),NOT(ISNUMBER(I224))),"",((COUNTIF(G6_S:P224,P224)-1)-(COUNTIF(G6_R,P224)-1)/2)/10)</f>
      </c>
      <c r="Y224" s="35" t="e">
        <f t="shared" si="43"/>
        <v>#N/A</v>
      </c>
      <c r="Z224" s="36" t="e">
        <f t="shared" si="44"/>
        <v>#N/A</v>
      </c>
      <c r="AA224" s="36" t="e">
        <f t="shared" si="45"/>
        <v>#N/A</v>
      </c>
      <c r="AB224" s="36" t="e">
        <f t="shared" si="46"/>
        <v>#N/A</v>
      </c>
      <c r="AC224" s="36" t="e">
        <f t="shared" si="47"/>
        <v>#N/A</v>
      </c>
      <c r="AD224" s="37" t="e">
        <f t="shared" si="48"/>
        <v>#N/A</v>
      </c>
    </row>
    <row r="225" spans="2:30" ht="12.75">
      <c r="B225" s="2"/>
      <c r="C225" s="4">
        <v>222</v>
      </c>
      <c r="D225" s="33">
        <f>IF(OR(ISBLANK(Data!D225),NOT(ISNUMBER(Data!D225))),"",Data!D225)</f>
      </c>
      <c r="E225" s="33">
        <f>IF(OR(ISBLANK(Data!E225),NOT(ISNUMBER(Data!E225))),"",Data!E225)</f>
      </c>
      <c r="F225" s="33">
        <f>IF(OR(ISBLANK(Data!F225),NOT(ISNUMBER(Data!F225))),"",Data!F225)</f>
      </c>
      <c r="G225" s="33">
        <f>IF(OR(ISBLANK(Data!G225),NOT(ISNUMBER(Data!G225))),"",Data!G225)</f>
      </c>
      <c r="H225" s="33">
        <f>IF(OR(ISBLANK(Data!H225),NOT(ISNUMBER(Data!H225))),"",Data!H225)</f>
      </c>
      <c r="I225" s="34">
        <f>IF(OR(ISBLANK(Data!I225),NOT(ISNUMBER(Data!I225))),"",Data!I225)</f>
      </c>
      <c r="K225" s="35">
        <f t="shared" si="39"/>
      </c>
      <c r="L225" s="36">
        <f t="shared" si="40"/>
      </c>
      <c r="M225" s="36">
        <f t="shared" si="41"/>
      </c>
      <c r="N225" s="36">
        <f t="shared" si="42"/>
      </c>
      <c r="O225" s="36">
        <f t="shared" si="49"/>
      </c>
      <c r="P225" s="37">
        <f t="shared" si="50"/>
      </c>
      <c r="R225" s="35">
        <f>IF(OR(ISBLANK(D225),NOT(ISNUMBER(D225))),"",((COUNTIF(G1_S:K225,K225)-1)-(COUNTIF(G1_R,K225)-1)/2)/10)</f>
      </c>
      <c r="S225" s="36">
        <f>IF(OR(ISBLANK(E225),NOT(ISNUMBER(E225))),"",((COUNTIF(G2_S:L225,L225)-1)-(COUNTIF(G2_R,L225)-1)/2)/10)</f>
      </c>
      <c r="T225" s="36">
        <f>IF(OR(ISBLANK(F225),NOT(ISNUMBER(F225))),"",((COUNTIF(G3_S:M225,M225)-1)-(COUNTIF(G3_R,M225)-1)/2)/10)</f>
      </c>
      <c r="U225" s="36">
        <f>IF(OR(ISBLANK(G225),NOT(ISNUMBER(G225))),"",((COUNTIF(G4_S:N225,N225)-1)-(COUNTIF(G4_R,N225)-1)/2)/10)</f>
      </c>
      <c r="V225" s="36">
        <f>IF(OR(ISBLANK(H225),NOT(ISNUMBER(H225))),"",((COUNTIF(G5_S:O225,O225)-1)-(COUNTIF(G5_R,O225)-1)/2)/10)</f>
      </c>
      <c r="W225" s="37">
        <f>IF(OR(ISBLANK(I225),NOT(ISNUMBER(I225))),"",((COUNTIF(G6_S:P225,P225)-1)-(COUNTIF(G6_R,P225)-1)/2)/10)</f>
      </c>
      <c r="Y225" s="35" t="e">
        <f t="shared" si="43"/>
        <v>#N/A</v>
      </c>
      <c r="Z225" s="36" t="e">
        <f t="shared" si="44"/>
        <v>#N/A</v>
      </c>
      <c r="AA225" s="36" t="e">
        <f t="shared" si="45"/>
        <v>#N/A</v>
      </c>
      <c r="AB225" s="36" t="e">
        <f t="shared" si="46"/>
        <v>#N/A</v>
      </c>
      <c r="AC225" s="36" t="e">
        <f t="shared" si="47"/>
        <v>#N/A</v>
      </c>
      <c r="AD225" s="37" t="e">
        <f t="shared" si="48"/>
        <v>#N/A</v>
      </c>
    </row>
    <row r="226" spans="2:30" ht="12.75">
      <c r="B226" s="2"/>
      <c r="C226" s="4">
        <v>223</v>
      </c>
      <c r="D226" s="33">
        <f>IF(OR(ISBLANK(Data!D226),NOT(ISNUMBER(Data!D226))),"",Data!D226)</f>
      </c>
      <c r="E226" s="33">
        <f>IF(OR(ISBLANK(Data!E226),NOT(ISNUMBER(Data!E226))),"",Data!E226)</f>
      </c>
      <c r="F226" s="33">
        <f>IF(OR(ISBLANK(Data!F226),NOT(ISNUMBER(Data!F226))),"",Data!F226)</f>
      </c>
      <c r="G226" s="33">
        <f>IF(OR(ISBLANK(Data!G226),NOT(ISNUMBER(Data!G226))),"",Data!G226)</f>
      </c>
      <c r="H226" s="33">
        <f>IF(OR(ISBLANK(Data!H226),NOT(ISNUMBER(Data!H226))),"",Data!H226)</f>
      </c>
      <c r="I226" s="34">
        <f>IF(OR(ISBLANK(Data!I226),NOT(ISNUMBER(Data!I226))),"",Data!I226)</f>
      </c>
      <c r="K226" s="35">
        <f t="shared" si="39"/>
      </c>
      <c r="L226" s="36">
        <f t="shared" si="40"/>
      </c>
      <c r="M226" s="36">
        <f t="shared" si="41"/>
      </c>
      <c r="N226" s="36">
        <f t="shared" si="42"/>
      </c>
      <c r="O226" s="36">
        <f t="shared" si="49"/>
      </c>
      <c r="P226" s="37">
        <f t="shared" si="50"/>
      </c>
      <c r="R226" s="35">
        <f>IF(OR(ISBLANK(D226),NOT(ISNUMBER(D226))),"",((COUNTIF(G1_S:K226,K226)-1)-(COUNTIF(G1_R,K226)-1)/2)/10)</f>
      </c>
      <c r="S226" s="36">
        <f>IF(OR(ISBLANK(E226),NOT(ISNUMBER(E226))),"",((COUNTIF(G2_S:L226,L226)-1)-(COUNTIF(G2_R,L226)-1)/2)/10)</f>
      </c>
      <c r="T226" s="36">
        <f>IF(OR(ISBLANK(F226),NOT(ISNUMBER(F226))),"",((COUNTIF(G3_S:M226,M226)-1)-(COUNTIF(G3_R,M226)-1)/2)/10)</f>
      </c>
      <c r="U226" s="36">
        <f>IF(OR(ISBLANK(G226),NOT(ISNUMBER(G226))),"",((COUNTIF(G4_S:N226,N226)-1)-(COUNTIF(G4_R,N226)-1)/2)/10)</f>
      </c>
      <c r="V226" s="36">
        <f>IF(OR(ISBLANK(H226),NOT(ISNUMBER(H226))),"",((COUNTIF(G5_S:O226,O226)-1)-(COUNTIF(G5_R,O226)-1)/2)/10)</f>
      </c>
      <c r="W226" s="37">
        <f>IF(OR(ISBLANK(I226),NOT(ISNUMBER(I226))),"",((COUNTIF(G6_S:P226,P226)-1)-(COUNTIF(G6_R,P226)-1)/2)/10)</f>
      </c>
      <c r="Y226" s="35" t="e">
        <f t="shared" si="43"/>
        <v>#N/A</v>
      </c>
      <c r="Z226" s="36" t="e">
        <f t="shared" si="44"/>
        <v>#N/A</v>
      </c>
      <c r="AA226" s="36" t="e">
        <f t="shared" si="45"/>
        <v>#N/A</v>
      </c>
      <c r="AB226" s="36" t="e">
        <f t="shared" si="46"/>
        <v>#N/A</v>
      </c>
      <c r="AC226" s="36" t="e">
        <f t="shared" si="47"/>
        <v>#N/A</v>
      </c>
      <c r="AD226" s="37" t="e">
        <f t="shared" si="48"/>
        <v>#N/A</v>
      </c>
    </row>
    <row r="227" spans="2:30" ht="12.75">
      <c r="B227" s="2"/>
      <c r="C227" s="4">
        <v>224</v>
      </c>
      <c r="D227" s="33">
        <f>IF(OR(ISBLANK(Data!D227),NOT(ISNUMBER(Data!D227))),"",Data!D227)</f>
      </c>
      <c r="E227" s="33">
        <f>IF(OR(ISBLANK(Data!E227),NOT(ISNUMBER(Data!E227))),"",Data!E227)</f>
      </c>
      <c r="F227" s="33">
        <f>IF(OR(ISBLANK(Data!F227),NOT(ISNUMBER(Data!F227))),"",Data!F227)</f>
      </c>
      <c r="G227" s="33">
        <f>IF(OR(ISBLANK(Data!G227),NOT(ISNUMBER(Data!G227))),"",Data!G227)</f>
      </c>
      <c r="H227" s="33">
        <f>IF(OR(ISBLANK(Data!H227),NOT(ISNUMBER(Data!H227))),"",Data!H227)</f>
      </c>
      <c r="I227" s="34">
        <f>IF(OR(ISBLANK(Data!I227),NOT(ISNUMBER(Data!I227))),"",Data!I227)</f>
      </c>
      <c r="K227" s="35">
        <f t="shared" si="39"/>
      </c>
      <c r="L227" s="36">
        <f t="shared" si="40"/>
      </c>
      <c r="M227" s="36">
        <f t="shared" si="41"/>
      </c>
      <c r="N227" s="36">
        <f t="shared" si="42"/>
      </c>
      <c r="O227" s="36">
        <f t="shared" si="49"/>
      </c>
      <c r="P227" s="37">
        <f t="shared" si="50"/>
      </c>
      <c r="R227" s="35">
        <f>IF(OR(ISBLANK(D227),NOT(ISNUMBER(D227))),"",((COUNTIF(G1_S:K227,K227)-1)-(COUNTIF(G1_R,K227)-1)/2)/10)</f>
      </c>
      <c r="S227" s="36">
        <f>IF(OR(ISBLANK(E227),NOT(ISNUMBER(E227))),"",((COUNTIF(G2_S:L227,L227)-1)-(COUNTIF(G2_R,L227)-1)/2)/10)</f>
      </c>
      <c r="T227" s="36">
        <f>IF(OR(ISBLANK(F227),NOT(ISNUMBER(F227))),"",((COUNTIF(G3_S:M227,M227)-1)-(COUNTIF(G3_R,M227)-1)/2)/10)</f>
      </c>
      <c r="U227" s="36">
        <f>IF(OR(ISBLANK(G227),NOT(ISNUMBER(G227))),"",((COUNTIF(G4_S:N227,N227)-1)-(COUNTIF(G4_R,N227)-1)/2)/10)</f>
      </c>
      <c r="V227" s="36">
        <f>IF(OR(ISBLANK(H227),NOT(ISNUMBER(H227))),"",((COUNTIF(G5_S:O227,O227)-1)-(COUNTIF(G5_R,O227)-1)/2)/10)</f>
      </c>
      <c r="W227" s="37">
        <f>IF(OR(ISBLANK(I227),NOT(ISNUMBER(I227))),"",((COUNTIF(G6_S:P227,P227)-1)-(COUNTIF(G6_R,P227)-1)/2)/10)</f>
      </c>
      <c r="Y227" s="35" t="e">
        <f t="shared" si="43"/>
        <v>#N/A</v>
      </c>
      <c r="Z227" s="36" t="e">
        <f t="shared" si="44"/>
        <v>#N/A</v>
      </c>
      <c r="AA227" s="36" t="e">
        <f t="shared" si="45"/>
        <v>#N/A</v>
      </c>
      <c r="AB227" s="36" t="e">
        <f t="shared" si="46"/>
        <v>#N/A</v>
      </c>
      <c r="AC227" s="36" t="e">
        <f t="shared" si="47"/>
        <v>#N/A</v>
      </c>
      <c r="AD227" s="37" t="e">
        <f t="shared" si="48"/>
        <v>#N/A</v>
      </c>
    </row>
    <row r="228" spans="2:30" ht="12.75">
      <c r="B228" s="2"/>
      <c r="C228" s="4">
        <v>225</v>
      </c>
      <c r="D228" s="33">
        <f>IF(OR(ISBLANK(Data!D228),NOT(ISNUMBER(Data!D228))),"",Data!D228)</f>
      </c>
      <c r="E228" s="33">
        <f>IF(OR(ISBLANK(Data!E228),NOT(ISNUMBER(Data!E228))),"",Data!E228)</f>
      </c>
      <c r="F228" s="33">
        <f>IF(OR(ISBLANK(Data!F228),NOT(ISNUMBER(Data!F228))),"",Data!F228)</f>
      </c>
      <c r="G228" s="33">
        <f>IF(OR(ISBLANK(Data!G228),NOT(ISNUMBER(Data!G228))),"",Data!G228)</f>
      </c>
      <c r="H228" s="33">
        <f>IF(OR(ISBLANK(Data!H228),NOT(ISNUMBER(Data!H228))),"",Data!H228)</f>
      </c>
      <c r="I228" s="34">
        <f>IF(OR(ISBLANK(Data!I228),NOT(ISNUMBER(Data!I228))),"",Data!I228)</f>
      </c>
      <c r="K228" s="35">
        <f t="shared" si="39"/>
      </c>
      <c r="L228" s="36">
        <f t="shared" si="40"/>
      </c>
      <c r="M228" s="36">
        <f t="shared" si="41"/>
      </c>
      <c r="N228" s="36">
        <f t="shared" si="42"/>
      </c>
      <c r="O228" s="36">
        <f t="shared" si="49"/>
      </c>
      <c r="P228" s="37">
        <f t="shared" si="50"/>
      </c>
      <c r="R228" s="35">
        <f>IF(OR(ISBLANK(D228),NOT(ISNUMBER(D228))),"",((COUNTIF(G1_S:K228,K228)-1)-(COUNTIF(G1_R,K228)-1)/2)/10)</f>
      </c>
      <c r="S228" s="36">
        <f>IF(OR(ISBLANK(E228),NOT(ISNUMBER(E228))),"",((COUNTIF(G2_S:L228,L228)-1)-(COUNTIF(G2_R,L228)-1)/2)/10)</f>
      </c>
      <c r="T228" s="36">
        <f>IF(OR(ISBLANK(F228),NOT(ISNUMBER(F228))),"",((COUNTIF(G3_S:M228,M228)-1)-(COUNTIF(G3_R,M228)-1)/2)/10)</f>
      </c>
      <c r="U228" s="36">
        <f>IF(OR(ISBLANK(G228),NOT(ISNUMBER(G228))),"",((COUNTIF(G4_S:N228,N228)-1)-(COUNTIF(G4_R,N228)-1)/2)/10)</f>
      </c>
      <c r="V228" s="36">
        <f>IF(OR(ISBLANK(H228),NOT(ISNUMBER(H228))),"",((COUNTIF(G5_S:O228,O228)-1)-(COUNTIF(G5_R,O228)-1)/2)/10)</f>
      </c>
      <c r="W228" s="37">
        <f>IF(OR(ISBLANK(I228),NOT(ISNUMBER(I228))),"",((COUNTIF(G6_S:P228,P228)-1)-(COUNTIF(G6_R,P228)-1)/2)/10)</f>
      </c>
      <c r="Y228" s="35" t="e">
        <f t="shared" si="43"/>
        <v>#N/A</v>
      </c>
      <c r="Z228" s="36" t="e">
        <f t="shared" si="44"/>
        <v>#N/A</v>
      </c>
      <c r="AA228" s="36" t="e">
        <f t="shared" si="45"/>
        <v>#N/A</v>
      </c>
      <c r="AB228" s="36" t="e">
        <f t="shared" si="46"/>
        <v>#N/A</v>
      </c>
      <c r="AC228" s="36" t="e">
        <f t="shared" si="47"/>
        <v>#N/A</v>
      </c>
      <c r="AD228" s="37" t="e">
        <f t="shared" si="48"/>
        <v>#N/A</v>
      </c>
    </row>
    <row r="229" spans="2:30" ht="12.75">
      <c r="B229" s="2"/>
      <c r="C229" s="4">
        <v>226</v>
      </c>
      <c r="D229" s="33">
        <f>IF(OR(ISBLANK(Data!D229),NOT(ISNUMBER(Data!D229))),"",Data!D229)</f>
      </c>
      <c r="E229" s="33">
        <f>IF(OR(ISBLANK(Data!E229),NOT(ISNUMBER(Data!E229))),"",Data!E229)</f>
      </c>
      <c r="F229" s="33">
        <f>IF(OR(ISBLANK(Data!F229),NOT(ISNUMBER(Data!F229))),"",Data!F229)</f>
      </c>
      <c r="G229" s="33">
        <f>IF(OR(ISBLANK(Data!G229),NOT(ISNUMBER(Data!G229))),"",Data!G229)</f>
      </c>
      <c r="H229" s="33">
        <f>IF(OR(ISBLANK(Data!H229),NOT(ISNUMBER(Data!H229))),"",Data!H229)</f>
      </c>
      <c r="I229" s="34">
        <f>IF(OR(ISBLANK(Data!I229),NOT(ISNUMBER(Data!I229))),"",Data!I229)</f>
      </c>
      <c r="K229" s="35">
        <f t="shared" si="39"/>
      </c>
      <c r="L229" s="36">
        <f t="shared" si="40"/>
      </c>
      <c r="M229" s="36">
        <f t="shared" si="41"/>
      </c>
      <c r="N229" s="36">
        <f t="shared" si="42"/>
      </c>
      <c r="O229" s="36">
        <f t="shared" si="49"/>
      </c>
      <c r="P229" s="37">
        <f t="shared" si="50"/>
      </c>
      <c r="R229" s="35">
        <f>IF(OR(ISBLANK(D229),NOT(ISNUMBER(D229))),"",((COUNTIF(G1_S:K229,K229)-1)-(COUNTIF(G1_R,K229)-1)/2)/10)</f>
      </c>
      <c r="S229" s="36">
        <f>IF(OR(ISBLANK(E229),NOT(ISNUMBER(E229))),"",((COUNTIF(G2_S:L229,L229)-1)-(COUNTIF(G2_R,L229)-1)/2)/10)</f>
      </c>
      <c r="T229" s="36">
        <f>IF(OR(ISBLANK(F229),NOT(ISNUMBER(F229))),"",((COUNTIF(G3_S:M229,M229)-1)-(COUNTIF(G3_R,M229)-1)/2)/10)</f>
      </c>
      <c r="U229" s="36">
        <f>IF(OR(ISBLANK(G229),NOT(ISNUMBER(G229))),"",((COUNTIF(G4_S:N229,N229)-1)-(COUNTIF(G4_R,N229)-1)/2)/10)</f>
      </c>
      <c r="V229" s="36">
        <f>IF(OR(ISBLANK(H229),NOT(ISNUMBER(H229))),"",((COUNTIF(G5_S:O229,O229)-1)-(COUNTIF(G5_R,O229)-1)/2)/10)</f>
      </c>
      <c r="W229" s="37">
        <f>IF(OR(ISBLANK(I229),NOT(ISNUMBER(I229))),"",((COUNTIF(G6_S:P229,P229)-1)-(COUNTIF(G6_R,P229)-1)/2)/10)</f>
      </c>
      <c r="Y229" s="35" t="e">
        <f t="shared" si="43"/>
        <v>#N/A</v>
      </c>
      <c r="Z229" s="36" t="e">
        <f t="shared" si="44"/>
        <v>#N/A</v>
      </c>
      <c r="AA229" s="36" t="e">
        <f t="shared" si="45"/>
        <v>#N/A</v>
      </c>
      <c r="AB229" s="36" t="e">
        <f t="shared" si="46"/>
        <v>#N/A</v>
      </c>
      <c r="AC229" s="36" t="e">
        <f t="shared" si="47"/>
        <v>#N/A</v>
      </c>
      <c r="AD229" s="37" t="e">
        <f t="shared" si="48"/>
        <v>#N/A</v>
      </c>
    </row>
    <row r="230" spans="2:30" ht="12.75">
      <c r="B230" s="2"/>
      <c r="C230" s="4">
        <v>227</v>
      </c>
      <c r="D230" s="33">
        <f>IF(OR(ISBLANK(Data!D230),NOT(ISNUMBER(Data!D230))),"",Data!D230)</f>
      </c>
      <c r="E230" s="33">
        <f>IF(OR(ISBLANK(Data!E230),NOT(ISNUMBER(Data!E230))),"",Data!E230)</f>
      </c>
      <c r="F230" s="33">
        <f>IF(OR(ISBLANK(Data!F230),NOT(ISNUMBER(Data!F230))),"",Data!F230)</f>
      </c>
      <c r="G230" s="33">
        <f>IF(OR(ISBLANK(Data!G230),NOT(ISNUMBER(Data!G230))),"",Data!G230)</f>
      </c>
      <c r="H230" s="33">
        <f>IF(OR(ISBLANK(Data!H230),NOT(ISNUMBER(Data!H230))),"",Data!H230)</f>
      </c>
      <c r="I230" s="34">
        <f>IF(OR(ISBLANK(Data!I230),NOT(ISNUMBER(Data!I230))),"",Data!I230)</f>
      </c>
      <c r="K230" s="35">
        <f t="shared" si="39"/>
      </c>
      <c r="L230" s="36">
        <f t="shared" si="40"/>
      </c>
      <c r="M230" s="36">
        <f t="shared" si="41"/>
      </c>
      <c r="N230" s="36">
        <f t="shared" si="42"/>
      </c>
      <c r="O230" s="36">
        <f t="shared" si="49"/>
      </c>
      <c r="P230" s="37">
        <f t="shared" si="50"/>
      </c>
      <c r="R230" s="35">
        <f>IF(OR(ISBLANK(D230),NOT(ISNUMBER(D230))),"",((COUNTIF(G1_S:K230,K230)-1)-(COUNTIF(G1_R,K230)-1)/2)/10)</f>
      </c>
      <c r="S230" s="36">
        <f>IF(OR(ISBLANK(E230),NOT(ISNUMBER(E230))),"",((COUNTIF(G2_S:L230,L230)-1)-(COUNTIF(G2_R,L230)-1)/2)/10)</f>
      </c>
      <c r="T230" s="36">
        <f>IF(OR(ISBLANK(F230),NOT(ISNUMBER(F230))),"",((COUNTIF(G3_S:M230,M230)-1)-(COUNTIF(G3_R,M230)-1)/2)/10)</f>
      </c>
      <c r="U230" s="36">
        <f>IF(OR(ISBLANK(G230),NOT(ISNUMBER(G230))),"",((COUNTIF(G4_S:N230,N230)-1)-(COUNTIF(G4_R,N230)-1)/2)/10)</f>
      </c>
      <c r="V230" s="36">
        <f>IF(OR(ISBLANK(H230),NOT(ISNUMBER(H230))),"",((COUNTIF(G5_S:O230,O230)-1)-(COUNTIF(G5_R,O230)-1)/2)/10)</f>
      </c>
      <c r="W230" s="37">
        <f>IF(OR(ISBLANK(I230),NOT(ISNUMBER(I230))),"",((COUNTIF(G6_S:P230,P230)-1)-(COUNTIF(G6_R,P230)-1)/2)/10)</f>
      </c>
      <c r="Y230" s="35" t="e">
        <f t="shared" si="43"/>
        <v>#N/A</v>
      </c>
      <c r="Z230" s="36" t="e">
        <f t="shared" si="44"/>
        <v>#N/A</v>
      </c>
      <c r="AA230" s="36" t="e">
        <f t="shared" si="45"/>
        <v>#N/A</v>
      </c>
      <c r="AB230" s="36" t="e">
        <f t="shared" si="46"/>
        <v>#N/A</v>
      </c>
      <c r="AC230" s="36" t="e">
        <f t="shared" si="47"/>
        <v>#N/A</v>
      </c>
      <c r="AD230" s="37" t="e">
        <f t="shared" si="48"/>
        <v>#N/A</v>
      </c>
    </row>
    <row r="231" spans="2:30" ht="12.75">
      <c r="B231" s="2"/>
      <c r="C231" s="4">
        <v>228</v>
      </c>
      <c r="D231" s="33">
        <f>IF(OR(ISBLANK(Data!D231),NOT(ISNUMBER(Data!D231))),"",Data!D231)</f>
      </c>
      <c r="E231" s="33">
        <f>IF(OR(ISBLANK(Data!E231),NOT(ISNUMBER(Data!E231))),"",Data!E231)</f>
      </c>
      <c r="F231" s="33">
        <f>IF(OR(ISBLANK(Data!F231),NOT(ISNUMBER(Data!F231))),"",Data!F231)</f>
      </c>
      <c r="G231" s="33">
        <f>IF(OR(ISBLANK(Data!G231),NOT(ISNUMBER(Data!G231))),"",Data!G231)</f>
      </c>
      <c r="H231" s="33">
        <f>IF(OR(ISBLANK(Data!H231),NOT(ISNUMBER(Data!H231))),"",Data!H231)</f>
      </c>
      <c r="I231" s="34">
        <f>IF(OR(ISBLANK(Data!I231),NOT(ISNUMBER(Data!I231))),"",Data!I231)</f>
      </c>
      <c r="K231" s="35">
        <f t="shared" si="39"/>
      </c>
      <c r="L231" s="36">
        <f t="shared" si="40"/>
      </c>
      <c r="M231" s="36">
        <f t="shared" si="41"/>
      </c>
      <c r="N231" s="36">
        <f t="shared" si="42"/>
      </c>
      <c r="O231" s="36">
        <f t="shared" si="49"/>
      </c>
      <c r="P231" s="37">
        <f t="shared" si="50"/>
      </c>
      <c r="R231" s="35">
        <f>IF(OR(ISBLANK(D231),NOT(ISNUMBER(D231))),"",((COUNTIF(G1_S:K231,K231)-1)-(COUNTIF(G1_R,K231)-1)/2)/10)</f>
      </c>
      <c r="S231" s="36">
        <f>IF(OR(ISBLANK(E231),NOT(ISNUMBER(E231))),"",((COUNTIF(G2_S:L231,L231)-1)-(COUNTIF(G2_R,L231)-1)/2)/10)</f>
      </c>
      <c r="T231" s="36">
        <f>IF(OR(ISBLANK(F231),NOT(ISNUMBER(F231))),"",((COUNTIF(G3_S:M231,M231)-1)-(COUNTIF(G3_R,M231)-1)/2)/10)</f>
      </c>
      <c r="U231" s="36">
        <f>IF(OR(ISBLANK(G231),NOT(ISNUMBER(G231))),"",((COUNTIF(G4_S:N231,N231)-1)-(COUNTIF(G4_R,N231)-1)/2)/10)</f>
      </c>
      <c r="V231" s="36">
        <f>IF(OR(ISBLANK(H231),NOT(ISNUMBER(H231))),"",((COUNTIF(G5_S:O231,O231)-1)-(COUNTIF(G5_R,O231)-1)/2)/10)</f>
      </c>
      <c r="W231" s="37">
        <f>IF(OR(ISBLANK(I231),NOT(ISNUMBER(I231))),"",((COUNTIF(G6_S:P231,P231)-1)-(COUNTIF(G6_R,P231)-1)/2)/10)</f>
      </c>
      <c r="Y231" s="35" t="e">
        <f t="shared" si="43"/>
        <v>#N/A</v>
      </c>
      <c r="Z231" s="36" t="e">
        <f t="shared" si="44"/>
        <v>#N/A</v>
      </c>
      <c r="AA231" s="36" t="e">
        <f t="shared" si="45"/>
        <v>#N/A</v>
      </c>
      <c r="AB231" s="36" t="e">
        <f t="shared" si="46"/>
        <v>#N/A</v>
      </c>
      <c r="AC231" s="36" t="e">
        <f t="shared" si="47"/>
        <v>#N/A</v>
      </c>
      <c r="AD231" s="37" t="e">
        <f t="shared" si="48"/>
        <v>#N/A</v>
      </c>
    </row>
    <row r="232" spans="2:30" ht="12.75">
      <c r="B232" s="2"/>
      <c r="C232" s="4">
        <v>229</v>
      </c>
      <c r="D232" s="33">
        <f>IF(OR(ISBLANK(Data!D232),NOT(ISNUMBER(Data!D232))),"",Data!D232)</f>
      </c>
      <c r="E232" s="33">
        <f>IF(OR(ISBLANK(Data!E232),NOT(ISNUMBER(Data!E232))),"",Data!E232)</f>
      </c>
      <c r="F232" s="33">
        <f>IF(OR(ISBLANK(Data!F232),NOT(ISNUMBER(Data!F232))),"",Data!F232)</f>
      </c>
      <c r="G232" s="33">
        <f>IF(OR(ISBLANK(Data!G232),NOT(ISNUMBER(Data!G232))),"",Data!G232)</f>
      </c>
      <c r="H232" s="33">
        <f>IF(OR(ISBLANK(Data!H232),NOT(ISNUMBER(Data!H232))),"",Data!H232)</f>
      </c>
      <c r="I232" s="34">
        <f>IF(OR(ISBLANK(Data!I232),NOT(ISNUMBER(Data!I232))),"",Data!I232)</f>
      </c>
      <c r="K232" s="35">
        <f t="shared" si="39"/>
      </c>
      <c r="L232" s="36">
        <f t="shared" si="40"/>
      </c>
      <c r="M232" s="36">
        <f t="shared" si="41"/>
      </c>
      <c r="N232" s="36">
        <f t="shared" si="42"/>
      </c>
      <c r="O232" s="36">
        <f t="shared" si="49"/>
      </c>
      <c r="P232" s="37">
        <f t="shared" si="50"/>
      </c>
      <c r="R232" s="35">
        <f>IF(OR(ISBLANK(D232),NOT(ISNUMBER(D232))),"",((COUNTIF(G1_S:K232,K232)-1)-(COUNTIF(G1_R,K232)-1)/2)/10)</f>
      </c>
      <c r="S232" s="36">
        <f>IF(OR(ISBLANK(E232),NOT(ISNUMBER(E232))),"",((COUNTIF(G2_S:L232,L232)-1)-(COUNTIF(G2_R,L232)-1)/2)/10)</f>
      </c>
      <c r="T232" s="36">
        <f>IF(OR(ISBLANK(F232),NOT(ISNUMBER(F232))),"",((COUNTIF(G3_S:M232,M232)-1)-(COUNTIF(G3_R,M232)-1)/2)/10)</f>
      </c>
      <c r="U232" s="36">
        <f>IF(OR(ISBLANK(G232),NOT(ISNUMBER(G232))),"",((COUNTIF(G4_S:N232,N232)-1)-(COUNTIF(G4_R,N232)-1)/2)/10)</f>
      </c>
      <c r="V232" s="36">
        <f>IF(OR(ISBLANK(H232),NOT(ISNUMBER(H232))),"",((COUNTIF(G5_S:O232,O232)-1)-(COUNTIF(G5_R,O232)-1)/2)/10)</f>
      </c>
      <c r="W232" s="37">
        <f>IF(OR(ISBLANK(I232),NOT(ISNUMBER(I232))),"",((COUNTIF(G6_S:P232,P232)-1)-(COUNTIF(G6_R,P232)-1)/2)/10)</f>
      </c>
      <c r="Y232" s="35" t="e">
        <f t="shared" si="43"/>
        <v>#N/A</v>
      </c>
      <c r="Z232" s="36" t="e">
        <f t="shared" si="44"/>
        <v>#N/A</v>
      </c>
      <c r="AA232" s="36" t="e">
        <f t="shared" si="45"/>
        <v>#N/A</v>
      </c>
      <c r="AB232" s="36" t="e">
        <f t="shared" si="46"/>
        <v>#N/A</v>
      </c>
      <c r="AC232" s="36" t="e">
        <f t="shared" si="47"/>
        <v>#N/A</v>
      </c>
      <c r="AD232" s="37" t="e">
        <f t="shared" si="48"/>
        <v>#N/A</v>
      </c>
    </row>
    <row r="233" spans="2:30" ht="12.75">
      <c r="B233" s="2"/>
      <c r="C233" s="4">
        <v>230</v>
      </c>
      <c r="D233" s="33">
        <f>IF(OR(ISBLANK(Data!D233),NOT(ISNUMBER(Data!D233))),"",Data!D233)</f>
      </c>
      <c r="E233" s="33">
        <f>IF(OR(ISBLANK(Data!E233),NOT(ISNUMBER(Data!E233))),"",Data!E233)</f>
      </c>
      <c r="F233" s="33">
        <f>IF(OR(ISBLANK(Data!F233),NOT(ISNUMBER(Data!F233))),"",Data!F233)</f>
      </c>
      <c r="G233" s="33">
        <f>IF(OR(ISBLANK(Data!G233),NOT(ISNUMBER(Data!G233))),"",Data!G233)</f>
      </c>
      <c r="H233" s="33">
        <f>IF(OR(ISBLANK(Data!H233),NOT(ISNUMBER(Data!H233))),"",Data!H233)</f>
      </c>
      <c r="I233" s="34">
        <f>IF(OR(ISBLANK(Data!I233),NOT(ISNUMBER(Data!I233))),"",Data!I233)</f>
      </c>
      <c r="K233" s="35">
        <f t="shared" si="39"/>
      </c>
      <c r="L233" s="36">
        <f t="shared" si="40"/>
      </c>
      <c r="M233" s="36">
        <f t="shared" si="41"/>
      </c>
      <c r="N233" s="36">
        <f t="shared" si="42"/>
      </c>
      <c r="O233" s="36">
        <f t="shared" si="49"/>
      </c>
      <c r="P233" s="37">
        <f t="shared" si="50"/>
      </c>
      <c r="R233" s="35">
        <f>IF(OR(ISBLANK(D233),NOT(ISNUMBER(D233))),"",((COUNTIF(G1_S:K233,K233)-1)-(COUNTIF(G1_R,K233)-1)/2)/10)</f>
      </c>
      <c r="S233" s="36">
        <f>IF(OR(ISBLANK(E233),NOT(ISNUMBER(E233))),"",((COUNTIF(G2_S:L233,L233)-1)-(COUNTIF(G2_R,L233)-1)/2)/10)</f>
      </c>
      <c r="T233" s="36">
        <f>IF(OR(ISBLANK(F233),NOT(ISNUMBER(F233))),"",((COUNTIF(G3_S:M233,M233)-1)-(COUNTIF(G3_R,M233)-1)/2)/10)</f>
      </c>
      <c r="U233" s="36">
        <f>IF(OR(ISBLANK(G233),NOT(ISNUMBER(G233))),"",((COUNTIF(G4_S:N233,N233)-1)-(COUNTIF(G4_R,N233)-1)/2)/10)</f>
      </c>
      <c r="V233" s="36">
        <f>IF(OR(ISBLANK(H233),NOT(ISNUMBER(H233))),"",((COUNTIF(G5_S:O233,O233)-1)-(COUNTIF(G5_R,O233)-1)/2)/10)</f>
      </c>
      <c r="W233" s="37">
        <f>IF(OR(ISBLANK(I233),NOT(ISNUMBER(I233))),"",((COUNTIF(G6_S:P233,P233)-1)-(COUNTIF(G6_R,P233)-1)/2)/10)</f>
      </c>
      <c r="Y233" s="35" t="e">
        <f t="shared" si="43"/>
        <v>#N/A</v>
      </c>
      <c r="Z233" s="36" t="e">
        <f t="shared" si="44"/>
        <v>#N/A</v>
      </c>
      <c r="AA233" s="36" t="e">
        <f t="shared" si="45"/>
        <v>#N/A</v>
      </c>
      <c r="AB233" s="36" t="e">
        <f t="shared" si="46"/>
        <v>#N/A</v>
      </c>
      <c r="AC233" s="36" t="e">
        <f t="shared" si="47"/>
        <v>#N/A</v>
      </c>
      <c r="AD233" s="37" t="e">
        <f t="shared" si="48"/>
        <v>#N/A</v>
      </c>
    </row>
    <row r="234" spans="2:30" ht="12.75">
      <c r="B234" s="2"/>
      <c r="C234" s="4">
        <v>231</v>
      </c>
      <c r="D234" s="33">
        <f>IF(OR(ISBLANK(Data!D234),NOT(ISNUMBER(Data!D234))),"",Data!D234)</f>
      </c>
      <c r="E234" s="33">
        <f>IF(OR(ISBLANK(Data!E234),NOT(ISNUMBER(Data!E234))),"",Data!E234)</f>
      </c>
      <c r="F234" s="33">
        <f>IF(OR(ISBLANK(Data!F234),NOT(ISNUMBER(Data!F234))),"",Data!F234)</f>
      </c>
      <c r="G234" s="33">
        <f>IF(OR(ISBLANK(Data!G234),NOT(ISNUMBER(Data!G234))),"",Data!G234)</f>
      </c>
      <c r="H234" s="33">
        <f>IF(OR(ISBLANK(Data!H234),NOT(ISNUMBER(Data!H234))),"",Data!H234)</f>
      </c>
      <c r="I234" s="34">
        <f>IF(OR(ISBLANK(Data!I234),NOT(ISNUMBER(Data!I234))),"",Data!I234)</f>
      </c>
      <c r="K234" s="35">
        <f t="shared" si="39"/>
      </c>
      <c r="L234" s="36">
        <f t="shared" si="40"/>
      </c>
      <c r="M234" s="36">
        <f t="shared" si="41"/>
      </c>
      <c r="N234" s="36">
        <f t="shared" si="42"/>
      </c>
      <c r="O234" s="36">
        <f t="shared" si="49"/>
      </c>
      <c r="P234" s="37">
        <f t="shared" si="50"/>
      </c>
      <c r="R234" s="35">
        <f>IF(OR(ISBLANK(D234),NOT(ISNUMBER(D234))),"",((COUNTIF(G1_S:K234,K234)-1)-(COUNTIF(G1_R,K234)-1)/2)/10)</f>
      </c>
      <c r="S234" s="36">
        <f>IF(OR(ISBLANK(E234),NOT(ISNUMBER(E234))),"",((COUNTIF(G2_S:L234,L234)-1)-(COUNTIF(G2_R,L234)-1)/2)/10)</f>
      </c>
      <c r="T234" s="36">
        <f>IF(OR(ISBLANK(F234),NOT(ISNUMBER(F234))),"",((COUNTIF(G3_S:M234,M234)-1)-(COUNTIF(G3_R,M234)-1)/2)/10)</f>
      </c>
      <c r="U234" s="36">
        <f>IF(OR(ISBLANK(G234),NOT(ISNUMBER(G234))),"",((COUNTIF(G4_S:N234,N234)-1)-(COUNTIF(G4_R,N234)-1)/2)/10)</f>
      </c>
      <c r="V234" s="36">
        <f>IF(OR(ISBLANK(H234),NOT(ISNUMBER(H234))),"",((COUNTIF(G5_S:O234,O234)-1)-(COUNTIF(G5_R,O234)-1)/2)/10)</f>
      </c>
      <c r="W234" s="37">
        <f>IF(OR(ISBLANK(I234),NOT(ISNUMBER(I234))),"",((COUNTIF(G6_S:P234,P234)-1)-(COUNTIF(G6_R,P234)-1)/2)/10)</f>
      </c>
      <c r="Y234" s="35" t="e">
        <f t="shared" si="43"/>
        <v>#N/A</v>
      </c>
      <c r="Z234" s="36" t="e">
        <f t="shared" si="44"/>
        <v>#N/A</v>
      </c>
      <c r="AA234" s="36" t="e">
        <f t="shared" si="45"/>
        <v>#N/A</v>
      </c>
      <c r="AB234" s="36" t="e">
        <f t="shared" si="46"/>
        <v>#N/A</v>
      </c>
      <c r="AC234" s="36" t="e">
        <f t="shared" si="47"/>
        <v>#N/A</v>
      </c>
      <c r="AD234" s="37" t="e">
        <f t="shared" si="48"/>
        <v>#N/A</v>
      </c>
    </row>
    <row r="235" spans="2:30" ht="12.75">
      <c r="B235" s="2"/>
      <c r="C235" s="4">
        <v>232</v>
      </c>
      <c r="D235" s="33">
        <f>IF(OR(ISBLANK(Data!D235),NOT(ISNUMBER(Data!D235))),"",Data!D235)</f>
      </c>
      <c r="E235" s="33">
        <f>IF(OR(ISBLANK(Data!E235),NOT(ISNUMBER(Data!E235))),"",Data!E235)</f>
      </c>
      <c r="F235" s="33">
        <f>IF(OR(ISBLANK(Data!F235),NOT(ISNUMBER(Data!F235))),"",Data!F235)</f>
      </c>
      <c r="G235" s="33">
        <f>IF(OR(ISBLANK(Data!G235),NOT(ISNUMBER(Data!G235))),"",Data!G235)</f>
      </c>
      <c r="H235" s="33">
        <f>IF(OR(ISBLANK(Data!H235),NOT(ISNUMBER(Data!H235))),"",Data!H235)</f>
      </c>
      <c r="I235" s="34">
        <f>IF(OR(ISBLANK(Data!I235),NOT(ISNUMBER(Data!I235))),"",Data!I235)</f>
      </c>
      <c r="K235" s="35">
        <f t="shared" si="39"/>
      </c>
      <c r="L235" s="36">
        <f t="shared" si="40"/>
      </c>
      <c r="M235" s="36">
        <f t="shared" si="41"/>
      </c>
      <c r="N235" s="36">
        <f t="shared" si="42"/>
      </c>
      <c r="O235" s="36">
        <f t="shared" si="49"/>
      </c>
      <c r="P235" s="37">
        <f t="shared" si="50"/>
      </c>
      <c r="R235" s="35">
        <f>IF(OR(ISBLANK(D235),NOT(ISNUMBER(D235))),"",((COUNTIF(G1_S:K235,K235)-1)-(COUNTIF(G1_R,K235)-1)/2)/10)</f>
      </c>
      <c r="S235" s="36">
        <f>IF(OR(ISBLANK(E235),NOT(ISNUMBER(E235))),"",((COUNTIF(G2_S:L235,L235)-1)-(COUNTIF(G2_R,L235)-1)/2)/10)</f>
      </c>
      <c r="T235" s="36">
        <f>IF(OR(ISBLANK(F235),NOT(ISNUMBER(F235))),"",((COUNTIF(G3_S:M235,M235)-1)-(COUNTIF(G3_R,M235)-1)/2)/10)</f>
      </c>
      <c r="U235" s="36">
        <f>IF(OR(ISBLANK(G235),NOT(ISNUMBER(G235))),"",((COUNTIF(G4_S:N235,N235)-1)-(COUNTIF(G4_R,N235)-1)/2)/10)</f>
      </c>
      <c r="V235" s="36">
        <f>IF(OR(ISBLANK(H235),NOT(ISNUMBER(H235))),"",((COUNTIF(G5_S:O235,O235)-1)-(COUNTIF(G5_R,O235)-1)/2)/10)</f>
      </c>
      <c r="W235" s="37">
        <f>IF(OR(ISBLANK(I235),NOT(ISNUMBER(I235))),"",((COUNTIF(G6_S:P235,P235)-1)-(COUNTIF(G6_R,P235)-1)/2)/10)</f>
      </c>
      <c r="Y235" s="35" t="e">
        <f t="shared" si="43"/>
        <v>#N/A</v>
      </c>
      <c r="Z235" s="36" t="e">
        <f t="shared" si="44"/>
        <v>#N/A</v>
      </c>
      <c r="AA235" s="36" t="e">
        <f t="shared" si="45"/>
        <v>#N/A</v>
      </c>
      <c r="AB235" s="36" t="e">
        <f t="shared" si="46"/>
        <v>#N/A</v>
      </c>
      <c r="AC235" s="36" t="e">
        <f t="shared" si="47"/>
        <v>#N/A</v>
      </c>
      <c r="AD235" s="37" t="e">
        <f t="shared" si="48"/>
        <v>#N/A</v>
      </c>
    </row>
    <row r="236" spans="2:30" ht="12.75">
      <c r="B236" s="2"/>
      <c r="C236" s="4">
        <v>233</v>
      </c>
      <c r="D236" s="33">
        <f>IF(OR(ISBLANK(Data!D236),NOT(ISNUMBER(Data!D236))),"",Data!D236)</f>
      </c>
      <c r="E236" s="33">
        <f>IF(OR(ISBLANK(Data!E236),NOT(ISNUMBER(Data!E236))),"",Data!E236)</f>
      </c>
      <c r="F236" s="33">
        <f>IF(OR(ISBLANK(Data!F236),NOT(ISNUMBER(Data!F236))),"",Data!F236)</f>
      </c>
      <c r="G236" s="33">
        <f>IF(OR(ISBLANK(Data!G236),NOT(ISNUMBER(Data!G236))),"",Data!G236)</f>
      </c>
      <c r="H236" s="33">
        <f>IF(OR(ISBLANK(Data!H236),NOT(ISNUMBER(Data!H236))),"",Data!H236)</f>
      </c>
      <c r="I236" s="34">
        <f>IF(OR(ISBLANK(Data!I236),NOT(ISNUMBER(Data!I236))),"",Data!I236)</f>
      </c>
      <c r="K236" s="35">
        <f t="shared" si="39"/>
      </c>
      <c r="L236" s="36">
        <f t="shared" si="40"/>
      </c>
      <c r="M236" s="36">
        <f t="shared" si="41"/>
      </c>
      <c r="N236" s="36">
        <f t="shared" si="42"/>
      </c>
      <c r="O236" s="36">
        <f t="shared" si="49"/>
      </c>
      <c r="P236" s="37">
        <f t="shared" si="50"/>
      </c>
      <c r="R236" s="35">
        <f>IF(OR(ISBLANK(D236),NOT(ISNUMBER(D236))),"",((COUNTIF(G1_S:K236,K236)-1)-(COUNTIF(G1_R,K236)-1)/2)/10)</f>
      </c>
      <c r="S236" s="36">
        <f>IF(OR(ISBLANK(E236),NOT(ISNUMBER(E236))),"",((COUNTIF(G2_S:L236,L236)-1)-(COUNTIF(G2_R,L236)-1)/2)/10)</f>
      </c>
      <c r="T236" s="36">
        <f>IF(OR(ISBLANK(F236),NOT(ISNUMBER(F236))),"",((COUNTIF(G3_S:M236,M236)-1)-(COUNTIF(G3_R,M236)-1)/2)/10)</f>
      </c>
      <c r="U236" s="36">
        <f>IF(OR(ISBLANK(G236),NOT(ISNUMBER(G236))),"",((COUNTIF(G4_S:N236,N236)-1)-(COUNTIF(G4_R,N236)-1)/2)/10)</f>
      </c>
      <c r="V236" s="36">
        <f>IF(OR(ISBLANK(H236),NOT(ISNUMBER(H236))),"",((COUNTIF(G5_S:O236,O236)-1)-(COUNTIF(G5_R,O236)-1)/2)/10)</f>
      </c>
      <c r="W236" s="37">
        <f>IF(OR(ISBLANK(I236),NOT(ISNUMBER(I236))),"",((COUNTIF(G6_S:P236,P236)-1)-(COUNTIF(G6_R,P236)-1)/2)/10)</f>
      </c>
      <c r="Y236" s="35" t="e">
        <f t="shared" si="43"/>
        <v>#N/A</v>
      </c>
      <c r="Z236" s="36" t="e">
        <f t="shared" si="44"/>
        <v>#N/A</v>
      </c>
      <c r="AA236" s="36" t="e">
        <f t="shared" si="45"/>
        <v>#N/A</v>
      </c>
      <c r="AB236" s="36" t="e">
        <f t="shared" si="46"/>
        <v>#N/A</v>
      </c>
      <c r="AC236" s="36" t="e">
        <f t="shared" si="47"/>
        <v>#N/A</v>
      </c>
      <c r="AD236" s="37" t="e">
        <f t="shared" si="48"/>
        <v>#N/A</v>
      </c>
    </row>
    <row r="237" spans="2:30" ht="12.75">
      <c r="B237" s="2"/>
      <c r="C237" s="4">
        <v>234</v>
      </c>
      <c r="D237" s="33">
        <f>IF(OR(ISBLANK(Data!D237),NOT(ISNUMBER(Data!D237))),"",Data!D237)</f>
      </c>
      <c r="E237" s="33">
        <f>IF(OR(ISBLANK(Data!E237),NOT(ISNUMBER(Data!E237))),"",Data!E237)</f>
      </c>
      <c r="F237" s="33">
        <f>IF(OR(ISBLANK(Data!F237),NOT(ISNUMBER(Data!F237))),"",Data!F237)</f>
      </c>
      <c r="G237" s="33">
        <f>IF(OR(ISBLANK(Data!G237),NOT(ISNUMBER(Data!G237))),"",Data!G237)</f>
      </c>
      <c r="H237" s="33">
        <f>IF(OR(ISBLANK(Data!H237),NOT(ISNUMBER(Data!H237))),"",Data!H237)</f>
      </c>
      <c r="I237" s="34">
        <f>IF(OR(ISBLANK(Data!I237),NOT(ISNUMBER(Data!I237))),"",Data!I237)</f>
      </c>
      <c r="K237" s="35">
        <f t="shared" si="39"/>
      </c>
      <c r="L237" s="36">
        <f t="shared" si="40"/>
      </c>
      <c r="M237" s="36">
        <f t="shared" si="41"/>
      </c>
      <c r="N237" s="36">
        <f t="shared" si="42"/>
      </c>
      <c r="O237" s="36">
        <f t="shared" si="49"/>
      </c>
      <c r="P237" s="37">
        <f t="shared" si="50"/>
      </c>
      <c r="R237" s="35">
        <f>IF(OR(ISBLANK(D237),NOT(ISNUMBER(D237))),"",((COUNTIF(G1_S:K237,K237)-1)-(COUNTIF(G1_R,K237)-1)/2)/10)</f>
      </c>
      <c r="S237" s="36">
        <f>IF(OR(ISBLANK(E237),NOT(ISNUMBER(E237))),"",((COUNTIF(G2_S:L237,L237)-1)-(COUNTIF(G2_R,L237)-1)/2)/10)</f>
      </c>
      <c r="T237" s="36">
        <f>IF(OR(ISBLANK(F237),NOT(ISNUMBER(F237))),"",((COUNTIF(G3_S:M237,M237)-1)-(COUNTIF(G3_R,M237)-1)/2)/10)</f>
      </c>
      <c r="U237" s="36">
        <f>IF(OR(ISBLANK(G237),NOT(ISNUMBER(G237))),"",((COUNTIF(G4_S:N237,N237)-1)-(COUNTIF(G4_R,N237)-1)/2)/10)</f>
      </c>
      <c r="V237" s="36">
        <f>IF(OR(ISBLANK(H237),NOT(ISNUMBER(H237))),"",((COUNTIF(G5_S:O237,O237)-1)-(COUNTIF(G5_R,O237)-1)/2)/10)</f>
      </c>
      <c r="W237" s="37">
        <f>IF(OR(ISBLANK(I237),NOT(ISNUMBER(I237))),"",((COUNTIF(G6_S:P237,P237)-1)-(COUNTIF(G6_R,P237)-1)/2)/10)</f>
      </c>
      <c r="Y237" s="35" t="e">
        <f t="shared" si="43"/>
        <v>#N/A</v>
      </c>
      <c r="Z237" s="36" t="e">
        <f t="shared" si="44"/>
        <v>#N/A</v>
      </c>
      <c r="AA237" s="36" t="e">
        <f t="shared" si="45"/>
        <v>#N/A</v>
      </c>
      <c r="AB237" s="36" t="e">
        <f t="shared" si="46"/>
        <v>#N/A</v>
      </c>
      <c r="AC237" s="36" t="e">
        <f t="shared" si="47"/>
        <v>#N/A</v>
      </c>
      <c r="AD237" s="37" t="e">
        <f t="shared" si="48"/>
        <v>#N/A</v>
      </c>
    </row>
    <row r="238" spans="2:30" ht="12.75">
      <c r="B238" s="2"/>
      <c r="C238" s="4">
        <v>235</v>
      </c>
      <c r="D238" s="33">
        <f>IF(OR(ISBLANK(Data!D238),NOT(ISNUMBER(Data!D238))),"",Data!D238)</f>
      </c>
      <c r="E238" s="33">
        <f>IF(OR(ISBLANK(Data!E238),NOT(ISNUMBER(Data!E238))),"",Data!E238)</f>
      </c>
      <c r="F238" s="33">
        <f>IF(OR(ISBLANK(Data!F238),NOT(ISNUMBER(Data!F238))),"",Data!F238)</f>
      </c>
      <c r="G238" s="33">
        <f>IF(OR(ISBLANK(Data!G238),NOT(ISNUMBER(Data!G238))),"",Data!G238)</f>
      </c>
      <c r="H238" s="33">
        <f>IF(OR(ISBLANK(Data!H238),NOT(ISNUMBER(Data!H238))),"",Data!H238)</f>
      </c>
      <c r="I238" s="34">
        <f>IF(OR(ISBLANK(Data!I238),NOT(ISNUMBER(Data!I238))),"",Data!I238)</f>
      </c>
      <c r="K238" s="35">
        <f t="shared" si="39"/>
      </c>
      <c r="L238" s="36">
        <f t="shared" si="40"/>
      </c>
      <c r="M238" s="36">
        <f t="shared" si="41"/>
      </c>
      <c r="N238" s="36">
        <f t="shared" si="42"/>
      </c>
      <c r="O238" s="36">
        <f t="shared" si="49"/>
      </c>
      <c r="P238" s="37">
        <f t="shared" si="50"/>
      </c>
      <c r="R238" s="35">
        <f>IF(OR(ISBLANK(D238),NOT(ISNUMBER(D238))),"",((COUNTIF(G1_S:K238,K238)-1)-(COUNTIF(G1_R,K238)-1)/2)/10)</f>
      </c>
      <c r="S238" s="36">
        <f>IF(OR(ISBLANK(E238),NOT(ISNUMBER(E238))),"",((COUNTIF(G2_S:L238,L238)-1)-(COUNTIF(G2_R,L238)-1)/2)/10)</f>
      </c>
      <c r="T238" s="36">
        <f>IF(OR(ISBLANK(F238),NOT(ISNUMBER(F238))),"",((COUNTIF(G3_S:M238,M238)-1)-(COUNTIF(G3_R,M238)-1)/2)/10)</f>
      </c>
      <c r="U238" s="36">
        <f>IF(OR(ISBLANK(G238),NOT(ISNUMBER(G238))),"",((COUNTIF(G4_S:N238,N238)-1)-(COUNTIF(G4_R,N238)-1)/2)/10)</f>
      </c>
      <c r="V238" s="36">
        <f>IF(OR(ISBLANK(H238),NOT(ISNUMBER(H238))),"",((COUNTIF(G5_S:O238,O238)-1)-(COUNTIF(G5_R,O238)-1)/2)/10)</f>
      </c>
      <c r="W238" s="37">
        <f>IF(OR(ISBLANK(I238),NOT(ISNUMBER(I238))),"",((COUNTIF(G6_S:P238,P238)-1)-(COUNTIF(G6_R,P238)-1)/2)/10)</f>
      </c>
      <c r="Y238" s="35" t="e">
        <f t="shared" si="43"/>
        <v>#N/A</v>
      </c>
      <c r="Z238" s="36" t="e">
        <f t="shared" si="44"/>
        <v>#N/A</v>
      </c>
      <c r="AA238" s="36" t="e">
        <f t="shared" si="45"/>
        <v>#N/A</v>
      </c>
      <c r="AB238" s="36" t="e">
        <f t="shared" si="46"/>
        <v>#N/A</v>
      </c>
      <c r="AC238" s="36" t="e">
        <f t="shared" si="47"/>
        <v>#N/A</v>
      </c>
      <c r="AD238" s="37" t="e">
        <f t="shared" si="48"/>
        <v>#N/A</v>
      </c>
    </row>
    <row r="239" spans="2:30" ht="12.75">
      <c r="B239" s="2"/>
      <c r="C239" s="4">
        <v>236</v>
      </c>
      <c r="D239" s="33">
        <f>IF(OR(ISBLANK(Data!D239),NOT(ISNUMBER(Data!D239))),"",Data!D239)</f>
      </c>
      <c r="E239" s="33">
        <f>IF(OR(ISBLANK(Data!E239),NOT(ISNUMBER(Data!E239))),"",Data!E239)</f>
      </c>
      <c r="F239" s="33">
        <f>IF(OR(ISBLANK(Data!F239),NOT(ISNUMBER(Data!F239))),"",Data!F239)</f>
      </c>
      <c r="G239" s="33">
        <f>IF(OR(ISBLANK(Data!G239),NOT(ISNUMBER(Data!G239))),"",Data!G239)</f>
      </c>
      <c r="H239" s="33">
        <f>IF(OR(ISBLANK(Data!H239),NOT(ISNUMBER(Data!H239))),"",Data!H239)</f>
      </c>
      <c r="I239" s="34">
        <f>IF(OR(ISBLANK(Data!I239),NOT(ISNUMBER(Data!I239))),"",Data!I239)</f>
      </c>
      <c r="K239" s="35">
        <f t="shared" si="39"/>
      </c>
      <c r="L239" s="36">
        <f t="shared" si="40"/>
      </c>
      <c r="M239" s="36">
        <f t="shared" si="41"/>
      </c>
      <c r="N239" s="36">
        <f t="shared" si="42"/>
      </c>
      <c r="O239" s="36">
        <f t="shared" si="49"/>
      </c>
      <c r="P239" s="37">
        <f t="shared" si="50"/>
      </c>
      <c r="R239" s="35">
        <f>IF(OR(ISBLANK(D239),NOT(ISNUMBER(D239))),"",((COUNTIF(G1_S:K239,K239)-1)-(COUNTIF(G1_R,K239)-1)/2)/10)</f>
      </c>
      <c r="S239" s="36">
        <f>IF(OR(ISBLANK(E239),NOT(ISNUMBER(E239))),"",((COUNTIF(G2_S:L239,L239)-1)-(COUNTIF(G2_R,L239)-1)/2)/10)</f>
      </c>
      <c r="T239" s="36">
        <f>IF(OR(ISBLANK(F239),NOT(ISNUMBER(F239))),"",((COUNTIF(G3_S:M239,M239)-1)-(COUNTIF(G3_R,M239)-1)/2)/10)</f>
      </c>
      <c r="U239" s="36">
        <f>IF(OR(ISBLANK(G239),NOT(ISNUMBER(G239))),"",((COUNTIF(G4_S:N239,N239)-1)-(COUNTIF(G4_R,N239)-1)/2)/10)</f>
      </c>
      <c r="V239" s="36">
        <f>IF(OR(ISBLANK(H239),NOT(ISNUMBER(H239))),"",((COUNTIF(G5_S:O239,O239)-1)-(COUNTIF(G5_R,O239)-1)/2)/10)</f>
      </c>
      <c r="W239" s="37">
        <f>IF(OR(ISBLANK(I239),NOT(ISNUMBER(I239))),"",((COUNTIF(G6_S:P239,P239)-1)-(COUNTIF(G6_R,P239)-1)/2)/10)</f>
      </c>
      <c r="Y239" s="35" t="e">
        <f t="shared" si="43"/>
        <v>#N/A</v>
      </c>
      <c r="Z239" s="36" t="e">
        <f t="shared" si="44"/>
        <v>#N/A</v>
      </c>
      <c r="AA239" s="36" t="e">
        <f t="shared" si="45"/>
        <v>#N/A</v>
      </c>
      <c r="AB239" s="36" t="e">
        <f t="shared" si="46"/>
        <v>#N/A</v>
      </c>
      <c r="AC239" s="36" t="e">
        <f t="shared" si="47"/>
        <v>#N/A</v>
      </c>
      <c r="AD239" s="37" t="e">
        <f t="shared" si="48"/>
        <v>#N/A</v>
      </c>
    </row>
    <row r="240" spans="2:30" ht="12.75">
      <c r="B240" s="2"/>
      <c r="C240" s="4">
        <v>237</v>
      </c>
      <c r="D240" s="33">
        <f>IF(OR(ISBLANK(Data!D240),NOT(ISNUMBER(Data!D240))),"",Data!D240)</f>
      </c>
      <c r="E240" s="33">
        <f>IF(OR(ISBLANK(Data!E240),NOT(ISNUMBER(Data!E240))),"",Data!E240)</f>
      </c>
      <c r="F240" s="33">
        <f>IF(OR(ISBLANK(Data!F240),NOT(ISNUMBER(Data!F240))),"",Data!F240)</f>
      </c>
      <c r="G240" s="33">
        <f>IF(OR(ISBLANK(Data!G240),NOT(ISNUMBER(Data!G240))),"",Data!G240)</f>
      </c>
      <c r="H240" s="33">
        <f>IF(OR(ISBLANK(Data!H240),NOT(ISNUMBER(Data!H240))),"",Data!H240)</f>
      </c>
      <c r="I240" s="34">
        <f>IF(OR(ISBLANK(Data!I240),NOT(ISNUMBER(Data!I240))),"",Data!I240)</f>
      </c>
      <c r="K240" s="35">
        <f t="shared" si="39"/>
      </c>
      <c r="L240" s="36">
        <f t="shared" si="40"/>
      </c>
      <c r="M240" s="36">
        <f t="shared" si="41"/>
      </c>
      <c r="N240" s="36">
        <f t="shared" si="42"/>
      </c>
      <c r="O240" s="36">
        <f t="shared" si="49"/>
      </c>
      <c r="P240" s="37">
        <f t="shared" si="50"/>
      </c>
      <c r="R240" s="35">
        <f>IF(OR(ISBLANK(D240),NOT(ISNUMBER(D240))),"",((COUNTIF(G1_S:K240,K240)-1)-(COUNTIF(G1_R,K240)-1)/2)/10)</f>
      </c>
      <c r="S240" s="36">
        <f>IF(OR(ISBLANK(E240),NOT(ISNUMBER(E240))),"",((COUNTIF(G2_S:L240,L240)-1)-(COUNTIF(G2_R,L240)-1)/2)/10)</f>
      </c>
      <c r="T240" s="36">
        <f>IF(OR(ISBLANK(F240),NOT(ISNUMBER(F240))),"",((COUNTIF(G3_S:M240,M240)-1)-(COUNTIF(G3_R,M240)-1)/2)/10)</f>
      </c>
      <c r="U240" s="36">
        <f>IF(OR(ISBLANK(G240),NOT(ISNUMBER(G240))),"",((COUNTIF(G4_S:N240,N240)-1)-(COUNTIF(G4_R,N240)-1)/2)/10)</f>
      </c>
      <c r="V240" s="36">
        <f>IF(OR(ISBLANK(H240),NOT(ISNUMBER(H240))),"",((COUNTIF(G5_S:O240,O240)-1)-(COUNTIF(G5_R,O240)-1)/2)/10)</f>
      </c>
      <c r="W240" s="37">
        <f>IF(OR(ISBLANK(I240),NOT(ISNUMBER(I240))),"",((COUNTIF(G6_S:P240,P240)-1)-(COUNTIF(G6_R,P240)-1)/2)/10)</f>
      </c>
      <c r="Y240" s="35" t="e">
        <f t="shared" si="43"/>
        <v>#N/A</v>
      </c>
      <c r="Z240" s="36" t="e">
        <f t="shared" si="44"/>
        <v>#N/A</v>
      </c>
      <c r="AA240" s="36" t="e">
        <f t="shared" si="45"/>
        <v>#N/A</v>
      </c>
      <c r="AB240" s="36" t="e">
        <f t="shared" si="46"/>
        <v>#N/A</v>
      </c>
      <c r="AC240" s="36" t="e">
        <f t="shared" si="47"/>
        <v>#N/A</v>
      </c>
      <c r="AD240" s="37" t="e">
        <f t="shared" si="48"/>
        <v>#N/A</v>
      </c>
    </row>
    <row r="241" spans="2:30" ht="12.75">
      <c r="B241" s="2"/>
      <c r="C241" s="4">
        <v>238</v>
      </c>
      <c r="D241" s="33">
        <f>IF(OR(ISBLANK(Data!D241),NOT(ISNUMBER(Data!D241))),"",Data!D241)</f>
      </c>
      <c r="E241" s="33">
        <f>IF(OR(ISBLANK(Data!E241),NOT(ISNUMBER(Data!E241))),"",Data!E241)</f>
      </c>
      <c r="F241" s="33">
        <f>IF(OR(ISBLANK(Data!F241),NOT(ISNUMBER(Data!F241))),"",Data!F241)</f>
      </c>
      <c r="G241" s="33">
        <f>IF(OR(ISBLANK(Data!G241),NOT(ISNUMBER(Data!G241))),"",Data!G241)</f>
      </c>
      <c r="H241" s="33">
        <f>IF(OR(ISBLANK(Data!H241),NOT(ISNUMBER(Data!H241))),"",Data!H241)</f>
      </c>
      <c r="I241" s="34">
        <f>IF(OR(ISBLANK(Data!I241),NOT(ISNUMBER(Data!I241))),"",Data!I241)</f>
      </c>
      <c r="K241" s="35">
        <f t="shared" si="39"/>
      </c>
      <c r="L241" s="36">
        <f t="shared" si="40"/>
      </c>
      <c r="M241" s="36">
        <f t="shared" si="41"/>
      </c>
      <c r="N241" s="36">
        <f t="shared" si="42"/>
      </c>
      <c r="O241" s="36">
        <f t="shared" si="49"/>
      </c>
      <c r="P241" s="37">
        <f t="shared" si="50"/>
      </c>
      <c r="R241" s="35">
        <f>IF(OR(ISBLANK(D241),NOT(ISNUMBER(D241))),"",((COUNTIF(G1_S:K241,K241)-1)-(COUNTIF(G1_R,K241)-1)/2)/10)</f>
      </c>
      <c r="S241" s="36">
        <f>IF(OR(ISBLANK(E241),NOT(ISNUMBER(E241))),"",((COUNTIF(G2_S:L241,L241)-1)-(COUNTIF(G2_R,L241)-1)/2)/10)</f>
      </c>
      <c r="T241" s="36">
        <f>IF(OR(ISBLANK(F241),NOT(ISNUMBER(F241))),"",((COUNTIF(G3_S:M241,M241)-1)-(COUNTIF(G3_R,M241)-1)/2)/10)</f>
      </c>
      <c r="U241" s="36">
        <f>IF(OR(ISBLANK(G241),NOT(ISNUMBER(G241))),"",((COUNTIF(G4_S:N241,N241)-1)-(COUNTIF(G4_R,N241)-1)/2)/10)</f>
      </c>
      <c r="V241" s="36">
        <f>IF(OR(ISBLANK(H241),NOT(ISNUMBER(H241))),"",((COUNTIF(G5_S:O241,O241)-1)-(COUNTIF(G5_R,O241)-1)/2)/10)</f>
      </c>
      <c r="W241" s="37">
        <f>IF(OR(ISBLANK(I241),NOT(ISNUMBER(I241))),"",((COUNTIF(G6_S:P241,P241)-1)-(COUNTIF(G6_R,P241)-1)/2)/10)</f>
      </c>
      <c r="Y241" s="35" t="e">
        <f t="shared" si="43"/>
        <v>#N/A</v>
      </c>
      <c r="Z241" s="36" t="e">
        <f t="shared" si="44"/>
        <v>#N/A</v>
      </c>
      <c r="AA241" s="36" t="e">
        <f t="shared" si="45"/>
        <v>#N/A</v>
      </c>
      <c r="AB241" s="36" t="e">
        <f t="shared" si="46"/>
        <v>#N/A</v>
      </c>
      <c r="AC241" s="36" t="e">
        <f t="shared" si="47"/>
        <v>#N/A</v>
      </c>
      <c r="AD241" s="37" t="e">
        <f t="shared" si="48"/>
        <v>#N/A</v>
      </c>
    </row>
    <row r="242" spans="2:30" ht="12.75">
      <c r="B242" s="2"/>
      <c r="C242" s="4">
        <v>239</v>
      </c>
      <c r="D242" s="33">
        <f>IF(OR(ISBLANK(Data!D242),NOT(ISNUMBER(Data!D242))),"",Data!D242)</f>
      </c>
      <c r="E242" s="33">
        <f>IF(OR(ISBLANK(Data!E242),NOT(ISNUMBER(Data!E242))),"",Data!E242)</f>
      </c>
      <c r="F242" s="33">
        <f>IF(OR(ISBLANK(Data!F242),NOT(ISNUMBER(Data!F242))),"",Data!F242)</f>
      </c>
      <c r="G242" s="33">
        <f>IF(OR(ISBLANK(Data!G242),NOT(ISNUMBER(Data!G242))),"",Data!G242)</f>
      </c>
      <c r="H242" s="33">
        <f>IF(OR(ISBLANK(Data!H242),NOT(ISNUMBER(Data!H242))),"",Data!H242)</f>
      </c>
      <c r="I242" s="34">
        <f>IF(OR(ISBLANK(Data!I242),NOT(ISNUMBER(Data!I242))),"",Data!I242)</f>
      </c>
      <c r="K242" s="35">
        <f t="shared" si="39"/>
      </c>
      <c r="L242" s="36">
        <f t="shared" si="40"/>
      </c>
      <c r="M242" s="36">
        <f t="shared" si="41"/>
      </c>
      <c r="N242" s="36">
        <f t="shared" si="42"/>
      </c>
      <c r="O242" s="36">
        <f t="shared" si="49"/>
      </c>
      <c r="P242" s="37">
        <f t="shared" si="50"/>
      </c>
      <c r="R242" s="35">
        <f>IF(OR(ISBLANK(D242),NOT(ISNUMBER(D242))),"",((COUNTIF(G1_S:K242,K242)-1)-(COUNTIF(G1_R,K242)-1)/2)/10)</f>
      </c>
      <c r="S242" s="36">
        <f>IF(OR(ISBLANK(E242),NOT(ISNUMBER(E242))),"",((COUNTIF(G2_S:L242,L242)-1)-(COUNTIF(G2_R,L242)-1)/2)/10)</f>
      </c>
      <c r="T242" s="36">
        <f>IF(OR(ISBLANK(F242),NOT(ISNUMBER(F242))),"",((COUNTIF(G3_S:M242,M242)-1)-(COUNTIF(G3_R,M242)-1)/2)/10)</f>
      </c>
      <c r="U242" s="36">
        <f>IF(OR(ISBLANK(G242),NOT(ISNUMBER(G242))),"",((COUNTIF(G4_S:N242,N242)-1)-(COUNTIF(G4_R,N242)-1)/2)/10)</f>
      </c>
      <c r="V242" s="36">
        <f>IF(OR(ISBLANK(H242),NOT(ISNUMBER(H242))),"",((COUNTIF(G5_S:O242,O242)-1)-(COUNTIF(G5_R,O242)-1)/2)/10)</f>
      </c>
      <c r="W242" s="37">
        <f>IF(OR(ISBLANK(I242),NOT(ISNUMBER(I242))),"",((COUNTIF(G6_S:P242,P242)-1)-(COUNTIF(G6_R,P242)-1)/2)/10)</f>
      </c>
      <c r="Y242" s="35" t="e">
        <f t="shared" si="43"/>
        <v>#N/A</v>
      </c>
      <c r="Z242" s="36" t="e">
        <f t="shared" si="44"/>
        <v>#N/A</v>
      </c>
      <c r="AA242" s="36" t="e">
        <f t="shared" si="45"/>
        <v>#N/A</v>
      </c>
      <c r="AB242" s="36" t="e">
        <f t="shared" si="46"/>
        <v>#N/A</v>
      </c>
      <c r="AC242" s="36" t="e">
        <f t="shared" si="47"/>
        <v>#N/A</v>
      </c>
      <c r="AD242" s="37" t="e">
        <f t="shared" si="48"/>
        <v>#N/A</v>
      </c>
    </row>
    <row r="243" spans="2:30" ht="12.75">
      <c r="B243" s="2"/>
      <c r="C243" s="4">
        <v>240</v>
      </c>
      <c r="D243" s="33">
        <f>IF(OR(ISBLANK(Data!D243),NOT(ISNUMBER(Data!D243))),"",Data!D243)</f>
      </c>
      <c r="E243" s="33">
        <f>IF(OR(ISBLANK(Data!E243),NOT(ISNUMBER(Data!E243))),"",Data!E243)</f>
      </c>
      <c r="F243" s="33">
        <f>IF(OR(ISBLANK(Data!F243),NOT(ISNUMBER(Data!F243))),"",Data!F243)</f>
      </c>
      <c r="G243" s="33">
        <f>IF(OR(ISBLANK(Data!G243),NOT(ISNUMBER(Data!G243))),"",Data!G243)</f>
      </c>
      <c r="H243" s="33">
        <f>IF(OR(ISBLANK(Data!H243),NOT(ISNUMBER(Data!H243))),"",Data!H243)</f>
      </c>
      <c r="I243" s="34">
        <f>IF(OR(ISBLANK(Data!I243),NOT(ISNUMBER(Data!I243))),"",Data!I243)</f>
      </c>
      <c r="K243" s="35">
        <f t="shared" si="39"/>
      </c>
      <c r="L243" s="36">
        <f t="shared" si="40"/>
      </c>
      <c r="M243" s="36">
        <f t="shared" si="41"/>
      </c>
      <c r="N243" s="36">
        <f t="shared" si="42"/>
      </c>
      <c r="O243" s="36">
        <f t="shared" si="49"/>
      </c>
      <c r="P243" s="37">
        <f t="shared" si="50"/>
      </c>
      <c r="R243" s="35">
        <f>IF(OR(ISBLANK(D243),NOT(ISNUMBER(D243))),"",((COUNTIF(G1_S:K243,K243)-1)-(COUNTIF(G1_R,K243)-1)/2)/10)</f>
      </c>
      <c r="S243" s="36">
        <f>IF(OR(ISBLANK(E243),NOT(ISNUMBER(E243))),"",((COUNTIF(G2_S:L243,L243)-1)-(COUNTIF(G2_R,L243)-1)/2)/10)</f>
      </c>
      <c r="T243" s="36">
        <f>IF(OR(ISBLANK(F243),NOT(ISNUMBER(F243))),"",((COUNTIF(G3_S:M243,M243)-1)-(COUNTIF(G3_R,M243)-1)/2)/10)</f>
      </c>
      <c r="U243" s="36">
        <f>IF(OR(ISBLANK(G243),NOT(ISNUMBER(G243))),"",((COUNTIF(G4_S:N243,N243)-1)-(COUNTIF(G4_R,N243)-1)/2)/10)</f>
      </c>
      <c r="V243" s="36">
        <f>IF(OR(ISBLANK(H243),NOT(ISNUMBER(H243))),"",((COUNTIF(G5_S:O243,O243)-1)-(COUNTIF(G5_R,O243)-1)/2)/10)</f>
      </c>
      <c r="W243" s="37">
        <f>IF(OR(ISBLANK(I243),NOT(ISNUMBER(I243))),"",((COUNTIF(G6_S:P243,P243)-1)-(COUNTIF(G6_R,P243)-1)/2)/10)</f>
      </c>
      <c r="Y243" s="35" t="e">
        <f t="shared" si="43"/>
        <v>#N/A</v>
      </c>
      <c r="Z243" s="36" t="e">
        <f t="shared" si="44"/>
        <v>#N/A</v>
      </c>
      <c r="AA243" s="36" t="e">
        <f t="shared" si="45"/>
        <v>#N/A</v>
      </c>
      <c r="AB243" s="36" t="e">
        <f t="shared" si="46"/>
        <v>#N/A</v>
      </c>
      <c r="AC243" s="36" t="e">
        <f t="shared" si="47"/>
        <v>#N/A</v>
      </c>
      <c r="AD243" s="37" t="e">
        <f t="shared" si="48"/>
        <v>#N/A</v>
      </c>
    </row>
    <row r="244" spans="2:30" ht="12.75">
      <c r="B244" s="2"/>
      <c r="C244" s="4">
        <v>241</v>
      </c>
      <c r="D244" s="33">
        <f>IF(OR(ISBLANK(Data!D244),NOT(ISNUMBER(Data!D244))),"",Data!D244)</f>
      </c>
      <c r="E244" s="33">
        <f>IF(OR(ISBLANK(Data!E244),NOT(ISNUMBER(Data!E244))),"",Data!E244)</f>
      </c>
      <c r="F244" s="33">
        <f>IF(OR(ISBLANK(Data!F244),NOT(ISNUMBER(Data!F244))),"",Data!F244)</f>
      </c>
      <c r="G244" s="33">
        <f>IF(OR(ISBLANK(Data!G244),NOT(ISNUMBER(Data!G244))),"",Data!G244)</f>
      </c>
      <c r="H244" s="33">
        <f>IF(OR(ISBLANK(Data!H244),NOT(ISNUMBER(Data!H244))),"",Data!H244)</f>
      </c>
      <c r="I244" s="34">
        <f>IF(OR(ISBLANK(Data!I244),NOT(ISNUMBER(Data!I244))),"",Data!I244)</f>
      </c>
      <c r="K244" s="35">
        <f t="shared" si="39"/>
      </c>
      <c r="L244" s="36">
        <f t="shared" si="40"/>
      </c>
      <c r="M244" s="36">
        <f t="shared" si="41"/>
      </c>
      <c r="N244" s="36">
        <f t="shared" si="42"/>
      </c>
      <c r="O244" s="36">
        <f t="shared" si="49"/>
      </c>
      <c r="P244" s="37">
        <f t="shared" si="50"/>
      </c>
      <c r="R244" s="35">
        <f>IF(OR(ISBLANK(D244),NOT(ISNUMBER(D244))),"",((COUNTIF(G1_S:K244,K244)-1)-(COUNTIF(G1_R,K244)-1)/2)/10)</f>
      </c>
      <c r="S244" s="36">
        <f>IF(OR(ISBLANK(E244),NOT(ISNUMBER(E244))),"",((COUNTIF(G2_S:L244,L244)-1)-(COUNTIF(G2_R,L244)-1)/2)/10)</f>
      </c>
      <c r="T244" s="36">
        <f>IF(OR(ISBLANK(F244),NOT(ISNUMBER(F244))),"",((COUNTIF(G3_S:M244,M244)-1)-(COUNTIF(G3_R,M244)-1)/2)/10)</f>
      </c>
      <c r="U244" s="36">
        <f>IF(OR(ISBLANK(G244),NOT(ISNUMBER(G244))),"",((COUNTIF(G4_S:N244,N244)-1)-(COUNTIF(G4_R,N244)-1)/2)/10)</f>
      </c>
      <c r="V244" s="36">
        <f>IF(OR(ISBLANK(H244),NOT(ISNUMBER(H244))),"",((COUNTIF(G5_S:O244,O244)-1)-(COUNTIF(G5_R,O244)-1)/2)/10)</f>
      </c>
      <c r="W244" s="37">
        <f>IF(OR(ISBLANK(I244),NOT(ISNUMBER(I244))),"",((COUNTIF(G6_S:P244,P244)-1)-(COUNTIF(G6_R,P244)-1)/2)/10)</f>
      </c>
      <c r="Y244" s="35" t="e">
        <f t="shared" si="43"/>
        <v>#N/A</v>
      </c>
      <c r="Z244" s="36" t="e">
        <f t="shared" si="44"/>
        <v>#N/A</v>
      </c>
      <c r="AA244" s="36" t="e">
        <f t="shared" si="45"/>
        <v>#N/A</v>
      </c>
      <c r="AB244" s="36" t="e">
        <f t="shared" si="46"/>
        <v>#N/A</v>
      </c>
      <c r="AC244" s="36" t="e">
        <f t="shared" si="47"/>
        <v>#N/A</v>
      </c>
      <c r="AD244" s="37" t="e">
        <f t="shared" si="48"/>
        <v>#N/A</v>
      </c>
    </row>
    <row r="245" spans="2:30" ht="12.75">
      <c r="B245" s="2"/>
      <c r="C245" s="4">
        <v>242</v>
      </c>
      <c r="D245" s="33">
        <f>IF(OR(ISBLANK(Data!D245),NOT(ISNUMBER(Data!D245))),"",Data!D245)</f>
      </c>
      <c r="E245" s="33">
        <f>IF(OR(ISBLANK(Data!E245),NOT(ISNUMBER(Data!E245))),"",Data!E245)</f>
      </c>
      <c r="F245" s="33">
        <f>IF(OR(ISBLANK(Data!F245),NOT(ISNUMBER(Data!F245))),"",Data!F245)</f>
      </c>
      <c r="G245" s="33">
        <f>IF(OR(ISBLANK(Data!G245),NOT(ISNUMBER(Data!G245))),"",Data!G245)</f>
      </c>
      <c r="H245" s="33">
        <f>IF(OR(ISBLANK(Data!H245),NOT(ISNUMBER(Data!H245))),"",Data!H245)</f>
      </c>
      <c r="I245" s="34">
        <f>IF(OR(ISBLANK(Data!I245),NOT(ISNUMBER(Data!I245))),"",Data!I245)</f>
      </c>
      <c r="K245" s="35">
        <f t="shared" si="39"/>
      </c>
      <c r="L245" s="36">
        <f t="shared" si="40"/>
      </c>
      <c r="M245" s="36">
        <f t="shared" si="41"/>
      </c>
      <c r="N245" s="36">
        <f t="shared" si="42"/>
      </c>
      <c r="O245" s="36">
        <f t="shared" si="49"/>
      </c>
      <c r="P245" s="37">
        <f t="shared" si="50"/>
      </c>
      <c r="R245" s="35">
        <f>IF(OR(ISBLANK(D245),NOT(ISNUMBER(D245))),"",((COUNTIF(G1_S:K245,K245)-1)-(COUNTIF(G1_R,K245)-1)/2)/10)</f>
      </c>
      <c r="S245" s="36">
        <f>IF(OR(ISBLANK(E245),NOT(ISNUMBER(E245))),"",((COUNTIF(G2_S:L245,L245)-1)-(COUNTIF(G2_R,L245)-1)/2)/10)</f>
      </c>
      <c r="T245" s="36">
        <f>IF(OR(ISBLANK(F245),NOT(ISNUMBER(F245))),"",((COUNTIF(G3_S:M245,M245)-1)-(COUNTIF(G3_R,M245)-1)/2)/10)</f>
      </c>
      <c r="U245" s="36">
        <f>IF(OR(ISBLANK(G245),NOT(ISNUMBER(G245))),"",((COUNTIF(G4_S:N245,N245)-1)-(COUNTIF(G4_R,N245)-1)/2)/10)</f>
      </c>
      <c r="V245" s="36">
        <f>IF(OR(ISBLANK(H245),NOT(ISNUMBER(H245))),"",((COUNTIF(G5_S:O245,O245)-1)-(COUNTIF(G5_R,O245)-1)/2)/10)</f>
      </c>
      <c r="W245" s="37">
        <f>IF(OR(ISBLANK(I245),NOT(ISNUMBER(I245))),"",((COUNTIF(G6_S:P245,P245)-1)-(COUNTIF(G6_R,P245)-1)/2)/10)</f>
      </c>
      <c r="Y245" s="35" t="e">
        <f t="shared" si="43"/>
        <v>#N/A</v>
      </c>
      <c r="Z245" s="36" t="e">
        <f t="shared" si="44"/>
        <v>#N/A</v>
      </c>
      <c r="AA245" s="36" t="e">
        <f t="shared" si="45"/>
        <v>#N/A</v>
      </c>
      <c r="AB245" s="36" t="e">
        <f t="shared" si="46"/>
        <v>#N/A</v>
      </c>
      <c r="AC245" s="36" t="e">
        <f t="shared" si="47"/>
        <v>#N/A</v>
      </c>
      <c r="AD245" s="37" t="e">
        <f t="shared" si="48"/>
        <v>#N/A</v>
      </c>
    </row>
    <row r="246" spans="2:30" ht="12.75">
      <c r="B246" s="2"/>
      <c r="C246" s="4">
        <v>243</v>
      </c>
      <c r="D246" s="33">
        <f>IF(OR(ISBLANK(Data!D246),NOT(ISNUMBER(Data!D246))),"",Data!D246)</f>
      </c>
      <c r="E246" s="33">
        <f>IF(OR(ISBLANK(Data!E246),NOT(ISNUMBER(Data!E246))),"",Data!E246)</f>
      </c>
      <c r="F246" s="33">
        <f>IF(OR(ISBLANK(Data!F246),NOT(ISNUMBER(Data!F246))),"",Data!F246)</f>
      </c>
      <c r="G246" s="33">
        <f>IF(OR(ISBLANK(Data!G246),NOT(ISNUMBER(Data!G246))),"",Data!G246)</f>
      </c>
      <c r="H246" s="33">
        <f>IF(OR(ISBLANK(Data!H246),NOT(ISNUMBER(Data!H246))),"",Data!H246)</f>
      </c>
      <c r="I246" s="34">
        <f>IF(OR(ISBLANK(Data!I246),NOT(ISNUMBER(Data!I246))),"",Data!I246)</f>
      </c>
      <c r="K246" s="35">
        <f t="shared" si="39"/>
      </c>
      <c r="L246" s="36">
        <f t="shared" si="40"/>
      </c>
      <c r="M246" s="36">
        <f t="shared" si="41"/>
      </c>
      <c r="N246" s="36">
        <f t="shared" si="42"/>
      </c>
      <c r="O246" s="36">
        <f t="shared" si="49"/>
      </c>
      <c r="P246" s="37">
        <f t="shared" si="50"/>
      </c>
      <c r="R246" s="35">
        <f>IF(OR(ISBLANK(D246),NOT(ISNUMBER(D246))),"",((COUNTIF(G1_S:K246,K246)-1)-(COUNTIF(G1_R,K246)-1)/2)/10)</f>
      </c>
      <c r="S246" s="36">
        <f>IF(OR(ISBLANK(E246),NOT(ISNUMBER(E246))),"",((COUNTIF(G2_S:L246,L246)-1)-(COUNTIF(G2_R,L246)-1)/2)/10)</f>
      </c>
      <c r="T246" s="36">
        <f>IF(OR(ISBLANK(F246),NOT(ISNUMBER(F246))),"",((COUNTIF(G3_S:M246,M246)-1)-(COUNTIF(G3_R,M246)-1)/2)/10)</f>
      </c>
      <c r="U246" s="36">
        <f>IF(OR(ISBLANK(G246),NOT(ISNUMBER(G246))),"",((COUNTIF(G4_S:N246,N246)-1)-(COUNTIF(G4_R,N246)-1)/2)/10)</f>
      </c>
      <c r="V246" s="36">
        <f>IF(OR(ISBLANK(H246),NOT(ISNUMBER(H246))),"",((COUNTIF(G5_S:O246,O246)-1)-(COUNTIF(G5_R,O246)-1)/2)/10)</f>
      </c>
      <c r="W246" s="37">
        <f>IF(OR(ISBLANK(I246),NOT(ISNUMBER(I246))),"",((COUNTIF(G6_S:P246,P246)-1)-(COUNTIF(G6_R,P246)-1)/2)/10)</f>
      </c>
      <c r="Y246" s="35" t="e">
        <f t="shared" si="43"/>
        <v>#N/A</v>
      </c>
      <c r="Z246" s="36" t="e">
        <f t="shared" si="44"/>
        <v>#N/A</v>
      </c>
      <c r="AA246" s="36" t="e">
        <f t="shared" si="45"/>
        <v>#N/A</v>
      </c>
      <c r="AB246" s="36" t="e">
        <f t="shared" si="46"/>
        <v>#N/A</v>
      </c>
      <c r="AC246" s="36" t="e">
        <f t="shared" si="47"/>
        <v>#N/A</v>
      </c>
      <c r="AD246" s="37" t="e">
        <f t="shared" si="48"/>
        <v>#N/A</v>
      </c>
    </row>
    <row r="247" spans="2:30" ht="12.75">
      <c r="B247" s="2"/>
      <c r="C247" s="4">
        <v>244</v>
      </c>
      <c r="D247" s="33">
        <f>IF(OR(ISBLANK(Data!D247),NOT(ISNUMBER(Data!D247))),"",Data!D247)</f>
      </c>
      <c r="E247" s="33">
        <f>IF(OR(ISBLANK(Data!E247),NOT(ISNUMBER(Data!E247))),"",Data!E247)</f>
      </c>
      <c r="F247" s="33">
        <f>IF(OR(ISBLANK(Data!F247),NOT(ISNUMBER(Data!F247))),"",Data!F247)</f>
      </c>
      <c r="G247" s="33">
        <f>IF(OR(ISBLANK(Data!G247),NOT(ISNUMBER(Data!G247))),"",Data!G247)</f>
      </c>
      <c r="H247" s="33">
        <f>IF(OR(ISBLANK(Data!H247),NOT(ISNUMBER(Data!H247))),"",Data!H247)</f>
      </c>
      <c r="I247" s="34">
        <f>IF(OR(ISBLANK(Data!I247),NOT(ISNUMBER(Data!I247))),"",Data!I247)</f>
      </c>
      <c r="K247" s="35">
        <f t="shared" si="39"/>
      </c>
      <c r="L247" s="36">
        <f t="shared" si="40"/>
      </c>
      <c r="M247" s="36">
        <f t="shared" si="41"/>
      </c>
      <c r="N247" s="36">
        <f t="shared" si="42"/>
      </c>
      <c r="O247" s="36">
        <f t="shared" si="49"/>
      </c>
      <c r="P247" s="37">
        <f t="shared" si="50"/>
      </c>
      <c r="R247" s="35">
        <f>IF(OR(ISBLANK(D247),NOT(ISNUMBER(D247))),"",((COUNTIF(G1_S:K247,K247)-1)-(COUNTIF(G1_R,K247)-1)/2)/10)</f>
      </c>
      <c r="S247" s="36">
        <f>IF(OR(ISBLANK(E247),NOT(ISNUMBER(E247))),"",((COUNTIF(G2_S:L247,L247)-1)-(COUNTIF(G2_R,L247)-1)/2)/10)</f>
      </c>
      <c r="T247" s="36">
        <f>IF(OR(ISBLANK(F247),NOT(ISNUMBER(F247))),"",((COUNTIF(G3_S:M247,M247)-1)-(COUNTIF(G3_R,M247)-1)/2)/10)</f>
      </c>
      <c r="U247" s="36">
        <f>IF(OR(ISBLANK(G247),NOT(ISNUMBER(G247))),"",((COUNTIF(G4_S:N247,N247)-1)-(COUNTIF(G4_R,N247)-1)/2)/10)</f>
      </c>
      <c r="V247" s="36">
        <f>IF(OR(ISBLANK(H247),NOT(ISNUMBER(H247))),"",((COUNTIF(G5_S:O247,O247)-1)-(COUNTIF(G5_R,O247)-1)/2)/10)</f>
      </c>
      <c r="W247" s="37">
        <f>IF(OR(ISBLANK(I247),NOT(ISNUMBER(I247))),"",((COUNTIF(G6_S:P247,P247)-1)-(COUNTIF(G6_R,P247)-1)/2)/10)</f>
      </c>
      <c r="Y247" s="35" t="e">
        <f t="shared" si="43"/>
        <v>#N/A</v>
      </c>
      <c r="Z247" s="36" t="e">
        <f t="shared" si="44"/>
        <v>#N/A</v>
      </c>
      <c r="AA247" s="36" t="e">
        <f t="shared" si="45"/>
        <v>#N/A</v>
      </c>
      <c r="AB247" s="36" t="e">
        <f t="shared" si="46"/>
        <v>#N/A</v>
      </c>
      <c r="AC247" s="36" t="e">
        <f t="shared" si="47"/>
        <v>#N/A</v>
      </c>
      <c r="AD247" s="37" t="e">
        <f t="shared" si="48"/>
        <v>#N/A</v>
      </c>
    </row>
    <row r="248" spans="2:30" ht="12.75">
      <c r="B248" s="2"/>
      <c r="C248" s="4">
        <v>245</v>
      </c>
      <c r="D248" s="33">
        <f>IF(OR(ISBLANK(Data!D248),NOT(ISNUMBER(Data!D248))),"",Data!D248)</f>
      </c>
      <c r="E248" s="33">
        <f>IF(OR(ISBLANK(Data!E248),NOT(ISNUMBER(Data!E248))),"",Data!E248)</f>
      </c>
      <c r="F248" s="33">
        <f>IF(OR(ISBLANK(Data!F248),NOT(ISNUMBER(Data!F248))),"",Data!F248)</f>
      </c>
      <c r="G248" s="33">
        <f>IF(OR(ISBLANK(Data!G248),NOT(ISNUMBER(Data!G248))),"",Data!G248)</f>
      </c>
      <c r="H248" s="33">
        <f>IF(OR(ISBLANK(Data!H248),NOT(ISNUMBER(Data!H248))),"",Data!H248)</f>
      </c>
      <c r="I248" s="34">
        <f>IF(OR(ISBLANK(Data!I248),NOT(ISNUMBER(Data!I248))),"",Data!I248)</f>
      </c>
      <c r="K248" s="35">
        <f t="shared" si="39"/>
      </c>
      <c r="L248" s="36">
        <f t="shared" si="40"/>
      </c>
      <c r="M248" s="36">
        <f t="shared" si="41"/>
      </c>
      <c r="N248" s="36">
        <f t="shared" si="42"/>
      </c>
      <c r="O248" s="36">
        <f t="shared" si="49"/>
      </c>
      <c r="P248" s="37">
        <f t="shared" si="50"/>
      </c>
      <c r="R248" s="35">
        <f>IF(OR(ISBLANK(D248),NOT(ISNUMBER(D248))),"",((COUNTIF(G1_S:K248,K248)-1)-(COUNTIF(G1_R,K248)-1)/2)/10)</f>
      </c>
      <c r="S248" s="36">
        <f>IF(OR(ISBLANK(E248),NOT(ISNUMBER(E248))),"",((COUNTIF(G2_S:L248,L248)-1)-(COUNTIF(G2_R,L248)-1)/2)/10)</f>
      </c>
      <c r="T248" s="36">
        <f>IF(OR(ISBLANK(F248),NOT(ISNUMBER(F248))),"",((COUNTIF(G3_S:M248,M248)-1)-(COUNTIF(G3_R,M248)-1)/2)/10)</f>
      </c>
      <c r="U248" s="36">
        <f>IF(OR(ISBLANK(G248),NOT(ISNUMBER(G248))),"",((COUNTIF(G4_S:N248,N248)-1)-(COUNTIF(G4_R,N248)-1)/2)/10)</f>
      </c>
      <c r="V248" s="36">
        <f>IF(OR(ISBLANK(H248),NOT(ISNUMBER(H248))),"",((COUNTIF(G5_S:O248,O248)-1)-(COUNTIF(G5_R,O248)-1)/2)/10)</f>
      </c>
      <c r="W248" s="37">
        <f>IF(OR(ISBLANK(I248),NOT(ISNUMBER(I248))),"",((COUNTIF(G6_S:P248,P248)-1)-(COUNTIF(G6_R,P248)-1)/2)/10)</f>
      </c>
      <c r="Y248" s="35" t="e">
        <f t="shared" si="43"/>
        <v>#N/A</v>
      </c>
      <c r="Z248" s="36" t="e">
        <f t="shared" si="44"/>
        <v>#N/A</v>
      </c>
      <c r="AA248" s="36" t="e">
        <f t="shared" si="45"/>
        <v>#N/A</v>
      </c>
      <c r="AB248" s="36" t="e">
        <f t="shared" si="46"/>
        <v>#N/A</v>
      </c>
      <c r="AC248" s="36" t="e">
        <f t="shared" si="47"/>
        <v>#N/A</v>
      </c>
      <c r="AD248" s="37" t="e">
        <f t="shared" si="48"/>
        <v>#N/A</v>
      </c>
    </row>
    <row r="249" spans="2:30" ht="12.75">
      <c r="B249" s="2"/>
      <c r="C249" s="4">
        <v>246</v>
      </c>
      <c r="D249" s="33">
        <f>IF(OR(ISBLANK(Data!D249),NOT(ISNUMBER(Data!D249))),"",Data!D249)</f>
      </c>
      <c r="E249" s="33">
        <f>IF(OR(ISBLANK(Data!E249),NOT(ISNUMBER(Data!E249))),"",Data!E249)</f>
      </c>
      <c r="F249" s="33">
        <f>IF(OR(ISBLANK(Data!F249),NOT(ISNUMBER(Data!F249))),"",Data!F249)</f>
      </c>
      <c r="G249" s="33">
        <f>IF(OR(ISBLANK(Data!G249),NOT(ISNUMBER(Data!G249))),"",Data!G249)</f>
      </c>
      <c r="H249" s="33">
        <f>IF(OR(ISBLANK(Data!H249),NOT(ISNUMBER(Data!H249))),"",Data!H249)</f>
      </c>
      <c r="I249" s="34">
        <f>IF(OR(ISBLANK(Data!I249),NOT(ISNUMBER(Data!I249))),"",Data!I249)</f>
      </c>
      <c r="K249" s="35">
        <f t="shared" si="39"/>
      </c>
      <c r="L249" s="36">
        <f t="shared" si="40"/>
      </c>
      <c r="M249" s="36">
        <f t="shared" si="41"/>
      </c>
      <c r="N249" s="36">
        <f t="shared" si="42"/>
      </c>
      <c r="O249" s="36">
        <f t="shared" si="49"/>
      </c>
      <c r="P249" s="37">
        <f t="shared" si="50"/>
      </c>
      <c r="R249" s="35">
        <f>IF(OR(ISBLANK(D249),NOT(ISNUMBER(D249))),"",((COUNTIF(G1_S:K249,K249)-1)-(COUNTIF(G1_R,K249)-1)/2)/10)</f>
      </c>
      <c r="S249" s="36">
        <f>IF(OR(ISBLANK(E249),NOT(ISNUMBER(E249))),"",((COUNTIF(G2_S:L249,L249)-1)-(COUNTIF(G2_R,L249)-1)/2)/10)</f>
      </c>
      <c r="T249" s="36">
        <f>IF(OR(ISBLANK(F249),NOT(ISNUMBER(F249))),"",((COUNTIF(G3_S:M249,M249)-1)-(COUNTIF(G3_R,M249)-1)/2)/10)</f>
      </c>
      <c r="U249" s="36">
        <f>IF(OR(ISBLANK(G249),NOT(ISNUMBER(G249))),"",((COUNTIF(G4_S:N249,N249)-1)-(COUNTIF(G4_R,N249)-1)/2)/10)</f>
      </c>
      <c r="V249" s="36">
        <f>IF(OR(ISBLANK(H249),NOT(ISNUMBER(H249))),"",((COUNTIF(G5_S:O249,O249)-1)-(COUNTIF(G5_R,O249)-1)/2)/10)</f>
      </c>
      <c r="W249" s="37">
        <f>IF(OR(ISBLANK(I249),NOT(ISNUMBER(I249))),"",((COUNTIF(G6_S:P249,P249)-1)-(COUNTIF(G6_R,P249)-1)/2)/10)</f>
      </c>
      <c r="Y249" s="35" t="e">
        <f t="shared" si="43"/>
        <v>#N/A</v>
      </c>
      <c r="Z249" s="36" t="e">
        <f t="shared" si="44"/>
        <v>#N/A</v>
      </c>
      <c r="AA249" s="36" t="e">
        <f t="shared" si="45"/>
        <v>#N/A</v>
      </c>
      <c r="AB249" s="36" t="e">
        <f t="shared" si="46"/>
        <v>#N/A</v>
      </c>
      <c r="AC249" s="36" t="e">
        <f t="shared" si="47"/>
        <v>#N/A</v>
      </c>
      <c r="AD249" s="37" t="e">
        <f t="shared" si="48"/>
        <v>#N/A</v>
      </c>
    </row>
    <row r="250" spans="2:30" ht="12.75">
      <c r="B250" s="2"/>
      <c r="C250" s="4">
        <v>247</v>
      </c>
      <c r="D250" s="33">
        <f>IF(OR(ISBLANK(Data!D250),NOT(ISNUMBER(Data!D250))),"",Data!D250)</f>
      </c>
      <c r="E250" s="33">
        <f>IF(OR(ISBLANK(Data!E250),NOT(ISNUMBER(Data!E250))),"",Data!E250)</f>
      </c>
      <c r="F250" s="33">
        <f>IF(OR(ISBLANK(Data!F250),NOT(ISNUMBER(Data!F250))),"",Data!F250)</f>
      </c>
      <c r="G250" s="33">
        <f>IF(OR(ISBLANK(Data!G250),NOT(ISNUMBER(Data!G250))),"",Data!G250)</f>
      </c>
      <c r="H250" s="33">
        <f>IF(OR(ISBLANK(Data!H250),NOT(ISNUMBER(Data!H250))),"",Data!H250)</f>
      </c>
      <c r="I250" s="34">
        <f>IF(OR(ISBLANK(Data!I250),NOT(ISNUMBER(Data!I250))),"",Data!I250)</f>
      </c>
      <c r="K250" s="35">
        <f t="shared" si="39"/>
      </c>
      <c r="L250" s="36">
        <f t="shared" si="40"/>
      </c>
      <c r="M250" s="36">
        <f t="shared" si="41"/>
      </c>
      <c r="N250" s="36">
        <f t="shared" si="42"/>
      </c>
      <c r="O250" s="36">
        <f t="shared" si="49"/>
      </c>
      <c r="P250" s="37">
        <f t="shared" si="50"/>
      </c>
      <c r="R250" s="35">
        <f>IF(OR(ISBLANK(D250),NOT(ISNUMBER(D250))),"",((COUNTIF(G1_S:K250,K250)-1)-(COUNTIF(G1_R,K250)-1)/2)/10)</f>
      </c>
      <c r="S250" s="36">
        <f>IF(OR(ISBLANK(E250),NOT(ISNUMBER(E250))),"",((COUNTIF(G2_S:L250,L250)-1)-(COUNTIF(G2_R,L250)-1)/2)/10)</f>
      </c>
      <c r="T250" s="36">
        <f>IF(OR(ISBLANK(F250),NOT(ISNUMBER(F250))),"",((COUNTIF(G3_S:M250,M250)-1)-(COUNTIF(G3_R,M250)-1)/2)/10)</f>
      </c>
      <c r="U250" s="36">
        <f>IF(OR(ISBLANK(G250),NOT(ISNUMBER(G250))),"",((COUNTIF(G4_S:N250,N250)-1)-(COUNTIF(G4_R,N250)-1)/2)/10)</f>
      </c>
      <c r="V250" s="36">
        <f>IF(OR(ISBLANK(H250),NOT(ISNUMBER(H250))),"",((COUNTIF(G5_S:O250,O250)-1)-(COUNTIF(G5_R,O250)-1)/2)/10)</f>
      </c>
      <c r="W250" s="37">
        <f>IF(OR(ISBLANK(I250),NOT(ISNUMBER(I250))),"",((COUNTIF(G6_S:P250,P250)-1)-(COUNTIF(G6_R,P250)-1)/2)/10)</f>
      </c>
      <c r="Y250" s="35" t="e">
        <f t="shared" si="43"/>
        <v>#N/A</v>
      </c>
      <c r="Z250" s="36" t="e">
        <f t="shared" si="44"/>
        <v>#N/A</v>
      </c>
      <c r="AA250" s="36" t="e">
        <f t="shared" si="45"/>
        <v>#N/A</v>
      </c>
      <c r="AB250" s="36" t="e">
        <f t="shared" si="46"/>
        <v>#N/A</v>
      </c>
      <c r="AC250" s="36" t="e">
        <f t="shared" si="47"/>
        <v>#N/A</v>
      </c>
      <c r="AD250" s="37" t="e">
        <f t="shared" si="48"/>
        <v>#N/A</v>
      </c>
    </row>
    <row r="251" spans="2:30" ht="12.75">
      <c r="B251" s="2"/>
      <c r="C251" s="4">
        <v>248</v>
      </c>
      <c r="D251" s="33">
        <f>IF(OR(ISBLANK(Data!D251),NOT(ISNUMBER(Data!D251))),"",Data!D251)</f>
      </c>
      <c r="E251" s="33">
        <f>IF(OR(ISBLANK(Data!E251),NOT(ISNUMBER(Data!E251))),"",Data!E251)</f>
      </c>
      <c r="F251" s="33">
        <f>IF(OR(ISBLANK(Data!F251),NOT(ISNUMBER(Data!F251))),"",Data!F251)</f>
      </c>
      <c r="G251" s="33">
        <f>IF(OR(ISBLANK(Data!G251),NOT(ISNUMBER(Data!G251))),"",Data!G251)</f>
      </c>
      <c r="H251" s="33">
        <f>IF(OR(ISBLANK(Data!H251),NOT(ISNUMBER(Data!H251))),"",Data!H251)</f>
      </c>
      <c r="I251" s="34">
        <f>IF(OR(ISBLANK(Data!I251),NOT(ISNUMBER(Data!I251))),"",Data!I251)</f>
      </c>
      <c r="K251" s="35">
        <f t="shared" si="39"/>
      </c>
      <c r="L251" s="36">
        <f t="shared" si="40"/>
      </c>
      <c r="M251" s="36">
        <f t="shared" si="41"/>
      </c>
      <c r="N251" s="36">
        <f t="shared" si="42"/>
      </c>
      <c r="O251" s="36">
        <f t="shared" si="49"/>
      </c>
      <c r="P251" s="37">
        <f t="shared" si="50"/>
      </c>
      <c r="R251" s="35">
        <f>IF(OR(ISBLANK(D251),NOT(ISNUMBER(D251))),"",((COUNTIF(G1_S:K251,K251)-1)-(COUNTIF(G1_R,K251)-1)/2)/10)</f>
      </c>
      <c r="S251" s="36">
        <f>IF(OR(ISBLANK(E251),NOT(ISNUMBER(E251))),"",((COUNTIF(G2_S:L251,L251)-1)-(COUNTIF(G2_R,L251)-1)/2)/10)</f>
      </c>
      <c r="T251" s="36">
        <f>IF(OR(ISBLANK(F251),NOT(ISNUMBER(F251))),"",((COUNTIF(G3_S:M251,M251)-1)-(COUNTIF(G3_R,M251)-1)/2)/10)</f>
      </c>
      <c r="U251" s="36">
        <f>IF(OR(ISBLANK(G251),NOT(ISNUMBER(G251))),"",((COUNTIF(G4_S:N251,N251)-1)-(COUNTIF(G4_R,N251)-1)/2)/10)</f>
      </c>
      <c r="V251" s="36">
        <f>IF(OR(ISBLANK(H251),NOT(ISNUMBER(H251))),"",((COUNTIF(G5_S:O251,O251)-1)-(COUNTIF(G5_R,O251)-1)/2)/10)</f>
      </c>
      <c r="W251" s="37">
        <f>IF(OR(ISBLANK(I251),NOT(ISNUMBER(I251))),"",((COUNTIF(G6_S:P251,P251)-1)-(COUNTIF(G6_R,P251)-1)/2)/10)</f>
      </c>
      <c r="Y251" s="35" t="e">
        <f t="shared" si="43"/>
        <v>#N/A</v>
      </c>
      <c r="Z251" s="36" t="e">
        <f t="shared" si="44"/>
        <v>#N/A</v>
      </c>
      <c r="AA251" s="36" t="e">
        <f t="shared" si="45"/>
        <v>#N/A</v>
      </c>
      <c r="AB251" s="36" t="e">
        <f t="shared" si="46"/>
        <v>#N/A</v>
      </c>
      <c r="AC251" s="36" t="e">
        <f t="shared" si="47"/>
        <v>#N/A</v>
      </c>
      <c r="AD251" s="37" t="e">
        <f t="shared" si="48"/>
        <v>#N/A</v>
      </c>
    </row>
    <row r="252" spans="2:30" ht="12.75">
      <c r="B252" s="2"/>
      <c r="C252" s="4">
        <v>249</v>
      </c>
      <c r="D252" s="33">
        <f>IF(OR(ISBLANK(Data!D252),NOT(ISNUMBER(Data!D252))),"",Data!D252)</f>
      </c>
      <c r="E252" s="33">
        <f>IF(OR(ISBLANK(Data!E252),NOT(ISNUMBER(Data!E252))),"",Data!E252)</f>
      </c>
      <c r="F252" s="33">
        <f>IF(OR(ISBLANK(Data!F252),NOT(ISNUMBER(Data!F252))),"",Data!F252)</f>
      </c>
      <c r="G252" s="33">
        <f>IF(OR(ISBLANK(Data!G252),NOT(ISNUMBER(Data!G252))),"",Data!G252)</f>
      </c>
      <c r="H252" s="33">
        <f>IF(OR(ISBLANK(Data!H252),NOT(ISNUMBER(Data!H252))),"",Data!H252)</f>
      </c>
      <c r="I252" s="34">
        <f>IF(OR(ISBLANK(Data!I252),NOT(ISNUMBER(Data!I252))),"",Data!I252)</f>
      </c>
      <c r="K252" s="35">
        <f t="shared" si="39"/>
      </c>
      <c r="L252" s="36">
        <f t="shared" si="40"/>
      </c>
      <c r="M252" s="36">
        <f t="shared" si="41"/>
      </c>
      <c r="N252" s="36">
        <f t="shared" si="42"/>
      </c>
      <c r="O252" s="36">
        <f t="shared" si="49"/>
      </c>
      <c r="P252" s="37">
        <f t="shared" si="50"/>
      </c>
      <c r="R252" s="35">
        <f>IF(OR(ISBLANK(D252),NOT(ISNUMBER(D252))),"",((COUNTIF(G1_S:K252,K252)-1)-(COUNTIF(G1_R,K252)-1)/2)/10)</f>
      </c>
      <c r="S252" s="36">
        <f>IF(OR(ISBLANK(E252),NOT(ISNUMBER(E252))),"",((COUNTIF(G2_S:L252,L252)-1)-(COUNTIF(G2_R,L252)-1)/2)/10)</f>
      </c>
      <c r="T252" s="36">
        <f>IF(OR(ISBLANK(F252),NOT(ISNUMBER(F252))),"",((COUNTIF(G3_S:M252,M252)-1)-(COUNTIF(G3_R,M252)-1)/2)/10)</f>
      </c>
      <c r="U252" s="36">
        <f>IF(OR(ISBLANK(G252),NOT(ISNUMBER(G252))),"",((COUNTIF(G4_S:N252,N252)-1)-(COUNTIF(G4_R,N252)-1)/2)/10)</f>
      </c>
      <c r="V252" s="36">
        <f>IF(OR(ISBLANK(H252),NOT(ISNUMBER(H252))),"",((COUNTIF(G5_S:O252,O252)-1)-(COUNTIF(G5_R,O252)-1)/2)/10)</f>
      </c>
      <c r="W252" s="37">
        <f>IF(OR(ISBLANK(I252),NOT(ISNUMBER(I252))),"",((COUNTIF(G6_S:P252,P252)-1)-(COUNTIF(G6_R,P252)-1)/2)/10)</f>
      </c>
      <c r="Y252" s="35" t="e">
        <f t="shared" si="43"/>
        <v>#N/A</v>
      </c>
      <c r="Z252" s="36" t="e">
        <f t="shared" si="44"/>
        <v>#N/A</v>
      </c>
      <c r="AA252" s="36" t="e">
        <f t="shared" si="45"/>
        <v>#N/A</v>
      </c>
      <c r="AB252" s="36" t="e">
        <f t="shared" si="46"/>
        <v>#N/A</v>
      </c>
      <c r="AC252" s="36" t="e">
        <f t="shared" si="47"/>
        <v>#N/A</v>
      </c>
      <c r="AD252" s="37" t="e">
        <f t="shared" si="48"/>
        <v>#N/A</v>
      </c>
    </row>
    <row r="253" spans="2:30" ht="12.75">
      <c r="B253" s="2"/>
      <c r="C253" s="4">
        <v>250</v>
      </c>
      <c r="D253" s="33">
        <f>IF(OR(ISBLANK(Data!D253),NOT(ISNUMBER(Data!D253))),"",Data!D253)</f>
      </c>
      <c r="E253" s="33">
        <f>IF(OR(ISBLANK(Data!E253),NOT(ISNUMBER(Data!E253))),"",Data!E253)</f>
      </c>
      <c r="F253" s="33">
        <f>IF(OR(ISBLANK(Data!F253),NOT(ISNUMBER(Data!F253))),"",Data!F253)</f>
      </c>
      <c r="G253" s="33">
        <f>IF(OR(ISBLANK(Data!G253),NOT(ISNUMBER(Data!G253))),"",Data!G253)</f>
      </c>
      <c r="H253" s="33">
        <f>IF(OR(ISBLANK(Data!H253),NOT(ISNUMBER(Data!H253))),"",Data!H253)</f>
      </c>
      <c r="I253" s="34">
        <f>IF(OR(ISBLANK(Data!I253),NOT(ISNUMBER(Data!I253))),"",Data!I253)</f>
      </c>
      <c r="K253" s="35">
        <f t="shared" si="39"/>
      </c>
      <c r="L253" s="36">
        <f t="shared" si="40"/>
      </c>
      <c r="M253" s="36">
        <f t="shared" si="41"/>
      </c>
      <c r="N253" s="36">
        <f t="shared" si="42"/>
      </c>
      <c r="O253" s="36">
        <f t="shared" si="49"/>
      </c>
      <c r="P253" s="37">
        <f t="shared" si="50"/>
      </c>
      <c r="R253" s="35">
        <f>IF(OR(ISBLANK(D253),NOT(ISNUMBER(D253))),"",((COUNTIF(G1_S:K253,K253)-1)-(COUNTIF(G1_R,K253)-1)/2)/10)</f>
      </c>
      <c r="S253" s="36">
        <f>IF(OR(ISBLANK(E253),NOT(ISNUMBER(E253))),"",((COUNTIF(G2_S:L253,L253)-1)-(COUNTIF(G2_R,L253)-1)/2)/10)</f>
      </c>
      <c r="T253" s="36">
        <f>IF(OR(ISBLANK(F253),NOT(ISNUMBER(F253))),"",((COUNTIF(G3_S:M253,M253)-1)-(COUNTIF(G3_R,M253)-1)/2)/10)</f>
      </c>
      <c r="U253" s="36">
        <f>IF(OR(ISBLANK(G253),NOT(ISNUMBER(G253))),"",((COUNTIF(G4_S:N253,N253)-1)-(COUNTIF(G4_R,N253)-1)/2)/10)</f>
      </c>
      <c r="V253" s="36">
        <f>IF(OR(ISBLANK(H253),NOT(ISNUMBER(H253))),"",((COUNTIF(G5_S:O253,O253)-1)-(COUNTIF(G5_R,O253)-1)/2)/10)</f>
      </c>
      <c r="W253" s="37">
        <f>IF(OR(ISBLANK(I253),NOT(ISNUMBER(I253))),"",((COUNTIF(G6_S:P253,P253)-1)-(COUNTIF(G6_R,P253)-1)/2)/10)</f>
      </c>
      <c r="Y253" s="35" t="e">
        <f t="shared" si="43"/>
        <v>#N/A</v>
      </c>
      <c r="Z253" s="36" t="e">
        <f t="shared" si="44"/>
        <v>#N/A</v>
      </c>
      <c r="AA253" s="36" t="e">
        <f t="shared" si="45"/>
        <v>#N/A</v>
      </c>
      <c r="AB253" s="36" t="e">
        <f t="shared" si="46"/>
        <v>#N/A</v>
      </c>
      <c r="AC253" s="36" t="e">
        <f t="shared" si="47"/>
        <v>#N/A</v>
      </c>
      <c r="AD253" s="37" t="e">
        <f t="shared" si="48"/>
        <v>#N/A</v>
      </c>
    </row>
    <row r="254" spans="2:30" ht="12.75">
      <c r="B254" s="2"/>
      <c r="C254" s="4">
        <v>251</v>
      </c>
      <c r="D254" s="33">
        <f>IF(OR(ISBLANK(Data!D254),NOT(ISNUMBER(Data!D254))),"",Data!D254)</f>
      </c>
      <c r="E254" s="33">
        <f>IF(OR(ISBLANK(Data!E254),NOT(ISNUMBER(Data!E254))),"",Data!E254)</f>
      </c>
      <c r="F254" s="33">
        <f>IF(OR(ISBLANK(Data!F254),NOT(ISNUMBER(Data!F254))),"",Data!F254)</f>
      </c>
      <c r="G254" s="33">
        <f>IF(OR(ISBLANK(Data!G254),NOT(ISNUMBER(Data!G254))),"",Data!G254)</f>
      </c>
      <c r="H254" s="33">
        <f>IF(OR(ISBLANK(Data!H254),NOT(ISNUMBER(Data!H254))),"",Data!H254)</f>
      </c>
      <c r="I254" s="34">
        <f>IF(OR(ISBLANK(Data!I254),NOT(ISNUMBER(Data!I254))),"",Data!I254)</f>
      </c>
      <c r="K254" s="35">
        <f t="shared" si="39"/>
      </c>
      <c r="L254" s="36">
        <f t="shared" si="40"/>
      </c>
      <c r="M254" s="36">
        <f t="shared" si="41"/>
      </c>
      <c r="N254" s="36">
        <f t="shared" si="42"/>
      </c>
      <c r="O254" s="36">
        <f t="shared" si="49"/>
      </c>
      <c r="P254" s="37">
        <f t="shared" si="50"/>
      </c>
      <c r="R254" s="35">
        <f>IF(OR(ISBLANK(D254),NOT(ISNUMBER(D254))),"",((COUNTIF(G1_S:K254,K254)-1)-(COUNTIF(G1_R,K254)-1)/2)/10)</f>
      </c>
      <c r="S254" s="36">
        <f>IF(OR(ISBLANK(E254),NOT(ISNUMBER(E254))),"",((COUNTIF(G2_S:L254,L254)-1)-(COUNTIF(G2_R,L254)-1)/2)/10)</f>
      </c>
      <c r="T254" s="36">
        <f>IF(OR(ISBLANK(F254),NOT(ISNUMBER(F254))),"",((COUNTIF(G3_S:M254,M254)-1)-(COUNTIF(G3_R,M254)-1)/2)/10)</f>
      </c>
      <c r="U254" s="36">
        <f>IF(OR(ISBLANK(G254),NOT(ISNUMBER(G254))),"",((COUNTIF(G4_S:N254,N254)-1)-(COUNTIF(G4_R,N254)-1)/2)/10)</f>
      </c>
      <c r="V254" s="36">
        <f>IF(OR(ISBLANK(H254),NOT(ISNUMBER(H254))),"",((COUNTIF(G5_S:O254,O254)-1)-(COUNTIF(G5_R,O254)-1)/2)/10)</f>
      </c>
      <c r="W254" s="37">
        <f>IF(OR(ISBLANK(I254),NOT(ISNUMBER(I254))),"",((COUNTIF(G6_S:P254,P254)-1)-(COUNTIF(G6_R,P254)-1)/2)/10)</f>
      </c>
      <c r="Y254" s="35" t="e">
        <f t="shared" si="43"/>
        <v>#N/A</v>
      </c>
      <c r="Z254" s="36" t="e">
        <f t="shared" si="44"/>
        <v>#N/A</v>
      </c>
      <c r="AA254" s="36" t="e">
        <f t="shared" si="45"/>
        <v>#N/A</v>
      </c>
      <c r="AB254" s="36" t="e">
        <f t="shared" si="46"/>
        <v>#N/A</v>
      </c>
      <c r="AC254" s="36" t="e">
        <f t="shared" si="47"/>
        <v>#N/A</v>
      </c>
      <c r="AD254" s="37" t="e">
        <f t="shared" si="48"/>
        <v>#N/A</v>
      </c>
    </row>
    <row r="255" spans="2:30" ht="12.75">
      <c r="B255" s="2"/>
      <c r="C255" s="4">
        <v>252</v>
      </c>
      <c r="D255" s="33">
        <f>IF(OR(ISBLANK(Data!D255),NOT(ISNUMBER(Data!D255))),"",Data!D255)</f>
      </c>
      <c r="E255" s="33">
        <f>IF(OR(ISBLANK(Data!E255),NOT(ISNUMBER(Data!E255))),"",Data!E255)</f>
      </c>
      <c r="F255" s="33">
        <f>IF(OR(ISBLANK(Data!F255),NOT(ISNUMBER(Data!F255))),"",Data!F255)</f>
      </c>
      <c r="G255" s="33">
        <f>IF(OR(ISBLANK(Data!G255),NOT(ISNUMBER(Data!G255))),"",Data!G255)</f>
      </c>
      <c r="H255" s="33">
        <f>IF(OR(ISBLANK(Data!H255),NOT(ISNUMBER(Data!H255))),"",Data!H255)</f>
      </c>
      <c r="I255" s="34">
        <f>IF(OR(ISBLANK(Data!I255),NOT(ISNUMBER(Data!I255))),"",Data!I255)</f>
      </c>
      <c r="K255" s="35">
        <f t="shared" si="39"/>
      </c>
      <c r="L255" s="36">
        <f t="shared" si="40"/>
      </c>
      <c r="M255" s="36">
        <f t="shared" si="41"/>
      </c>
      <c r="N255" s="36">
        <f t="shared" si="42"/>
      </c>
      <c r="O255" s="36">
        <f t="shared" si="49"/>
      </c>
      <c r="P255" s="37">
        <f t="shared" si="50"/>
      </c>
      <c r="R255" s="35">
        <f>IF(OR(ISBLANK(D255),NOT(ISNUMBER(D255))),"",((COUNTIF(G1_S:K255,K255)-1)-(COUNTIF(G1_R,K255)-1)/2)/10)</f>
      </c>
      <c r="S255" s="36">
        <f>IF(OR(ISBLANK(E255),NOT(ISNUMBER(E255))),"",((COUNTIF(G2_S:L255,L255)-1)-(COUNTIF(G2_R,L255)-1)/2)/10)</f>
      </c>
      <c r="T255" s="36">
        <f>IF(OR(ISBLANK(F255),NOT(ISNUMBER(F255))),"",((COUNTIF(G3_S:M255,M255)-1)-(COUNTIF(G3_R,M255)-1)/2)/10)</f>
      </c>
      <c r="U255" s="36">
        <f>IF(OR(ISBLANK(G255),NOT(ISNUMBER(G255))),"",((COUNTIF(G4_S:N255,N255)-1)-(COUNTIF(G4_R,N255)-1)/2)/10)</f>
      </c>
      <c r="V255" s="36">
        <f>IF(OR(ISBLANK(H255),NOT(ISNUMBER(H255))),"",((COUNTIF(G5_S:O255,O255)-1)-(COUNTIF(G5_R,O255)-1)/2)/10)</f>
      </c>
      <c r="W255" s="37">
        <f>IF(OR(ISBLANK(I255),NOT(ISNUMBER(I255))),"",((COUNTIF(G6_S:P255,P255)-1)-(COUNTIF(G6_R,P255)-1)/2)/10)</f>
      </c>
      <c r="Y255" s="35" t="e">
        <f t="shared" si="43"/>
        <v>#N/A</v>
      </c>
      <c r="Z255" s="36" t="e">
        <f t="shared" si="44"/>
        <v>#N/A</v>
      </c>
      <c r="AA255" s="36" t="e">
        <f t="shared" si="45"/>
        <v>#N/A</v>
      </c>
      <c r="AB255" s="36" t="e">
        <f t="shared" si="46"/>
        <v>#N/A</v>
      </c>
      <c r="AC255" s="36" t="e">
        <f t="shared" si="47"/>
        <v>#N/A</v>
      </c>
      <c r="AD255" s="37" t="e">
        <f t="shared" si="48"/>
        <v>#N/A</v>
      </c>
    </row>
    <row r="256" spans="2:30" ht="12.75">
      <c r="B256" s="2"/>
      <c r="C256" s="4">
        <v>253</v>
      </c>
      <c r="D256" s="33">
        <f>IF(OR(ISBLANK(Data!D256),NOT(ISNUMBER(Data!D256))),"",Data!D256)</f>
      </c>
      <c r="E256" s="33">
        <f>IF(OR(ISBLANK(Data!E256),NOT(ISNUMBER(Data!E256))),"",Data!E256)</f>
      </c>
      <c r="F256" s="33">
        <f>IF(OR(ISBLANK(Data!F256),NOT(ISNUMBER(Data!F256))),"",Data!F256)</f>
      </c>
      <c r="G256" s="33">
        <f>IF(OR(ISBLANK(Data!G256),NOT(ISNUMBER(Data!G256))),"",Data!G256)</f>
      </c>
      <c r="H256" s="33">
        <f>IF(OR(ISBLANK(Data!H256),NOT(ISNUMBER(Data!H256))),"",Data!H256)</f>
      </c>
      <c r="I256" s="34">
        <f>IF(OR(ISBLANK(Data!I256),NOT(ISNUMBER(Data!I256))),"",Data!I256)</f>
      </c>
      <c r="K256" s="35">
        <f t="shared" si="39"/>
      </c>
      <c r="L256" s="36">
        <f t="shared" si="40"/>
      </c>
      <c r="M256" s="36">
        <f t="shared" si="41"/>
      </c>
      <c r="N256" s="36">
        <f t="shared" si="42"/>
      </c>
      <c r="O256" s="36">
        <f t="shared" si="49"/>
      </c>
      <c r="P256" s="37">
        <f t="shared" si="50"/>
      </c>
      <c r="R256" s="35">
        <f>IF(OR(ISBLANK(D256),NOT(ISNUMBER(D256))),"",((COUNTIF(G1_S:K256,K256)-1)-(COUNTIF(G1_R,K256)-1)/2)/10)</f>
      </c>
      <c r="S256" s="36">
        <f>IF(OR(ISBLANK(E256),NOT(ISNUMBER(E256))),"",((COUNTIF(G2_S:L256,L256)-1)-(COUNTIF(G2_R,L256)-1)/2)/10)</f>
      </c>
      <c r="T256" s="36">
        <f>IF(OR(ISBLANK(F256),NOT(ISNUMBER(F256))),"",((COUNTIF(G3_S:M256,M256)-1)-(COUNTIF(G3_R,M256)-1)/2)/10)</f>
      </c>
      <c r="U256" s="36">
        <f>IF(OR(ISBLANK(G256),NOT(ISNUMBER(G256))),"",((COUNTIF(G4_S:N256,N256)-1)-(COUNTIF(G4_R,N256)-1)/2)/10)</f>
      </c>
      <c r="V256" s="36">
        <f>IF(OR(ISBLANK(H256),NOT(ISNUMBER(H256))),"",((COUNTIF(G5_S:O256,O256)-1)-(COUNTIF(G5_R,O256)-1)/2)/10)</f>
      </c>
      <c r="W256" s="37">
        <f>IF(OR(ISBLANK(I256),NOT(ISNUMBER(I256))),"",((COUNTIF(G6_S:P256,P256)-1)-(COUNTIF(G6_R,P256)-1)/2)/10)</f>
      </c>
      <c r="Y256" s="35" t="e">
        <f t="shared" si="43"/>
        <v>#N/A</v>
      </c>
      <c r="Z256" s="36" t="e">
        <f t="shared" si="44"/>
        <v>#N/A</v>
      </c>
      <c r="AA256" s="36" t="e">
        <f t="shared" si="45"/>
        <v>#N/A</v>
      </c>
      <c r="AB256" s="36" t="e">
        <f t="shared" si="46"/>
        <v>#N/A</v>
      </c>
      <c r="AC256" s="36" t="e">
        <f t="shared" si="47"/>
        <v>#N/A</v>
      </c>
      <c r="AD256" s="37" t="e">
        <f t="shared" si="48"/>
        <v>#N/A</v>
      </c>
    </row>
    <row r="257" spans="2:30" ht="12.75">
      <c r="B257" s="2"/>
      <c r="C257" s="4">
        <v>254</v>
      </c>
      <c r="D257" s="33">
        <f>IF(OR(ISBLANK(Data!D257),NOT(ISNUMBER(Data!D257))),"",Data!D257)</f>
      </c>
      <c r="E257" s="33">
        <f>IF(OR(ISBLANK(Data!E257),NOT(ISNUMBER(Data!E257))),"",Data!E257)</f>
      </c>
      <c r="F257" s="33">
        <f>IF(OR(ISBLANK(Data!F257),NOT(ISNUMBER(Data!F257))),"",Data!F257)</f>
      </c>
      <c r="G257" s="33">
        <f>IF(OR(ISBLANK(Data!G257),NOT(ISNUMBER(Data!G257))),"",Data!G257)</f>
      </c>
      <c r="H257" s="33">
        <f>IF(OR(ISBLANK(Data!H257),NOT(ISNUMBER(Data!H257))),"",Data!H257)</f>
      </c>
      <c r="I257" s="34">
        <f>IF(OR(ISBLANK(Data!I257),NOT(ISNUMBER(Data!I257))),"",Data!I257)</f>
      </c>
      <c r="K257" s="35">
        <f t="shared" si="39"/>
      </c>
      <c r="L257" s="36">
        <f t="shared" si="40"/>
      </c>
      <c r="M257" s="36">
        <f t="shared" si="41"/>
      </c>
      <c r="N257" s="36">
        <f t="shared" si="42"/>
      </c>
      <c r="O257" s="36">
        <f t="shared" si="49"/>
      </c>
      <c r="P257" s="37">
        <f t="shared" si="50"/>
      </c>
      <c r="R257" s="35">
        <f>IF(OR(ISBLANK(D257),NOT(ISNUMBER(D257))),"",((COUNTIF(G1_S:K257,K257)-1)-(COUNTIF(G1_R,K257)-1)/2)/10)</f>
      </c>
      <c r="S257" s="36">
        <f>IF(OR(ISBLANK(E257),NOT(ISNUMBER(E257))),"",((COUNTIF(G2_S:L257,L257)-1)-(COUNTIF(G2_R,L257)-1)/2)/10)</f>
      </c>
      <c r="T257" s="36">
        <f>IF(OR(ISBLANK(F257),NOT(ISNUMBER(F257))),"",((COUNTIF(G3_S:M257,M257)-1)-(COUNTIF(G3_R,M257)-1)/2)/10)</f>
      </c>
      <c r="U257" s="36">
        <f>IF(OR(ISBLANK(G257),NOT(ISNUMBER(G257))),"",((COUNTIF(G4_S:N257,N257)-1)-(COUNTIF(G4_R,N257)-1)/2)/10)</f>
      </c>
      <c r="V257" s="36">
        <f>IF(OR(ISBLANK(H257),NOT(ISNUMBER(H257))),"",((COUNTIF(G5_S:O257,O257)-1)-(COUNTIF(G5_R,O257)-1)/2)/10)</f>
      </c>
      <c r="W257" s="37">
        <f>IF(OR(ISBLANK(I257),NOT(ISNUMBER(I257))),"",((COUNTIF(G6_S:P257,P257)-1)-(COUNTIF(G6_R,P257)-1)/2)/10)</f>
      </c>
      <c r="Y257" s="35" t="e">
        <f t="shared" si="43"/>
        <v>#N/A</v>
      </c>
      <c r="Z257" s="36" t="e">
        <f t="shared" si="44"/>
        <v>#N/A</v>
      </c>
      <c r="AA257" s="36" t="e">
        <f t="shared" si="45"/>
        <v>#N/A</v>
      </c>
      <c r="AB257" s="36" t="e">
        <f t="shared" si="46"/>
        <v>#N/A</v>
      </c>
      <c r="AC257" s="36" t="e">
        <f t="shared" si="47"/>
        <v>#N/A</v>
      </c>
      <c r="AD257" s="37" t="e">
        <f t="shared" si="48"/>
        <v>#N/A</v>
      </c>
    </row>
    <row r="258" spans="2:30" ht="12.75">
      <c r="B258" s="2"/>
      <c r="C258" s="4">
        <v>255</v>
      </c>
      <c r="D258" s="33">
        <f>IF(OR(ISBLANK(Data!D258),NOT(ISNUMBER(Data!D258))),"",Data!D258)</f>
      </c>
      <c r="E258" s="33">
        <f>IF(OR(ISBLANK(Data!E258),NOT(ISNUMBER(Data!E258))),"",Data!E258)</f>
      </c>
      <c r="F258" s="33">
        <f>IF(OR(ISBLANK(Data!F258),NOT(ISNUMBER(Data!F258))),"",Data!F258)</f>
      </c>
      <c r="G258" s="33">
        <f>IF(OR(ISBLANK(Data!G258),NOT(ISNUMBER(Data!G258))),"",Data!G258)</f>
      </c>
      <c r="H258" s="33">
        <f>IF(OR(ISBLANK(Data!H258),NOT(ISNUMBER(Data!H258))),"",Data!H258)</f>
      </c>
      <c r="I258" s="34">
        <f>IF(OR(ISBLANK(Data!I258),NOT(ISNUMBER(Data!I258))),"",Data!I258)</f>
      </c>
      <c r="K258" s="35">
        <f t="shared" si="39"/>
      </c>
      <c r="L258" s="36">
        <f t="shared" si="40"/>
      </c>
      <c r="M258" s="36">
        <f t="shared" si="41"/>
      </c>
      <c r="N258" s="36">
        <f t="shared" si="42"/>
      </c>
      <c r="O258" s="36">
        <f t="shared" si="49"/>
      </c>
      <c r="P258" s="37">
        <f t="shared" si="50"/>
      </c>
      <c r="R258" s="35">
        <f>IF(OR(ISBLANK(D258),NOT(ISNUMBER(D258))),"",((COUNTIF(G1_S:K258,K258)-1)-(COUNTIF(G1_R,K258)-1)/2)/10)</f>
      </c>
      <c r="S258" s="36">
        <f>IF(OR(ISBLANK(E258),NOT(ISNUMBER(E258))),"",((COUNTIF(G2_S:L258,L258)-1)-(COUNTIF(G2_R,L258)-1)/2)/10)</f>
      </c>
      <c r="T258" s="36">
        <f>IF(OR(ISBLANK(F258),NOT(ISNUMBER(F258))),"",((COUNTIF(G3_S:M258,M258)-1)-(COUNTIF(G3_R,M258)-1)/2)/10)</f>
      </c>
      <c r="U258" s="36">
        <f>IF(OR(ISBLANK(G258),NOT(ISNUMBER(G258))),"",((COUNTIF(G4_S:N258,N258)-1)-(COUNTIF(G4_R,N258)-1)/2)/10)</f>
      </c>
      <c r="V258" s="36">
        <f>IF(OR(ISBLANK(H258),NOT(ISNUMBER(H258))),"",((COUNTIF(G5_S:O258,O258)-1)-(COUNTIF(G5_R,O258)-1)/2)/10)</f>
      </c>
      <c r="W258" s="37">
        <f>IF(OR(ISBLANK(I258),NOT(ISNUMBER(I258))),"",((COUNTIF(G6_S:P258,P258)-1)-(COUNTIF(G6_R,P258)-1)/2)/10)</f>
      </c>
      <c r="Y258" s="35" t="e">
        <f t="shared" si="43"/>
        <v>#N/A</v>
      </c>
      <c r="Z258" s="36" t="e">
        <f t="shared" si="44"/>
        <v>#N/A</v>
      </c>
      <c r="AA258" s="36" t="e">
        <f t="shared" si="45"/>
        <v>#N/A</v>
      </c>
      <c r="AB258" s="36" t="e">
        <f t="shared" si="46"/>
        <v>#N/A</v>
      </c>
      <c r="AC258" s="36" t="e">
        <f t="shared" si="47"/>
        <v>#N/A</v>
      </c>
      <c r="AD258" s="37" t="e">
        <f t="shared" si="48"/>
        <v>#N/A</v>
      </c>
    </row>
    <row r="259" spans="2:30" ht="12.75">
      <c r="B259" s="2"/>
      <c r="C259" s="4">
        <v>256</v>
      </c>
      <c r="D259" s="33">
        <f>IF(OR(ISBLANK(Data!D259),NOT(ISNUMBER(Data!D259))),"",Data!D259)</f>
      </c>
      <c r="E259" s="33">
        <f>IF(OR(ISBLANK(Data!E259),NOT(ISNUMBER(Data!E259))),"",Data!E259)</f>
      </c>
      <c r="F259" s="33">
        <f>IF(OR(ISBLANK(Data!F259),NOT(ISNUMBER(Data!F259))),"",Data!F259)</f>
      </c>
      <c r="G259" s="33">
        <f>IF(OR(ISBLANK(Data!G259),NOT(ISNUMBER(Data!G259))),"",Data!G259)</f>
      </c>
      <c r="H259" s="33">
        <f>IF(OR(ISBLANK(Data!H259),NOT(ISNUMBER(Data!H259))),"",Data!H259)</f>
      </c>
      <c r="I259" s="34">
        <f>IF(OR(ISBLANK(Data!I259),NOT(ISNUMBER(Data!I259))),"",Data!I259)</f>
      </c>
      <c r="K259" s="35">
        <f t="shared" si="39"/>
      </c>
      <c r="L259" s="36">
        <f t="shared" si="40"/>
      </c>
      <c r="M259" s="36">
        <f t="shared" si="41"/>
      </c>
      <c r="N259" s="36">
        <f t="shared" si="42"/>
      </c>
      <c r="O259" s="36">
        <f t="shared" si="49"/>
      </c>
      <c r="P259" s="37">
        <f t="shared" si="50"/>
      </c>
      <c r="R259" s="35">
        <f>IF(OR(ISBLANK(D259),NOT(ISNUMBER(D259))),"",((COUNTIF(G1_S:K259,K259)-1)-(COUNTIF(G1_R,K259)-1)/2)/10)</f>
      </c>
      <c r="S259" s="36">
        <f>IF(OR(ISBLANK(E259),NOT(ISNUMBER(E259))),"",((COUNTIF(G2_S:L259,L259)-1)-(COUNTIF(G2_R,L259)-1)/2)/10)</f>
      </c>
      <c r="T259" s="36">
        <f>IF(OR(ISBLANK(F259),NOT(ISNUMBER(F259))),"",((COUNTIF(G3_S:M259,M259)-1)-(COUNTIF(G3_R,M259)-1)/2)/10)</f>
      </c>
      <c r="U259" s="36">
        <f>IF(OR(ISBLANK(G259),NOT(ISNUMBER(G259))),"",((COUNTIF(G4_S:N259,N259)-1)-(COUNTIF(G4_R,N259)-1)/2)/10)</f>
      </c>
      <c r="V259" s="36">
        <f>IF(OR(ISBLANK(H259),NOT(ISNUMBER(H259))),"",((COUNTIF(G5_S:O259,O259)-1)-(COUNTIF(G5_R,O259)-1)/2)/10)</f>
      </c>
      <c r="W259" s="37">
        <f>IF(OR(ISBLANK(I259),NOT(ISNUMBER(I259))),"",((COUNTIF(G6_S:P259,P259)-1)-(COUNTIF(G6_R,P259)-1)/2)/10)</f>
      </c>
      <c r="Y259" s="35" t="e">
        <f t="shared" si="43"/>
        <v>#N/A</v>
      </c>
      <c r="Z259" s="36" t="e">
        <f t="shared" si="44"/>
        <v>#N/A</v>
      </c>
      <c r="AA259" s="36" t="e">
        <f t="shared" si="45"/>
        <v>#N/A</v>
      </c>
      <c r="AB259" s="36" t="e">
        <f t="shared" si="46"/>
        <v>#N/A</v>
      </c>
      <c r="AC259" s="36" t="e">
        <f t="shared" si="47"/>
        <v>#N/A</v>
      </c>
      <c r="AD259" s="37" t="e">
        <f t="shared" si="48"/>
        <v>#N/A</v>
      </c>
    </row>
    <row r="260" spans="2:30" ht="12.75">
      <c r="B260" s="2"/>
      <c r="C260" s="4">
        <v>257</v>
      </c>
      <c r="D260" s="33">
        <f>IF(OR(ISBLANK(Data!D260),NOT(ISNUMBER(Data!D260))),"",Data!D260)</f>
      </c>
      <c r="E260" s="33">
        <f>IF(OR(ISBLANK(Data!E260),NOT(ISNUMBER(Data!E260))),"",Data!E260)</f>
      </c>
      <c r="F260" s="33">
        <f>IF(OR(ISBLANK(Data!F260),NOT(ISNUMBER(Data!F260))),"",Data!F260)</f>
      </c>
      <c r="G260" s="33">
        <f>IF(OR(ISBLANK(Data!G260),NOT(ISNUMBER(Data!G260))),"",Data!G260)</f>
      </c>
      <c r="H260" s="33">
        <f>IF(OR(ISBLANK(Data!H260),NOT(ISNUMBER(Data!H260))),"",Data!H260)</f>
      </c>
      <c r="I260" s="34">
        <f>IF(OR(ISBLANK(Data!I260),NOT(ISNUMBER(Data!I260))),"",Data!I260)</f>
      </c>
      <c r="K260" s="35">
        <f aca="true" t="shared" si="51" ref="K260:K303">IF(OR(ISBLANK(D260),NOT(ISNUMBER(D260))),"",ROUND(D260/Bin_Step,0)*Bin_Step)</f>
      </c>
      <c r="L260" s="36">
        <f aca="true" t="shared" si="52" ref="L260:L303">IF(OR(ISBLANK(E260),NOT(ISNUMBER(E260))),"",ROUND(E260/Bin_Step,0)*Bin_Step)</f>
      </c>
      <c r="M260" s="36">
        <f aca="true" t="shared" si="53" ref="M260:M303">IF(OR(ISBLANK(F260),NOT(ISNUMBER(F260))),"",ROUND(F260/Bin_Step,0)*Bin_Step)</f>
      </c>
      <c r="N260" s="36">
        <f aca="true" t="shared" si="54" ref="N260:N303">IF(OR(ISBLANK(G260),NOT(ISNUMBER(G260))),"",ROUND(G260/Bin_Step,0)*Bin_Step)</f>
      </c>
      <c r="O260" s="36">
        <f t="shared" si="49"/>
      </c>
      <c r="P260" s="37">
        <f t="shared" si="50"/>
      </c>
      <c r="R260" s="35">
        <f>IF(OR(ISBLANK(D260),NOT(ISNUMBER(D260))),"",((COUNTIF(G1_S:K260,K260)-1)-(COUNTIF(G1_R,K260)-1)/2)/10)</f>
      </c>
      <c r="S260" s="36">
        <f>IF(OR(ISBLANK(E260),NOT(ISNUMBER(E260))),"",((COUNTIF(G2_S:L260,L260)-1)-(COUNTIF(G2_R,L260)-1)/2)/10)</f>
      </c>
      <c r="T260" s="36">
        <f>IF(OR(ISBLANK(F260),NOT(ISNUMBER(F260))),"",((COUNTIF(G3_S:M260,M260)-1)-(COUNTIF(G3_R,M260)-1)/2)/10)</f>
      </c>
      <c r="U260" s="36">
        <f>IF(OR(ISBLANK(G260),NOT(ISNUMBER(G260))),"",((COUNTIF(G4_S:N260,N260)-1)-(COUNTIF(G4_R,N260)-1)/2)/10)</f>
      </c>
      <c r="V260" s="36">
        <f>IF(OR(ISBLANK(H260),NOT(ISNUMBER(H260))),"",((COUNTIF(G5_S:O260,O260)-1)-(COUNTIF(G5_R,O260)-1)/2)/10)</f>
      </c>
      <c r="W260" s="37">
        <f>IF(OR(ISBLANK(I260),NOT(ISNUMBER(I260))),"",((COUNTIF(G6_S:P260,P260)-1)-(COUNTIF(G6_R,P260)-1)/2)/10)</f>
      </c>
      <c r="Y260" s="35" t="e">
        <f aca="true" t="shared" si="55" ref="Y260:Y303">IF(OR(ISBLANK(D260),NOT(ISNUMBER(D260))),NA(),1+R260/(2.2*Disp_Max))</f>
        <v>#N/A</v>
      </c>
      <c r="Z260" s="36" t="e">
        <f aca="true" t="shared" si="56" ref="Z260:Z303">IF(OR(ISBLANK(E260),NOT(ISNUMBER(E260))),NA(),2+S260/(2.2*Disp_Max))</f>
        <v>#N/A</v>
      </c>
      <c r="AA260" s="36" t="e">
        <f aca="true" t="shared" si="57" ref="AA260:AA303">IF(OR(ISBLANK(F260),NOT(ISNUMBER(F260))),NA(),3+T260/(2.2*Disp_Max))</f>
        <v>#N/A</v>
      </c>
      <c r="AB260" s="36" t="e">
        <f aca="true" t="shared" si="58" ref="AB260:AB303">IF(OR(ISBLANK(G260),NOT(ISNUMBER(G260))),NA(),4+U260/(2.2*Disp_Max))</f>
        <v>#N/A</v>
      </c>
      <c r="AC260" s="36" t="e">
        <f aca="true" t="shared" si="59" ref="AC260:AC303">IF(OR(ISBLANK(H260),NOT(ISNUMBER(H260))),NA(),5+V260/(2.2*Disp_Max))</f>
        <v>#N/A</v>
      </c>
      <c r="AD260" s="37" t="e">
        <f aca="true" t="shared" si="60" ref="AD260:AD303">IF(OR(ISBLANK(I260),NOT(ISNUMBER(I260))),NA(),6+W260/(2.2*Disp_Max))</f>
        <v>#N/A</v>
      </c>
    </row>
    <row r="261" spans="2:30" ht="12.75">
      <c r="B261" s="2"/>
      <c r="C261" s="4">
        <v>258</v>
      </c>
      <c r="D261" s="33">
        <f>IF(OR(ISBLANK(Data!D261),NOT(ISNUMBER(Data!D261))),"",Data!D261)</f>
      </c>
      <c r="E261" s="33">
        <f>IF(OR(ISBLANK(Data!E261),NOT(ISNUMBER(Data!E261))),"",Data!E261)</f>
      </c>
      <c r="F261" s="33">
        <f>IF(OR(ISBLANK(Data!F261),NOT(ISNUMBER(Data!F261))),"",Data!F261)</f>
      </c>
      <c r="G261" s="33">
        <f>IF(OR(ISBLANK(Data!G261),NOT(ISNUMBER(Data!G261))),"",Data!G261)</f>
      </c>
      <c r="H261" s="33">
        <f>IF(OR(ISBLANK(Data!H261),NOT(ISNUMBER(Data!H261))),"",Data!H261)</f>
      </c>
      <c r="I261" s="34">
        <f>IF(OR(ISBLANK(Data!I261),NOT(ISNUMBER(Data!I261))),"",Data!I261)</f>
      </c>
      <c r="K261" s="35">
        <f t="shared" si="51"/>
      </c>
      <c r="L261" s="36">
        <f t="shared" si="52"/>
      </c>
      <c r="M261" s="36">
        <f t="shared" si="53"/>
      </c>
      <c r="N261" s="36">
        <f t="shared" si="54"/>
      </c>
      <c r="O261" s="36">
        <f aca="true" t="shared" si="61" ref="O261:O303">IF(OR(ISBLANK(H261),NOT(ISNUMBER(H261))),"",ROUND(H261/Bin_Step,0)*Bin_Step)</f>
      </c>
      <c r="P261" s="37">
        <f aca="true" t="shared" si="62" ref="P261:P303">IF(OR(ISBLANK(I261),NOT(ISNUMBER(I261))),"",ROUND(I261/Bin_Step,0)*Bin_Step)</f>
      </c>
      <c r="R261" s="35">
        <f>IF(OR(ISBLANK(D261),NOT(ISNUMBER(D261))),"",((COUNTIF(G1_S:K261,K261)-1)-(COUNTIF(G1_R,K261)-1)/2)/10)</f>
      </c>
      <c r="S261" s="36">
        <f>IF(OR(ISBLANK(E261),NOT(ISNUMBER(E261))),"",((COUNTIF(G2_S:L261,L261)-1)-(COUNTIF(G2_R,L261)-1)/2)/10)</f>
      </c>
      <c r="T261" s="36">
        <f>IF(OR(ISBLANK(F261),NOT(ISNUMBER(F261))),"",((COUNTIF(G3_S:M261,M261)-1)-(COUNTIF(G3_R,M261)-1)/2)/10)</f>
      </c>
      <c r="U261" s="36">
        <f>IF(OR(ISBLANK(G261),NOT(ISNUMBER(G261))),"",((COUNTIF(G4_S:N261,N261)-1)-(COUNTIF(G4_R,N261)-1)/2)/10)</f>
      </c>
      <c r="V261" s="36">
        <f>IF(OR(ISBLANK(H261),NOT(ISNUMBER(H261))),"",((COUNTIF(G5_S:O261,O261)-1)-(COUNTIF(G5_R,O261)-1)/2)/10)</f>
      </c>
      <c r="W261" s="37">
        <f>IF(OR(ISBLANK(I261),NOT(ISNUMBER(I261))),"",((COUNTIF(G6_S:P261,P261)-1)-(COUNTIF(G6_R,P261)-1)/2)/10)</f>
      </c>
      <c r="Y261" s="35" t="e">
        <f t="shared" si="55"/>
        <v>#N/A</v>
      </c>
      <c r="Z261" s="36" t="e">
        <f t="shared" si="56"/>
        <v>#N/A</v>
      </c>
      <c r="AA261" s="36" t="e">
        <f t="shared" si="57"/>
        <v>#N/A</v>
      </c>
      <c r="AB261" s="36" t="e">
        <f t="shared" si="58"/>
        <v>#N/A</v>
      </c>
      <c r="AC261" s="36" t="e">
        <f t="shared" si="59"/>
        <v>#N/A</v>
      </c>
      <c r="AD261" s="37" t="e">
        <f t="shared" si="60"/>
        <v>#N/A</v>
      </c>
    </row>
    <row r="262" spans="2:30" ht="12.75">
      <c r="B262" s="2"/>
      <c r="C262" s="4">
        <v>259</v>
      </c>
      <c r="D262" s="33">
        <f>IF(OR(ISBLANK(Data!D262),NOT(ISNUMBER(Data!D262))),"",Data!D262)</f>
      </c>
      <c r="E262" s="33">
        <f>IF(OR(ISBLANK(Data!E262),NOT(ISNUMBER(Data!E262))),"",Data!E262)</f>
      </c>
      <c r="F262" s="33">
        <f>IF(OR(ISBLANK(Data!F262),NOT(ISNUMBER(Data!F262))),"",Data!F262)</f>
      </c>
      <c r="G262" s="33">
        <f>IF(OR(ISBLANK(Data!G262),NOT(ISNUMBER(Data!G262))),"",Data!G262)</f>
      </c>
      <c r="H262" s="33">
        <f>IF(OR(ISBLANK(Data!H262),NOT(ISNUMBER(Data!H262))),"",Data!H262)</f>
      </c>
      <c r="I262" s="34">
        <f>IF(OR(ISBLANK(Data!I262),NOT(ISNUMBER(Data!I262))),"",Data!I262)</f>
      </c>
      <c r="K262" s="35">
        <f t="shared" si="51"/>
      </c>
      <c r="L262" s="36">
        <f t="shared" si="52"/>
      </c>
      <c r="M262" s="36">
        <f t="shared" si="53"/>
      </c>
      <c r="N262" s="36">
        <f t="shared" si="54"/>
      </c>
      <c r="O262" s="36">
        <f t="shared" si="61"/>
      </c>
      <c r="P262" s="37">
        <f t="shared" si="62"/>
      </c>
      <c r="R262" s="35">
        <f>IF(OR(ISBLANK(D262),NOT(ISNUMBER(D262))),"",((COUNTIF(G1_S:K262,K262)-1)-(COUNTIF(G1_R,K262)-1)/2)/10)</f>
      </c>
      <c r="S262" s="36">
        <f>IF(OR(ISBLANK(E262),NOT(ISNUMBER(E262))),"",((COUNTIF(G2_S:L262,L262)-1)-(COUNTIF(G2_R,L262)-1)/2)/10)</f>
      </c>
      <c r="T262" s="36">
        <f>IF(OR(ISBLANK(F262),NOT(ISNUMBER(F262))),"",((COUNTIF(G3_S:M262,M262)-1)-(COUNTIF(G3_R,M262)-1)/2)/10)</f>
      </c>
      <c r="U262" s="36">
        <f>IF(OR(ISBLANK(G262),NOT(ISNUMBER(G262))),"",((COUNTIF(G4_S:N262,N262)-1)-(COUNTIF(G4_R,N262)-1)/2)/10)</f>
      </c>
      <c r="V262" s="36">
        <f>IF(OR(ISBLANK(H262),NOT(ISNUMBER(H262))),"",((COUNTIF(G5_S:O262,O262)-1)-(COUNTIF(G5_R,O262)-1)/2)/10)</f>
      </c>
      <c r="W262" s="37">
        <f>IF(OR(ISBLANK(I262),NOT(ISNUMBER(I262))),"",((COUNTIF(G6_S:P262,P262)-1)-(COUNTIF(G6_R,P262)-1)/2)/10)</f>
      </c>
      <c r="Y262" s="35" t="e">
        <f t="shared" si="55"/>
        <v>#N/A</v>
      </c>
      <c r="Z262" s="36" t="e">
        <f t="shared" si="56"/>
        <v>#N/A</v>
      </c>
      <c r="AA262" s="36" t="e">
        <f t="shared" si="57"/>
        <v>#N/A</v>
      </c>
      <c r="AB262" s="36" t="e">
        <f t="shared" si="58"/>
        <v>#N/A</v>
      </c>
      <c r="AC262" s="36" t="e">
        <f t="shared" si="59"/>
        <v>#N/A</v>
      </c>
      <c r="AD262" s="37" t="e">
        <f t="shared" si="60"/>
        <v>#N/A</v>
      </c>
    </row>
    <row r="263" spans="2:30" ht="12.75">
      <c r="B263" s="2"/>
      <c r="C263" s="4">
        <v>260</v>
      </c>
      <c r="D263" s="33">
        <f>IF(OR(ISBLANK(Data!D263),NOT(ISNUMBER(Data!D263))),"",Data!D263)</f>
      </c>
      <c r="E263" s="33">
        <f>IF(OR(ISBLANK(Data!E263),NOT(ISNUMBER(Data!E263))),"",Data!E263)</f>
      </c>
      <c r="F263" s="33">
        <f>IF(OR(ISBLANK(Data!F263),NOT(ISNUMBER(Data!F263))),"",Data!F263)</f>
      </c>
      <c r="G263" s="33">
        <f>IF(OR(ISBLANK(Data!G263),NOT(ISNUMBER(Data!G263))),"",Data!G263)</f>
      </c>
      <c r="H263" s="33">
        <f>IF(OR(ISBLANK(Data!H263),NOT(ISNUMBER(Data!H263))),"",Data!H263)</f>
      </c>
      <c r="I263" s="34">
        <f>IF(OR(ISBLANK(Data!I263),NOT(ISNUMBER(Data!I263))),"",Data!I263)</f>
      </c>
      <c r="K263" s="35">
        <f t="shared" si="51"/>
      </c>
      <c r="L263" s="36">
        <f t="shared" si="52"/>
      </c>
      <c r="M263" s="36">
        <f t="shared" si="53"/>
      </c>
      <c r="N263" s="36">
        <f t="shared" si="54"/>
      </c>
      <c r="O263" s="36">
        <f t="shared" si="61"/>
      </c>
      <c r="P263" s="37">
        <f t="shared" si="62"/>
      </c>
      <c r="R263" s="35">
        <f>IF(OR(ISBLANK(D263),NOT(ISNUMBER(D263))),"",((COUNTIF(G1_S:K263,K263)-1)-(COUNTIF(G1_R,K263)-1)/2)/10)</f>
      </c>
      <c r="S263" s="36">
        <f>IF(OR(ISBLANK(E263),NOT(ISNUMBER(E263))),"",((COUNTIF(G2_S:L263,L263)-1)-(COUNTIF(G2_R,L263)-1)/2)/10)</f>
      </c>
      <c r="T263" s="36">
        <f>IF(OR(ISBLANK(F263),NOT(ISNUMBER(F263))),"",((COUNTIF(G3_S:M263,M263)-1)-(COUNTIF(G3_R,M263)-1)/2)/10)</f>
      </c>
      <c r="U263" s="36">
        <f>IF(OR(ISBLANK(G263),NOT(ISNUMBER(G263))),"",((COUNTIF(G4_S:N263,N263)-1)-(COUNTIF(G4_R,N263)-1)/2)/10)</f>
      </c>
      <c r="V263" s="36">
        <f>IF(OR(ISBLANK(H263),NOT(ISNUMBER(H263))),"",((COUNTIF(G5_S:O263,O263)-1)-(COUNTIF(G5_R,O263)-1)/2)/10)</f>
      </c>
      <c r="W263" s="37">
        <f>IF(OR(ISBLANK(I263),NOT(ISNUMBER(I263))),"",((COUNTIF(G6_S:P263,P263)-1)-(COUNTIF(G6_R,P263)-1)/2)/10)</f>
      </c>
      <c r="Y263" s="35" t="e">
        <f t="shared" si="55"/>
        <v>#N/A</v>
      </c>
      <c r="Z263" s="36" t="e">
        <f t="shared" si="56"/>
        <v>#N/A</v>
      </c>
      <c r="AA263" s="36" t="e">
        <f t="shared" si="57"/>
        <v>#N/A</v>
      </c>
      <c r="AB263" s="36" t="e">
        <f t="shared" si="58"/>
        <v>#N/A</v>
      </c>
      <c r="AC263" s="36" t="e">
        <f t="shared" si="59"/>
        <v>#N/A</v>
      </c>
      <c r="AD263" s="37" t="e">
        <f t="shared" si="60"/>
        <v>#N/A</v>
      </c>
    </row>
    <row r="264" spans="2:30" ht="12.75">
      <c r="B264" s="2"/>
      <c r="C264" s="4">
        <v>261</v>
      </c>
      <c r="D264" s="33">
        <f>IF(OR(ISBLANK(Data!D264),NOT(ISNUMBER(Data!D264))),"",Data!D264)</f>
      </c>
      <c r="E264" s="33">
        <f>IF(OR(ISBLANK(Data!E264),NOT(ISNUMBER(Data!E264))),"",Data!E264)</f>
      </c>
      <c r="F264" s="33">
        <f>IF(OR(ISBLANK(Data!F264),NOT(ISNUMBER(Data!F264))),"",Data!F264)</f>
      </c>
      <c r="G264" s="33">
        <f>IF(OR(ISBLANK(Data!G264),NOT(ISNUMBER(Data!G264))),"",Data!G264)</f>
      </c>
      <c r="H264" s="33">
        <f>IF(OR(ISBLANK(Data!H264),NOT(ISNUMBER(Data!H264))),"",Data!H264)</f>
      </c>
      <c r="I264" s="34">
        <f>IF(OR(ISBLANK(Data!I264),NOT(ISNUMBER(Data!I264))),"",Data!I264)</f>
      </c>
      <c r="K264" s="35">
        <f t="shared" si="51"/>
      </c>
      <c r="L264" s="36">
        <f t="shared" si="52"/>
      </c>
      <c r="M264" s="36">
        <f t="shared" si="53"/>
      </c>
      <c r="N264" s="36">
        <f t="shared" si="54"/>
      </c>
      <c r="O264" s="36">
        <f t="shared" si="61"/>
      </c>
      <c r="P264" s="37">
        <f t="shared" si="62"/>
      </c>
      <c r="R264" s="35">
        <f>IF(OR(ISBLANK(D264),NOT(ISNUMBER(D264))),"",((COUNTIF(G1_S:K264,K264)-1)-(COUNTIF(G1_R,K264)-1)/2)/10)</f>
      </c>
      <c r="S264" s="36">
        <f>IF(OR(ISBLANK(E264),NOT(ISNUMBER(E264))),"",((COUNTIF(G2_S:L264,L264)-1)-(COUNTIF(G2_R,L264)-1)/2)/10)</f>
      </c>
      <c r="T264" s="36">
        <f>IF(OR(ISBLANK(F264),NOT(ISNUMBER(F264))),"",((COUNTIF(G3_S:M264,M264)-1)-(COUNTIF(G3_R,M264)-1)/2)/10)</f>
      </c>
      <c r="U264" s="36">
        <f>IF(OR(ISBLANK(G264),NOT(ISNUMBER(G264))),"",((COUNTIF(G4_S:N264,N264)-1)-(COUNTIF(G4_R,N264)-1)/2)/10)</f>
      </c>
      <c r="V264" s="36">
        <f>IF(OR(ISBLANK(H264),NOT(ISNUMBER(H264))),"",((COUNTIF(G5_S:O264,O264)-1)-(COUNTIF(G5_R,O264)-1)/2)/10)</f>
      </c>
      <c r="W264" s="37">
        <f>IF(OR(ISBLANK(I264),NOT(ISNUMBER(I264))),"",((COUNTIF(G6_S:P264,P264)-1)-(COUNTIF(G6_R,P264)-1)/2)/10)</f>
      </c>
      <c r="Y264" s="35" t="e">
        <f t="shared" si="55"/>
        <v>#N/A</v>
      </c>
      <c r="Z264" s="36" t="e">
        <f t="shared" si="56"/>
        <v>#N/A</v>
      </c>
      <c r="AA264" s="36" t="e">
        <f t="shared" si="57"/>
        <v>#N/A</v>
      </c>
      <c r="AB264" s="36" t="e">
        <f t="shared" si="58"/>
        <v>#N/A</v>
      </c>
      <c r="AC264" s="36" t="e">
        <f t="shared" si="59"/>
        <v>#N/A</v>
      </c>
      <c r="AD264" s="37" t="e">
        <f t="shared" si="60"/>
        <v>#N/A</v>
      </c>
    </row>
    <row r="265" spans="2:30" ht="12.75">
      <c r="B265" s="2"/>
      <c r="C265" s="4">
        <v>262</v>
      </c>
      <c r="D265" s="33">
        <f>IF(OR(ISBLANK(Data!D265),NOT(ISNUMBER(Data!D265))),"",Data!D265)</f>
      </c>
      <c r="E265" s="33">
        <f>IF(OR(ISBLANK(Data!E265),NOT(ISNUMBER(Data!E265))),"",Data!E265)</f>
      </c>
      <c r="F265" s="33">
        <f>IF(OR(ISBLANK(Data!F265),NOT(ISNUMBER(Data!F265))),"",Data!F265)</f>
      </c>
      <c r="G265" s="33">
        <f>IF(OR(ISBLANK(Data!G265),NOT(ISNUMBER(Data!G265))),"",Data!G265)</f>
      </c>
      <c r="H265" s="33">
        <f>IF(OR(ISBLANK(Data!H265),NOT(ISNUMBER(Data!H265))),"",Data!H265)</f>
      </c>
      <c r="I265" s="34">
        <f>IF(OR(ISBLANK(Data!I265),NOT(ISNUMBER(Data!I265))),"",Data!I265)</f>
      </c>
      <c r="K265" s="35">
        <f t="shared" si="51"/>
      </c>
      <c r="L265" s="36">
        <f t="shared" si="52"/>
      </c>
      <c r="M265" s="36">
        <f t="shared" si="53"/>
      </c>
      <c r="N265" s="36">
        <f t="shared" si="54"/>
      </c>
      <c r="O265" s="36">
        <f t="shared" si="61"/>
      </c>
      <c r="P265" s="37">
        <f t="shared" si="62"/>
      </c>
      <c r="R265" s="35">
        <f>IF(OR(ISBLANK(D265),NOT(ISNUMBER(D265))),"",((COUNTIF(G1_S:K265,K265)-1)-(COUNTIF(G1_R,K265)-1)/2)/10)</f>
      </c>
      <c r="S265" s="36">
        <f>IF(OR(ISBLANK(E265),NOT(ISNUMBER(E265))),"",((COUNTIF(G2_S:L265,L265)-1)-(COUNTIF(G2_R,L265)-1)/2)/10)</f>
      </c>
      <c r="T265" s="36">
        <f>IF(OR(ISBLANK(F265),NOT(ISNUMBER(F265))),"",((COUNTIF(G3_S:M265,M265)-1)-(COUNTIF(G3_R,M265)-1)/2)/10)</f>
      </c>
      <c r="U265" s="36">
        <f>IF(OR(ISBLANK(G265),NOT(ISNUMBER(G265))),"",((COUNTIF(G4_S:N265,N265)-1)-(COUNTIF(G4_R,N265)-1)/2)/10)</f>
      </c>
      <c r="V265" s="36">
        <f>IF(OR(ISBLANK(H265),NOT(ISNUMBER(H265))),"",((COUNTIF(G5_S:O265,O265)-1)-(COUNTIF(G5_R,O265)-1)/2)/10)</f>
      </c>
      <c r="W265" s="37">
        <f>IF(OR(ISBLANK(I265),NOT(ISNUMBER(I265))),"",((COUNTIF(G6_S:P265,P265)-1)-(COUNTIF(G6_R,P265)-1)/2)/10)</f>
      </c>
      <c r="Y265" s="35" t="e">
        <f t="shared" si="55"/>
        <v>#N/A</v>
      </c>
      <c r="Z265" s="36" t="e">
        <f t="shared" si="56"/>
        <v>#N/A</v>
      </c>
      <c r="AA265" s="36" t="e">
        <f t="shared" si="57"/>
        <v>#N/A</v>
      </c>
      <c r="AB265" s="36" t="e">
        <f t="shared" si="58"/>
        <v>#N/A</v>
      </c>
      <c r="AC265" s="36" t="e">
        <f t="shared" si="59"/>
        <v>#N/A</v>
      </c>
      <c r="AD265" s="37" t="e">
        <f t="shared" si="60"/>
        <v>#N/A</v>
      </c>
    </row>
    <row r="266" spans="2:30" ht="12.75">
      <c r="B266" s="2"/>
      <c r="C266" s="4">
        <v>263</v>
      </c>
      <c r="D266" s="33">
        <f>IF(OR(ISBLANK(Data!D266),NOT(ISNUMBER(Data!D266))),"",Data!D266)</f>
      </c>
      <c r="E266" s="33">
        <f>IF(OR(ISBLANK(Data!E266),NOT(ISNUMBER(Data!E266))),"",Data!E266)</f>
      </c>
      <c r="F266" s="33">
        <f>IF(OR(ISBLANK(Data!F266),NOT(ISNUMBER(Data!F266))),"",Data!F266)</f>
      </c>
      <c r="G266" s="33">
        <f>IF(OR(ISBLANK(Data!G266),NOT(ISNUMBER(Data!G266))),"",Data!G266)</f>
      </c>
      <c r="H266" s="33">
        <f>IF(OR(ISBLANK(Data!H266),NOT(ISNUMBER(Data!H266))),"",Data!H266)</f>
      </c>
      <c r="I266" s="34">
        <f>IF(OR(ISBLANK(Data!I266),NOT(ISNUMBER(Data!I266))),"",Data!I266)</f>
      </c>
      <c r="K266" s="35">
        <f t="shared" si="51"/>
      </c>
      <c r="L266" s="36">
        <f t="shared" si="52"/>
      </c>
      <c r="M266" s="36">
        <f t="shared" si="53"/>
      </c>
      <c r="N266" s="36">
        <f t="shared" si="54"/>
      </c>
      <c r="O266" s="36">
        <f t="shared" si="61"/>
      </c>
      <c r="P266" s="37">
        <f t="shared" si="62"/>
      </c>
      <c r="R266" s="35">
        <f>IF(OR(ISBLANK(D266),NOT(ISNUMBER(D266))),"",((COUNTIF(G1_S:K266,K266)-1)-(COUNTIF(G1_R,K266)-1)/2)/10)</f>
      </c>
      <c r="S266" s="36">
        <f>IF(OR(ISBLANK(E266),NOT(ISNUMBER(E266))),"",((COUNTIF(G2_S:L266,L266)-1)-(COUNTIF(G2_R,L266)-1)/2)/10)</f>
      </c>
      <c r="T266" s="36">
        <f>IF(OR(ISBLANK(F266),NOT(ISNUMBER(F266))),"",((COUNTIF(G3_S:M266,M266)-1)-(COUNTIF(G3_R,M266)-1)/2)/10)</f>
      </c>
      <c r="U266" s="36">
        <f>IF(OR(ISBLANK(G266),NOT(ISNUMBER(G266))),"",((COUNTIF(G4_S:N266,N266)-1)-(COUNTIF(G4_R,N266)-1)/2)/10)</f>
      </c>
      <c r="V266" s="36">
        <f>IF(OR(ISBLANK(H266),NOT(ISNUMBER(H266))),"",((COUNTIF(G5_S:O266,O266)-1)-(COUNTIF(G5_R,O266)-1)/2)/10)</f>
      </c>
      <c r="W266" s="37">
        <f>IF(OR(ISBLANK(I266),NOT(ISNUMBER(I266))),"",((COUNTIF(G6_S:P266,P266)-1)-(COUNTIF(G6_R,P266)-1)/2)/10)</f>
      </c>
      <c r="Y266" s="35" t="e">
        <f t="shared" si="55"/>
        <v>#N/A</v>
      </c>
      <c r="Z266" s="36" t="e">
        <f t="shared" si="56"/>
        <v>#N/A</v>
      </c>
      <c r="AA266" s="36" t="e">
        <f t="shared" si="57"/>
        <v>#N/A</v>
      </c>
      <c r="AB266" s="36" t="e">
        <f t="shared" si="58"/>
        <v>#N/A</v>
      </c>
      <c r="AC266" s="36" t="e">
        <f t="shared" si="59"/>
        <v>#N/A</v>
      </c>
      <c r="AD266" s="37" t="e">
        <f t="shared" si="60"/>
        <v>#N/A</v>
      </c>
    </row>
    <row r="267" spans="2:30" ht="12.75">
      <c r="B267" s="2"/>
      <c r="C267" s="4">
        <v>264</v>
      </c>
      <c r="D267" s="33">
        <f>IF(OR(ISBLANK(Data!D267),NOT(ISNUMBER(Data!D267))),"",Data!D267)</f>
      </c>
      <c r="E267" s="33">
        <f>IF(OR(ISBLANK(Data!E267),NOT(ISNUMBER(Data!E267))),"",Data!E267)</f>
      </c>
      <c r="F267" s="33">
        <f>IF(OR(ISBLANK(Data!F267),NOT(ISNUMBER(Data!F267))),"",Data!F267)</f>
      </c>
      <c r="G267" s="33">
        <f>IF(OR(ISBLANK(Data!G267),NOT(ISNUMBER(Data!G267))),"",Data!G267)</f>
      </c>
      <c r="H267" s="33">
        <f>IF(OR(ISBLANK(Data!H267),NOT(ISNUMBER(Data!H267))),"",Data!H267)</f>
      </c>
      <c r="I267" s="34">
        <f>IF(OR(ISBLANK(Data!I267),NOT(ISNUMBER(Data!I267))),"",Data!I267)</f>
      </c>
      <c r="K267" s="35">
        <f t="shared" si="51"/>
      </c>
      <c r="L267" s="36">
        <f t="shared" si="52"/>
      </c>
      <c r="M267" s="36">
        <f t="shared" si="53"/>
      </c>
      <c r="N267" s="36">
        <f t="shared" si="54"/>
      </c>
      <c r="O267" s="36">
        <f t="shared" si="61"/>
      </c>
      <c r="P267" s="37">
        <f t="shared" si="62"/>
      </c>
      <c r="R267" s="35">
        <f>IF(OR(ISBLANK(D267),NOT(ISNUMBER(D267))),"",((COUNTIF(G1_S:K267,K267)-1)-(COUNTIF(G1_R,K267)-1)/2)/10)</f>
      </c>
      <c r="S267" s="36">
        <f>IF(OR(ISBLANK(E267),NOT(ISNUMBER(E267))),"",((COUNTIF(G2_S:L267,L267)-1)-(COUNTIF(G2_R,L267)-1)/2)/10)</f>
      </c>
      <c r="T267" s="36">
        <f>IF(OR(ISBLANK(F267),NOT(ISNUMBER(F267))),"",((COUNTIF(G3_S:M267,M267)-1)-(COUNTIF(G3_R,M267)-1)/2)/10)</f>
      </c>
      <c r="U267" s="36">
        <f>IF(OR(ISBLANK(G267),NOT(ISNUMBER(G267))),"",((COUNTIF(G4_S:N267,N267)-1)-(COUNTIF(G4_R,N267)-1)/2)/10)</f>
      </c>
      <c r="V267" s="36">
        <f>IF(OR(ISBLANK(H267),NOT(ISNUMBER(H267))),"",((COUNTIF(G5_S:O267,O267)-1)-(COUNTIF(G5_R,O267)-1)/2)/10)</f>
      </c>
      <c r="W267" s="37">
        <f>IF(OR(ISBLANK(I267),NOT(ISNUMBER(I267))),"",((COUNTIF(G6_S:P267,P267)-1)-(COUNTIF(G6_R,P267)-1)/2)/10)</f>
      </c>
      <c r="Y267" s="35" t="e">
        <f t="shared" si="55"/>
        <v>#N/A</v>
      </c>
      <c r="Z267" s="36" t="e">
        <f t="shared" si="56"/>
        <v>#N/A</v>
      </c>
      <c r="AA267" s="36" t="e">
        <f t="shared" si="57"/>
        <v>#N/A</v>
      </c>
      <c r="AB267" s="36" t="e">
        <f t="shared" si="58"/>
        <v>#N/A</v>
      </c>
      <c r="AC267" s="36" t="e">
        <f t="shared" si="59"/>
        <v>#N/A</v>
      </c>
      <c r="AD267" s="37" t="e">
        <f t="shared" si="60"/>
        <v>#N/A</v>
      </c>
    </row>
    <row r="268" spans="2:30" ht="12.75">
      <c r="B268" s="2"/>
      <c r="C268" s="4">
        <v>265</v>
      </c>
      <c r="D268" s="33">
        <f>IF(OR(ISBLANK(Data!D268),NOT(ISNUMBER(Data!D268))),"",Data!D268)</f>
      </c>
      <c r="E268" s="33">
        <f>IF(OR(ISBLANK(Data!E268),NOT(ISNUMBER(Data!E268))),"",Data!E268)</f>
      </c>
      <c r="F268" s="33">
        <f>IF(OR(ISBLANK(Data!F268),NOT(ISNUMBER(Data!F268))),"",Data!F268)</f>
      </c>
      <c r="G268" s="33">
        <f>IF(OR(ISBLANK(Data!G268),NOT(ISNUMBER(Data!G268))),"",Data!G268)</f>
      </c>
      <c r="H268" s="33">
        <f>IF(OR(ISBLANK(Data!H268),NOT(ISNUMBER(Data!H268))),"",Data!H268)</f>
      </c>
      <c r="I268" s="34">
        <f>IF(OR(ISBLANK(Data!I268),NOT(ISNUMBER(Data!I268))),"",Data!I268)</f>
      </c>
      <c r="K268" s="35">
        <f t="shared" si="51"/>
      </c>
      <c r="L268" s="36">
        <f t="shared" si="52"/>
      </c>
      <c r="M268" s="36">
        <f t="shared" si="53"/>
      </c>
      <c r="N268" s="36">
        <f t="shared" si="54"/>
      </c>
      <c r="O268" s="36">
        <f t="shared" si="61"/>
      </c>
      <c r="P268" s="37">
        <f t="shared" si="62"/>
      </c>
      <c r="R268" s="35">
        <f>IF(OR(ISBLANK(D268),NOT(ISNUMBER(D268))),"",((COUNTIF(G1_S:K268,K268)-1)-(COUNTIF(G1_R,K268)-1)/2)/10)</f>
      </c>
      <c r="S268" s="36">
        <f>IF(OR(ISBLANK(E268),NOT(ISNUMBER(E268))),"",((COUNTIF(G2_S:L268,L268)-1)-(COUNTIF(G2_R,L268)-1)/2)/10)</f>
      </c>
      <c r="T268" s="36">
        <f>IF(OR(ISBLANK(F268),NOT(ISNUMBER(F268))),"",((COUNTIF(G3_S:M268,M268)-1)-(COUNTIF(G3_R,M268)-1)/2)/10)</f>
      </c>
      <c r="U268" s="36">
        <f>IF(OR(ISBLANK(G268),NOT(ISNUMBER(G268))),"",((COUNTIF(G4_S:N268,N268)-1)-(COUNTIF(G4_R,N268)-1)/2)/10)</f>
      </c>
      <c r="V268" s="36">
        <f>IF(OR(ISBLANK(H268),NOT(ISNUMBER(H268))),"",((COUNTIF(G5_S:O268,O268)-1)-(COUNTIF(G5_R,O268)-1)/2)/10)</f>
      </c>
      <c r="W268" s="37">
        <f>IF(OR(ISBLANK(I268),NOT(ISNUMBER(I268))),"",((COUNTIF(G6_S:P268,P268)-1)-(COUNTIF(G6_R,P268)-1)/2)/10)</f>
      </c>
      <c r="Y268" s="35" t="e">
        <f t="shared" si="55"/>
        <v>#N/A</v>
      </c>
      <c r="Z268" s="36" t="e">
        <f t="shared" si="56"/>
        <v>#N/A</v>
      </c>
      <c r="AA268" s="36" t="e">
        <f t="shared" si="57"/>
        <v>#N/A</v>
      </c>
      <c r="AB268" s="36" t="e">
        <f t="shared" si="58"/>
        <v>#N/A</v>
      </c>
      <c r="AC268" s="36" t="e">
        <f t="shared" si="59"/>
        <v>#N/A</v>
      </c>
      <c r="AD268" s="37" t="e">
        <f t="shared" si="60"/>
        <v>#N/A</v>
      </c>
    </row>
    <row r="269" spans="2:30" ht="12.75">
      <c r="B269" s="2"/>
      <c r="C269" s="4">
        <v>266</v>
      </c>
      <c r="D269" s="33">
        <f>IF(OR(ISBLANK(Data!D269),NOT(ISNUMBER(Data!D269))),"",Data!D269)</f>
      </c>
      <c r="E269" s="33">
        <f>IF(OR(ISBLANK(Data!E269),NOT(ISNUMBER(Data!E269))),"",Data!E269)</f>
      </c>
      <c r="F269" s="33">
        <f>IF(OR(ISBLANK(Data!F269),NOT(ISNUMBER(Data!F269))),"",Data!F269)</f>
      </c>
      <c r="G269" s="33">
        <f>IF(OR(ISBLANK(Data!G269),NOT(ISNUMBER(Data!G269))),"",Data!G269)</f>
      </c>
      <c r="H269" s="33">
        <f>IF(OR(ISBLANK(Data!H269),NOT(ISNUMBER(Data!H269))),"",Data!H269)</f>
      </c>
      <c r="I269" s="34">
        <f>IF(OR(ISBLANK(Data!I269),NOT(ISNUMBER(Data!I269))),"",Data!I269)</f>
      </c>
      <c r="K269" s="35">
        <f t="shared" si="51"/>
      </c>
      <c r="L269" s="36">
        <f t="shared" si="52"/>
      </c>
      <c r="M269" s="36">
        <f t="shared" si="53"/>
      </c>
      <c r="N269" s="36">
        <f t="shared" si="54"/>
      </c>
      <c r="O269" s="36">
        <f t="shared" si="61"/>
      </c>
      <c r="P269" s="37">
        <f t="shared" si="62"/>
      </c>
      <c r="R269" s="35">
        <f>IF(OR(ISBLANK(D269),NOT(ISNUMBER(D269))),"",((COUNTIF(G1_S:K269,K269)-1)-(COUNTIF(G1_R,K269)-1)/2)/10)</f>
      </c>
      <c r="S269" s="36">
        <f>IF(OR(ISBLANK(E269),NOT(ISNUMBER(E269))),"",((COUNTIF(G2_S:L269,L269)-1)-(COUNTIF(G2_R,L269)-1)/2)/10)</f>
      </c>
      <c r="T269" s="36">
        <f>IF(OR(ISBLANK(F269),NOT(ISNUMBER(F269))),"",((COUNTIF(G3_S:M269,M269)-1)-(COUNTIF(G3_R,M269)-1)/2)/10)</f>
      </c>
      <c r="U269" s="36">
        <f>IF(OR(ISBLANK(G269),NOT(ISNUMBER(G269))),"",((COUNTIF(G4_S:N269,N269)-1)-(COUNTIF(G4_R,N269)-1)/2)/10)</f>
      </c>
      <c r="V269" s="36">
        <f>IF(OR(ISBLANK(H269),NOT(ISNUMBER(H269))),"",((COUNTIF(G5_S:O269,O269)-1)-(COUNTIF(G5_R,O269)-1)/2)/10)</f>
      </c>
      <c r="W269" s="37">
        <f>IF(OR(ISBLANK(I269),NOT(ISNUMBER(I269))),"",((COUNTIF(G6_S:P269,P269)-1)-(COUNTIF(G6_R,P269)-1)/2)/10)</f>
      </c>
      <c r="Y269" s="35" t="e">
        <f t="shared" si="55"/>
        <v>#N/A</v>
      </c>
      <c r="Z269" s="36" t="e">
        <f t="shared" si="56"/>
        <v>#N/A</v>
      </c>
      <c r="AA269" s="36" t="e">
        <f t="shared" si="57"/>
        <v>#N/A</v>
      </c>
      <c r="AB269" s="36" t="e">
        <f t="shared" si="58"/>
        <v>#N/A</v>
      </c>
      <c r="AC269" s="36" t="e">
        <f t="shared" si="59"/>
        <v>#N/A</v>
      </c>
      <c r="AD269" s="37" t="e">
        <f t="shared" si="60"/>
        <v>#N/A</v>
      </c>
    </row>
    <row r="270" spans="2:30" ht="12.75">
      <c r="B270" s="2"/>
      <c r="C270" s="4">
        <v>267</v>
      </c>
      <c r="D270" s="33">
        <f>IF(OR(ISBLANK(Data!D270),NOT(ISNUMBER(Data!D270))),"",Data!D270)</f>
      </c>
      <c r="E270" s="33">
        <f>IF(OR(ISBLANK(Data!E270),NOT(ISNUMBER(Data!E270))),"",Data!E270)</f>
      </c>
      <c r="F270" s="33">
        <f>IF(OR(ISBLANK(Data!F270),NOT(ISNUMBER(Data!F270))),"",Data!F270)</f>
      </c>
      <c r="G270" s="33">
        <f>IF(OR(ISBLANK(Data!G270),NOT(ISNUMBER(Data!G270))),"",Data!G270)</f>
      </c>
      <c r="H270" s="33">
        <f>IF(OR(ISBLANK(Data!H270),NOT(ISNUMBER(Data!H270))),"",Data!H270)</f>
      </c>
      <c r="I270" s="34">
        <f>IF(OR(ISBLANK(Data!I270),NOT(ISNUMBER(Data!I270))),"",Data!I270)</f>
      </c>
      <c r="K270" s="35">
        <f t="shared" si="51"/>
      </c>
      <c r="L270" s="36">
        <f t="shared" si="52"/>
      </c>
      <c r="M270" s="36">
        <f t="shared" si="53"/>
      </c>
      <c r="N270" s="36">
        <f t="shared" si="54"/>
      </c>
      <c r="O270" s="36">
        <f t="shared" si="61"/>
      </c>
      <c r="P270" s="37">
        <f t="shared" si="62"/>
      </c>
      <c r="R270" s="35">
        <f>IF(OR(ISBLANK(D270),NOT(ISNUMBER(D270))),"",((COUNTIF(G1_S:K270,K270)-1)-(COUNTIF(G1_R,K270)-1)/2)/10)</f>
      </c>
      <c r="S270" s="36">
        <f>IF(OR(ISBLANK(E270),NOT(ISNUMBER(E270))),"",((COUNTIF(G2_S:L270,L270)-1)-(COUNTIF(G2_R,L270)-1)/2)/10)</f>
      </c>
      <c r="T270" s="36">
        <f>IF(OR(ISBLANK(F270),NOT(ISNUMBER(F270))),"",((COUNTIF(G3_S:M270,M270)-1)-(COUNTIF(G3_R,M270)-1)/2)/10)</f>
      </c>
      <c r="U270" s="36">
        <f>IF(OR(ISBLANK(G270),NOT(ISNUMBER(G270))),"",((COUNTIF(G4_S:N270,N270)-1)-(COUNTIF(G4_R,N270)-1)/2)/10)</f>
      </c>
      <c r="V270" s="36">
        <f>IF(OR(ISBLANK(H270),NOT(ISNUMBER(H270))),"",((COUNTIF(G5_S:O270,O270)-1)-(COUNTIF(G5_R,O270)-1)/2)/10)</f>
      </c>
      <c r="W270" s="37">
        <f>IF(OR(ISBLANK(I270),NOT(ISNUMBER(I270))),"",((COUNTIF(G6_S:P270,P270)-1)-(COUNTIF(G6_R,P270)-1)/2)/10)</f>
      </c>
      <c r="Y270" s="35" t="e">
        <f t="shared" si="55"/>
        <v>#N/A</v>
      </c>
      <c r="Z270" s="36" t="e">
        <f t="shared" si="56"/>
        <v>#N/A</v>
      </c>
      <c r="AA270" s="36" t="e">
        <f t="shared" si="57"/>
        <v>#N/A</v>
      </c>
      <c r="AB270" s="36" t="e">
        <f t="shared" si="58"/>
        <v>#N/A</v>
      </c>
      <c r="AC270" s="36" t="e">
        <f t="shared" si="59"/>
        <v>#N/A</v>
      </c>
      <c r="AD270" s="37" t="e">
        <f t="shared" si="60"/>
        <v>#N/A</v>
      </c>
    </row>
    <row r="271" spans="2:30" ht="12.75">
      <c r="B271" s="2"/>
      <c r="C271" s="4">
        <v>268</v>
      </c>
      <c r="D271" s="33">
        <f>IF(OR(ISBLANK(Data!D271),NOT(ISNUMBER(Data!D271))),"",Data!D271)</f>
      </c>
      <c r="E271" s="33">
        <f>IF(OR(ISBLANK(Data!E271),NOT(ISNUMBER(Data!E271))),"",Data!E271)</f>
      </c>
      <c r="F271" s="33">
        <f>IF(OR(ISBLANK(Data!F271),NOT(ISNUMBER(Data!F271))),"",Data!F271)</f>
      </c>
      <c r="G271" s="33">
        <f>IF(OR(ISBLANK(Data!G271),NOT(ISNUMBER(Data!G271))),"",Data!G271)</f>
      </c>
      <c r="H271" s="33">
        <f>IF(OR(ISBLANK(Data!H271),NOT(ISNUMBER(Data!H271))),"",Data!H271)</f>
      </c>
      <c r="I271" s="34">
        <f>IF(OR(ISBLANK(Data!I271),NOT(ISNUMBER(Data!I271))),"",Data!I271)</f>
      </c>
      <c r="K271" s="35">
        <f t="shared" si="51"/>
      </c>
      <c r="L271" s="36">
        <f t="shared" si="52"/>
      </c>
      <c r="M271" s="36">
        <f t="shared" si="53"/>
      </c>
      <c r="N271" s="36">
        <f t="shared" si="54"/>
      </c>
      <c r="O271" s="36">
        <f t="shared" si="61"/>
      </c>
      <c r="P271" s="37">
        <f t="shared" si="62"/>
      </c>
      <c r="R271" s="35">
        <f>IF(OR(ISBLANK(D271),NOT(ISNUMBER(D271))),"",((COUNTIF(G1_S:K271,K271)-1)-(COUNTIF(G1_R,K271)-1)/2)/10)</f>
      </c>
      <c r="S271" s="36">
        <f>IF(OR(ISBLANK(E271),NOT(ISNUMBER(E271))),"",((COUNTIF(G2_S:L271,L271)-1)-(COUNTIF(G2_R,L271)-1)/2)/10)</f>
      </c>
      <c r="T271" s="36">
        <f>IF(OR(ISBLANK(F271),NOT(ISNUMBER(F271))),"",((COUNTIF(G3_S:M271,M271)-1)-(COUNTIF(G3_R,M271)-1)/2)/10)</f>
      </c>
      <c r="U271" s="36">
        <f>IF(OR(ISBLANK(G271),NOT(ISNUMBER(G271))),"",((COUNTIF(G4_S:N271,N271)-1)-(COUNTIF(G4_R,N271)-1)/2)/10)</f>
      </c>
      <c r="V271" s="36">
        <f>IF(OR(ISBLANK(H271),NOT(ISNUMBER(H271))),"",((COUNTIF(G5_S:O271,O271)-1)-(COUNTIF(G5_R,O271)-1)/2)/10)</f>
      </c>
      <c r="W271" s="37">
        <f>IF(OR(ISBLANK(I271),NOT(ISNUMBER(I271))),"",((COUNTIF(G6_S:P271,P271)-1)-(COUNTIF(G6_R,P271)-1)/2)/10)</f>
      </c>
      <c r="Y271" s="35" t="e">
        <f t="shared" si="55"/>
        <v>#N/A</v>
      </c>
      <c r="Z271" s="36" t="e">
        <f t="shared" si="56"/>
        <v>#N/A</v>
      </c>
      <c r="AA271" s="36" t="e">
        <f t="shared" si="57"/>
        <v>#N/A</v>
      </c>
      <c r="AB271" s="36" t="e">
        <f t="shared" si="58"/>
        <v>#N/A</v>
      </c>
      <c r="AC271" s="36" t="e">
        <f t="shared" si="59"/>
        <v>#N/A</v>
      </c>
      <c r="AD271" s="37" t="e">
        <f t="shared" si="60"/>
        <v>#N/A</v>
      </c>
    </row>
    <row r="272" spans="2:30" ht="12.75">
      <c r="B272" s="2"/>
      <c r="C272" s="4">
        <v>269</v>
      </c>
      <c r="D272" s="33">
        <f>IF(OR(ISBLANK(Data!D272),NOT(ISNUMBER(Data!D272))),"",Data!D272)</f>
      </c>
      <c r="E272" s="33">
        <f>IF(OR(ISBLANK(Data!E272),NOT(ISNUMBER(Data!E272))),"",Data!E272)</f>
      </c>
      <c r="F272" s="33">
        <f>IF(OR(ISBLANK(Data!F272),NOT(ISNUMBER(Data!F272))),"",Data!F272)</f>
      </c>
      <c r="G272" s="33">
        <f>IF(OR(ISBLANK(Data!G272),NOT(ISNUMBER(Data!G272))),"",Data!G272)</f>
      </c>
      <c r="H272" s="33">
        <f>IF(OR(ISBLANK(Data!H272),NOT(ISNUMBER(Data!H272))),"",Data!H272)</f>
      </c>
      <c r="I272" s="34">
        <f>IF(OR(ISBLANK(Data!I272),NOT(ISNUMBER(Data!I272))),"",Data!I272)</f>
      </c>
      <c r="K272" s="35">
        <f t="shared" si="51"/>
      </c>
      <c r="L272" s="36">
        <f t="shared" si="52"/>
      </c>
      <c r="M272" s="36">
        <f t="shared" si="53"/>
      </c>
      <c r="N272" s="36">
        <f t="shared" si="54"/>
      </c>
      <c r="O272" s="36">
        <f t="shared" si="61"/>
      </c>
      <c r="P272" s="37">
        <f t="shared" si="62"/>
      </c>
      <c r="R272" s="35">
        <f>IF(OR(ISBLANK(D272),NOT(ISNUMBER(D272))),"",((COUNTIF(G1_S:K272,K272)-1)-(COUNTIF(G1_R,K272)-1)/2)/10)</f>
      </c>
      <c r="S272" s="36">
        <f>IF(OR(ISBLANK(E272),NOT(ISNUMBER(E272))),"",((COUNTIF(G2_S:L272,L272)-1)-(COUNTIF(G2_R,L272)-1)/2)/10)</f>
      </c>
      <c r="T272" s="36">
        <f>IF(OR(ISBLANK(F272),NOT(ISNUMBER(F272))),"",((COUNTIF(G3_S:M272,M272)-1)-(COUNTIF(G3_R,M272)-1)/2)/10)</f>
      </c>
      <c r="U272" s="36">
        <f>IF(OR(ISBLANK(G272),NOT(ISNUMBER(G272))),"",((COUNTIF(G4_S:N272,N272)-1)-(COUNTIF(G4_R,N272)-1)/2)/10)</f>
      </c>
      <c r="V272" s="36">
        <f>IF(OR(ISBLANK(H272),NOT(ISNUMBER(H272))),"",((COUNTIF(G5_S:O272,O272)-1)-(COUNTIF(G5_R,O272)-1)/2)/10)</f>
      </c>
      <c r="W272" s="37">
        <f>IF(OR(ISBLANK(I272),NOT(ISNUMBER(I272))),"",((COUNTIF(G6_S:P272,P272)-1)-(COUNTIF(G6_R,P272)-1)/2)/10)</f>
      </c>
      <c r="Y272" s="35" t="e">
        <f t="shared" si="55"/>
        <v>#N/A</v>
      </c>
      <c r="Z272" s="36" t="e">
        <f t="shared" si="56"/>
        <v>#N/A</v>
      </c>
      <c r="AA272" s="36" t="e">
        <f t="shared" si="57"/>
        <v>#N/A</v>
      </c>
      <c r="AB272" s="36" t="e">
        <f t="shared" si="58"/>
        <v>#N/A</v>
      </c>
      <c r="AC272" s="36" t="e">
        <f t="shared" si="59"/>
        <v>#N/A</v>
      </c>
      <c r="AD272" s="37" t="e">
        <f t="shared" si="60"/>
        <v>#N/A</v>
      </c>
    </row>
    <row r="273" spans="2:30" ht="12.75">
      <c r="B273" s="2"/>
      <c r="C273" s="4">
        <v>270</v>
      </c>
      <c r="D273" s="33">
        <f>IF(OR(ISBLANK(Data!D273),NOT(ISNUMBER(Data!D273))),"",Data!D273)</f>
      </c>
      <c r="E273" s="33">
        <f>IF(OR(ISBLANK(Data!E273),NOT(ISNUMBER(Data!E273))),"",Data!E273)</f>
      </c>
      <c r="F273" s="33">
        <f>IF(OR(ISBLANK(Data!F273),NOT(ISNUMBER(Data!F273))),"",Data!F273)</f>
      </c>
      <c r="G273" s="33">
        <f>IF(OR(ISBLANK(Data!G273),NOT(ISNUMBER(Data!G273))),"",Data!G273)</f>
      </c>
      <c r="H273" s="33">
        <f>IF(OR(ISBLANK(Data!H273),NOT(ISNUMBER(Data!H273))),"",Data!H273)</f>
      </c>
      <c r="I273" s="34">
        <f>IF(OR(ISBLANK(Data!I273),NOT(ISNUMBER(Data!I273))),"",Data!I273)</f>
      </c>
      <c r="K273" s="35">
        <f t="shared" si="51"/>
      </c>
      <c r="L273" s="36">
        <f t="shared" si="52"/>
      </c>
      <c r="M273" s="36">
        <f t="shared" si="53"/>
      </c>
      <c r="N273" s="36">
        <f t="shared" si="54"/>
      </c>
      <c r="O273" s="36">
        <f t="shared" si="61"/>
      </c>
      <c r="P273" s="37">
        <f t="shared" si="62"/>
      </c>
      <c r="R273" s="35">
        <f>IF(OR(ISBLANK(D273),NOT(ISNUMBER(D273))),"",((COUNTIF(G1_S:K273,K273)-1)-(COUNTIF(G1_R,K273)-1)/2)/10)</f>
      </c>
      <c r="S273" s="36">
        <f>IF(OR(ISBLANK(E273),NOT(ISNUMBER(E273))),"",((COUNTIF(G2_S:L273,L273)-1)-(COUNTIF(G2_R,L273)-1)/2)/10)</f>
      </c>
      <c r="T273" s="36">
        <f>IF(OR(ISBLANK(F273),NOT(ISNUMBER(F273))),"",((COUNTIF(G3_S:M273,M273)-1)-(COUNTIF(G3_R,M273)-1)/2)/10)</f>
      </c>
      <c r="U273" s="36">
        <f>IF(OR(ISBLANK(G273),NOT(ISNUMBER(G273))),"",((COUNTIF(G4_S:N273,N273)-1)-(COUNTIF(G4_R,N273)-1)/2)/10)</f>
      </c>
      <c r="V273" s="36">
        <f>IF(OR(ISBLANK(H273),NOT(ISNUMBER(H273))),"",((COUNTIF(G5_S:O273,O273)-1)-(COUNTIF(G5_R,O273)-1)/2)/10)</f>
      </c>
      <c r="W273" s="37">
        <f>IF(OR(ISBLANK(I273),NOT(ISNUMBER(I273))),"",((COUNTIF(G6_S:P273,P273)-1)-(COUNTIF(G6_R,P273)-1)/2)/10)</f>
      </c>
      <c r="Y273" s="35" t="e">
        <f t="shared" si="55"/>
        <v>#N/A</v>
      </c>
      <c r="Z273" s="36" t="e">
        <f t="shared" si="56"/>
        <v>#N/A</v>
      </c>
      <c r="AA273" s="36" t="e">
        <f t="shared" si="57"/>
        <v>#N/A</v>
      </c>
      <c r="AB273" s="36" t="e">
        <f t="shared" si="58"/>
        <v>#N/A</v>
      </c>
      <c r="AC273" s="36" t="e">
        <f t="shared" si="59"/>
        <v>#N/A</v>
      </c>
      <c r="AD273" s="37" t="e">
        <f t="shared" si="60"/>
        <v>#N/A</v>
      </c>
    </row>
    <row r="274" spans="2:30" ht="12.75">
      <c r="B274" s="2"/>
      <c r="C274" s="4">
        <v>271</v>
      </c>
      <c r="D274" s="33">
        <f>IF(OR(ISBLANK(Data!D274),NOT(ISNUMBER(Data!D274))),"",Data!D274)</f>
      </c>
      <c r="E274" s="33">
        <f>IF(OR(ISBLANK(Data!E274),NOT(ISNUMBER(Data!E274))),"",Data!E274)</f>
      </c>
      <c r="F274" s="33">
        <f>IF(OR(ISBLANK(Data!F274),NOT(ISNUMBER(Data!F274))),"",Data!F274)</f>
      </c>
      <c r="G274" s="33">
        <f>IF(OR(ISBLANK(Data!G274),NOT(ISNUMBER(Data!G274))),"",Data!G274)</f>
      </c>
      <c r="H274" s="33">
        <f>IF(OR(ISBLANK(Data!H274),NOT(ISNUMBER(Data!H274))),"",Data!H274)</f>
      </c>
      <c r="I274" s="34">
        <f>IF(OR(ISBLANK(Data!I274),NOT(ISNUMBER(Data!I274))),"",Data!I274)</f>
      </c>
      <c r="K274" s="35">
        <f t="shared" si="51"/>
      </c>
      <c r="L274" s="36">
        <f t="shared" si="52"/>
      </c>
      <c r="M274" s="36">
        <f t="shared" si="53"/>
      </c>
      <c r="N274" s="36">
        <f t="shared" si="54"/>
      </c>
      <c r="O274" s="36">
        <f t="shared" si="61"/>
      </c>
      <c r="P274" s="37">
        <f t="shared" si="62"/>
      </c>
      <c r="R274" s="35">
        <f>IF(OR(ISBLANK(D274),NOT(ISNUMBER(D274))),"",((COUNTIF(G1_S:K274,K274)-1)-(COUNTIF(G1_R,K274)-1)/2)/10)</f>
      </c>
      <c r="S274" s="36">
        <f>IF(OR(ISBLANK(E274),NOT(ISNUMBER(E274))),"",((COUNTIF(G2_S:L274,L274)-1)-(COUNTIF(G2_R,L274)-1)/2)/10)</f>
      </c>
      <c r="T274" s="36">
        <f>IF(OR(ISBLANK(F274),NOT(ISNUMBER(F274))),"",((COUNTIF(G3_S:M274,M274)-1)-(COUNTIF(G3_R,M274)-1)/2)/10)</f>
      </c>
      <c r="U274" s="36">
        <f>IF(OR(ISBLANK(G274),NOT(ISNUMBER(G274))),"",((COUNTIF(G4_S:N274,N274)-1)-(COUNTIF(G4_R,N274)-1)/2)/10)</f>
      </c>
      <c r="V274" s="36">
        <f>IF(OR(ISBLANK(H274),NOT(ISNUMBER(H274))),"",((COUNTIF(G5_S:O274,O274)-1)-(COUNTIF(G5_R,O274)-1)/2)/10)</f>
      </c>
      <c r="W274" s="37">
        <f>IF(OR(ISBLANK(I274),NOT(ISNUMBER(I274))),"",((COUNTIF(G6_S:P274,P274)-1)-(COUNTIF(G6_R,P274)-1)/2)/10)</f>
      </c>
      <c r="Y274" s="35" t="e">
        <f t="shared" si="55"/>
        <v>#N/A</v>
      </c>
      <c r="Z274" s="36" t="e">
        <f t="shared" si="56"/>
        <v>#N/A</v>
      </c>
      <c r="AA274" s="36" t="e">
        <f t="shared" si="57"/>
        <v>#N/A</v>
      </c>
      <c r="AB274" s="36" t="e">
        <f t="shared" si="58"/>
        <v>#N/A</v>
      </c>
      <c r="AC274" s="36" t="e">
        <f t="shared" si="59"/>
        <v>#N/A</v>
      </c>
      <c r="AD274" s="37" t="e">
        <f t="shared" si="60"/>
        <v>#N/A</v>
      </c>
    </row>
    <row r="275" spans="2:30" ht="12.75">
      <c r="B275" s="2"/>
      <c r="C275" s="4">
        <v>272</v>
      </c>
      <c r="D275" s="33">
        <f>IF(OR(ISBLANK(Data!D275),NOT(ISNUMBER(Data!D275))),"",Data!D275)</f>
      </c>
      <c r="E275" s="33">
        <f>IF(OR(ISBLANK(Data!E275),NOT(ISNUMBER(Data!E275))),"",Data!E275)</f>
      </c>
      <c r="F275" s="33">
        <f>IF(OR(ISBLANK(Data!F275),NOT(ISNUMBER(Data!F275))),"",Data!F275)</f>
      </c>
      <c r="G275" s="33">
        <f>IF(OR(ISBLANK(Data!G275),NOT(ISNUMBER(Data!G275))),"",Data!G275)</f>
      </c>
      <c r="H275" s="33">
        <f>IF(OR(ISBLANK(Data!H275),NOT(ISNUMBER(Data!H275))),"",Data!H275)</f>
      </c>
      <c r="I275" s="34">
        <f>IF(OR(ISBLANK(Data!I275),NOT(ISNUMBER(Data!I275))),"",Data!I275)</f>
      </c>
      <c r="K275" s="35">
        <f t="shared" si="51"/>
      </c>
      <c r="L275" s="36">
        <f t="shared" si="52"/>
      </c>
      <c r="M275" s="36">
        <f t="shared" si="53"/>
      </c>
      <c r="N275" s="36">
        <f t="shared" si="54"/>
      </c>
      <c r="O275" s="36">
        <f t="shared" si="61"/>
      </c>
      <c r="P275" s="37">
        <f t="shared" si="62"/>
      </c>
      <c r="R275" s="35">
        <f>IF(OR(ISBLANK(D275),NOT(ISNUMBER(D275))),"",((COUNTIF(G1_S:K275,K275)-1)-(COUNTIF(G1_R,K275)-1)/2)/10)</f>
      </c>
      <c r="S275" s="36">
        <f>IF(OR(ISBLANK(E275),NOT(ISNUMBER(E275))),"",((COUNTIF(G2_S:L275,L275)-1)-(COUNTIF(G2_R,L275)-1)/2)/10)</f>
      </c>
      <c r="T275" s="36">
        <f>IF(OR(ISBLANK(F275),NOT(ISNUMBER(F275))),"",((COUNTIF(G3_S:M275,M275)-1)-(COUNTIF(G3_R,M275)-1)/2)/10)</f>
      </c>
      <c r="U275" s="36">
        <f>IF(OR(ISBLANK(G275),NOT(ISNUMBER(G275))),"",((COUNTIF(G4_S:N275,N275)-1)-(COUNTIF(G4_R,N275)-1)/2)/10)</f>
      </c>
      <c r="V275" s="36">
        <f>IF(OR(ISBLANK(H275),NOT(ISNUMBER(H275))),"",((COUNTIF(G5_S:O275,O275)-1)-(COUNTIF(G5_R,O275)-1)/2)/10)</f>
      </c>
      <c r="W275" s="37">
        <f>IF(OR(ISBLANK(I275),NOT(ISNUMBER(I275))),"",((COUNTIF(G6_S:P275,P275)-1)-(COUNTIF(G6_R,P275)-1)/2)/10)</f>
      </c>
      <c r="Y275" s="35" t="e">
        <f t="shared" si="55"/>
        <v>#N/A</v>
      </c>
      <c r="Z275" s="36" t="e">
        <f t="shared" si="56"/>
        <v>#N/A</v>
      </c>
      <c r="AA275" s="36" t="e">
        <f t="shared" si="57"/>
        <v>#N/A</v>
      </c>
      <c r="AB275" s="36" t="e">
        <f t="shared" si="58"/>
        <v>#N/A</v>
      </c>
      <c r="AC275" s="36" t="e">
        <f t="shared" si="59"/>
        <v>#N/A</v>
      </c>
      <c r="AD275" s="37" t="e">
        <f t="shared" si="60"/>
        <v>#N/A</v>
      </c>
    </row>
    <row r="276" spans="2:30" ht="12.75">
      <c r="B276" s="2"/>
      <c r="C276" s="4">
        <v>273</v>
      </c>
      <c r="D276" s="33">
        <f>IF(OR(ISBLANK(Data!D276),NOT(ISNUMBER(Data!D276))),"",Data!D276)</f>
      </c>
      <c r="E276" s="33">
        <f>IF(OR(ISBLANK(Data!E276),NOT(ISNUMBER(Data!E276))),"",Data!E276)</f>
      </c>
      <c r="F276" s="33">
        <f>IF(OR(ISBLANK(Data!F276),NOT(ISNUMBER(Data!F276))),"",Data!F276)</f>
      </c>
      <c r="G276" s="33">
        <f>IF(OR(ISBLANK(Data!G276),NOT(ISNUMBER(Data!G276))),"",Data!G276)</f>
      </c>
      <c r="H276" s="33">
        <f>IF(OR(ISBLANK(Data!H276),NOT(ISNUMBER(Data!H276))),"",Data!H276)</f>
      </c>
      <c r="I276" s="34">
        <f>IF(OR(ISBLANK(Data!I276),NOT(ISNUMBER(Data!I276))),"",Data!I276)</f>
      </c>
      <c r="K276" s="35">
        <f t="shared" si="51"/>
      </c>
      <c r="L276" s="36">
        <f t="shared" si="52"/>
      </c>
      <c r="M276" s="36">
        <f t="shared" si="53"/>
      </c>
      <c r="N276" s="36">
        <f t="shared" si="54"/>
      </c>
      <c r="O276" s="36">
        <f t="shared" si="61"/>
      </c>
      <c r="P276" s="37">
        <f t="shared" si="62"/>
      </c>
      <c r="R276" s="35">
        <f>IF(OR(ISBLANK(D276),NOT(ISNUMBER(D276))),"",((COUNTIF(G1_S:K276,K276)-1)-(COUNTIF(G1_R,K276)-1)/2)/10)</f>
      </c>
      <c r="S276" s="36">
        <f>IF(OR(ISBLANK(E276),NOT(ISNUMBER(E276))),"",((COUNTIF(G2_S:L276,L276)-1)-(COUNTIF(G2_R,L276)-1)/2)/10)</f>
      </c>
      <c r="T276" s="36">
        <f>IF(OR(ISBLANK(F276),NOT(ISNUMBER(F276))),"",((COUNTIF(G3_S:M276,M276)-1)-(COUNTIF(G3_R,M276)-1)/2)/10)</f>
      </c>
      <c r="U276" s="36">
        <f>IF(OR(ISBLANK(G276),NOT(ISNUMBER(G276))),"",((COUNTIF(G4_S:N276,N276)-1)-(COUNTIF(G4_R,N276)-1)/2)/10)</f>
      </c>
      <c r="V276" s="36">
        <f>IF(OR(ISBLANK(H276),NOT(ISNUMBER(H276))),"",((COUNTIF(G5_S:O276,O276)-1)-(COUNTIF(G5_R,O276)-1)/2)/10)</f>
      </c>
      <c r="W276" s="37">
        <f>IF(OR(ISBLANK(I276),NOT(ISNUMBER(I276))),"",((COUNTIF(G6_S:P276,P276)-1)-(COUNTIF(G6_R,P276)-1)/2)/10)</f>
      </c>
      <c r="Y276" s="35" t="e">
        <f t="shared" si="55"/>
        <v>#N/A</v>
      </c>
      <c r="Z276" s="36" t="e">
        <f t="shared" si="56"/>
        <v>#N/A</v>
      </c>
      <c r="AA276" s="36" t="e">
        <f t="shared" si="57"/>
        <v>#N/A</v>
      </c>
      <c r="AB276" s="36" t="e">
        <f t="shared" si="58"/>
        <v>#N/A</v>
      </c>
      <c r="AC276" s="36" t="e">
        <f t="shared" si="59"/>
        <v>#N/A</v>
      </c>
      <c r="AD276" s="37" t="e">
        <f t="shared" si="60"/>
        <v>#N/A</v>
      </c>
    </row>
    <row r="277" spans="2:30" ht="12.75">
      <c r="B277" s="2"/>
      <c r="C277" s="4">
        <v>274</v>
      </c>
      <c r="D277" s="33">
        <f>IF(OR(ISBLANK(Data!D277),NOT(ISNUMBER(Data!D277))),"",Data!D277)</f>
      </c>
      <c r="E277" s="33">
        <f>IF(OR(ISBLANK(Data!E277),NOT(ISNUMBER(Data!E277))),"",Data!E277)</f>
      </c>
      <c r="F277" s="33">
        <f>IF(OR(ISBLANK(Data!F277),NOT(ISNUMBER(Data!F277))),"",Data!F277)</f>
      </c>
      <c r="G277" s="33">
        <f>IF(OR(ISBLANK(Data!G277),NOT(ISNUMBER(Data!G277))),"",Data!G277)</f>
      </c>
      <c r="H277" s="33">
        <f>IF(OR(ISBLANK(Data!H277),NOT(ISNUMBER(Data!H277))),"",Data!H277)</f>
      </c>
      <c r="I277" s="34">
        <f>IF(OR(ISBLANK(Data!I277),NOT(ISNUMBER(Data!I277))),"",Data!I277)</f>
      </c>
      <c r="K277" s="35">
        <f t="shared" si="51"/>
      </c>
      <c r="L277" s="36">
        <f t="shared" si="52"/>
      </c>
      <c r="M277" s="36">
        <f t="shared" si="53"/>
      </c>
      <c r="N277" s="36">
        <f t="shared" si="54"/>
      </c>
      <c r="O277" s="36">
        <f t="shared" si="61"/>
      </c>
      <c r="P277" s="37">
        <f t="shared" si="62"/>
      </c>
      <c r="R277" s="35">
        <f>IF(OR(ISBLANK(D277),NOT(ISNUMBER(D277))),"",((COUNTIF(G1_S:K277,K277)-1)-(COUNTIF(G1_R,K277)-1)/2)/10)</f>
      </c>
      <c r="S277" s="36">
        <f>IF(OR(ISBLANK(E277),NOT(ISNUMBER(E277))),"",((COUNTIF(G2_S:L277,L277)-1)-(COUNTIF(G2_R,L277)-1)/2)/10)</f>
      </c>
      <c r="T277" s="36">
        <f>IF(OR(ISBLANK(F277),NOT(ISNUMBER(F277))),"",((COUNTIF(G3_S:M277,M277)-1)-(COUNTIF(G3_R,M277)-1)/2)/10)</f>
      </c>
      <c r="U277" s="36">
        <f>IF(OR(ISBLANK(G277),NOT(ISNUMBER(G277))),"",((COUNTIF(G4_S:N277,N277)-1)-(COUNTIF(G4_R,N277)-1)/2)/10)</f>
      </c>
      <c r="V277" s="36">
        <f>IF(OR(ISBLANK(H277),NOT(ISNUMBER(H277))),"",((COUNTIF(G5_S:O277,O277)-1)-(COUNTIF(G5_R,O277)-1)/2)/10)</f>
      </c>
      <c r="W277" s="37">
        <f>IF(OR(ISBLANK(I277),NOT(ISNUMBER(I277))),"",((COUNTIF(G6_S:P277,P277)-1)-(COUNTIF(G6_R,P277)-1)/2)/10)</f>
      </c>
      <c r="Y277" s="35" t="e">
        <f t="shared" si="55"/>
        <v>#N/A</v>
      </c>
      <c r="Z277" s="36" t="e">
        <f t="shared" si="56"/>
        <v>#N/A</v>
      </c>
      <c r="AA277" s="36" t="e">
        <f t="shared" si="57"/>
        <v>#N/A</v>
      </c>
      <c r="AB277" s="36" t="e">
        <f t="shared" si="58"/>
        <v>#N/A</v>
      </c>
      <c r="AC277" s="36" t="e">
        <f t="shared" si="59"/>
        <v>#N/A</v>
      </c>
      <c r="AD277" s="37" t="e">
        <f t="shared" si="60"/>
        <v>#N/A</v>
      </c>
    </row>
    <row r="278" spans="2:30" ht="12.75">
      <c r="B278" s="2"/>
      <c r="C278" s="4">
        <v>275</v>
      </c>
      <c r="D278" s="33">
        <f>IF(OR(ISBLANK(Data!D278),NOT(ISNUMBER(Data!D278))),"",Data!D278)</f>
      </c>
      <c r="E278" s="33">
        <f>IF(OR(ISBLANK(Data!E278),NOT(ISNUMBER(Data!E278))),"",Data!E278)</f>
      </c>
      <c r="F278" s="33">
        <f>IF(OR(ISBLANK(Data!F278),NOT(ISNUMBER(Data!F278))),"",Data!F278)</f>
      </c>
      <c r="G278" s="33">
        <f>IF(OR(ISBLANK(Data!G278),NOT(ISNUMBER(Data!G278))),"",Data!G278)</f>
      </c>
      <c r="H278" s="33">
        <f>IF(OR(ISBLANK(Data!H278),NOT(ISNUMBER(Data!H278))),"",Data!H278)</f>
      </c>
      <c r="I278" s="34">
        <f>IF(OR(ISBLANK(Data!I278),NOT(ISNUMBER(Data!I278))),"",Data!I278)</f>
      </c>
      <c r="K278" s="35">
        <f t="shared" si="51"/>
      </c>
      <c r="L278" s="36">
        <f t="shared" si="52"/>
      </c>
      <c r="M278" s="36">
        <f t="shared" si="53"/>
      </c>
      <c r="N278" s="36">
        <f t="shared" si="54"/>
      </c>
      <c r="O278" s="36">
        <f t="shared" si="61"/>
      </c>
      <c r="P278" s="37">
        <f t="shared" si="62"/>
      </c>
      <c r="R278" s="35">
        <f>IF(OR(ISBLANK(D278),NOT(ISNUMBER(D278))),"",((COUNTIF(G1_S:K278,K278)-1)-(COUNTIF(G1_R,K278)-1)/2)/10)</f>
      </c>
      <c r="S278" s="36">
        <f>IF(OR(ISBLANK(E278),NOT(ISNUMBER(E278))),"",((COUNTIF(G2_S:L278,L278)-1)-(COUNTIF(G2_R,L278)-1)/2)/10)</f>
      </c>
      <c r="T278" s="36">
        <f>IF(OR(ISBLANK(F278),NOT(ISNUMBER(F278))),"",((COUNTIF(G3_S:M278,M278)-1)-(COUNTIF(G3_R,M278)-1)/2)/10)</f>
      </c>
      <c r="U278" s="36">
        <f>IF(OR(ISBLANK(G278),NOT(ISNUMBER(G278))),"",((COUNTIF(G4_S:N278,N278)-1)-(COUNTIF(G4_R,N278)-1)/2)/10)</f>
      </c>
      <c r="V278" s="36">
        <f>IF(OR(ISBLANK(H278),NOT(ISNUMBER(H278))),"",((COUNTIF(G5_S:O278,O278)-1)-(COUNTIF(G5_R,O278)-1)/2)/10)</f>
      </c>
      <c r="W278" s="37">
        <f>IF(OR(ISBLANK(I278),NOT(ISNUMBER(I278))),"",((COUNTIF(G6_S:P278,P278)-1)-(COUNTIF(G6_R,P278)-1)/2)/10)</f>
      </c>
      <c r="Y278" s="35" t="e">
        <f t="shared" si="55"/>
        <v>#N/A</v>
      </c>
      <c r="Z278" s="36" t="e">
        <f t="shared" si="56"/>
        <v>#N/A</v>
      </c>
      <c r="AA278" s="36" t="e">
        <f t="shared" si="57"/>
        <v>#N/A</v>
      </c>
      <c r="AB278" s="36" t="e">
        <f t="shared" si="58"/>
        <v>#N/A</v>
      </c>
      <c r="AC278" s="36" t="e">
        <f t="shared" si="59"/>
        <v>#N/A</v>
      </c>
      <c r="AD278" s="37" t="e">
        <f t="shared" si="60"/>
        <v>#N/A</v>
      </c>
    </row>
    <row r="279" spans="2:30" ht="12.75">
      <c r="B279" s="2"/>
      <c r="C279" s="4">
        <v>276</v>
      </c>
      <c r="D279" s="33">
        <f>IF(OR(ISBLANK(Data!D279),NOT(ISNUMBER(Data!D279))),"",Data!D279)</f>
      </c>
      <c r="E279" s="33">
        <f>IF(OR(ISBLANK(Data!E279),NOT(ISNUMBER(Data!E279))),"",Data!E279)</f>
      </c>
      <c r="F279" s="33">
        <f>IF(OR(ISBLANK(Data!F279),NOT(ISNUMBER(Data!F279))),"",Data!F279)</f>
      </c>
      <c r="G279" s="33">
        <f>IF(OR(ISBLANK(Data!G279),NOT(ISNUMBER(Data!G279))),"",Data!G279)</f>
      </c>
      <c r="H279" s="33">
        <f>IF(OR(ISBLANK(Data!H279),NOT(ISNUMBER(Data!H279))),"",Data!H279)</f>
      </c>
      <c r="I279" s="34">
        <f>IF(OR(ISBLANK(Data!I279),NOT(ISNUMBER(Data!I279))),"",Data!I279)</f>
      </c>
      <c r="K279" s="35">
        <f t="shared" si="51"/>
      </c>
      <c r="L279" s="36">
        <f t="shared" si="52"/>
      </c>
      <c r="M279" s="36">
        <f t="shared" si="53"/>
      </c>
      <c r="N279" s="36">
        <f t="shared" si="54"/>
      </c>
      <c r="O279" s="36">
        <f t="shared" si="61"/>
      </c>
      <c r="P279" s="37">
        <f t="shared" si="62"/>
      </c>
      <c r="R279" s="35">
        <f>IF(OR(ISBLANK(D279),NOT(ISNUMBER(D279))),"",((COUNTIF(G1_S:K279,K279)-1)-(COUNTIF(G1_R,K279)-1)/2)/10)</f>
      </c>
      <c r="S279" s="36">
        <f>IF(OR(ISBLANK(E279),NOT(ISNUMBER(E279))),"",((COUNTIF(G2_S:L279,L279)-1)-(COUNTIF(G2_R,L279)-1)/2)/10)</f>
      </c>
      <c r="T279" s="36">
        <f>IF(OR(ISBLANK(F279),NOT(ISNUMBER(F279))),"",((COUNTIF(G3_S:M279,M279)-1)-(COUNTIF(G3_R,M279)-1)/2)/10)</f>
      </c>
      <c r="U279" s="36">
        <f>IF(OR(ISBLANK(G279),NOT(ISNUMBER(G279))),"",((COUNTIF(G4_S:N279,N279)-1)-(COUNTIF(G4_R,N279)-1)/2)/10)</f>
      </c>
      <c r="V279" s="36">
        <f>IF(OR(ISBLANK(H279),NOT(ISNUMBER(H279))),"",((COUNTIF(G5_S:O279,O279)-1)-(COUNTIF(G5_R,O279)-1)/2)/10)</f>
      </c>
      <c r="W279" s="37">
        <f>IF(OR(ISBLANK(I279),NOT(ISNUMBER(I279))),"",((COUNTIF(G6_S:P279,P279)-1)-(COUNTIF(G6_R,P279)-1)/2)/10)</f>
      </c>
      <c r="Y279" s="35" t="e">
        <f t="shared" si="55"/>
        <v>#N/A</v>
      </c>
      <c r="Z279" s="36" t="e">
        <f t="shared" si="56"/>
        <v>#N/A</v>
      </c>
      <c r="AA279" s="36" t="e">
        <f t="shared" si="57"/>
        <v>#N/A</v>
      </c>
      <c r="AB279" s="36" t="e">
        <f t="shared" si="58"/>
        <v>#N/A</v>
      </c>
      <c r="AC279" s="36" t="e">
        <f t="shared" si="59"/>
        <v>#N/A</v>
      </c>
      <c r="AD279" s="37" t="e">
        <f t="shared" si="60"/>
        <v>#N/A</v>
      </c>
    </row>
    <row r="280" spans="2:30" ht="12.75">
      <c r="B280" s="2"/>
      <c r="C280" s="4">
        <v>277</v>
      </c>
      <c r="D280" s="33">
        <f>IF(OR(ISBLANK(Data!D280),NOT(ISNUMBER(Data!D280))),"",Data!D280)</f>
      </c>
      <c r="E280" s="33">
        <f>IF(OR(ISBLANK(Data!E280),NOT(ISNUMBER(Data!E280))),"",Data!E280)</f>
      </c>
      <c r="F280" s="33">
        <f>IF(OR(ISBLANK(Data!F280),NOT(ISNUMBER(Data!F280))),"",Data!F280)</f>
      </c>
      <c r="G280" s="33">
        <f>IF(OR(ISBLANK(Data!G280),NOT(ISNUMBER(Data!G280))),"",Data!G280)</f>
      </c>
      <c r="H280" s="33">
        <f>IF(OR(ISBLANK(Data!H280),NOT(ISNUMBER(Data!H280))),"",Data!H280)</f>
      </c>
      <c r="I280" s="34">
        <f>IF(OR(ISBLANK(Data!I280),NOT(ISNUMBER(Data!I280))),"",Data!I280)</f>
      </c>
      <c r="K280" s="35">
        <f t="shared" si="51"/>
      </c>
      <c r="L280" s="36">
        <f t="shared" si="52"/>
      </c>
      <c r="M280" s="36">
        <f t="shared" si="53"/>
      </c>
      <c r="N280" s="36">
        <f t="shared" si="54"/>
      </c>
      <c r="O280" s="36">
        <f t="shared" si="61"/>
      </c>
      <c r="P280" s="37">
        <f t="shared" si="62"/>
      </c>
      <c r="R280" s="35">
        <f>IF(OR(ISBLANK(D280),NOT(ISNUMBER(D280))),"",((COUNTIF(G1_S:K280,K280)-1)-(COUNTIF(G1_R,K280)-1)/2)/10)</f>
      </c>
      <c r="S280" s="36">
        <f>IF(OR(ISBLANK(E280),NOT(ISNUMBER(E280))),"",((COUNTIF(G2_S:L280,L280)-1)-(COUNTIF(G2_R,L280)-1)/2)/10)</f>
      </c>
      <c r="T280" s="36">
        <f>IF(OR(ISBLANK(F280),NOT(ISNUMBER(F280))),"",((COUNTIF(G3_S:M280,M280)-1)-(COUNTIF(G3_R,M280)-1)/2)/10)</f>
      </c>
      <c r="U280" s="36">
        <f>IF(OR(ISBLANK(G280),NOT(ISNUMBER(G280))),"",((COUNTIF(G4_S:N280,N280)-1)-(COUNTIF(G4_R,N280)-1)/2)/10)</f>
      </c>
      <c r="V280" s="36">
        <f>IF(OR(ISBLANK(H280),NOT(ISNUMBER(H280))),"",((COUNTIF(G5_S:O280,O280)-1)-(COUNTIF(G5_R,O280)-1)/2)/10)</f>
      </c>
      <c r="W280" s="37">
        <f>IF(OR(ISBLANK(I280),NOT(ISNUMBER(I280))),"",((COUNTIF(G6_S:P280,P280)-1)-(COUNTIF(G6_R,P280)-1)/2)/10)</f>
      </c>
      <c r="Y280" s="35" t="e">
        <f t="shared" si="55"/>
        <v>#N/A</v>
      </c>
      <c r="Z280" s="36" t="e">
        <f t="shared" si="56"/>
        <v>#N/A</v>
      </c>
      <c r="AA280" s="36" t="e">
        <f t="shared" si="57"/>
        <v>#N/A</v>
      </c>
      <c r="AB280" s="36" t="e">
        <f t="shared" si="58"/>
        <v>#N/A</v>
      </c>
      <c r="AC280" s="36" t="e">
        <f t="shared" si="59"/>
        <v>#N/A</v>
      </c>
      <c r="AD280" s="37" t="e">
        <f t="shared" si="60"/>
        <v>#N/A</v>
      </c>
    </row>
    <row r="281" spans="2:30" ht="12.75">
      <c r="B281" s="2"/>
      <c r="C281" s="4">
        <v>278</v>
      </c>
      <c r="D281" s="33">
        <f>IF(OR(ISBLANK(Data!D281),NOT(ISNUMBER(Data!D281))),"",Data!D281)</f>
      </c>
      <c r="E281" s="33">
        <f>IF(OR(ISBLANK(Data!E281),NOT(ISNUMBER(Data!E281))),"",Data!E281)</f>
      </c>
      <c r="F281" s="33">
        <f>IF(OR(ISBLANK(Data!F281),NOT(ISNUMBER(Data!F281))),"",Data!F281)</f>
      </c>
      <c r="G281" s="33">
        <f>IF(OR(ISBLANK(Data!G281),NOT(ISNUMBER(Data!G281))),"",Data!G281)</f>
      </c>
      <c r="H281" s="33">
        <f>IF(OR(ISBLANK(Data!H281),NOT(ISNUMBER(Data!H281))),"",Data!H281)</f>
      </c>
      <c r="I281" s="34">
        <f>IF(OR(ISBLANK(Data!I281),NOT(ISNUMBER(Data!I281))),"",Data!I281)</f>
      </c>
      <c r="K281" s="35">
        <f t="shared" si="51"/>
      </c>
      <c r="L281" s="36">
        <f t="shared" si="52"/>
      </c>
      <c r="M281" s="36">
        <f t="shared" si="53"/>
      </c>
      <c r="N281" s="36">
        <f t="shared" si="54"/>
      </c>
      <c r="O281" s="36">
        <f t="shared" si="61"/>
      </c>
      <c r="P281" s="37">
        <f t="shared" si="62"/>
      </c>
      <c r="R281" s="35">
        <f>IF(OR(ISBLANK(D281),NOT(ISNUMBER(D281))),"",((COUNTIF(G1_S:K281,K281)-1)-(COUNTIF(G1_R,K281)-1)/2)/10)</f>
      </c>
      <c r="S281" s="36">
        <f>IF(OR(ISBLANK(E281),NOT(ISNUMBER(E281))),"",((COUNTIF(G2_S:L281,L281)-1)-(COUNTIF(G2_R,L281)-1)/2)/10)</f>
      </c>
      <c r="T281" s="36">
        <f>IF(OR(ISBLANK(F281),NOT(ISNUMBER(F281))),"",((COUNTIF(G3_S:M281,M281)-1)-(COUNTIF(G3_R,M281)-1)/2)/10)</f>
      </c>
      <c r="U281" s="36">
        <f>IF(OR(ISBLANK(G281),NOT(ISNUMBER(G281))),"",((COUNTIF(G4_S:N281,N281)-1)-(COUNTIF(G4_R,N281)-1)/2)/10)</f>
      </c>
      <c r="V281" s="36">
        <f>IF(OR(ISBLANK(H281),NOT(ISNUMBER(H281))),"",((COUNTIF(G5_S:O281,O281)-1)-(COUNTIF(G5_R,O281)-1)/2)/10)</f>
      </c>
      <c r="W281" s="37">
        <f>IF(OR(ISBLANK(I281),NOT(ISNUMBER(I281))),"",((COUNTIF(G6_S:P281,P281)-1)-(COUNTIF(G6_R,P281)-1)/2)/10)</f>
      </c>
      <c r="Y281" s="35" t="e">
        <f t="shared" si="55"/>
        <v>#N/A</v>
      </c>
      <c r="Z281" s="36" t="e">
        <f t="shared" si="56"/>
        <v>#N/A</v>
      </c>
      <c r="AA281" s="36" t="e">
        <f t="shared" si="57"/>
        <v>#N/A</v>
      </c>
      <c r="AB281" s="36" t="e">
        <f t="shared" si="58"/>
        <v>#N/A</v>
      </c>
      <c r="AC281" s="36" t="e">
        <f t="shared" si="59"/>
        <v>#N/A</v>
      </c>
      <c r="AD281" s="37" t="e">
        <f t="shared" si="60"/>
        <v>#N/A</v>
      </c>
    </row>
    <row r="282" spans="2:30" ht="12.75">
      <c r="B282" s="2"/>
      <c r="C282" s="4">
        <v>279</v>
      </c>
      <c r="D282" s="33">
        <f>IF(OR(ISBLANK(Data!D282),NOT(ISNUMBER(Data!D282))),"",Data!D282)</f>
      </c>
      <c r="E282" s="33">
        <f>IF(OR(ISBLANK(Data!E282),NOT(ISNUMBER(Data!E282))),"",Data!E282)</f>
      </c>
      <c r="F282" s="33">
        <f>IF(OR(ISBLANK(Data!F282),NOT(ISNUMBER(Data!F282))),"",Data!F282)</f>
      </c>
      <c r="G282" s="33">
        <f>IF(OR(ISBLANK(Data!G282),NOT(ISNUMBER(Data!G282))),"",Data!G282)</f>
      </c>
      <c r="H282" s="33">
        <f>IF(OR(ISBLANK(Data!H282),NOT(ISNUMBER(Data!H282))),"",Data!H282)</f>
      </c>
      <c r="I282" s="34">
        <f>IF(OR(ISBLANK(Data!I282),NOT(ISNUMBER(Data!I282))),"",Data!I282)</f>
      </c>
      <c r="K282" s="35">
        <f t="shared" si="51"/>
      </c>
      <c r="L282" s="36">
        <f t="shared" si="52"/>
      </c>
      <c r="M282" s="36">
        <f t="shared" si="53"/>
      </c>
      <c r="N282" s="36">
        <f t="shared" si="54"/>
      </c>
      <c r="O282" s="36">
        <f t="shared" si="61"/>
      </c>
      <c r="P282" s="37">
        <f t="shared" si="62"/>
      </c>
      <c r="R282" s="35">
        <f>IF(OR(ISBLANK(D282),NOT(ISNUMBER(D282))),"",((COUNTIF(G1_S:K282,K282)-1)-(COUNTIF(G1_R,K282)-1)/2)/10)</f>
      </c>
      <c r="S282" s="36">
        <f>IF(OR(ISBLANK(E282),NOT(ISNUMBER(E282))),"",((COUNTIF(G2_S:L282,L282)-1)-(COUNTIF(G2_R,L282)-1)/2)/10)</f>
      </c>
      <c r="T282" s="36">
        <f>IF(OR(ISBLANK(F282),NOT(ISNUMBER(F282))),"",((COUNTIF(G3_S:M282,M282)-1)-(COUNTIF(G3_R,M282)-1)/2)/10)</f>
      </c>
      <c r="U282" s="36">
        <f>IF(OR(ISBLANK(G282),NOT(ISNUMBER(G282))),"",((COUNTIF(G4_S:N282,N282)-1)-(COUNTIF(G4_R,N282)-1)/2)/10)</f>
      </c>
      <c r="V282" s="36">
        <f>IF(OR(ISBLANK(H282),NOT(ISNUMBER(H282))),"",((COUNTIF(G5_S:O282,O282)-1)-(COUNTIF(G5_R,O282)-1)/2)/10)</f>
      </c>
      <c r="W282" s="37">
        <f>IF(OR(ISBLANK(I282),NOT(ISNUMBER(I282))),"",((COUNTIF(G6_S:P282,P282)-1)-(COUNTIF(G6_R,P282)-1)/2)/10)</f>
      </c>
      <c r="Y282" s="35" t="e">
        <f t="shared" si="55"/>
        <v>#N/A</v>
      </c>
      <c r="Z282" s="36" t="e">
        <f t="shared" si="56"/>
        <v>#N/A</v>
      </c>
      <c r="AA282" s="36" t="e">
        <f t="shared" si="57"/>
        <v>#N/A</v>
      </c>
      <c r="AB282" s="36" t="e">
        <f t="shared" si="58"/>
        <v>#N/A</v>
      </c>
      <c r="AC282" s="36" t="e">
        <f t="shared" si="59"/>
        <v>#N/A</v>
      </c>
      <c r="AD282" s="37" t="e">
        <f t="shared" si="60"/>
        <v>#N/A</v>
      </c>
    </row>
    <row r="283" spans="2:30" ht="12.75">
      <c r="B283" s="2"/>
      <c r="C283" s="4">
        <v>280</v>
      </c>
      <c r="D283" s="33">
        <f>IF(OR(ISBLANK(Data!D283),NOT(ISNUMBER(Data!D283))),"",Data!D283)</f>
      </c>
      <c r="E283" s="33">
        <f>IF(OR(ISBLANK(Data!E283),NOT(ISNUMBER(Data!E283))),"",Data!E283)</f>
      </c>
      <c r="F283" s="33">
        <f>IF(OR(ISBLANK(Data!F283),NOT(ISNUMBER(Data!F283))),"",Data!F283)</f>
      </c>
      <c r="G283" s="33">
        <f>IF(OR(ISBLANK(Data!G283),NOT(ISNUMBER(Data!G283))),"",Data!G283)</f>
      </c>
      <c r="H283" s="33">
        <f>IF(OR(ISBLANK(Data!H283),NOT(ISNUMBER(Data!H283))),"",Data!H283)</f>
      </c>
      <c r="I283" s="34">
        <f>IF(OR(ISBLANK(Data!I283),NOT(ISNUMBER(Data!I283))),"",Data!I283)</f>
      </c>
      <c r="K283" s="35">
        <f t="shared" si="51"/>
      </c>
      <c r="L283" s="36">
        <f t="shared" si="52"/>
      </c>
      <c r="M283" s="36">
        <f t="shared" si="53"/>
      </c>
      <c r="N283" s="36">
        <f t="shared" si="54"/>
      </c>
      <c r="O283" s="36">
        <f t="shared" si="61"/>
      </c>
      <c r="P283" s="37">
        <f t="shared" si="62"/>
      </c>
      <c r="R283" s="35">
        <f>IF(OR(ISBLANK(D283),NOT(ISNUMBER(D283))),"",((COUNTIF(G1_S:K283,K283)-1)-(COUNTIF(G1_R,K283)-1)/2)/10)</f>
      </c>
      <c r="S283" s="36">
        <f>IF(OR(ISBLANK(E283),NOT(ISNUMBER(E283))),"",((COUNTIF(G2_S:L283,L283)-1)-(COUNTIF(G2_R,L283)-1)/2)/10)</f>
      </c>
      <c r="T283" s="36">
        <f>IF(OR(ISBLANK(F283),NOT(ISNUMBER(F283))),"",((COUNTIF(G3_S:M283,M283)-1)-(COUNTIF(G3_R,M283)-1)/2)/10)</f>
      </c>
      <c r="U283" s="36">
        <f>IF(OR(ISBLANK(G283),NOT(ISNUMBER(G283))),"",((COUNTIF(G4_S:N283,N283)-1)-(COUNTIF(G4_R,N283)-1)/2)/10)</f>
      </c>
      <c r="V283" s="36">
        <f>IF(OR(ISBLANK(H283),NOT(ISNUMBER(H283))),"",((COUNTIF(G5_S:O283,O283)-1)-(COUNTIF(G5_R,O283)-1)/2)/10)</f>
      </c>
      <c r="W283" s="37">
        <f>IF(OR(ISBLANK(I283),NOT(ISNUMBER(I283))),"",((COUNTIF(G6_S:P283,P283)-1)-(COUNTIF(G6_R,P283)-1)/2)/10)</f>
      </c>
      <c r="Y283" s="35" t="e">
        <f t="shared" si="55"/>
        <v>#N/A</v>
      </c>
      <c r="Z283" s="36" t="e">
        <f t="shared" si="56"/>
        <v>#N/A</v>
      </c>
      <c r="AA283" s="36" t="e">
        <f t="shared" si="57"/>
        <v>#N/A</v>
      </c>
      <c r="AB283" s="36" t="e">
        <f t="shared" si="58"/>
        <v>#N/A</v>
      </c>
      <c r="AC283" s="36" t="e">
        <f t="shared" si="59"/>
        <v>#N/A</v>
      </c>
      <c r="AD283" s="37" t="e">
        <f t="shared" si="60"/>
        <v>#N/A</v>
      </c>
    </row>
    <row r="284" spans="2:30" ht="12.75">
      <c r="B284" s="2"/>
      <c r="C284" s="4">
        <v>281</v>
      </c>
      <c r="D284" s="33">
        <f>IF(OR(ISBLANK(Data!D284),NOT(ISNUMBER(Data!D284))),"",Data!D284)</f>
      </c>
      <c r="E284" s="33">
        <f>IF(OR(ISBLANK(Data!E284),NOT(ISNUMBER(Data!E284))),"",Data!E284)</f>
      </c>
      <c r="F284" s="33">
        <f>IF(OR(ISBLANK(Data!F284),NOT(ISNUMBER(Data!F284))),"",Data!F284)</f>
      </c>
      <c r="G284" s="33">
        <f>IF(OR(ISBLANK(Data!G284),NOT(ISNUMBER(Data!G284))),"",Data!G284)</f>
      </c>
      <c r="H284" s="33">
        <f>IF(OR(ISBLANK(Data!H284),NOT(ISNUMBER(Data!H284))),"",Data!H284)</f>
      </c>
      <c r="I284" s="34">
        <f>IF(OR(ISBLANK(Data!I284),NOT(ISNUMBER(Data!I284))),"",Data!I284)</f>
      </c>
      <c r="K284" s="35">
        <f t="shared" si="51"/>
      </c>
      <c r="L284" s="36">
        <f t="shared" si="52"/>
      </c>
      <c r="M284" s="36">
        <f t="shared" si="53"/>
      </c>
      <c r="N284" s="36">
        <f t="shared" si="54"/>
      </c>
      <c r="O284" s="36">
        <f t="shared" si="61"/>
      </c>
      <c r="P284" s="37">
        <f t="shared" si="62"/>
      </c>
      <c r="R284" s="35">
        <f>IF(OR(ISBLANK(D284),NOT(ISNUMBER(D284))),"",((COUNTIF(G1_S:K284,K284)-1)-(COUNTIF(G1_R,K284)-1)/2)/10)</f>
      </c>
      <c r="S284" s="36">
        <f>IF(OR(ISBLANK(E284),NOT(ISNUMBER(E284))),"",((COUNTIF(G2_S:L284,L284)-1)-(COUNTIF(G2_R,L284)-1)/2)/10)</f>
      </c>
      <c r="T284" s="36">
        <f>IF(OR(ISBLANK(F284),NOT(ISNUMBER(F284))),"",((COUNTIF(G3_S:M284,M284)-1)-(COUNTIF(G3_R,M284)-1)/2)/10)</f>
      </c>
      <c r="U284" s="36">
        <f>IF(OR(ISBLANK(G284),NOT(ISNUMBER(G284))),"",((COUNTIF(G4_S:N284,N284)-1)-(COUNTIF(G4_R,N284)-1)/2)/10)</f>
      </c>
      <c r="V284" s="36">
        <f>IF(OR(ISBLANK(H284),NOT(ISNUMBER(H284))),"",((COUNTIF(G5_S:O284,O284)-1)-(COUNTIF(G5_R,O284)-1)/2)/10)</f>
      </c>
      <c r="W284" s="37">
        <f>IF(OR(ISBLANK(I284),NOT(ISNUMBER(I284))),"",((COUNTIF(G6_S:P284,P284)-1)-(COUNTIF(G6_R,P284)-1)/2)/10)</f>
      </c>
      <c r="Y284" s="35" t="e">
        <f t="shared" si="55"/>
        <v>#N/A</v>
      </c>
      <c r="Z284" s="36" t="e">
        <f t="shared" si="56"/>
        <v>#N/A</v>
      </c>
      <c r="AA284" s="36" t="e">
        <f t="shared" si="57"/>
        <v>#N/A</v>
      </c>
      <c r="AB284" s="36" t="e">
        <f t="shared" si="58"/>
        <v>#N/A</v>
      </c>
      <c r="AC284" s="36" t="e">
        <f t="shared" si="59"/>
        <v>#N/A</v>
      </c>
      <c r="AD284" s="37" t="e">
        <f t="shared" si="60"/>
        <v>#N/A</v>
      </c>
    </row>
    <row r="285" spans="2:30" ht="12.75">
      <c r="B285" s="2"/>
      <c r="C285" s="4">
        <v>282</v>
      </c>
      <c r="D285" s="33">
        <f>IF(OR(ISBLANK(Data!D285),NOT(ISNUMBER(Data!D285))),"",Data!D285)</f>
      </c>
      <c r="E285" s="33">
        <f>IF(OR(ISBLANK(Data!E285),NOT(ISNUMBER(Data!E285))),"",Data!E285)</f>
      </c>
      <c r="F285" s="33">
        <f>IF(OR(ISBLANK(Data!F285),NOT(ISNUMBER(Data!F285))),"",Data!F285)</f>
      </c>
      <c r="G285" s="33">
        <f>IF(OR(ISBLANK(Data!G285),NOT(ISNUMBER(Data!G285))),"",Data!G285)</f>
      </c>
      <c r="H285" s="33">
        <f>IF(OR(ISBLANK(Data!H285),NOT(ISNUMBER(Data!H285))),"",Data!H285)</f>
      </c>
      <c r="I285" s="34">
        <f>IF(OR(ISBLANK(Data!I285),NOT(ISNUMBER(Data!I285))),"",Data!I285)</f>
      </c>
      <c r="K285" s="35">
        <f t="shared" si="51"/>
      </c>
      <c r="L285" s="36">
        <f t="shared" si="52"/>
      </c>
      <c r="M285" s="36">
        <f t="shared" si="53"/>
      </c>
      <c r="N285" s="36">
        <f t="shared" si="54"/>
      </c>
      <c r="O285" s="36">
        <f t="shared" si="61"/>
      </c>
      <c r="P285" s="37">
        <f t="shared" si="62"/>
      </c>
      <c r="R285" s="35">
        <f>IF(OR(ISBLANK(D285),NOT(ISNUMBER(D285))),"",((COUNTIF(G1_S:K285,K285)-1)-(COUNTIF(G1_R,K285)-1)/2)/10)</f>
      </c>
      <c r="S285" s="36">
        <f>IF(OR(ISBLANK(E285),NOT(ISNUMBER(E285))),"",((COUNTIF(G2_S:L285,L285)-1)-(COUNTIF(G2_R,L285)-1)/2)/10)</f>
      </c>
      <c r="T285" s="36">
        <f>IF(OR(ISBLANK(F285),NOT(ISNUMBER(F285))),"",((COUNTIF(G3_S:M285,M285)-1)-(COUNTIF(G3_R,M285)-1)/2)/10)</f>
      </c>
      <c r="U285" s="36">
        <f>IF(OR(ISBLANK(G285),NOT(ISNUMBER(G285))),"",((COUNTIF(G4_S:N285,N285)-1)-(COUNTIF(G4_R,N285)-1)/2)/10)</f>
      </c>
      <c r="V285" s="36">
        <f>IF(OR(ISBLANK(H285),NOT(ISNUMBER(H285))),"",((COUNTIF(G5_S:O285,O285)-1)-(COUNTIF(G5_R,O285)-1)/2)/10)</f>
      </c>
      <c r="W285" s="37">
        <f>IF(OR(ISBLANK(I285),NOT(ISNUMBER(I285))),"",((COUNTIF(G6_S:P285,P285)-1)-(COUNTIF(G6_R,P285)-1)/2)/10)</f>
      </c>
      <c r="Y285" s="35" t="e">
        <f t="shared" si="55"/>
        <v>#N/A</v>
      </c>
      <c r="Z285" s="36" t="e">
        <f t="shared" si="56"/>
        <v>#N/A</v>
      </c>
      <c r="AA285" s="36" t="e">
        <f t="shared" si="57"/>
        <v>#N/A</v>
      </c>
      <c r="AB285" s="36" t="e">
        <f t="shared" si="58"/>
        <v>#N/A</v>
      </c>
      <c r="AC285" s="36" t="e">
        <f t="shared" si="59"/>
        <v>#N/A</v>
      </c>
      <c r="AD285" s="37" t="e">
        <f t="shared" si="60"/>
        <v>#N/A</v>
      </c>
    </row>
    <row r="286" spans="2:30" ht="12.75">
      <c r="B286" s="2"/>
      <c r="C286" s="4">
        <v>283</v>
      </c>
      <c r="D286" s="33">
        <f>IF(OR(ISBLANK(Data!D286),NOT(ISNUMBER(Data!D286))),"",Data!D286)</f>
      </c>
      <c r="E286" s="33">
        <f>IF(OR(ISBLANK(Data!E286),NOT(ISNUMBER(Data!E286))),"",Data!E286)</f>
      </c>
      <c r="F286" s="33">
        <f>IF(OR(ISBLANK(Data!F286),NOT(ISNUMBER(Data!F286))),"",Data!F286)</f>
      </c>
      <c r="G286" s="33">
        <f>IF(OR(ISBLANK(Data!G286),NOT(ISNUMBER(Data!G286))),"",Data!G286)</f>
      </c>
      <c r="H286" s="33">
        <f>IF(OR(ISBLANK(Data!H286),NOT(ISNUMBER(Data!H286))),"",Data!H286)</f>
      </c>
      <c r="I286" s="34">
        <f>IF(OR(ISBLANK(Data!I286),NOT(ISNUMBER(Data!I286))),"",Data!I286)</f>
      </c>
      <c r="K286" s="35">
        <f t="shared" si="51"/>
      </c>
      <c r="L286" s="36">
        <f t="shared" si="52"/>
      </c>
      <c r="M286" s="36">
        <f t="shared" si="53"/>
      </c>
      <c r="N286" s="36">
        <f t="shared" si="54"/>
      </c>
      <c r="O286" s="36">
        <f t="shared" si="61"/>
      </c>
      <c r="P286" s="37">
        <f t="shared" si="62"/>
      </c>
      <c r="R286" s="35">
        <f>IF(OR(ISBLANK(D286),NOT(ISNUMBER(D286))),"",((COUNTIF(G1_S:K286,K286)-1)-(COUNTIF(G1_R,K286)-1)/2)/10)</f>
      </c>
      <c r="S286" s="36">
        <f>IF(OR(ISBLANK(E286),NOT(ISNUMBER(E286))),"",((COUNTIF(G2_S:L286,L286)-1)-(COUNTIF(G2_R,L286)-1)/2)/10)</f>
      </c>
      <c r="T286" s="36">
        <f>IF(OR(ISBLANK(F286),NOT(ISNUMBER(F286))),"",((COUNTIF(G3_S:M286,M286)-1)-(COUNTIF(G3_R,M286)-1)/2)/10)</f>
      </c>
      <c r="U286" s="36">
        <f>IF(OR(ISBLANK(G286),NOT(ISNUMBER(G286))),"",((COUNTIF(G4_S:N286,N286)-1)-(COUNTIF(G4_R,N286)-1)/2)/10)</f>
      </c>
      <c r="V286" s="36">
        <f>IF(OR(ISBLANK(H286),NOT(ISNUMBER(H286))),"",((COUNTIF(G5_S:O286,O286)-1)-(COUNTIF(G5_R,O286)-1)/2)/10)</f>
      </c>
      <c r="W286" s="37">
        <f>IF(OR(ISBLANK(I286),NOT(ISNUMBER(I286))),"",((COUNTIF(G6_S:P286,P286)-1)-(COUNTIF(G6_R,P286)-1)/2)/10)</f>
      </c>
      <c r="Y286" s="35" t="e">
        <f t="shared" si="55"/>
        <v>#N/A</v>
      </c>
      <c r="Z286" s="36" t="e">
        <f t="shared" si="56"/>
        <v>#N/A</v>
      </c>
      <c r="AA286" s="36" t="e">
        <f t="shared" si="57"/>
        <v>#N/A</v>
      </c>
      <c r="AB286" s="36" t="e">
        <f t="shared" si="58"/>
        <v>#N/A</v>
      </c>
      <c r="AC286" s="36" t="e">
        <f t="shared" si="59"/>
        <v>#N/A</v>
      </c>
      <c r="AD286" s="37" t="e">
        <f t="shared" si="60"/>
        <v>#N/A</v>
      </c>
    </row>
    <row r="287" spans="2:30" ht="12.75">
      <c r="B287" s="2"/>
      <c r="C287" s="4">
        <v>284</v>
      </c>
      <c r="D287" s="33">
        <f>IF(OR(ISBLANK(Data!D287),NOT(ISNUMBER(Data!D287))),"",Data!D287)</f>
      </c>
      <c r="E287" s="33">
        <f>IF(OR(ISBLANK(Data!E287),NOT(ISNUMBER(Data!E287))),"",Data!E287)</f>
      </c>
      <c r="F287" s="33">
        <f>IF(OR(ISBLANK(Data!F287),NOT(ISNUMBER(Data!F287))),"",Data!F287)</f>
      </c>
      <c r="G287" s="33">
        <f>IF(OR(ISBLANK(Data!G287),NOT(ISNUMBER(Data!G287))),"",Data!G287)</f>
      </c>
      <c r="H287" s="33">
        <f>IF(OR(ISBLANK(Data!H287),NOT(ISNUMBER(Data!H287))),"",Data!H287)</f>
      </c>
      <c r="I287" s="34">
        <f>IF(OR(ISBLANK(Data!I287),NOT(ISNUMBER(Data!I287))),"",Data!I287)</f>
      </c>
      <c r="K287" s="35">
        <f t="shared" si="51"/>
      </c>
      <c r="L287" s="36">
        <f t="shared" si="52"/>
      </c>
      <c r="M287" s="36">
        <f t="shared" si="53"/>
      </c>
      <c r="N287" s="36">
        <f t="shared" si="54"/>
      </c>
      <c r="O287" s="36">
        <f t="shared" si="61"/>
      </c>
      <c r="P287" s="37">
        <f t="shared" si="62"/>
      </c>
      <c r="R287" s="35">
        <f>IF(OR(ISBLANK(D287),NOT(ISNUMBER(D287))),"",((COUNTIF(G1_S:K287,K287)-1)-(COUNTIF(G1_R,K287)-1)/2)/10)</f>
      </c>
      <c r="S287" s="36">
        <f>IF(OR(ISBLANK(E287),NOT(ISNUMBER(E287))),"",((COUNTIF(G2_S:L287,L287)-1)-(COUNTIF(G2_R,L287)-1)/2)/10)</f>
      </c>
      <c r="T287" s="36">
        <f>IF(OR(ISBLANK(F287),NOT(ISNUMBER(F287))),"",((COUNTIF(G3_S:M287,M287)-1)-(COUNTIF(G3_R,M287)-1)/2)/10)</f>
      </c>
      <c r="U287" s="36">
        <f>IF(OR(ISBLANK(G287),NOT(ISNUMBER(G287))),"",((COUNTIF(G4_S:N287,N287)-1)-(COUNTIF(G4_R,N287)-1)/2)/10)</f>
      </c>
      <c r="V287" s="36">
        <f>IF(OR(ISBLANK(H287),NOT(ISNUMBER(H287))),"",((COUNTIF(G5_S:O287,O287)-1)-(COUNTIF(G5_R,O287)-1)/2)/10)</f>
      </c>
      <c r="W287" s="37">
        <f>IF(OR(ISBLANK(I287),NOT(ISNUMBER(I287))),"",((COUNTIF(G6_S:P287,P287)-1)-(COUNTIF(G6_R,P287)-1)/2)/10)</f>
      </c>
      <c r="Y287" s="35" t="e">
        <f t="shared" si="55"/>
        <v>#N/A</v>
      </c>
      <c r="Z287" s="36" t="e">
        <f t="shared" si="56"/>
        <v>#N/A</v>
      </c>
      <c r="AA287" s="36" t="e">
        <f t="shared" si="57"/>
        <v>#N/A</v>
      </c>
      <c r="AB287" s="36" t="e">
        <f t="shared" si="58"/>
        <v>#N/A</v>
      </c>
      <c r="AC287" s="36" t="e">
        <f t="shared" si="59"/>
        <v>#N/A</v>
      </c>
      <c r="AD287" s="37" t="e">
        <f t="shared" si="60"/>
        <v>#N/A</v>
      </c>
    </row>
    <row r="288" spans="2:30" ht="12.75">
      <c r="B288" s="2"/>
      <c r="C288" s="4">
        <v>285</v>
      </c>
      <c r="D288" s="33">
        <f>IF(OR(ISBLANK(Data!D288),NOT(ISNUMBER(Data!D288))),"",Data!D288)</f>
      </c>
      <c r="E288" s="33">
        <f>IF(OR(ISBLANK(Data!E288),NOT(ISNUMBER(Data!E288))),"",Data!E288)</f>
      </c>
      <c r="F288" s="33">
        <f>IF(OR(ISBLANK(Data!F288),NOT(ISNUMBER(Data!F288))),"",Data!F288)</f>
      </c>
      <c r="G288" s="33">
        <f>IF(OR(ISBLANK(Data!G288),NOT(ISNUMBER(Data!G288))),"",Data!G288)</f>
      </c>
      <c r="H288" s="33">
        <f>IF(OR(ISBLANK(Data!H288),NOT(ISNUMBER(Data!H288))),"",Data!H288)</f>
      </c>
      <c r="I288" s="34">
        <f>IF(OR(ISBLANK(Data!I288),NOT(ISNUMBER(Data!I288))),"",Data!I288)</f>
      </c>
      <c r="K288" s="35">
        <f t="shared" si="51"/>
      </c>
      <c r="L288" s="36">
        <f t="shared" si="52"/>
      </c>
      <c r="M288" s="36">
        <f t="shared" si="53"/>
      </c>
      <c r="N288" s="36">
        <f t="shared" si="54"/>
      </c>
      <c r="O288" s="36">
        <f t="shared" si="61"/>
      </c>
      <c r="P288" s="37">
        <f t="shared" si="62"/>
      </c>
      <c r="R288" s="35">
        <f>IF(OR(ISBLANK(D288),NOT(ISNUMBER(D288))),"",((COUNTIF(G1_S:K288,K288)-1)-(COUNTIF(G1_R,K288)-1)/2)/10)</f>
      </c>
      <c r="S288" s="36">
        <f>IF(OR(ISBLANK(E288),NOT(ISNUMBER(E288))),"",((COUNTIF(G2_S:L288,L288)-1)-(COUNTIF(G2_R,L288)-1)/2)/10)</f>
      </c>
      <c r="T288" s="36">
        <f>IF(OR(ISBLANK(F288),NOT(ISNUMBER(F288))),"",((COUNTIF(G3_S:M288,M288)-1)-(COUNTIF(G3_R,M288)-1)/2)/10)</f>
      </c>
      <c r="U288" s="36">
        <f>IF(OR(ISBLANK(G288),NOT(ISNUMBER(G288))),"",((COUNTIF(G4_S:N288,N288)-1)-(COUNTIF(G4_R,N288)-1)/2)/10)</f>
      </c>
      <c r="V288" s="36">
        <f>IF(OR(ISBLANK(H288),NOT(ISNUMBER(H288))),"",((COUNTIF(G5_S:O288,O288)-1)-(COUNTIF(G5_R,O288)-1)/2)/10)</f>
      </c>
      <c r="W288" s="37">
        <f>IF(OR(ISBLANK(I288),NOT(ISNUMBER(I288))),"",((COUNTIF(G6_S:P288,P288)-1)-(COUNTIF(G6_R,P288)-1)/2)/10)</f>
      </c>
      <c r="Y288" s="35" t="e">
        <f t="shared" si="55"/>
        <v>#N/A</v>
      </c>
      <c r="Z288" s="36" t="e">
        <f t="shared" si="56"/>
        <v>#N/A</v>
      </c>
      <c r="AA288" s="36" t="e">
        <f t="shared" si="57"/>
        <v>#N/A</v>
      </c>
      <c r="AB288" s="36" t="e">
        <f t="shared" si="58"/>
        <v>#N/A</v>
      </c>
      <c r="AC288" s="36" t="e">
        <f t="shared" si="59"/>
        <v>#N/A</v>
      </c>
      <c r="AD288" s="37" t="e">
        <f t="shared" si="60"/>
        <v>#N/A</v>
      </c>
    </row>
    <row r="289" spans="2:30" ht="12.75">
      <c r="B289" s="2"/>
      <c r="C289" s="4">
        <v>286</v>
      </c>
      <c r="D289" s="33">
        <f>IF(OR(ISBLANK(Data!D289),NOT(ISNUMBER(Data!D289))),"",Data!D289)</f>
      </c>
      <c r="E289" s="33">
        <f>IF(OR(ISBLANK(Data!E289),NOT(ISNUMBER(Data!E289))),"",Data!E289)</f>
      </c>
      <c r="F289" s="33">
        <f>IF(OR(ISBLANK(Data!F289),NOT(ISNUMBER(Data!F289))),"",Data!F289)</f>
      </c>
      <c r="G289" s="33">
        <f>IF(OR(ISBLANK(Data!G289),NOT(ISNUMBER(Data!G289))),"",Data!G289)</f>
      </c>
      <c r="H289" s="33">
        <f>IF(OR(ISBLANK(Data!H289),NOT(ISNUMBER(Data!H289))),"",Data!H289)</f>
      </c>
      <c r="I289" s="34">
        <f>IF(OR(ISBLANK(Data!I289),NOT(ISNUMBER(Data!I289))),"",Data!I289)</f>
      </c>
      <c r="K289" s="35">
        <f t="shared" si="51"/>
      </c>
      <c r="L289" s="36">
        <f t="shared" si="52"/>
      </c>
      <c r="M289" s="36">
        <f t="shared" si="53"/>
      </c>
      <c r="N289" s="36">
        <f t="shared" si="54"/>
      </c>
      <c r="O289" s="36">
        <f t="shared" si="61"/>
      </c>
      <c r="P289" s="37">
        <f t="shared" si="62"/>
      </c>
      <c r="R289" s="35">
        <f>IF(OR(ISBLANK(D289),NOT(ISNUMBER(D289))),"",((COUNTIF(G1_S:K289,K289)-1)-(COUNTIF(G1_R,K289)-1)/2)/10)</f>
      </c>
      <c r="S289" s="36">
        <f>IF(OR(ISBLANK(E289),NOT(ISNUMBER(E289))),"",((COUNTIF(G2_S:L289,L289)-1)-(COUNTIF(G2_R,L289)-1)/2)/10)</f>
      </c>
      <c r="T289" s="36">
        <f>IF(OR(ISBLANK(F289),NOT(ISNUMBER(F289))),"",((COUNTIF(G3_S:M289,M289)-1)-(COUNTIF(G3_R,M289)-1)/2)/10)</f>
      </c>
      <c r="U289" s="36">
        <f>IF(OR(ISBLANK(G289),NOT(ISNUMBER(G289))),"",((COUNTIF(G4_S:N289,N289)-1)-(COUNTIF(G4_R,N289)-1)/2)/10)</f>
      </c>
      <c r="V289" s="36">
        <f>IF(OR(ISBLANK(H289),NOT(ISNUMBER(H289))),"",((COUNTIF(G5_S:O289,O289)-1)-(COUNTIF(G5_R,O289)-1)/2)/10)</f>
      </c>
      <c r="W289" s="37">
        <f>IF(OR(ISBLANK(I289),NOT(ISNUMBER(I289))),"",((COUNTIF(G6_S:P289,P289)-1)-(COUNTIF(G6_R,P289)-1)/2)/10)</f>
      </c>
      <c r="Y289" s="35" t="e">
        <f t="shared" si="55"/>
        <v>#N/A</v>
      </c>
      <c r="Z289" s="36" t="e">
        <f t="shared" si="56"/>
        <v>#N/A</v>
      </c>
      <c r="AA289" s="36" t="e">
        <f t="shared" si="57"/>
        <v>#N/A</v>
      </c>
      <c r="AB289" s="36" t="e">
        <f t="shared" si="58"/>
        <v>#N/A</v>
      </c>
      <c r="AC289" s="36" t="e">
        <f t="shared" si="59"/>
        <v>#N/A</v>
      </c>
      <c r="AD289" s="37" t="e">
        <f t="shared" si="60"/>
        <v>#N/A</v>
      </c>
    </row>
    <row r="290" spans="2:30" ht="12.75">
      <c r="B290" s="2"/>
      <c r="C290" s="4">
        <v>287</v>
      </c>
      <c r="D290" s="33">
        <f>IF(OR(ISBLANK(Data!D290),NOT(ISNUMBER(Data!D290))),"",Data!D290)</f>
      </c>
      <c r="E290" s="33">
        <f>IF(OR(ISBLANK(Data!E290),NOT(ISNUMBER(Data!E290))),"",Data!E290)</f>
      </c>
      <c r="F290" s="33">
        <f>IF(OR(ISBLANK(Data!F290),NOT(ISNUMBER(Data!F290))),"",Data!F290)</f>
      </c>
      <c r="G290" s="33">
        <f>IF(OR(ISBLANK(Data!G290),NOT(ISNUMBER(Data!G290))),"",Data!G290)</f>
      </c>
      <c r="H290" s="33">
        <f>IF(OR(ISBLANK(Data!H290),NOT(ISNUMBER(Data!H290))),"",Data!H290)</f>
      </c>
      <c r="I290" s="34">
        <f>IF(OR(ISBLANK(Data!I290),NOT(ISNUMBER(Data!I290))),"",Data!I290)</f>
      </c>
      <c r="K290" s="35">
        <f t="shared" si="51"/>
      </c>
      <c r="L290" s="36">
        <f t="shared" si="52"/>
      </c>
      <c r="M290" s="36">
        <f t="shared" si="53"/>
      </c>
      <c r="N290" s="36">
        <f t="shared" si="54"/>
      </c>
      <c r="O290" s="36">
        <f t="shared" si="61"/>
      </c>
      <c r="P290" s="37">
        <f t="shared" si="62"/>
      </c>
      <c r="R290" s="35">
        <f>IF(OR(ISBLANK(D290),NOT(ISNUMBER(D290))),"",((COUNTIF(G1_S:K290,K290)-1)-(COUNTIF(G1_R,K290)-1)/2)/10)</f>
      </c>
      <c r="S290" s="36">
        <f>IF(OR(ISBLANK(E290),NOT(ISNUMBER(E290))),"",((COUNTIF(G2_S:L290,L290)-1)-(COUNTIF(G2_R,L290)-1)/2)/10)</f>
      </c>
      <c r="T290" s="36">
        <f>IF(OR(ISBLANK(F290),NOT(ISNUMBER(F290))),"",((COUNTIF(G3_S:M290,M290)-1)-(COUNTIF(G3_R,M290)-1)/2)/10)</f>
      </c>
      <c r="U290" s="36">
        <f>IF(OR(ISBLANK(G290),NOT(ISNUMBER(G290))),"",((COUNTIF(G4_S:N290,N290)-1)-(COUNTIF(G4_R,N290)-1)/2)/10)</f>
      </c>
      <c r="V290" s="36">
        <f>IF(OR(ISBLANK(H290),NOT(ISNUMBER(H290))),"",((COUNTIF(G5_S:O290,O290)-1)-(COUNTIF(G5_R,O290)-1)/2)/10)</f>
      </c>
      <c r="W290" s="37">
        <f>IF(OR(ISBLANK(I290),NOT(ISNUMBER(I290))),"",((COUNTIF(G6_S:P290,P290)-1)-(COUNTIF(G6_R,P290)-1)/2)/10)</f>
      </c>
      <c r="Y290" s="35" t="e">
        <f t="shared" si="55"/>
        <v>#N/A</v>
      </c>
      <c r="Z290" s="36" t="e">
        <f t="shared" si="56"/>
        <v>#N/A</v>
      </c>
      <c r="AA290" s="36" t="e">
        <f t="shared" si="57"/>
        <v>#N/A</v>
      </c>
      <c r="AB290" s="36" t="e">
        <f t="shared" si="58"/>
        <v>#N/A</v>
      </c>
      <c r="AC290" s="36" t="e">
        <f t="shared" si="59"/>
        <v>#N/A</v>
      </c>
      <c r="AD290" s="37" t="e">
        <f t="shared" si="60"/>
        <v>#N/A</v>
      </c>
    </row>
    <row r="291" spans="2:30" ht="12.75">
      <c r="B291" s="2"/>
      <c r="C291" s="4">
        <v>288</v>
      </c>
      <c r="D291" s="33">
        <f>IF(OR(ISBLANK(Data!D291),NOT(ISNUMBER(Data!D291))),"",Data!D291)</f>
      </c>
      <c r="E291" s="33">
        <f>IF(OR(ISBLANK(Data!E291),NOT(ISNUMBER(Data!E291))),"",Data!E291)</f>
      </c>
      <c r="F291" s="33">
        <f>IF(OR(ISBLANK(Data!F291),NOT(ISNUMBER(Data!F291))),"",Data!F291)</f>
      </c>
      <c r="G291" s="33">
        <f>IF(OR(ISBLANK(Data!G291),NOT(ISNUMBER(Data!G291))),"",Data!G291)</f>
      </c>
      <c r="H291" s="33">
        <f>IF(OR(ISBLANK(Data!H291),NOT(ISNUMBER(Data!H291))),"",Data!H291)</f>
      </c>
      <c r="I291" s="34">
        <f>IF(OR(ISBLANK(Data!I291),NOT(ISNUMBER(Data!I291))),"",Data!I291)</f>
      </c>
      <c r="K291" s="35">
        <f t="shared" si="51"/>
      </c>
      <c r="L291" s="36">
        <f t="shared" si="52"/>
      </c>
      <c r="M291" s="36">
        <f t="shared" si="53"/>
      </c>
      <c r="N291" s="36">
        <f t="shared" si="54"/>
      </c>
      <c r="O291" s="36">
        <f t="shared" si="61"/>
      </c>
      <c r="P291" s="37">
        <f t="shared" si="62"/>
      </c>
      <c r="R291" s="35">
        <f>IF(OR(ISBLANK(D291),NOT(ISNUMBER(D291))),"",((COUNTIF(G1_S:K291,K291)-1)-(COUNTIF(G1_R,K291)-1)/2)/10)</f>
      </c>
      <c r="S291" s="36">
        <f>IF(OR(ISBLANK(E291),NOT(ISNUMBER(E291))),"",((COUNTIF(G2_S:L291,L291)-1)-(COUNTIF(G2_R,L291)-1)/2)/10)</f>
      </c>
      <c r="T291" s="36">
        <f>IF(OR(ISBLANK(F291),NOT(ISNUMBER(F291))),"",((COUNTIF(G3_S:M291,M291)-1)-(COUNTIF(G3_R,M291)-1)/2)/10)</f>
      </c>
      <c r="U291" s="36">
        <f>IF(OR(ISBLANK(G291),NOT(ISNUMBER(G291))),"",((COUNTIF(G4_S:N291,N291)-1)-(COUNTIF(G4_R,N291)-1)/2)/10)</f>
      </c>
      <c r="V291" s="36">
        <f>IF(OR(ISBLANK(H291),NOT(ISNUMBER(H291))),"",((COUNTIF(G5_S:O291,O291)-1)-(COUNTIF(G5_R,O291)-1)/2)/10)</f>
      </c>
      <c r="W291" s="37">
        <f>IF(OR(ISBLANK(I291),NOT(ISNUMBER(I291))),"",((COUNTIF(G6_S:P291,P291)-1)-(COUNTIF(G6_R,P291)-1)/2)/10)</f>
      </c>
      <c r="Y291" s="35" t="e">
        <f t="shared" si="55"/>
        <v>#N/A</v>
      </c>
      <c r="Z291" s="36" t="e">
        <f t="shared" si="56"/>
        <v>#N/A</v>
      </c>
      <c r="AA291" s="36" t="e">
        <f t="shared" si="57"/>
        <v>#N/A</v>
      </c>
      <c r="AB291" s="36" t="e">
        <f t="shared" si="58"/>
        <v>#N/A</v>
      </c>
      <c r="AC291" s="36" t="e">
        <f t="shared" si="59"/>
        <v>#N/A</v>
      </c>
      <c r="AD291" s="37" t="e">
        <f t="shared" si="60"/>
        <v>#N/A</v>
      </c>
    </row>
    <row r="292" spans="2:30" ht="12.75">
      <c r="B292" s="2"/>
      <c r="C292" s="4">
        <v>289</v>
      </c>
      <c r="D292" s="33">
        <f>IF(OR(ISBLANK(Data!D292),NOT(ISNUMBER(Data!D292))),"",Data!D292)</f>
      </c>
      <c r="E292" s="33">
        <f>IF(OR(ISBLANK(Data!E292),NOT(ISNUMBER(Data!E292))),"",Data!E292)</f>
      </c>
      <c r="F292" s="33">
        <f>IF(OR(ISBLANK(Data!F292),NOT(ISNUMBER(Data!F292))),"",Data!F292)</f>
      </c>
      <c r="G292" s="33">
        <f>IF(OR(ISBLANK(Data!G292),NOT(ISNUMBER(Data!G292))),"",Data!G292)</f>
      </c>
      <c r="H292" s="33">
        <f>IF(OR(ISBLANK(Data!H292),NOT(ISNUMBER(Data!H292))),"",Data!H292)</f>
      </c>
      <c r="I292" s="34">
        <f>IF(OR(ISBLANK(Data!I292),NOT(ISNUMBER(Data!I292))),"",Data!I292)</f>
      </c>
      <c r="K292" s="35">
        <f t="shared" si="51"/>
      </c>
      <c r="L292" s="36">
        <f t="shared" si="52"/>
      </c>
      <c r="M292" s="36">
        <f t="shared" si="53"/>
      </c>
      <c r="N292" s="36">
        <f t="shared" si="54"/>
      </c>
      <c r="O292" s="36">
        <f t="shared" si="61"/>
      </c>
      <c r="P292" s="37">
        <f t="shared" si="62"/>
      </c>
      <c r="R292" s="35">
        <f>IF(OR(ISBLANK(D292),NOT(ISNUMBER(D292))),"",((COUNTIF(G1_S:K292,K292)-1)-(COUNTIF(G1_R,K292)-1)/2)/10)</f>
      </c>
      <c r="S292" s="36">
        <f>IF(OR(ISBLANK(E292),NOT(ISNUMBER(E292))),"",((COUNTIF(G2_S:L292,L292)-1)-(COUNTIF(G2_R,L292)-1)/2)/10)</f>
      </c>
      <c r="T292" s="36">
        <f>IF(OR(ISBLANK(F292),NOT(ISNUMBER(F292))),"",((COUNTIF(G3_S:M292,M292)-1)-(COUNTIF(G3_R,M292)-1)/2)/10)</f>
      </c>
      <c r="U292" s="36">
        <f>IF(OR(ISBLANK(G292),NOT(ISNUMBER(G292))),"",((COUNTIF(G4_S:N292,N292)-1)-(COUNTIF(G4_R,N292)-1)/2)/10)</f>
      </c>
      <c r="V292" s="36">
        <f>IF(OR(ISBLANK(H292),NOT(ISNUMBER(H292))),"",((COUNTIF(G5_S:O292,O292)-1)-(COUNTIF(G5_R,O292)-1)/2)/10)</f>
      </c>
      <c r="W292" s="37">
        <f>IF(OR(ISBLANK(I292),NOT(ISNUMBER(I292))),"",((COUNTIF(G6_S:P292,P292)-1)-(COUNTIF(G6_R,P292)-1)/2)/10)</f>
      </c>
      <c r="Y292" s="35" t="e">
        <f t="shared" si="55"/>
        <v>#N/A</v>
      </c>
      <c r="Z292" s="36" t="e">
        <f t="shared" si="56"/>
        <v>#N/A</v>
      </c>
      <c r="AA292" s="36" t="e">
        <f t="shared" si="57"/>
        <v>#N/A</v>
      </c>
      <c r="AB292" s="36" t="e">
        <f t="shared" si="58"/>
        <v>#N/A</v>
      </c>
      <c r="AC292" s="36" t="e">
        <f t="shared" si="59"/>
        <v>#N/A</v>
      </c>
      <c r="AD292" s="37" t="e">
        <f t="shared" si="60"/>
        <v>#N/A</v>
      </c>
    </row>
    <row r="293" spans="2:30" ht="12.75">
      <c r="B293" s="2"/>
      <c r="C293" s="4">
        <v>290</v>
      </c>
      <c r="D293" s="33">
        <f>IF(OR(ISBLANK(Data!D293),NOT(ISNUMBER(Data!D293))),"",Data!D293)</f>
      </c>
      <c r="E293" s="33">
        <f>IF(OR(ISBLANK(Data!E293),NOT(ISNUMBER(Data!E293))),"",Data!E293)</f>
      </c>
      <c r="F293" s="33">
        <f>IF(OR(ISBLANK(Data!F293),NOT(ISNUMBER(Data!F293))),"",Data!F293)</f>
      </c>
      <c r="G293" s="33">
        <f>IF(OR(ISBLANK(Data!G293),NOT(ISNUMBER(Data!G293))),"",Data!G293)</f>
      </c>
      <c r="H293" s="33">
        <f>IF(OR(ISBLANK(Data!H293),NOT(ISNUMBER(Data!H293))),"",Data!H293)</f>
      </c>
      <c r="I293" s="34">
        <f>IF(OR(ISBLANK(Data!I293),NOT(ISNUMBER(Data!I293))),"",Data!I293)</f>
      </c>
      <c r="K293" s="35">
        <f t="shared" si="51"/>
      </c>
      <c r="L293" s="36">
        <f t="shared" si="52"/>
      </c>
      <c r="M293" s="36">
        <f t="shared" si="53"/>
      </c>
      <c r="N293" s="36">
        <f t="shared" si="54"/>
      </c>
      <c r="O293" s="36">
        <f t="shared" si="61"/>
      </c>
      <c r="P293" s="37">
        <f t="shared" si="62"/>
      </c>
      <c r="R293" s="35">
        <f>IF(OR(ISBLANK(D293),NOT(ISNUMBER(D293))),"",((COUNTIF(G1_S:K293,K293)-1)-(COUNTIF(G1_R,K293)-1)/2)/10)</f>
      </c>
      <c r="S293" s="36">
        <f>IF(OR(ISBLANK(E293),NOT(ISNUMBER(E293))),"",((COUNTIF(G2_S:L293,L293)-1)-(COUNTIF(G2_R,L293)-1)/2)/10)</f>
      </c>
      <c r="T293" s="36">
        <f>IF(OR(ISBLANK(F293),NOT(ISNUMBER(F293))),"",((COUNTIF(G3_S:M293,M293)-1)-(COUNTIF(G3_R,M293)-1)/2)/10)</f>
      </c>
      <c r="U293" s="36">
        <f>IF(OR(ISBLANK(G293),NOT(ISNUMBER(G293))),"",((COUNTIF(G4_S:N293,N293)-1)-(COUNTIF(G4_R,N293)-1)/2)/10)</f>
      </c>
      <c r="V293" s="36">
        <f>IF(OR(ISBLANK(H293),NOT(ISNUMBER(H293))),"",((COUNTIF(G5_S:O293,O293)-1)-(COUNTIF(G5_R,O293)-1)/2)/10)</f>
      </c>
      <c r="W293" s="37">
        <f>IF(OR(ISBLANK(I293),NOT(ISNUMBER(I293))),"",((COUNTIF(G6_S:P293,P293)-1)-(COUNTIF(G6_R,P293)-1)/2)/10)</f>
      </c>
      <c r="Y293" s="35" t="e">
        <f t="shared" si="55"/>
        <v>#N/A</v>
      </c>
      <c r="Z293" s="36" t="e">
        <f t="shared" si="56"/>
        <v>#N/A</v>
      </c>
      <c r="AA293" s="36" t="e">
        <f t="shared" si="57"/>
        <v>#N/A</v>
      </c>
      <c r="AB293" s="36" t="e">
        <f t="shared" si="58"/>
        <v>#N/A</v>
      </c>
      <c r="AC293" s="36" t="e">
        <f t="shared" si="59"/>
        <v>#N/A</v>
      </c>
      <c r="AD293" s="37" t="e">
        <f t="shared" si="60"/>
        <v>#N/A</v>
      </c>
    </row>
    <row r="294" spans="2:30" ht="12.75">
      <c r="B294" s="2"/>
      <c r="C294" s="4">
        <v>291</v>
      </c>
      <c r="D294" s="33">
        <f>IF(OR(ISBLANK(Data!D294),NOT(ISNUMBER(Data!D294))),"",Data!D294)</f>
      </c>
      <c r="E294" s="33">
        <f>IF(OR(ISBLANK(Data!E294),NOT(ISNUMBER(Data!E294))),"",Data!E294)</f>
      </c>
      <c r="F294" s="33">
        <f>IF(OR(ISBLANK(Data!F294),NOT(ISNUMBER(Data!F294))),"",Data!F294)</f>
      </c>
      <c r="G294" s="33">
        <f>IF(OR(ISBLANK(Data!G294),NOT(ISNUMBER(Data!G294))),"",Data!G294)</f>
      </c>
      <c r="H294" s="33">
        <f>IF(OR(ISBLANK(Data!H294),NOT(ISNUMBER(Data!H294))),"",Data!H294)</f>
      </c>
      <c r="I294" s="34">
        <f>IF(OR(ISBLANK(Data!I294),NOT(ISNUMBER(Data!I294))),"",Data!I294)</f>
      </c>
      <c r="K294" s="35">
        <f t="shared" si="51"/>
      </c>
      <c r="L294" s="36">
        <f t="shared" si="52"/>
      </c>
      <c r="M294" s="36">
        <f t="shared" si="53"/>
      </c>
      <c r="N294" s="36">
        <f t="shared" si="54"/>
      </c>
      <c r="O294" s="36">
        <f t="shared" si="61"/>
      </c>
      <c r="P294" s="37">
        <f t="shared" si="62"/>
      </c>
      <c r="R294" s="35">
        <f>IF(OR(ISBLANK(D294),NOT(ISNUMBER(D294))),"",((COUNTIF(G1_S:K294,K294)-1)-(COUNTIF(G1_R,K294)-1)/2)/10)</f>
      </c>
      <c r="S294" s="36">
        <f>IF(OR(ISBLANK(E294),NOT(ISNUMBER(E294))),"",((COUNTIF(G2_S:L294,L294)-1)-(COUNTIF(G2_R,L294)-1)/2)/10)</f>
      </c>
      <c r="T294" s="36">
        <f>IF(OR(ISBLANK(F294),NOT(ISNUMBER(F294))),"",((COUNTIF(G3_S:M294,M294)-1)-(COUNTIF(G3_R,M294)-1)/2)/10)</f>
      </c>
      <c r="U294" s="36">
        <f>IF(OR(ISBLANK(G294),NOT(ISNUMBER(G294))),"",((COUNTIF(G4_S:N294,N294)-1)-(COUNTIF(G4_R,N294)-1)/2)/10)</f>
      </c>
      <c r="V294" s="36">
        <f>IF(OR(ISBLANK(H294),NOT(ISNUMBER(H294))),"",((COUNTIF(G5_S:O294,O294)-1)-(COUNTIF(G5_R,O294)-1)/2)/10)</f>
      </c>
      <c r="W294" s="37">
        <f>IF(OR(ISBLANK(I294),NOT(ISNUMBER(I294))),"",((COUNTIF(G6_S:P294,P294)-1)-(COUNTIF(G6_R,P294)-1)/2)/10)</f>
      </c>
      <c r="Y294" s="35" t="e">
        <f t="shared" si="55"/>
        <v>#N/A</v>
      </c>
      <c r="Z294" s="36" t="e">
        <f t="shared" si="56"/>
        <v>#N/A</v>
      </c>
      <c r="AA294" s="36" t="e">
        <f t="shared" si="57"/>
        <v>#N/A</v>
      </c>
      <c r="AB294" s="36" t="e">
        <f t="shared" si="58"/>
        <v>#N/A</v>
      </c>
      <c r="AC294" s="36" t="e">
        <f t="shared" si="59"/>
        <v>#N/A</v>
      </c>
      <c r="AD294" s="37" t="e">
        <f t="shared" si="60"/>
        <v>#N/A</v>
      </c>
    </row>
    <row r="295" spans="2:30" ht="12.75">
      <c r="B295" s="2"/>
      <c r="C295" s="4">
        <v>292</v>
      </c>
      <c r="D295" s="33">
        <f>IF(OR(ISBLANK(Data!D295),NOT(ISNUMBER(Data!D295))),"",Data!D295)</f>
      </c>
      <c r="E295" s="33">
        <f>IF(OR(ISBLANK(Data!E295),NOT(ISNUMBER(Data!E295))),"",Data!E295)</f>
      </c>
      <c r="F295" s="33">
        <f>IF(OR(ISBLANK(Data!F295),NOT(ISNUMBER(Data!F295))),"",Data!F295)</f>
      </c>
      <c r="G295" s="33">
        <f>IF(OR(ISBLANK(Data!G295),NOT(ISNUMBER(Data!G295))),"",Data!G295)</f>
      </c>
      <c r="H295" s="33">
        <f>IF(OR(ISBLANK(Data!H295),NOT(ISNUMBER(Data!H295))),"",Data!H295)</f>
      </c>
      <c r="I295" s="34">
        <f>IF(OR(ISBLANK(Data!I295),NOT(ISNUMBER(Data!I295))),"",Data!I295)</f>
      </c>
      <c r="K295" s="35">
        <f t="shared" si="51"/>
      </c>
      <c r="L295" s="36">
        <f t="shared" si="52"/>
      </c>
      <c r="M295" s="36">
        <f t="shared" si="53"/>
      </c>
      <c r="N295" s="36">
        <f t="shared" si="54"/>
      </c>
      <c r="O295" s="36">
        <f t="shared" si="61"/>
      </c>
      <c r="P295" s="37">
        <f t="shared" si="62"/>
      </c>
      <c r="R295" s="35">
        <f>IF(OR(ISBLANK(D295),NOT(ISNUMBER(D295))),"",((COUNTIF(G1_S:K295,K295)-1)-(COUNTIF(G1_R,K295)-1)/2)/10)</f>
      </c>
      <c r="S295" s="36">
        <f>IF(OR(ISBLANK(E295),NOT(ISNUMBER(E295))),"",((COUNTIF(G2_S:L295,L295)-1)-(COUNTIF(G2_R,L295)-1)/2)/10)</f>
      </c>
      <c r="T295" s="36">
        <f>IF(OR(ISBLANK(F295),NOT(ISNUMBER(F295))),"",((COUNTIF(G3_S:M295,M295)-1)-(COUNTIF(G3_R,M295)-1)/2)/10)</f>
      </c>
      <c r="U295" s="36">
        <f>IF(OR(ISBLANK(G295),NOT(ISNUMBER(G295))),"",((COUNTIF(G4_S:N295,N295)-1)-(COUNTIF(G4_R,N295)-1)/2)/10)</f>
      </c>
      <c r="V295" s="36">
        <f>IF(OR(ISBLANK(H295),NOT(ISNUMBER(H295))),"",((COUNTIF(G5_S:O295,O295)-1)-(COUNTIF(G5_R,O295)-1)/2)/10)</f>
      </c>
      <c r="W295" s="37">
        <f>IF(OR(ISBLANK(I295),NOT(ISNUMBER(I295))),"",((COUNTIF(G6_S:P295,P295)-1)-(COUNTIF(G6_R,P295)-1)/2)/10)</f>
      </c>
      <c r="Y295" s="35" t="e">
        <f t="shared" si="55"/>
        <v>#N/A</v>
      </c>
      <c r="Z295" s="36" t="e">
        <f t="shared" si="56"/>
        <v>#N/A</v>
      </c>
      <c r="AA295" s="36" t="e">
        <f t="shared" si="57"/>
        <v>#N/A</v>
      </c>
      <c r="AB295" s="36" t="e">
        <f t="shared" si="58"/>
        <v>#N/A</v>
      </c>
      <c r="AC295" s="36" t="e">
        <f t="shared" si="59"/>
        <v>#N/A</v>
      </c>
      <c r="AD295" s="37" t="e">
        <f t="shared" si="60"/>
        <v>#N/A</v>
      </c>
    </row>
    <row r="296" spans="2:30" ht="12.75">
      <c r="B296" s="2"/>
      <c r="C296" s="4">
        <v>293</v>
      </c>
      <c r="D296" s="33">
        <f>IF(OR(ISBLANK(Data!D296),NOT(ISNUMBER(Data!D296))),"",Data!D296)</f>
      </c>
      <c r="E296" s="33">
        <f>IF(OR(ISBLANK(Data!E296),NOT(ISNUMBER(Data!E296))),"",Data!E296)</f>
      </c>
      <c r="F296" s="33">
        <f>IF(OR(ISBLANK(Data!F296),NOT(ISNUMBER(Data!F296))),"",Data!F296)</f>
      </c>
      <c r="G296" s="33">
        <f>IF(OR(ISBLANK(Data!G296),NOT(ISNUMBER(Data!G296))),"",Data!G296)</f>
      </c>
      <c r="H296" s="33">
        <f>IF(OR(ISBLANK(Data!H296),NOT(ISNUMBER(Data!H296))),"",Data!H296)</f>
      </c>
      <c r="I296" s="34">
        <f>IF(OR(ISBLANK(Data!I296),NOT(ISNUMBER(Data!I296))),"",Data!I296)</f>
      </c>
      <c r="K296" s="35">
        <f t="shared" si="51"/>
      </c>
      <c r="L296" s="36">
        <f t="shared" si="52"/>
      </c>
      <c r="M296" s="36">
        <f t="shared" si="53"/>
      </c>
      <c r="N296" s="36">
        <f t="shared" si="54"/>
      </c>
      <c r="O296" s="36">
        <f t="shared" si="61"/>
      </c>
      <c r="P296" s="37">
        <f t="shared" si="62"/>
      </c>
      <c r="R296" s="35">
        <f>IF(OR(ISBLANK(D296),NOT(ISNUMBER(D296))),"",((COUNTIF(G1_S:K296,K296)-1)-(COUNTIF(G1_R,K296)-1)/2)/10)</f>
      </c>
      <c r="S296" s="36">
        <f>IF(OR(ISBLANK(E296),NOT(ISNUMBER(E296))),"",((COUNTIF(G2_S:L296,L296)-1)-(COUNTIF(G2_R,L296)-1)/2)/10)</f>
      </c>
      <c r="T296" s="36">
        <f>IF(OR(ISBLANK(F296),NOT(ISNUMBER(F296))),"",((COUNTIF(G3_S:M296,M296)-1)-(COUNTIF(G3_R,M296)-1)/2)/10)</f>
      </c>
      <c r="U296" s="36">
        <f>IF(OR(ISBLANK(G296),NOT(ISNUMBER(G296))),"",((COUNTIF(G4_S:N296,N296)-1)-(COUNTIF(G4_R,N296)-1)/2)/10)</f>
      </c>
      <c r="V296" s="36">
        <f>IF(OR(ISBLANK(H296),NOT(ISNUMBER(H296))),"",((COUNTIF(G5_S:O296,O296)-1)-(COUNTIF(G5_R,O296)-1)/2)/10)</f>
      </c>
      <c r="W296" s="37">
        <f>IF(OR(ISBLANK(I296),NOT(ISNUMBER(I296))),"",((COUNTIF(G6_S:P296,P296)-1)-(COUNTIF(G6_R,P296)-1)/2)/10)</f>
      </c>
      <c r="Y296" s="35" t="e">
        <f t="shared" si="55"/>
        <v>#N/A</v>
      </c>
      <c r="Z296" s="36" t="e">
        <f t="shared" si="56"/>
        <v>#N/A</v>
      </c>
      <c r="AA296" s="36" t="e">
        <f t="shared" si="57"/>
        <v>#N/A</v>
      </c>
      <c r="AB296" s="36" t="e">
        <f t="shared" si="58"/>
        <v>#N/A</v>
      </c>
      <c r="AC296" s="36" t="e">
        <f t="shared" si="59"/>
        <v>#N/A</v>
      </c>
      <c r="AD296" s="37" t="e">
        <f t="shared" si="60"/>
        <v>#N/A</v>
      </c>
    </row>
    <row r="297" spans="2:30" ht="12.75">
      <c r="B297" s="2"/>
      <c r="C297" s="4">
        <v>294</v>
      </c>
      <c r="D297" s="33">
        <f>IF(OR(ISBLANK(Data!D297),NOT(ISNUMBER(Data!D297))),"",Data!D297)</f>
      </c>
      <c r="E297" s="33">
        <f>IF(OR(ISBLANK(Data!E297),NOT(ISNUMBER(Data!E297))),"",Data!E297)</f>
      </c>
      <c r="F297" s="33">
        <f>IF(OR(ISBLANK(Data!F297),NOT(ISNUMBER(Data!F297))),"",Data!F297)</f>
      </c>
      <c r="G297" s="33">
        <f>IF(OR(ISBLANK(Data!G297),NOT(ISNUMBER(Data!G297))),"",Data!G297)</f>
      </c>
      <c r="H297" s="33">
        <f>IF(OR(ISBLANK(Data!H297),NOT(ISNUMBER(Data!H297))),"",Data!H297)</f>
      </c>
      <c r="I297" s="34">
        <f>IF(OR(ISBLANK(Data!I297),NOT(ISNUMBER(Data!I297))),"",Data!I297)</f>
      </c>
      <c r="K297" s="35">
        <f t="shared" si="51"/>
      </c>
      <c r="L297" s="36">
        <f t="shared" si="52"/>
      </c>
      <c r="M297" s="36">
        <f t="shared" si="53"/>
      </c>
      <c r="N297" s="36">
        <f t="shared" si="54"/>
      </c>
      <c r="O297" s="36">
        <f t="shared" si="61"/>
      </c>
      <c r="P297" s="37">
        <f t="shared" si="62"/>
      </c>
      <c r="R297" s="35">
        <f>IF(OR(ISBLANK(D297),NOT(ISNUMBER(D297))),"",((COUNTIF(G1_S:K297,K297)-1)-(COUNTIF(G1_R,K297)-1)/2)/10)</f>
      </c>
      <c r="S297" s="36">
        <f>IF(OR(ISBLANK(E297),NOT(ISNUMBER(E297))),"",((COUNTIF(G2_S:L297,L297)-1)-(COUNTIF(G2_R,L297)-1)/2)/10)</f>
      </c>
      <c r="T297" s="36">
        <f>IF(OR(ISBLANK(F297),NOT(ISNUMBER(F297))),"",((COUNTIF(G3_S:M297,M297)-1)-(COUNTIF(G3_R,M297)-1)/2)/10)</f>
      </c>
      <c r="U297" s="36">
        <f>IF(OR(ISBLANK(G297),NOT(ISNUMBER(G297))),"",((COUNTIF(G4_S:N297,N297)-1)-(COUNTIF(G4_R,N297)-1)/2)/10)</f>
      </c>
      <c r="V297" s="36">
        <f>IF(OR(ISBLANK(H297),NOT(ISNUMBER(H297))),"",((COUNTIF(G5_S:O297,O297)-1)-(COUNTIF(G5_R,O297)-1)/2)/10)</f>
      </c>
      <c r="W297" s="37">
        <f>IF(OR(ISBLANK(I297),NOT(ISNUMBER(I297))),"",((COUNTIF(G6_S:P297,P297)-1)-(COUNTIF(G6_R,P297)-1)/2)/10)</f>
      </c>
      <c r="Y297" s="35" t="e">
        <f t="shared" si="55"/>
        <v>#N/A</v>
      </c>
      <c r="Z297" s="36" t="e">
        <f t="shared" si="56"/>
        <v>#N/A</v>
      </c>
      <c r="AA297" s="36" t="e">
        <f t="shared" si="57"/>
        <v>#N/A</v>
      </c>
      <c r="AB297" s="36" t="e">
        <f t="shared" si="58"/>
        <v>#N/A</v>
      </c>
      <c r="AC297" s="36" t="e">
        <f t="shared" si="59"/>
        <v>#N/A</v>
      </c>
      <c r="AD297" s="37" t="e">
        <f t="shared" si="60"/>
        <v>#N/A</v>
      </c>
    </row>
    <row r="298" spans="2:30" ht="12.75">
      <c r="B298" s="2"/>
      <c r="C298" s="4">
        <v>295</v>
      </c>
      <c r="D298" s="33">
        <f>IF(OR(ISBLANK(Data!D298),NOT(ISNUMBER(Data!D298))),"",Data!D298)</f>
      </c>
      <c r="E298" s="33">
        <f>IF(OR(ISBLANK(Data!E298),NOT(ISNUMBER(Data!E298))),"",Data!E298)</f>
      </c>
      <c r="F298" s="33">
        <f>IF(OR(ISBLANK(Data!F298),NOT(ISNUMBER(Data!F298))),"",Data!F298)</f>
      </c>
      <c r="G298" s="33">
        <f>IF(OR(ISBLANK(Data!G298),NOT(ISNUMBER(Data!G298))),"",Data!G298)</f>
      </c>
      <c r="H298" s="33">
        <f>IF(OR(ISBLANK(Data!H298),NOT(ISNUMBER(Data!H298))),"",Data!H298)</f>
      </c>
      <c r="I298" s="34">
        <f>IF(OR(ISBLANK(Data!I298),NOT(ISNUMBER(Data!I298))),"",Data!I298)</f>
      </c>
      <c r="K298" s="35">
        <f t="shared" si="51"/>
      </c>
      <c r="L298" s="36">
        <f t="shared" si="52"/>
      </c>
      <c r="M298" s="36">
        <f t="shared" si="53"/>
      </c>
      <c r="N298" s="36">
        <f t="shared" si="54"/>
      </c>
      <c r="O298" s="36">
        <f t="shared" si="61"/>
      </c>
      <c r="P298" s="37">
        <f t="shared" si="62"/>
      </c>
      <c r="R298" s="35">
        <f>IF(OR(ISBLANK(D298),NOT(ISNUMBER(D298))),"",((COUNTIF(G1_S:K298,K298)-1)-(COUNTIF(G1_R,K298)-1)/2)/10)</f>
      </c>
      <c r="S298" s="36">
        <f>IF(OR(ISBLANK(E298),NOT(ISNUMBER(E298))),"",((COUNTIF(G2_S:L298,L298)-1)-(COUNTIF(G2_R,L298)-1)/2)/10)</f>
      </c>
      <c r="T298" s="36">
        <f>IF(OR(ISBLANK(F298),NOT(ISNUMBER(F298))),"",((COUNTIF(G3_S:M298,M298)-1)-(COUNTIF(G3_R,M298)-1)/2)/10)</f>
      </c>
      <c r="U298" s="36">
        <f>IF(OR(ISBLANK(G298),NOT(ISNUMBER(G298))),"",((COUNTIF(G4_S:N298,N298)-1)-(COUNTIF(G4_R,N298)-1)/2)/10)</f>
      </c>
      <c r="V298" s="36">
        <f>IF(OR(ISBLANK(H298),NOT(ISNUMBER(H298))),"",((COUNTIF(G5_S:O298,O298)-1)-(COUNTIF(G5_R,O298)-1)/2)/10)</f>
      </c>
      <c r="W298" s="37">
        <f>IF(OR(ISBLANK(I298),NOT(ISNUMBER(I298))),"",((COUNTIF(G6_S:P298,P298)-1)-(COUNTIF(G6_R,P298)-1)/2)/10)</f>
      </c>
      <c r="Y298" s="35" t="e">
        <f t="shared" si="55"/>
        <v>#N/A</v>
      </c>
      <c r="Z298" s="36" t="e">
        <f t="shared" si="56"/>
        <v>#N/A</v>
      </c>
      <c r="AA298" s="36" t="e">
        <f t="shared" si="57"/>
        <v>#N/A</v>
      </c>
      <c r="AB298" s="36" t="e">
        <f t="shared" si="58"/>
        <v>#N/A</v>
      </c>
      <c r="AC298" s="36" t="e">
        <f t="shared" si="59"/>
        <v>#N/A</v>
      </c>
      <c r="AD298" s="37" t="e">
        <f t="shared" si="60"/>
        <v>#N/A</v>
      </c>
    </row>
    <row r="299" spans="2:30" ht="12.75">
      <c r="B299" s="2"/>
      <c r="C299" s="4">
        <v>296</v>
      </c>
      <c r="D299" s="33">
        <f>IF(OR(ISBLANK(Data!D299),NOT(ISNUMBER(Data!D299))),"",Data!D299)</f>
      </c>
      <c r="E299" s="33">
        <f>IF(OR(ISBLANK(Data!E299),NOT(ISNUMBER(Data!E299))),"",Data!E299)</f>
      </c>
      <c r="F299" s="33">
        <f>IF(OR(ISBLANK(Data!F299),NOT(ISNUMBER(Data!F299))),"",Data!F299)</f>
      </c>
      <c r="G299" s="33">
        <f>IF(OR(ISBLANK(Data!G299),NOT(ISNUMBER(Data!G299))),"",Data!G299)</f>
      </c>
      <c r="H299" s="33">
        <f>IF(OR(ISBLANK(Data!H299),NOT(ISNUMBER(Data!H299))),"",Data!H299)</f>
      </c>
      <c r="I299" s="34">
        <f>IF(OR(ISBLANK(Data!I299),NOT(ISNUMBER(Data!I299))),"",Data!I299)</f>
      </c>
      <c r="K299" s="35">
        <f t="shared" si="51"/>
      </c>
      <c r="L299" s="36">
        <f t="shared" si="52"/>
      </c>
      <c r="M299" s="36">
        <f t="shared" si="53"/>
      </c>
      <c r="N299" s="36">
        <f t="shared" si="54"/>
      </c>
      <c r="O299" s="36">
        <f t="shared" si="61"/>
      </c>
      <c r="P299" s="37">
        <f t="shared" si="62"/>
      </c>
      <c r="R299" s="35">
        <f>IF(OR(ISBLANK(D299),NOT(ISNUMBER(D299))),"",((COUNTIF(G1_S:K299,K299)-1)-(COUNTIF(G1_R,K299)-1)/2)/10)</f>
      </c>
      <c r="S299" s="36">
        <f>IF(OR(ISBLANK(E299),NOT(ISNUMBER(E299))),"",((COUNTIF(G2_S:L299,L299)-1)-(COUNTIF(G2_R,L299)-1)/2)/10)</f>
      </c>
      <c r="T299" s="36">
        <f>IF(OR(ISBLANK(F299),NOT(ISNUMBER(F299))),"",((COUNTIF(G3_S:M299,M299)-1)-(COUNTIF(G3_R,M299)-1)/2)/10)</f>
      </c>
      <c r="U299" s="36">
        <f>IF(OR(ISBLANK(G299),NOT(ISNUMBER(G299))),"",((COUNTIF(G4_S:N299,N299)-1)-(COUNTIF(G4_R,N299)-1)/2)/10)</f>
      </c>
      <c r="V299" s="36">
        <f>IF(OR(ISBLANK(H299),NOT(ISNUMBER(H299))),"",((COUNTIF(G5_S:O299,O299)-1)-(COUNTIF(G5_R,O299)-1)/2)/10)</f>
      </c>
      <c r="W299" s="37">
        <f>IF(OR(ISBLANK(I299),NOT(ISNUMBER(I299))),"",((COUNTIF(G6_S:P299,P299)-1)-(COUNTIF(G6_R,P299)-1)/2)/10)</f>
      </c>
      <c r="Y299" s="35" t="e">
        <f t="shared" si="55"/>
        <v>#N/A</v>
      </c>
      <c r="Z299" s="36" t="e">
        <f t="shared" si="56"/>
        <v>#N/A</v>
      </c>
      <c r="AA299" s="36" t="e">
        <f t="shared" si="57"/>
        <v>#N/A</v>
      </c>
      <c r="AB299" s="36" t="e">
        <f t="shared" si="58"/>
        <v>#N/A</v>
      </c>
      <c r="AC299" s="36" t="e">
        <f t="shared" si="59"/>
        <v>#N/A</v>
      </c>
      <c r="AD299" s="37" t="e">
        <f t="shared" si="60"/>
        <v>#N/A</v>
      </c>
    </row>
    <row r="300" spans="2:30" ht="12.75">
      <c r="B300" s="2"/>
      <c r="C300" s="4">
        <v>297</v>
      </c>
      <c r="D300" s="33">
        <f>IF(OR(ISBLANK(Data!D300),NOT(ISNUMBER(Data!D300))),"",Data!D300)</f>
      </c>
      <c r="E300" s="33">
        <f>IF(OR(ISBLANK(Data!E300),NOT(ISNUMBER(Data!E300))),"",Data!E300)</f>
      </c>
      <c r="F300" s="33">
        <f>IF(OR(ISBLANK(Data!F300),NOT(ISNUMBER(Data!F300))),"",Data!F300)</f>
      </c>
      <c r="G300" s="33">
        <f>IF(OR(ISBLANK(Data!G300),NOT(ISNUMBER(Data!G300))),"",Data!G300)</f>
      </c>
      <c r="H300" s="33">
        <f>IF(OR(ISBLANK(Data!H300),NOT(ISNUMBER(Data!H300))),"",Data!H300)</f>
      </c>
      <c r="I300" s="34">
        <f>IF(OR(ISBLANK(Data!I300),NOT(ISNUMBER(Data!I300))),"",Data!I300)</f>
      </c>
      <c r="K300" s="35">
        <f t="shared" si="51"/>
      </c>
      <c r="L300" s="36">
        <f t="shared" si="52"/>
      </c>
      <c r="M300" s="36">
        <f t="shared" si="53"/>
      </c>
      <c r="N300" s="36">
        <f t="shared" si="54"/>
      </c>
      <c r="O300" s="36">
        <f t="shared" si="61"/>
      </c>
      <c r="P300" s="37">
        <f t="shared" si="62"/>
      </c>
      <c r="R300" s="35">
        <f>IF(OR(ISBLANK(D300),NOT(ISNUMBER(D300))),"",((COUNTIF(G1_S:K300,K300)-1)-(COUNTIF(G1_R,K300)-1)/2)/10)</f>
      </c>
      <c r="S300" s="36">
        <f>IF(OR(ISBLANK(E300),NOT(ISNUMBER(E300))),"",((COUNTIF(G2_S:L300,L300)-1)-(COUNTIF(G2_R,L300)-1)/2)/10)</f>
      </c>
      <c r="T300" s="36">
        <f>IF(OR(ISBLANK(F300),NOT(ISNUMBER(F300))),"",((COUNTIF(G3_S:M300,M300)-1)-(COUNTIF(G3_R,M300)-1)/2)/10)</f>
      </c>
      <c r="U300" s="36">
        <f>IF(OR(ISBLANK(G300),NOT(ISNUMBER(G300))),"",((COUNTIF(G4_S:N300,N300)-1)-(COUNTIF(G4_R,N300)-1)/2)/10)</f>
      </c>
      <c r="V300" s="36">
        <f>IF(OR(ISBLANK(H300),NOT(ISNUMBER(H300))),"",((COUNTIF(G5_S:O300,O300)-1)-(COUNTIF(G5_R,O300)-1)/2)/10)</f>
      </c>
      <c r="W300" s="37">
        <f>IF(OR(ISBLANK(I300),NOT(ISNUMBER(I300))),"",((COUNTIF(G6_S:P300,P300)-1)-(COUNTIF(G6_R,P300)-1)/2)/10)</f>
      </c>
      <c r="Y300" s="35" t="e">
        <f t="shared" si="55"/>
        <v>#N/A</v>
      </c>
      <c r="Z300" s="36" t="e">
        <f t="shared" si="56"/>
        <v>#N/A</v>
      </c>
      <c r="AA300" s="36" t="e">
        <f t="shared" si="57"/>
        <v>#N/A</v>
      </c>
      <c r="AB300" s="36" t="e">
        <f t="shared" si="58"/>
        <v>#N/A</v>
      </c>
      <c r="AC300" s="36" t="e">
        <f t="shared" si="59"/>
        <v>#N/A</v>
      </c>
      <c r="AD300" s="37" t="e">
        <f t="shared" si="60"/>
        <v>#N/A</v>
      </c>
    </row>
    <row r="301" spans="2:30" ht="12.75">
      <c r="B301" s="2"/>
      <c r="C301" s="4">
        <v>298</v>
      </c>
      <c r="D301" s="33">
        <f>IF(OR(ISBLANK(Data!D301),NOT(ISNUMBER(Data!D301))),"",Data!D301)</f>
      </c>
      <c r="E301" s="33">
        <f>IF(OR(ISBLANK(Data!E301),NOT(ISNUMBER(Data!E301))),"",Data!E301)</f>
      </c>
      <c r="F301" s="33">
        <f>IF(OR(ISBLANK(Data!F301),NOT(ISNUMBER(Data!F301))),"",Data!F301)</f>
      </c>
      <c r="G301" s="33">
        <f>IF(OR(ISBLANK(Data!G301),NOT(ISNUMBER(Data!G301))),"",Data!G301)</f>
      </c>
      <c r="H301" s="33">
        <f>IF(OR(ISBLANK(Data!H301),NOT(ISNUMBER(Data!H301))),"",Data!H301)</f>
      </c>
      <c r="I301" s="34">
        <f>IF(OR(ISBLANK(Data!I301),NOT(ISNUMBER(Data!I301))),"",Data!I301)</f>
      </c>
      <c r="K301" s="35">
        <f t="shared" si="51"/>
      </c>
      <c r="L301" s="36">
        <f t="shared" si="52"/>
      </c>
      <c r="M301" s="36">
        <f t="shared" si="53"/>
      </c>
      <c r="N301" s="36">
        <f t="shared" si="54"/>
      </c>
      <c r="O301" s="36">
        <f t="shared" si="61"/>
      </c>
      <c r="P301" s="37">
        <f t="shared" si="62"/>
      </c>
      <c r="R301" s="35">
        <f>IF(OR(ISBLANK(D301),NOT(ISNUMBER(D301))),"",((COUNTIF(G1_S:K301,K301)-1)-(COUNTIF(G1_R,K301)-1)/2)/10)</f>
      </c>
      <c r="S301" s="36">
        <f>IF(OR(ISBLANK(E301),NOT(ISNUMBER(E301))),"",((COUNTIF(G2_S:L301,L301)-1)-(COUNTIF(G2_R,L301)-1)/2)/10)</f>
      </c>
      <c r="T301" s="36">
        <f>IF(OR(ISBLANK(F301),NOT(ISNUMBER(F301))),"",((COUNTIF(G3_S:M301,M301)-1)-(COUNTIF(G3_R,M301)-1)/2)/10)</f>
      </c>
      <c r="U301" s="36">
        <f>IF(OR(ISBLANK(G301),NOT(ISNUMBER(G301))),"",((COUNTIF(G4_S:N301,N301)-1)-(COUNTIF(G4_R,N301)-1)/2)/10)</f>
      </c>
      <c r="V301" s="36">
        <f>IF(OR(ISBLANK(H301),NOT(ISNUMBER(H301))),"",((COUNTIF(G5_S:O301,O301)-1)-(COUNTIF(G5_R,O301)-1)/2)/10)</f>
      </c>
      <c r="W301" s="37">
        <f>IF(OR(ISBLANK(I301),NOT(ISNUMBER(I301))),"",((COUNTIF(G6_S:P301,P301)-1)-(COUNTIF(G6_R,P301)-1)/2)/10)</f>
      </c>
      <c r="Y301" s="35" t="e">
        <f t="shared" si="55"/>
        <v>#N/A</v>
      </c>
      <c r="Z301" s="36" t="e">
        <f t="shared" si="56"/>
        <v>#N/A</v>
      </c>
      <c r="AA301" s="36" t="e">
        <f t="shared" si="57"/>
        <v>#N/A</v>
      </c>
      <c r="AB301" s="36" t="e">
        <f t="shared" si="58"/>
        <v>#N/A</v>
      </c>
      <c r="AC301" s="36" t="e">
        <f t="shared" si="59"/>
        <v>#N/A</v>
      </c>
      <c r="AD301" s="37" t="e">
        <f t="shared" si="60"/>
        <v>#N/A</v>
      </c>
    </row>
    <row r="302" spans="2:30" ht="12.75">
      <c r="B302" s="2"/>
      <c r="C302" s="4">
        <v>299</v>
      </c>
      <c r="D302" s="33">
        <f>IF(OR(ISBLANK(Data!D302),NOT(ISNUMBER(Data!D302))),"",Data!D302)</f>
      </c>
      <c r="E302" s="33">
        <f>IF(OR(ISBLANK(Data!E302),NOT(ISNUMBER(Data!E302))),"",Data!E302)</f>
      </c>
      <c r="F302" s="33">
        <f>IF(OR(ISBLANK(Data!F302),NOT(ISNUMBER(Data!F302))),"",Data!F302)</f>
      </c>
      <c r="G302" s="33">
        <f>IF(OR(ISBLANK(Data!G302),NOT(ISNUMBER(Data!G302))),"",Data!G302)</f>
      </c>
      <c r="H302" s="33">
        <f>IF(OR(ISBLANK(Data!H302),NOT(ISNUMBER(Data!H302))),"",Data!H302)</f>
      </c>
      <c r="I302" s="34">
        <f>IF(OR(ISBLANK(Data!I302),NOT(ISNUMBER(Data!I302))),"",Data!I302)</f>
      </c>
      <c r="K302" s="35">
        <f t="shared" si="51"/>
      </c>
      <c r="L302" s="36">
        <f t="shared" si="52"/>
      </c>
      <c r="M302" s="36">
        <f t="shared" si="53"/>
      </c>
      <c r="N302" s="36">
        <f t="shared" si="54"/>
      </c>
      <c r="O302" s="36">
        <f t="shared" si="61"/>
      </c>
      <c r="P302" s="37">
        <f t="shared" si="62"/>
      </c>
      <c r="R302" s="35">
        <f>IF(OR(ISBLANK(D302),NOT(ISNUMBER(D302))),"",((COUNTIF(G1_S:K302,K302)-1)-(COUNTIF(G1_R,K302)-1)/2)/10)</f>
      </c>
      <c r="S302" s="36">
        <f>IF(OR(ISBLANK(E302),NOT(ISNUMBER(E302))),"",((COUNTIF(G2_S:L302,L302)-1)-(COUNTIF(G2_R,L302)-1)/2)/10)</f>
      </c>
      <c r="T302" s="36">
        <f>IF(OR(ISBLANK(F302),NOT(ISNUMBER(F302))),"",((COUNTIF(G3_S:M302,M302)-1)-(COUNTIF(G3_R,M302)-1)/2)/10)</f>
      </c>
      <c r="U302" s="36">
        <f>IF(OR(ISBLANK(G302),NOT(ISNUMBER(G302))),"",((COUNTIF(G4_S:N302,N302)-1)-(COUNTIF(G4_R,N302)-1)/2)/10)</f>
      </c>
      <c r="V302" s="36">
        <f>IF(OR(ISBLANK(H302),NOT(ISNUMBER(H302))),"",((COUNTIF(G5_S:O302,O302)-1)-(COUNTIF(G5_R,O302)-1)/2)/10)</f>
      </c>
      <c r="W302" s="37">
        <f>IF(OR(ISBLANK(I302),NOT(ISNUMBER(I302))),"",((COUNTIF(G6_S:P302,P302)-1)-(COUNTIF(G6_R,P302)-1)/2)/10)</f>
      </c>
      <c r="Y302" s="35" t="e">
        <f t="shared" si="55"/>
        <v>#N/A</v>
      </c>
      <c r="Z302" s="36" t="e">
        <f t="shared" si="56"/>
        <v>#N/A</v>
      </c>
      <c r="AA302" s="36" t="e">
        <f t="shared" si="57"/>
        <v>#N/A</v>
      </c>
      <c r="AB302" s="36" t="e">
        <f t="shared" si="58"/>
        <v>#N/A</v>
      </c>
      <c r="AC302" s="36" t="e">
        <f t="shared" si="59"/>
        <v>#N/A</v>
      </c>
      <c r="AD302" s="37" t="e">
        <f t="shared" si="60"/>
        <v>#N/A</v>
      </c>
    </row>
    <row r="303" spans="2:30" ht="12.75">
      <c r="B303" s="15"/>
      <c r="C303" s="16">
        <v>300</v>
      </c>
      <c r="D303" s="40">
        <f>IF(OR(ISBLANK(Data!D303),NOT(ISNUMBER(Data!D303))),"",Data!D303)</f>
      </c>
      <c r="E303" s="40">
        <f>IF(OR(ISBLANK(Data!E303),NOT(ISNUMBER(Data!E303))),"",Data!E303)</f>
      </c>
      <c r="F303" s="40">
        <f>IF(OR(ISBLANK(Data!F303),NOT(ISNUMBER(Data!F303))),"",Data!F303)</f>
      </c>
      <c r="G303" s="40">
        <f>IF(OR(ISBLANK(Data!G303),NOT(ISNUMBER(Data!G303))),"",Data!G303)</f>
      </c>
      <c r="H303" s="40">
        <f>IF(OR(ISBLANK(Data!H303),NOT(ISNUMBER(Data!H303))),"",Data!H303)</f>
      </c>
      <c r="I303" s="41">
        <f>IF(OR(ISBLANK(Data!I303),NOT(ISNUMBER(Data!I303))),"",Data!I303)</f>
      </c>
      <c r="K303" s="29">
        <f t="shared" si="51"/>
      </c>
      <c r="L303" s="30">
        <f t="shared" si="52"/>
      </c>
      <c r="M303" s="30">
        <f t="shared" si="53"/>
      </c>
      <c r="N303" s="30">
        <f t="shared" si="54"/>
      </c>
      <c r="O303" s="30">
        <f t="shared" si="61"/>
      </c>
      <c r="P303" s="31">
        <f t="shared" si="62"/>
      </c>
      <c r="R303" s="29">
        <f>IF(OR(ISBLANK(D303),NOT(ISNUMBER(D303))),"",((COUNTIF(G1_S:K303,K303)-1)-(COUNTIF(G1_R,K303)-1)/2)/10)</f>
      </c>
      <c r="S303" s="30">
        <f>IF(OR(ISBLANK(E303),NOT(ISNUMBER(E303))),"",((COUNTIF(G2_S:L303,L303)-1)-(COUNTIF(G2_R,L303)-1)/2)/10)</f>
      </c>
      <c r="T303" s="30">
        <f>IF(OR(ISBLANK(F303),NOT(ISNUMBER(F303))),"",((COUNTIF(G3_S:M303,M303)-1)-(COUNTIF(G3_R,M303)-1)/2)/10)</f>
      </c>
      <c r="U303" s="30">
        <f>IF(OR(ISBLANK(G303),NOT(ISNUMBER(G303))),"",((COUNTIF(G4_S:N303,N303)-1)-(COUNTIF(G4_R,N303)-1)/2)/10)</f>
      </c>
      <c r="V303" s="30">
        <f>IF(OR(ISBLANK(H303),NOT(ISNUMBER(H303))),"",((COUNTIF(G5_S:O303,O303)-1)-(COUNTIF(G5_R,O303)-1)/2)/10)</f>
      </c>
      <c r="W303" s="31">
        <f>IF(OR(ISBLANK(I303),NOT(ISNUMBER(I303))),"",((COUNTIF(G6_S:P303,P303)-1)-(COUNTIF(G6_R,P303)-1)/2)/10)</f>
      </c>
      <c r="Y303" s="29" t="e">
        <f t="shared" si="55"/>
        <v>#N/A</v>
      </c>
      <c r="Z303" s="30" t="e">
        <f t="shared" si="56"/>
        <v>#N/A</v>
      </c>
      <c r="AA303" s="30" t="e">
        <f t="shared" si="57"/>
        <v>#N/A</v>
      </c>
      <c r="AB303" s="30" t="e">
        <f t="shared" si="58"/>
        <v>#N/A</v>
      </c>
      <c r="AC303" s="30" t="e">
        <f t="shared" si="59"/>
        <v>#N/A</v>
      </c>
      <c r="AD303" s="31" t="e">
        <f t="shared" si="60"/>
        <v>#N/A</v>
      </c>
    </row>
  </sheetData>
  <sheetProtection selectLockedCells="1" selectUnlockedCells="1"/>
  <mergeCells count="5">
    <mergeCell ref="A1:AF1"/>
    <mergeCell ref="D2:I2"/>
    <mergeCell ref="K2:P2"/>
    <mergeCell ref="R2:W2"/>
    <mergeCell ref="Y2:AD2"/>
  </mergeCells>
  <printOptions/>
  <pageMargins left="0.7875" right="0.7875" top="1.025" bottom="1.025" header="0.7875" footer="0.7875"/>
  <pageSetup horizontalDpi="300" verticalDpi="300" orientation="portrait"/>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Matthew Shun-Shin</cp:lastModifiedBy>
  <cp:lastPrinted>2012-07-29T14:21:08Z</cp:lastPrinted>
  <dcterms:created xsi:type="dcterms:W3CDTF">2012-07-04T08:37:20Z</dcterms:created>
  <dcterms:modified xsi:type="dcterms:W3CDTF">2013-05-06T19:25:13Z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