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" yWindow="500" windowWidth="19440" windowHeight="13160" tabRatio="500" firstSheet="1" activeTab="4"/>
  </bookViews>
  <sheets>
    <sheet name="mouse data_raw_ave_fold " sheetId="1" r:id="rId1"/>
    <sheet name="mouse data_ttest_log2fold" sheetId="2" r:id="rId2"/>
    <sheet name="Fig1A" sheetId="3" r:id="rId3"/>
    <sheet name="Fig1C" sheetId="4" r:id="rId4"/>
    <sheet name="FigS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<sst xmlns="http://schemas.openxmlformats.org/spreadsheetml/2006/main" count="974" uniqueCount="170">
  <si>
    <t>ave MBF SEN (XRA) 3% / mean</t>
  </si>
  <si>
    <t>ave MEF SEN (XRA) 3% / mean</t>
  </si>
  <si>
    <t>AVE_MBF MEF_SEN (XRA) 3</t>
  </si>
  <si>
    <t>TTEST PRE 3% vs SEN (XRA) 3%</t>
  </si>
  <si>
    <t>KC</t>
  </si>
  <si>
    <t>IGFBP-6</t>
  </si>
  <si>
    <t>VCAM-1</t>
  </si>
  <si>
    <t>IL-6</t>
  </si>
  <si>
    <t>CXCL-16</t>
  </si>
  <si>
    <t>IGFBP-3</t>
  </si>
  <si>
    <t>sTNFRI</t>
  </si>
  <si>
    <t>LIX</t>
  </si>
  <si>
    <t>VEGF</t>
  </si>
  <si>
    <t>RANTES</t>
  </si>
  <si>
    <t>Eotaxin</t>
  </si>
  <si>
    <t>sTNFRII</t>
  </si>
  <si>
    <t>MCP-1</t>
  </si>
  <si>
    <t>MIP-3a</t>
  </si>
  <si>
    <t>Eotaxin-2</t>
  </si>
  <si>
    <t>Leptin R</t>
  </si>
  <si>
    <t>GCSF</t>
  </si>
  <si>
    <t>CTACK</t>
  </si>
  <si>
    <t>MIP-2</t>
  </si>
  <si>
    <t>IL-1a</t>
  </si>
  <si>
    <t>PF-4</t>
  </si>
  <si>
    <t>IL-1b</t>
  </si>
  <si>
    <t>P-Selectin</t>
  </si>
  <si>
    <t>CD30L</t>
  </si>
  <si>
    <t>TCA-3</t>
  </si>
  <si>
    <t>L-Selectin</t>
  </si>
  <si>
    <t>TARC</t>
  </si>
  <si>
    <t>MCP-5</t>
  </si>
  <si>
    <t>Leptin</t>
  </si>
  <si>
    <t>Lymphotactin</t>
  </si>
  <si>
    <t>IL-3 Rb</t>
  </si>
  <si>
    <t>Mouse Fib SEN (XRA) 3 / PRE 3</t>
  </si>
  <si>
    <t>TTEST PRE 3 vs XRA 3</t>
  </si>
  <si>
    <t>Mouse Fib SEN (OXI) 20 / PRE 20</t>
  </si>
  <si>
    <t>TTEST PRE 20 vs SEN (OXI) 20</t>
  </si>
  <si>
    <t>apparent overlap</t>
  </si>
  <si>
    <t>Ax1</t>
  </si>
  <si>
    <t>BLC</t>
  </si>
  <si>
    <t>CD30T</t>
  </si>
  <si>
    <t>CD40</t>
  </si>
  <si>
    <t>CRG-2</t>
  </si>
  <si>
    <t>Fas Ligand</t>
  </si>
  <si>
    <t>Fractalkine</t>
  </si>
  <si>
    <t>GM-CSF</t>
  </si>
  <si>
    <t>IFN-gamma</t>
  </si>
  <si>
    <t>IGFBP-5</t>
  </si>
  <si>
    <t>IL-10</t>
  </si>
  <si>
    <t>IL-12 p40/p70</t>
  </si>
  <si>
    <t>IL-12 p70</t>
  </si>
  <si>
    <t>IL-13</t>
  </si>
  <si>
    <t>IL-17</t>
  </si>
  <si>
    <t>IL-2</t>
  </si>
  <si>
    <t>IL-3</t>
  </si>
  <si>
    <t>IL-4</t>
  </si>
  <si>
    <t>IL-5</t>
  </si>
  <si>
    <t>IL-9</t>
  </si>
  <si>
    <t>MCSF</t>
  </si>
  <si>
    <t>MIG</t>
  </si>
  <si>
    <t>MIP-1a</t>
  </si>
  <si>
    <t>MIP-1g</t>
  </si>
  <si>
    <t>MIP-3b</t>
  </si>
  <si>
    <t>SCF</t>
  </si>
  <si>
    <t>SDF-1a</t>
  </si>
  <si>
    <t>TECK</t>
  </si>
  <si>
    <t>TIMP-1</t>
  </si>
  <si>
    <t>TNF-alpha</t>
  </si>
  <si>
    <t>TPO</t>
  </si>
  <si>
    <t>correlation 3% vs 20%</t>
  </si>
  <si>
    <t>OVERLAP</t>
  </si>
  <si>
    <t>MBF PRE 20</t>
  </si>
  <si>
    <t>MEF PRE 20</t>
  </si>
  <si>
    <t>MBF PRE 3</t>
  </si>
  <si>
    <t>MEF PRE 3</t>
  </si>
  <si>
    <t>MBF SEN (OXI) 20</t>
  </si>
  <si>
    <t>MEF SEN (OXI) 20</t>
  </si>
  <si>
    <t>MEF SEN (XRA) 20</t>
  </si>
  <si>
    <t>MBF SEN (XRA) 3</t>
  </si>
  <si>
    <t>MEF SEN (XRA) 3</t>
  </si>
  <si>
    <t>MBF IM 20</t>
  </si>
  <si>
    <t>MEF IM 20</t>
  </si>
  <si>
    <t>TTEST PRE3 vs XRA3</t>
  </si>
  <si>
    <t>TTEST PRE20 vs SEN(OXI) 20</t>
  </si>
  <si>
    <t>MBF P 20</t>
  </si>
  <si>
    <t>MBF P 3</t>
  </si>
  <si>
    <t>MBF S 20_oxi</t>
  </si>
  <si>
    <t>MBF S 3_xra</t>
  </si>
  <si>
    <t>MEF IM 3</t>
  </si>
  <si>
    <t>MEF P 20</t>
  </si>
  <si>
    <t>MEF P 3</t>
  </si>
  <si>
    <t>MEF S 20_oxi</t>
  </si>
  <si>
    <t>LOG2 of average vs mean</t>
  </si>
  <si>
    <t>average vs mean</t>
  </si>
  <si>
    <t>FOLD mean within MBF or MEF</t>
  </si>
  <si>
    <t>MG</t>
  </si>
  <si>
    <t>MP-1a</t>
  </si>
  <si>
    <t>MP-1g</t>
  </si>
  <si>
    <t>MP-2</t>
  </si>
  <si>
    <t>MP-3a</t>
  </si>
  <si>
    <t>MP-3b</t>
  </si>
  <si>
    <t>ave MEF SEN (XRA) 20% / mean</t>
  </si>
  <si>
    <t>ave MEF IM 20% / mean</t>
  </si>
  <si>
    <t>ave MEF IM 3% / mean</t>
  </si>
  <si>
    <t>ave MBF IM 20% / mean</t>
  </si>
  <si>
    <t>MBF S 20_oxi</t>
  </si>
  <si>
    <t>MEF S 20_oxi</t>
  </si>
  <si>
    <t xml:space="preserve">Log2 fold vs mean within each strain </t>
  </si>
  <si>
    <t>Student t-test</t>
  </si>
  <si>
    <t>TTEST PRE 3% vs SEN(XRA) 3%</t>
  </si>
  <si>
    <t>TTEST PRE 3&amp;20% vs SEN(XRA) 3&amp;20%</t>
  </si>
  <si>
    <t>TTEST PRE 20% vs SEN(OXI) 20%</t>
  </si>
  <si>
    <t>AVE_MBF MEF_SEN  (XRA) 3</t>
  </si>
  <si>
    <t xml:space="preserve">LOG2 of ave vs mean (re-organized) </t>
  </si>
  <si>
    <t>MEF S 20_xra</t>
  </si>
  <si>
    <t>MEF S 3_xra</t>
  </si>
  <si>
    <t>Ave value within  each population of MBF or MEF</t>
  </si>
  <si>
    <t>ave MBF IM 20</t>
  </si>
  <si>
    <t>ave MBF P 20</t>
  </si>
  <si>
    <t>ave MBF P 3</t>
  </si>
  <si>
    <t>ave MBF S 20_oxi</t>
  </si>
  <si>
    <t>ave MBF S 3_xra</t>
  </si>
  <si>
    <t>ave MEF IM 20</t>
  </si>
  <si>
    <t>ave MEF IM 3</t>
  </si>
  <si>
    <t>ave MEF P 20</t>
  </si>
  <si>
    <t>ave MEF P 3</t>
  </si>
  <si>
    <t>ave MEF S 20_oxi</t>
  </si>
  <si>
    <t>ave MEF S 20_xra</t>
  </si>
  <si>
    <t>ave MEF S 3_xra</t>
  </si>
  <si>
    <t>MBF IM 20 / mean</t>
  </si>
  <si>
    <t>MBF P 20 / mean</t>
  </si>
  <si>
    <t>MBF P 3 / mean</t>
  </si>
  <si>
    <t>MBF S 20_oxi / mean</t>
  </si>
  <si>
    <t>MBF S 3_xra / mean</t>
  </si>
  <si>
    <t>MEF IM 20 / mean</t>
  </si>
  <si>
    <t>MEF IM 3 / mean</t>
  </si>
  <si>
    <t>MEF P 20 / mean</t>
  </si>
  <si>
    <t>MEF P 3 / mean</t>
  </si>
  <si>
    <t>MEF S 20_oxi / mean</t>
  </si>
  <si>
    <t>MEF S 20_xra / mean</t>
  </si>
  <si>
    <t>MEF S 3_xra / mean</t>
  </si>
  <si>
    <t>AVE_MBF MEF_IM 20</t>
  </si>
  <si>
    <t>AVE_MBF MEF_PRE 20</t>
  </si>
  <si>
    <t>AVE_MBF MEF_PRE 3</t>
  </si>
  <si>
    <t>AVE_MBF MEF_SEN (OXI) 20</t>
  </si>
  <si>
    <t>AVE_MBF MEF_SEN  (XRA) 3</t>
  </si>
  <si>
    <t>MBF S 3_xra</t>
  </si>
  <si>
    <t>MEF S 20_oxi</t>
  </si>
  <si>
    <t>MEF S 20_xra</t>
  </si>
  <si>
    <t>MEF S 3_xra</t>
  </si>
  <si>
    <t>MEF S 20_oxi</t>
  </si>
  <si>
    <t>MEF S 20_xra</t>
  </si>
  <si>
    <t>MEF S 3_xra</t>
  </si>
  <si>
    <t xml:space="preserve">LOG2 fold vs mean within MBF or MEF </t>
  </si>
  <si>
    <t>MEF S 20_xra</t>
  </si>
  <si>
    <t>MEF S 3_xra</t>
  </si>
  <si>
    <t>CXCL16</t>
  </si>
  <si>
    <t>MCP1</t>
  </si>
  <si>
    <t>mean (all MEF ave_PRE SEN)</t>
  </si>
  <si>
    <t>mean (all MBF ave_PRE SEN)</t>
  </si>
  <si>
    <t>RAW ANTIBODY ARRAY DATA</t>
  </si>
  <si>
    <t>Log2 vs mean</t>
  </si>
  <si>
    <t>ave MBF PRE 20% / mean</t>
  </si>
  <si>
    <t>ave MEF PRE 20% / mean</t>
  </si>
  <si>
    <t>ave MBF PRE 3% / mean</t>
  </si>
  <si>
    <t>ave MEF PRE 3%  / mean</t>
  </si>
  <si>
    <t>ave MBF SEN (OXI) 20% / mean</t>
  </si>
  <si>
    <t>ave MEF SEN (OXI) 20% / mean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</si>
</sst>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"/>
    <numFmt numFmtId="171" formatCode="General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name val="Arial"/>
      <family val="0"/>
    </font>
    <font>
      <sz val="9"/>
      <color indexed="12"/>
      <name val="Arial"/>
      <family val="0"/>
    </font>
    <font>
      <sz val="8.5"/>
      <color indexed="8"/>
      <name val="Arial"/>
      <family val="0"/>
    </font>
    <font>
      <sz val="9"/>
      <color indexed="10"/>
      <name val="Arial"/>
      <family val="0"/>
    </font>
    <font>
      <b/>
      <u val="single"/>
      <sz val="9"/>
      <name val="Arial"/>
      <family val="0"/>
    </font>
    <font>
      <b/>
      <i/>
      <u val="single"/>
      <sz val="9"/>
      <name val="Arial"/>
      <family val="0"/>
    </font>
    <font>
      <b/>
      <sz val="9"/>
      <color indexed="18"/>
      <name val="Arial"/>
      <family val="0"/>
    </font>
    <font>
      <b/>
      <sz val="9"/>
      <color indexed="12"/>
      <name val="Arial"/>
      <family val="0"/>
    </font>
    <font>
      <b/>
      <i/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2" fontId="5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8" fontId="5" fillId="2" borderId="4" xfId="0" applyNumberFormat="1" applyFont="1" applyFill="1" applyBorder="1" applyAlignment="1">
      <alignment wrapText="1"/>
    </xf>
    <xf numFmtId="2" fontId="6" fillId="0" borderId="5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2" fontId="5" fillId="2" borderId="0" xfId="0" applyNumberFormat="1" applyFont="1" applyFill="1" applyAlignment="1">
      <alignment/>
    </xf>
    <xf numFmtId="2" fontId="6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168" fontId="7" fillId="0" borderId="0" xfId="0" applyNumberFormat="1" applyFont="1" applyFill="1" applyBorder="1" applyAlignment="1">
      <alignment wrapText="1"/>
    </xf>
    <xf numFmtId="169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left" wrapText="1"/>
    </xf>
    <xf numFmtId="168" fontId="6" fillId="0" borderId="0" xfId="0" applyNumberFormat="1" applyFont="1" applyFill="1" applyBorder="1" applyAlignment="1">
      <alignment horizontal="left" wrapText="1"/>
    </xf>
    <xf numFmtId="168" fontId="5" fillId="2" borderId="0" xfId="0" applyNumberFormat="1" applyFont="1" applyFill="1" applyBorder="1" applyAlignment="1">
      <alignment horizontal="left" wrapText="1"/>
    </xf>
    <xf numFmtId="168" fontId="6" fillId="0" borderId="0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5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8" fontId="8" fillId="0" borderId="0" xfId="0" applyNumberFormat="1" applyFont="1" applyFill="1" applyBorder="1" applyAlignment="1">
      <alignment horizontal="right" wrapText="1"/>
    </xf>
    <xf numFmtId="169" fontId="8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68" fontId="6" fillId="0" borderId="6" xfId="0" applyNumberFormat="1" applyFont="1" applyBorder="1" applyAlignment="1">
      <alignment wrapText="1"/>
    </xf>
    <xf numFmtId="168" fontId="6" fillId="0" borderId="7" xfId="0" applyNumberFormat="1" applyFont="1" applyBorder="1" applyAlignment="1">
      <alignment wrapText="1"/>
    </xf>
    <xf numFmtId="168" fontId="6" fillId="0" borderId="6" xfId="0" applyNumberFormat="1" applyFont="1" applyFill="1" applyBorder="1" applyAlignment="1">
      <alignment wrapText="1"/>
    </xf>
    <xf numFmtId="168" fontId="12" fillId="3" borderId="11" xfId="0" applyNumberFormat="1" applyFont="1" applyFill="1" applyBorder="1" applyAlignment="1">
      <alignment wrapText="1"/>
    </xf>
    <xf numFmtId="168" fontId="9" fillId="0" borderId="12" xfId="0" applyNumberFormat="1" applyFont="1" applyFill="1" applyBorder="1" applyAlignment="1">
      <alignment wrapText="1"/>
    </xf>
    <xf numFmtId="168" fontId="9" fillId="0" borderId="1" xfId="0" applyNumberFormat="1" applyFont="1" applyFill="1" applyBorder="1" applyAlignment="1">
      <alignment wrapText="1"/>
    </xf>
    <xf numFmtId="168" fontId="9" fillId="0" borderId="5" xfId="0" applyNumberFormat="1" applyFont="1" applyFill="1" applyBorder="1" applyAlignment="1">
      <alignment wrapText="1"/>
    </xf>
    <xf numFmtId="168" fontId="9" fillId="0" borderId="1" xfId="0" applyNumberFormat="1" applyFont="1" applyBorder="1" applyAlignment="1">
      <alignment wrapText="1"/>
    </xf>
    <xf numFmtId="168" fontId="14" fillId="4" borderId="13" xfId="0" applyNumberFormat="1" applyFont="1" applyFill="1" applyBorder="1" applyAlignment="1">
      <alignment horizontal="left" wrapText="1"/>
    </xf>
    <xf numFmtId="168" fontId="9" fillId="0" borderId="4" xfId="0" applyNumberFormat="1" applyFont="1" applyFill="1" applyBorder="1" applyAlignment="1">
      <alignment wrapText="1"/>
    </xf>
    <xf numFmtId="168" fontId="9" fillId="0" borderId="14" xfId="0" applyNumberFormat="1" applyFont="1" applyFill="1" applyBorder="1" applyAlignment="1">
      <alignment wrapText="1"/>
    </xf>
    <xf numFmtId="168" fontId="9" fillId="0" borderId="15" xfId="0" applyNumberFormat="1" applyFont="1" applyFill="1" applyBorder="1" applyAlignment="1">
      <alignment wrapText="1"/>
    </xf>
    <xf numFmtId="168" fontId="6" fillId="0" borderId="0" xfId="0" applyNumberFormat="1" applyFont="1" applyFill="1" applyBorder="1" applyAlignment="1">
      <alignment wrapText="1"/>
    </xf>
    <xf numFmtId="168" fontId="15" fillId="5" borderId="16" xfId="0" applyNumberFormat="1" applyFont="1" applyFill="1" applyBorder="1" applyAlignment="1">
      <alignment wrapText="1"/>
    </xf>
    <xf numFmtId="168" fontId="15" fillId="0" borderId="17" xfId="0" applyNumberFormat="1" applyFont="1" applyFill="1" applyBorder="1" applyAlignment="1">
      <alignment wrapText="1"/>
    </xf>
    <xf numFmtId="168" fontId="15" fillId="0" borderId="18" xfId="0" applyNumberFormat="1" applyFont="1" applyFill="1" applyBorder="1" applyAlignment="1">
      <alignment wrapText="1"/>
    </xf>
    <xf numFmtId="168" fontId="15" fillId="0" borderId="19" xfId="0" applyNumberFormat="1" applyFont="1" applyFill="1" applyBorder="1" applyAlignment="1">
      <alignment wrapText="1"/>
    </xf>
    <xf numFmtId="168" fontId="15" fillId="0" borderId="19" xfId="0" applyNumberFormat="1" applyFont="1" applyBorder="1" applyAlignment="1">
      <alignment wrapText="1"/>
    </xf>
    <xf numFmtId="168" fontId="5" fillId="6" borderId="16" xfId="0" applyNumberFormat="1" applyFont="1" applyFill="1" applyBorder="1" applyAlignment="1">
      <alignment wrapText="1"/>
    </xf>
    <xf numFmtId="168" fontId="6" fillId="0" borderId="0" xfId="0" applyNumberFormat="1" applyFont="1" applyAlignment="1">
      <alignment wrapText="1"/>
    </xf>
    <xf numFmtId="168" fontId="5" fillId="7" borderId="17" xfId="0" applyNumberFormat="1" applyFont="1" applyFill="1" applyBorder="1" applyAlignment="1">
      <alignment wrapText="1"/>
    </xf>
    <xf numFmtId="168" fontId="6" fillId="0" borderId="0" xfId="0" applyNumberFormat="1" applyFont="1" applyAlignment="1">
      <alignment/>
    </xf>
    <xf numFmtId="168" fontId="6" fillId="0" borderId="6" xfId="0" applyNumberFormat="1" applyFont="1" applyBorder="1" applyAlignment="1">
      <alignment/>
    </xf>
    <xf numFmtId="168" fontId="6" fillId="0" borderId="6" xfId="0" applyNumberFormat="1" applyFont="1" applyFill="1" applyBorder="1" applyAlignment="1">
      <alignment/>
    </xf>
    <xf numFmtId="168" fontId="6" fillId="3" borderId="11" xfId="0" applyNumberFormat="1" applyFont="1" applyFill="1" applyBorder="1" applyAlignment="1">
      <alignment/>
    </xf>
    <xf numFmtId="168" fontId="9" fillId="0" borderId="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9" fillId="0" borderId="0" xfId="0" applyNumberFormat="1" applyFont="1" applyBorder="1" applyAlignment="1">
      <alignment/>
    </xf>
    <xf numFmtId="168" fontId="14" fillId="4" borderId="11" xfId="0" applyNumberFormat="1" applyFont="1" applyFill="1" applyBorder="1" applyAlignment="1">
      <alignment horizontal="left"/>
    </xf>
    <xf numFmtId="2" fontId="9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168" fontId="15" fillId="5" borderId="0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/>
    </xf>
    <xf numFmtId="168" fontId="5" fillId="6" borderId="0" xfId="0" applyNumberFormat="1" applyFont="1" applyFill="1" applyAlignment="1">
      <alignment/>
    </xf>
    <xf numFmtId="168" fontId="5" fillId="7" borderId="0" xfId="0" applyNumberFormat="1" applyFont="1" applyFill="1" applyAlignment="1">
      <alignment/>
    </xf>
    <xf numFmtId="168" fontId="9" fillId="0" borderId="6" xfId="0" applyNumberFormat="1" applyFont="1" applyFill="1" applyBorder="1" applyAlignment="1">
      <alignment/>
    </xf>
    <xf numFmtId="168" fontId="15" fillId="0" borderId="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Fill="1" applyAlignment="1">
      <alignment/>
    </xf>
    <xf numFmtId="2" fontId="15" fillId="5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168" fontId="5" fillId="8" borderId="4" xfId="0" applyNumberFormat="1" applyFont="1" applyFill="1" applyBorder="1" applyAlignment="1">
      <alignment wrapText="1"/>
    </xf>
    <xf numFmtId="2" fontId="5" fillId="8" borderId="0" xfId="0" applyNumberFormat="1" applyFont="1" applyFill="1" applyAlignment="1">
      <alignment/>
    </xf>
    <xf numFmtId="0" fontId="5" fillId="8" borderId="0" xfId="0" applyFont="1" applyFill="1" applyAlignment="1">
      <alignment/>
    </xf>
    <xf numFmtId="168" fontId="13" fillId="8" borderId="4" xfId="0" applyNumberFormat="1" applyFont="1" applyFill="1" applyBorder="1" applyAlignment="1">
      <alignment wrapText="1"/>
    </xf>
    <xf numFmtId="168" fontId="16" fillId="8" borderId="0" xfId="0" applyNumberFormat="1" applyFont="1" applyFill="1" applyBorder="1" applyAlignment="1">
      <alignment/>
    </xf>
    <xf numFmtId="168" fontId="16" fillId="8" borderId="6" xfId="0" applyNumberFormat="1" applyFont="1" applyFill="1" applyBorder="1" applyAlignment="1">
      <alignment/>
    </xf>
    <xf numFmtId="168" fontId="6" fillId="9" borderId="0" xfId="0" applyNumberFormat="1" applyFont="1" applyFill="1" applyAlignment="1">
      <alignment/>
    </xf>
    <xf numFmtId="168" fontId="5" fillId="9" borderId="16" xfId="0" applyNumberFormat="1" applyFont="1" applyFill="1" applyBorder="1" applyAlignment="1">
      <alignment wrapText="1"/>
    </xf>
    <xf numFmtId="168" fontId="6" fillId="0" borderId="17" xfId="0" applyNumberFormat="1" applyFont="1" applyFill="1" applyBorder="1" applyAlignment="1">
      <alignment wrapText="1"/>
    </xf>
    <xf numFmtId="168" fontId="6" fillId="0" borderId="18" xfId="0" applyNumberFormat="1" applyFont="1" applyFill="1" applyBorder="1" applyAlignment="1">
      <alignment wrapText="1"/>
    </xf>
    <xf numFmtId="168" fontId="6" fillId="0" borderId="16" xfId="0" applyNumberFormat="1" applyFont="1" applyFill="1" applyBorder="1" applyAlignment="1">
      <alignment wrapText="1"/>
    </xf>
    <xf numFmtId="168" fontId="6" fillId="0" borderId="19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168" fontId="6" fillId="0" borderId="0" xfId="0" applyNumberFormat="1" applyFont="1" applyFill="1" applyBorder="1" applyAlignment="1">
      <alignment/>
    </xf>
    <xf numFmtId="169" fontId="15" fillId="0" borderId="0" xfId="0" applyNumberFormat="1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" fontId="6" fillId="0" borderId="0" xfId="0" applyNumberFormat="1" applyFont="1" applyBorder="1" applyAlignment="1">
      <alignment wrapText="1"/>
    </xf>
    <xf numFmtId="2" fontId="6" fillId="5" borderId="0" xfId="0" applyNumberFormat="1" applyFont="1" applyFill="1" applyBorder="1" applyAlignment="1">
      <alignment/>
    </xf>
    <xf numFmtId="168" fontId="15" fillId="10" borderId="0" xfId="0" applyNumberFormat="1" applyFont="1" applyFill="1" applyBorder="1" applyAlignment="1">
      <alignment wrapText="1"/>
    </xf>
    <xf numFmtId="169" fontId="15" fillId="10" borderId="0" xfId="0" applyNumberFormat="1" applyFont="1" applyFill="1" applyBorder="1" applyAlignment="1">
      <alignment wrapText="1"/>
    </xf>
    <xf numFmtId="168" fontId="5" fillId="10" borderId="16" xfId="0" applyNumberFormat="1" applyFont="1" applyFill="1" applyBorder="1" applyAlignment="1">
      <alignment horizontal="left" wrapText="1"/>
    </xf>
    <xf numFmtId="168" fontId="5" fillId="10" borderId="6" xfId="0" applyNumberFormat="1" applyFont="1" applyFill="1" applyBorder="1" applyAlignment="1">
      <alignment horizontal="left"/>
    </xf>
    <xf numFmtId="169" fontId="15" fillId="10" borderId="0" xfId="0" applyNumberFormat="1" applyFont="1" applyFill="1" applyBorder="1" applyAlignment="1">
      <alignment wrapText="1"/>
    </xf>
    <xf numFmtId="169" fontId="1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Figure 1C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27775"/>
          <c:w val="0.92175"/>
          <c:h val="0.6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'[1]Fig_1B'!$B$2:$B$63</c:f>
              <c:numCache>
                <c:ptCount val="62"/>
                <c:pt idx="0">
                  <c:v>0.015513683874261372</c:v>
                </c:pt>
                <c:pt idx="1">
                  <c:v>0.235755078167231</c:v>
                </c:pt>
                <c:pt idx="2">
                  <c:v>0.5538297375792235</c:v>
                </c:pt>
                <c:pt idx="3">
                  <c:v>-0.04664515555325687</c:v>
                </c:pt>
                <c:pt idx="4">
                  <c:v>0.4141635247415588</c:v>
                </c:pt>
                <c:pt idx="5">
                  <c:v>0.17178033969508685</c:v>
                </c:pt>
                <c:pt idx="6">
                  <c:v>0.6314752755960567</c:v>
                </c:pt>
                <c:pt idx="7">
                  <c:v>1.4299308394212642</c:v>
                </c:pt>
                <c:pt idx="8">
                  <c:v>0.7297597924033674</c:v>
                </c:pt>
                <c:pt idx="9">
                  <c:v>0.5102371862643426</c:v>
                </c:pt>
                <c:pt idx="10">
                  <c:v>-0.43061814040551605</c:v>
                </c:pt>
                <c:pt idx="11">
                  <c:v>-0.12128887780201836</c:v>
                </c:pt>
                <c:pt idx="12">
                  <c:v>0.39902824930673875</c:v>
                </c:pt>
                <c:pt idx="13">
                  <c:v>0.24409802071462108</c:v>
                </c:pt>
                <c:pt idx="14">
                  <c:v>0.07262646445454364</c:v>
                </c:pt>
                <c:pt idx="15">
                  <c:v>1.0465171365501644</c:v>
                </c:pt>
                <c:pt idx="16">
                  <c:v>0.07297196789802868</c:v>
                </c:pt>
                <c:pt idx="17">
                  <c:v>1.881140761638851</c:v>
                </c:pt>
                <c:pt idx="18">
                  <c:v>-0.38306668116961173</c:v>
                </c:pt>
                <c:pt idx="19">
                  <c:v>-0.08431859975774551</c:v>
                </c:pt>
                <c:pt idx="20">
                  <c:v>0.4411463418482517</c:v>
                </c:pt>
                <c:pt idx="21">
                  <c:v>-0.6179603289762123</c:v>
                </c:pt>
                <c:pt idx="22">
                  <c:v>0.23054349361857432</c:v>
                </c:pt>
                <c:pt idx="23">
                  <c:v>0.5020286712247299</c:v>
                </c:pt>
                <c:pt idx="24">
                  <c:v>0.5553461301298755</c:v>
                </c:pt>
                <c:pt idx="25">
                  <c:v>0.3770825822449386</c:v>
                </c:pt>
                <c:pt idx="26">
                  <c:v>0.334864060253801</c:v>
                </c:pt>
                <c:pt idx="27">
                  <c:v>0.237263563024945</c:v>
                </c:pt>
                <c:pt idx="28">
                  <c:v>0.1606883298567764</c:v>
                </c:pt>
                <c:pt idx="29">
                  <c:v>0.05765075716527013</c:v>
                </c:pt>
                <c:pt idx="30">
                  <c:v>1.7221906061521226</c:v>
                </c:pt>
                <c:pt idx="31">
                  <c:v>0.17382053953013676</c:v>
                </c:pt>
                <c:pt idx="32">
                  <c:v>2.7658803559354195</c:v>
                </c:pt>
                <c:pt idx="33">
                  <c:v>0.31258567928116243</c:v>
                </c:pt>
                <c:pt idx="34">
                  <c:v>0.6048153690350457</c:v>
                </c:pt>
                <c:pt idx="35">
                  <c:v>0.9099381987006747</c:v>
                </c:pt>
                <c:pt idx="36">
                  <c:v>0.41482117574585875</c:v>
                </c:pt>
                <c:pt idx="37">
                  <c:v>0.40448639074312454</c:v>
                </c:pt>
                <c:pt idx="38">
                  <c:v>0.25977097212147615</c:v>
                </c:pt>
                <c:pt idx="39">
                  <c:v>0.43237179507143947</c:v>
                </c:pt>
                <c:pt idx="40">
                  <c:v>0.5683228110631758</c:v>
                </c:pt>
                <c:pt idx="41">
                  <c:v>0.2927156029428775</c:v>
                </c:pt>
                <c:pt idx="42">
                  <c:v>0.19815631001111267</c:v>
                </c:pt>
                <c:pt idx="43">
                  <c:v>-0.37406267415367667</c:v>
                </c:pt>
                <c:pt idx="44">
                  <c:v>0.4507301442428815</c:v>
                </c:pt>
                <c:pt idx="45">
                  <c:v>0.3982902147130911</c:v>
                </c:pt>
                <c:pt idx="46">
                  <c:v>0.0761669586920948</c:v>
                </c:pt>
                <c:pt idx="47">
                  <c:v>0.46131892270682046</c:v>
                </c:pt>
                <c:pt idx="48">
                  <c:v>0.4128130647932874</c:v>
                </c:pt>
                <c:pt idx="49">
                  <c:v>0.7032589568766381</c:v>
                </c:pt>
                <c:pt idx="50">
                  <c:v>0.2544428284461824</c:v>
                </c:pt>
                <c:pt idx="51">
                  <c:v>0.33240041062327264</c:v>
                </c:pt>
                <c:pt idx="52">
                  <c:v>0.7689355750969145</c:v>
                </c:pt>
                <c:pt idx="53">
                  <c:v>0.7670112951260458</c:v>
                </c:pt>
                <c:pt idx="54">
                  <c:v>0.3860350651249702</c:v>
                </c:pt>
                <c:pt idx="55">
                  <c:v>0.48763669866078707</c:v>
                </c:pt>
                <c:pt idx="56">
                  <c:v>0.44692276223902216</c:v>
                </c:pt>
                <c:pt idx="57">
                  <c:v>-0.04301490878191916</c:v>
                </c:pt>
                <c:pt idx="58">
                  <c:v>0.6307942341043644</c:v>
                </c:pt>
                <c:pt idx="59">
                  <c:v>0.36359309460805966</c:v>
                </c:pt>
                <c:pt idx="60">
                  <c:v>1.6093736941579617</c:v>
                </c:pt>
                <c:pt idx="61">
                  <c:v>0.5893504021872567</c:v>
                </c:pt>
              </c:numCache>
            </c:numRef>
          </c:xVal>
          <c:yVal>
            <c:numRef>
              <c:f>'[1]Fig_1B'!$D$2:$D$63</c:f>
              <c:numCache>
                <c:ptCount val="62"/>
                <c:pt idx="0">
                  <c:v>-0.09922535061453235</c:v>
                </c:pt>
                <c:pt idx="1">
                  <c:v>0.0038453449092492875</c:v>
                </c:pt>
                <c:pt idx="2">
                  <c:v>-0.19965611140777784</c:v>
                </c:pt>
                <c:pt idx="3">
                  <c:v>0.13336996005673651</c:v>
                </c:pt>
                <c:pt idx="4">
                  <c:v>0.32426844490284606</c:v>
                </c:pt>
                <c:pt idx="5">
                  <c:v>-0.09107989378490529</c:v>
                </c:pt>
                <c:pt idx="6">
                  <c:v>-0.40393275328362993</c:v>
                </c:pt>
                <c:pt idx="7">
                  <c:v>-0.30957496209651175</c:v>
                </c:pt>
                <c:pt idx="8">
                  <c:v>-0.24300589075452028</c:v>
                </c:pt>
                <c:pt idx="9">
                  <c:v>-0.380088119928609</c:v>
                </c:pt>
                <c:pt idx="10">
                  <c:v>0.47730592621220885</c:v>
                </c:pt>
                <c:pt idx="11">
                  <c:v>0.23342688067670092</c:v>
                </c:pt>
                <c:pt idx="12">
                  <c:v>-0.1453955520234139</c:v>
                </c:pt>
                <c:pt idx="13">
                  <c:v>-0.10825555725541283</c:v>
                </c:pt>
                <c:pt idx="14">
                  <c:v>-0.3339480085351767</c:v>
                </c:pt>
                <c:pt idx="15">
                  <c:v>-0.12035915964824839</c:v>
                </c:pt>
                <c:pt idx="16">
                  <c:v>-0.2643537688574578</c:v>
                </c:pt>
                <c:pt idx="17">
                  <c:v>-0.4427222250049987</c:v>
                </c:pt>
                <c:pt idx="18">
                  <c:v>-0.2735643900436117</c:v>
                </c:pt>
                <c:pt idx="19">
                  <c:v>0.008308710912022954</c:v>
                </c:pt>
                <c:pt idx="20">
                  <c:v>-0.26729607189315885</c:v>
                </c:pt>
                <c:pt idx="21">
                  <c:v>0.060477029683910166</c:v>
                </c:pt>
                <c:pt idx="22">
                  <c:v>-0.1443540939536611</c:v>
                </c:pt>
                <c:pt idx="23">
                  <c:v>-0.18386414793798977</c:v>
                </c:pt>
                <c:pt idx="24">
                  <c:v>0.05621846152266115</c:v>
                </c:pt>
                <c:pt idx="25">
                  <c:v>-0.042320107324836174</c:v>
                </c:pt>
                <c:pt idx="26">
                  <c:v>-0.02454595126043585</c:v>
                </c:pt>
                <c:pt idx="27">
                  <c:v>0.026142646946938693</c:v>
                </c:pt>
                <c:pt idx="28">
                  <c:v>-0.17527648851537347</c:v>
                </c:pt>
                <c:pt idx="29">
                  <c:v>-0.11670586844647778</c:v>
                </c:pt>
                <c:pt idx="30">
                  <c:v>-0.531361662019741</c:v>
                </c:pt>
                <c:pt idx="31">
                  <c:v>-0.3051350022051197</c:v>
                </c:pt>
                <c:pt idx="32">
                  <c:v>0.23838555882310947</c:v>
                </c:pt>
                <c:pt idx="33">
                  <c:v>-0.20597397788733163</c:v>
                </c:pt>
                <c:pt idx="34">
                  <c:v>-0.3451370834044839</c:v>
                </c:pt>
                <c:pt idx="35">
                  <c:v>-0.24604834171182272</c:v>
                </c:pt>
                <c:pt idx="36">
                  <c:v>0.03027871709066983</c:v>
                </c:pt>
                <c:pt idx="37">
                  <c:v>-0.12126159758082654</c:v>
                </c:pt>
                <c:pt idx="38">
                  <c:v>0.19547406285696964</c:v>
                </c:pt>
                <c:pt idx="39">
                  <c:v>-0.1522556655555032</c:v>
                </c:pt>
                <c:pt idx="40">
                  <c:v>-0.24650911244237178</c:v>
                </c:pt>
                <c:pt idx="41">
                  <c:v>-0.41495023966138955</c:v>
                </c:pt>
                <c:pt idx="42">
                  <c:v>-0.23966643667606918</c:v>
                </c:pt>
                <c:pt idx="43">
                  <c:v>-1.3503688070887856</c:v>
                </c:pt>
                <c:pt idx="44">
                  <c:v>-0.3222032121136844</c:v>
                </c:pt>
                <c:pt idx="45">
                  <c:v>-0.3025314290491871</c:v>
                </c:pt>
                <c:pt idx="46">
                  <c:v>0.10928894308109428</c:v>
                </c:pt>
                <c:pt idx="47">
                  <c:v>-0.22065948337358537</c:v>
                </c:pt>
                <c:pt idx="48">
                  <c:v>-0.26325917169645896</c:v>
                </c:pt>
                <c:pt idx="49">
                  <c:v>-0.3870313921362546</c:v>
                </c:pt>
                <c:pt idx="50">
                  <c:v>-0.2854308954032294</c:v>
                </c:pt>
                <c:pt idx="51">
                  <c:v>-0.15526802723337108</c:v>
                </c:pt>
                <c:pt idx="52">
                  <c:v>-0.4233513602272155</c:v>
                </c:pt>
                <c:pt idx="53">
                  <c:v>-0.44811679179202074</c:v>
                </c:pt>
                <c:pt idx="54">
                  <c:v>-0.33055413999116645</c:v>
                </c:pt>
                <c:pt idx="55">
                  <c:v>-0.3215560604850153</c:v>
                </c:pt>
                <c:pt idx="56">
                  <c:v>-0.4818268622633815</c:v>
                </c:pt>
                <c:pt idx="57">
                  <c:v>0.03593286682020143</c:v>
                </c:pt>
                <c:pt idx="58">
                  <c:v>-0.4571789710875426</c:v>
                </c:pt>
                <c:pt idx="59">
                  <c:v>-0.7125560275633926</c:v>
                </c:pt>
                <c:pt idx="60">
                  <c:v>-0.20558205342280883</c:v>
                </c:pt>
                <c:pt idx="61">
                  <c:v>-0.4147743568327511</c:v>
                </c:pt>
              </c:numCache>
            </c:numRef>
          </c:yVal>
          <c:smooth val="0"/>
        </c:ser>
        <c:axId val="64385894"/>
        <c:axId val="42602135"/>
      </c:scatterChart>
      <c:val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mouse secretome 3%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 val="autoZero"/>
        <c:crossBetween val="midCat"/>
        <c:dispUnits/>
      </c:valAx>
      <c:valAx>
        <c:axId val="42602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mouse secretome 20%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89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67</xdr:row>
      <xdr:rowOff>0</xdr:rowOff>
    </xdr:from>
    <xdr:to>
      <xdr:col>7</xdr:col>
      <xdr:colOff>9525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66675" y="11106150"/>
        <a:ext cx="4514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\DATA\JP%20@%20LBNL%20Buck\JPCmSASP\Figure%201%20Data%20Analysis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use raw&amp;ave&amp;fold"/>
      <sheetName val="mouse raw&amp;ttest"/>
      <sheetName val="mouse fold_ttest"/>
      <sheetName val="Fig_1A"/>
      <sheetName val="Fig_1B"/>
      <sheetName val="Fig_1C_S1ABC"/>
      <sheetName val="human raw"/>
      <sheetName val="human Ave &amp; ttest"/>
      <sheetName val="Fig 1D"/>
      <sheetName val="mouse human orthoL"/>
      <sheetName val="mouse human orthoL overlap"/>
      <sheetName val="Sheet8"/>
      <sheetName val="Sheet3"/>
    </sheetNames>
    <sheetDataSet>
      <sheetData sheetId="4">
        <row r="2">
          <cell r="B2">
            <v>0.015513683874261372</v>
          </cell>
          <cell r="D2">
            <v>-0.09922535061453235</v>
          </cell>
        </row>
        <row r="3">
          <cell r="B3">
            <v>0.235755078167231</v>
          </cell>
          <cell r="D3">
            <v>0.0038453449092492875</v>
          </cell>
        </row>
        <row r="4">
          <cell r="B4">
            <v>0.5538297375792235</v>
          </cell>
          <cell r="D4">
            <v>-0.19965611140777784</v>
          </cell>
        </row>
        <row r="5">
          <cell r="B5">
            <v>-0.04664515555325687</v>
          </cell>
          <cell r="D5">
            <v>0.13336996005673651</v>
          </cell>
        </row>
        <row r="6">
          <cell r="B6">
            <v>0.4141635247415588</v>
          </cell>
          <cell r="D6">
            <v>0.32426844490284606</v>
          </cell>
        </row>
        <row r="7">
          <cell r="B7">
            <v>0.17178033969508685</v>
          </cell>
          <cell r="D7">
            <v>-0.09107989378490529</v>
          </cell>
        </row>
        <row r="8">
          <cell r="B8">
            <v>0.6314752755960567</v>
          </cell>
          <cell r="D8">
            <v>-0.40393275328362993</v>
          </cell>
        </row>
        <row r="9">
          <cell r="B9">
            <v>1.4299308394212642</v>
          </cell>
          <cell r="D9">
            <v>-0.30957496209651175</v>
          </cell>
        </row>
        <row r="10">
          <cell r="B10">
            <v>0.7297597924033674</v>
          </cell>
          <cell r="D10">
            <v>-0.24300589075452028</v>
          </cell>
        </row>
        <row r="11">
          <cell r="B11">
            <v>0.5102371862643426</v>
          </cell>
          <cell r="D11">
            <v>-0.380088119928609</v>
          </cell>
        </row>
        <row r="12">
          <cell r="B12">
            <v>-0.43061814040551605</v>
          </cell>
          <cell r="D12">
            <v>0.47730592621220885</v>
          </cell>
        </row>
        <row r="13">
          <cell r="B13">
            <v>-0.12128887780201836</v>
          </cell>
          <cell r="D13">
            <v>0.23342688067670092</v>
          </cell>
        </row>
        <row r="14">
          <cell r="B14">
            <v>0.39902824930673875</v>
          </cell>
          <cell r="D14">
            <v>-0.1453955520234139</v>
          </cell>
        </row>
        <row r="15">
          <cell r="B15">
            <v>0.24409802071462108</v>
          </cell>
          <cell r="D15">
            <v>-0.10825555725541283</v>
          </cell>
        </row>
        <row r="16">
          <cell r="B16">
            <v>0.07262646445454364</v>
          </cell>
          <cell r="D16">
            <v>-0.3339480085351767</v>
          </cell>
        </row>
        <row r="17">
          <cell r="B17">
            <v>1.0465171365501644</v>
          </cell>
          <cell r="D17">
            <v>-0.12035915964824839</v>
          </cell>
        </row>
        <row r="18">
          <cell r="B18">
            <v>0.07297196789802868</v>
          </cell>
          <cell r="D18">
            <v>-0.2643537688574578</v>
          </cell>
        </row>
        <row r="19">
          <cell r="B19">
            <v>1.881140761638851</v>
          </cell>
          <cell r="D19">
            <v>-0.4427222250049987</v>
          </cell>
        </row>
        <row r="20">
          <cell r="B20">
            <v>-0.38306668116961173</v>
          </cell>
          <cell r="D20">
            <v>-0.2735643900436117</v>
          </cell>
        </row>
        <row r="21">
          <cell r="B21">
            <v>-0.08431859975774551</v>
          </cell>
          <cell r="D21">
            <v>0.008308710912022954</v>
          </cell>
        </row>
        <row r="22">
          <cell r="B22">
            <v>0.4411463418482517</v>
          </cell>
          <cell r="D22">
            <v>-0.26729607189315885</v>
          </cell>
        </row>
        <row r="23">
          <cell r="B23">
            <v>-0.6179603289762123</v>
          </cell>
          <cell r="D23">
            <v>0.060477029683910166</v>
          </cell>
        </row>
        <row r="24">
          <cell r="B24">
            <v>0.23054349361857432</v>
          </cell>
          <cell r="D24">
            <v>-0.1443540939536611</v>
          </cell>
        </row>
        <row r="25">
          <cell r="B25">
            <v>0.5020286712247299</v>
          </cell>
          <cell r="D25">
            <v>-0.18386414793798977</v>
          </cell>
        </row>
        <row r="26">
          <cell r="B26">
            <v>0.5553461301298755</v>
          </cell>
          <cell r="D26">
            <v>0.05621846152266115</v>
          </cell>
        </row>
        <row r="27">
          <cell r="B27">
            <v>0.3770825822449386</v>
          </cell>
          <cell r="D27">
            <v>-0.042320107324836174</v>
          </cell>
        </row>
        <row r="28">
          <cell r="B28">
            <v>0.334864060253801</v>
          </cell>
          <cell r="D28">
            <v>-0.02454595126043585</v>
          </cell>
        </row>
        <row r="29">
          <cell r="B29">
            <v>0.237263563024945</v>
          </cell>
          <cell r="D29">
            <v>0.026142646946938693</v>
          </cell>
        </row>
        <row r="30">
          <cell r="B30">
            <v>0.1606883298567764</v>
          </cell>
          <cell r="D30">
            <v>-0.17527648851537347</v>
          </cell>
        </row>
        <row r="31">
          <cell r="B31">
            <v>0.05765075716527013</v>
          </cell>
          <cell r="D31">
            <v>-0.11670586844647778</v>
          </cell>
        </row>
        <row r="32">
          <cell r="B32">
            <v>1.7221906061521226</v>
          </cell>
          <cell r="D32">
            <v>-0.531361662019741</v>
          </cell>
        </row>
        <row r="33">
          <cell r="B33">
            <v>0.17382053953013676</v>
          </cell>
          <cell r="D33">
            <v>-0.3051350022051197</v>
          </cell>
        </row>
        <row r="34">
          <cell r="B34">
            <v>2.7658803559354195</v>
          </cell>
          <cell r="D34">
            <v>0.23838555882310947</v>
          </cell>
        </row>
        <row r="35">
          <cell r="B35">
            <v>0.31258567928116243</v>
          </cell>
          <cell r="D35">
            <v>-0.20597397788733163</v>
          </cell>
        </row>
        <row r="36">
          <cell r="B36">
            <v>0.6048153690350457</v>
          </cell>
          <cell r="D36">
            <v>-0.3451370834044839</v>
          </cell>
        </row>
        <row r="37">
          <cell r="B37">
            <v>0.9099381987006747</v>
          </cell>
          <cell r="D37">
            <v>-0.24604834171182272</v>
          </cell>
        </row>
        <row r="38">
          <cell r="B38">
            <v>0.41482117574585875</v>
          </cell>
          <cell r="D38">
            <v>0.03027871709066983</v>
          </cell>
        </row>
        <row r="39">
          <cell r="B39">
            <v>0.40448639074312454</v>
          </cell>
          <cell r="D39">
            <v>-0.12126159758082654</v>
          </cell>
        </row>
        <row r="40">
          <cell r="B40">
            <v>0.25977097212147615</v>
          </cell>
          <cell r="D40">
            <v>0.19547406285696964</v>
          </cell>
        </row>
        <row r="41">
          <cell r="B41">
            <v>0.43237179507143947</v>
          </cell>
          <cell r="D41">
            <v>-0.1522556655555032</v>
          </cell>
        </row>
        <row r="42">
          <cell r="B42">
            <v>0.5683228110631758</v>
          </cell>
          <cell r="D42">
            <v>-0.24650911244237178</v>
          </cell>
        </row>
        <row r="43">
          <cell r="B43">
            <v>0.2927156029428775</v>
          </cell>
          <cell r="D43">
            <v>-0.41495023966138955</v>
          </cell>
        </row>
        <row r="44">
          <cell r="B44">
            <v>0.19815631001111267</v>
          </cell>
          <cell r="D44">
            <v>-0.23966643667606918</v>
          </cell>
        </row>
        <row r="45">
          <cell r="B45">
            <v>-0.37406267415367667</v>
          </cell>
          <cell r="D45">
            <v>-1.3503688070887856</v>
          </cell>
        </row>
        <row r="46">
          <cell r="B46">
            <v>0.4507301442428815</v>
          </cell>
          <cell r="D46">
            <v>-0.3222032121136844</v>
          </cell>
        </row>
        <row r="47">
          <cell r="B47">
            <v>0.3982902147130911</v>
          </cell>
          <cell r="D47">
            <v>-0.3025314290491871</v>
          </cell>
        </row>
        <row r="48">
          <cell r="B48">
            <v>0.0761669586920948</v>
          </cell>
          <cell r="D48">
            <v>0.10928894308109428</v>
          </cell>
        </row>
        <row r="49">
          <cell r="B49">
            <v>0.46131892270682046</v>
          </cell>
          <cell r="D49">
            <v>-0.22065948337358537</v>
          </cell>
        </row>
        <row r="50">
          <cell r="B50">
            <v>0.4128130647932874</v>
          </cell>
          <cell r="D50">
            <v>-0.26325917169645896</v>
          </cell>
        </row>
        <row r="51">
          <cell r="B51">
            <v>0.7032589568766381</v>
          </cell>
          <cell r="D51">
            <v>-0.3870313921362546</v>
          </cell>
        </row>
        <row r="52">
          <cell r="B52">
            <v>0.2544428284461824</v>
          </cell>
          <cell r="D52">
            <v>-0.2854308954032294</v>
          </cell>
        </row>
        <row r="53">
          <cell r="B53">
            <v>0.33240041062327264</v>
          </cell>
          <cell r="D53">
            <v>-0.15526802723337108</v>
          </cell>
        </row>
        <row r="54">
          <cell r="B54">
            <v>0.7689355750969145</v>
          </cell>
          <cell r="D54">
            <v>-0.4233513602272155</v>
          </cell>
        </row>
        <row r="55">
          <cell r="B55">
            <v>0.7670112951260458</v>
          </cell>
          <cell r="D55">
            <v>-0.44811679179202074</v>
          </cell>
        </row>
        <row r="56">
          <cell r="B56">
            <v>0.3860350651249702</v>
          </cell>
          <cell r="D56">
            <v>-0.33055413999116645</v>
          </cell>
        </row>
        <row r="57">
          <cell r="B57">
            <v>0.48763669866078707</v>
          </cell>
          <cell r="D57">
            <v>-0.3215560604850153</v>
          </cell>
        </row>
        <row r="58">
          <cell r="B58">
            <v>0.44692276223902216</v>
          </cell>
          <cell r="D58">
            <v>-0.4818268622633815</v>
          </cell>
        </row>
        <row r="59">
          <cell r="B59">
            <v>-0.04301490878191916</v>
          </cell>
          <cell r="D59">
            <v>0.03593286682020143</v>
          </cell>
        </row>
        <row r="60">
          <cell r="B60">
            <v>0.6307942341043644</v>
          </cell>
          <cell r="D60">
            <v>-0.4571789710875426</v>
          </cell>
        </row>
        <row r="61">
          <cell r="B61">
            <v>0.36359309460805966</v>
          </cell>
          <cell r="D61">
            <v>-0.7125560275633926</v>
          </cell>
        </row>
        <row r="62">
          <cell r="B62">
            <v>1.6093736941579617</v>
          </cell>
          <cell r="D62">
            <v>-0.20558205342280883</v>
          </cell>
        </row>
        <row r="63">
          <cell r="B63">
            <v>0.5893504021872567</v>
          </cell>
          <cell r="D63">
            <v>-0.4147743568327511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68"/>
  <sheetViews>
    <sheetView workbookViewId="0" topLeftCell="GE1">
      <selection activeCell="EN18" sqref="EN18"/>
    </sheetView>
  </sheetViews>
  <sheetFormatPr defaultColWidth="5.75390625" defaultRowHeight="12.75"/>
  <cols>
    <col min="1" max="1" width="10.375" style="91" customWidth="1"/>
    <col min="2" max="2" width="5.75390625" style="64" customWidth="1"/>
    <col min="3" max="4" width="5.75390625" style="63" customWidth="1"/>
    <col min="5" max="5" width="5.75390625" style="64" customWidth="1"/>
    <col min="6" max="8" width="5.75390625" style="63" customWidth="1"/>
    <col min="9" max="9" width="5.75390625" style="64" customWidth="1"/>
    <col min="10" max="20" width="5.75390625" style="63" customWidth="1"/>
    <col min="21" max="21" width="5.75390625" style="64" customWidth="1"/>
    <col min="22" max="22" width="5.75390625" style="63" customWidth="1"/>
    <col min="23" max="24" width="5.75390625" style="64" customWidth="1"/>
    <col min="25" max="28" width="5.75390625" style="63" customWidth="1"/>
    <col min="29" max="29" width="5.75390625" style="64" customWidth="1"/>
    <col min="30" max="35" width="5.75390625" style="63" customWidth="1"/>
    <col min="36" max="36" width="5.75390625" style="64" customWidth="1"/>
    <col min="37" max="40" width="5.75390625" style="63" customWidth="1"/>
    <col min="41" max="41" width="5.75390625" style="64" customWidth="1"/>
    <col min="42" max="46" width="5.75390625" style="63" customWidth="1"/>
    <col min="47" max="48" width="5.75390625" style="65" customWidth="1"/>
    <col min="49" max="49" width="10.00390625" style="66" customWidth="1"/>
    <col min="50" max="50" width="5.75390625" style="67" customWidth="1"/>
    <col min="51" max="54" width="5.75390625" style="68" customWidth="1"/>
    <col min="55" max="55" width="5.75390625" style="67" customWidth="1"/>
    <col min="56" max="56" width="5.75390625" style="69" customWidth="1"/>
    <col min="57" max="61" width="5.75390625" style="68" customWidth="1"/>
    <col min="62" max="62" width="10.375" style="89" customWidth="1"/>
    <col min="63" max="63" width="10.375" style="90" customWidth="1"/>
    <col min="64" max="65" width="5.75390625" style="84" customWidth="1"/>
    <col min="66" max="66" width="11.00390625" style="70" customWidth="1"/>
    <col min="67" max="78" width="5.75390625" style="79" customWidth="1"/>
    <col min="79" max="83" width="7.00390625" style="87" customWidth="1"/>
    <col min="84" max="85" width="5.75390625" style="81" customWidth="1"/>
    <col min="86" max="86" width="10.75390625" style="82" customWidth="1"/>
    <col min="87" max="98" width="5.75390625" style="74" customWidth="1"/>
    <col min="99" max="103" width="7.875" style="87" customWidth="1"/>
    <col min="104" max="105" width="5.75390625" style="83" customWidth="1"/>
    <col min="106" max="106" width="9.75390625" style="75" customWidth="1"/>
    <col min="107" max="153" width="5.75390625" style="63" customWidth="1"/>
    <col min="154" max="154" width="10.75390625" style="76" customWidth="1"/>
    <col min="155" max="16384" width="5.75390625" style="63" customWidth="1"/>
  </cols>
  <sheetData>
    <row r="1" spans="1:199" s="61" customFormat="1" ht="55.5" thickBot="1">
      <c r="A1" s="92" t="s">
        <v>162</v>
      </c>
      <c r="B1" s="21" t="str">
        <f>C1</f>
        <v>MBF IM 20</v>
      </c>
      <c r="C1" s="21" t="str">
        <f>D1</f>
        <v>MBF IM 20</v>
      </c>
      <c r="D1" s="21" t="s">
        <v>82</v>
      </c>
      <c r="E1" s="42" t="s">
        <v>86</v>
      </c>
      <c r="F1" s="21" t="str">
        <f>G1</f>
        <v>MBF P 20</v>
      </c>
      <c r="G1" s="21" t="str">
        <f>H1</f>
        <v>MBF P 20</v>
      </c>
      <c r="H1" s="21" t="s">
        <v>86</v>
      </c>
      <c r="I1" s="42" t="s">
        <v>87</v>
      </c>
      <c r="J1" s="21" t="s">
        <v>87</v>
      </c>
      <c r="K1" s="21" t="str">
        <f>L1</f>
        <v>MBF P 3</v>
      </c>
      <c r="L1" s="21" t="str">
        <f>M1</f>
        <v>MBF P 3</v>
      </c>
      <c r="M1" s="43" t="s">
        <v>87</v>
      </c>
      <c r="N1" s="42" t="s">
        <v>88</v>
      </c>
      <c r="O1" s="21" t="s">
        <v>88</v>
      </c>
      <c r="P1" s="21" t="s">
        <v>88</v>
      </c>
      <c r="Q1" s="21" t="s">
        <v>89</v>
      </c>
      <c r="R1" s="21" t="s">
        <v>89</v>
      </c>
      <c r="S1" s="21" t="s">
        <v>89</v>
      </c>
      <c r="T1" s="21" t="s">
        <v>89</v>
      </c>
      <c r="U1" s="42" t="s">
        <v>83</v>
      </c>
      <c r="V1" s="21" t="s">
        <v>83</v>
      </c>
      <c r="W1" s="42" t="s">
        <v>90</v>
      </c>
      <c r="X1" s="42" t="s">
        <v>91</v>
      </c>
      <c r="Y1" s="21" t="s">
        <v>91</v>
      </c>
      <c r="Z1" s="21" t="s">
        <v>91</v>
      </c>
      <c r="AA1" s="21" t="s">
        <v>91</v>
      </c>
      <c r="AB1" s="21" t="s">
        <v>91</v>
      </c>
      <c r="AC1" s="42" t="s">
        <v>92</v>
      </c>
      <c r="AD1" s="21" t="s">
        <v>92</v>
      </c>
      <c r="AE1" s="21" t="s">
        <v>92</v>
      </c>
      <c r="AF1" s="21" t="s">
        <v>92</v>
      </c>
      <c r="AG1" s="21" t="s">
        <v>92</v>
      </c>
      <c r="AH1" s="21" t="str">
        <f>AG1</f>
        <v>MEF P 3</v>
      </c>
      <c r="AI1" s="21" t="str">
        <f>AH1</f>
        <v>MEF P 3</v>
      </c>
      <c r="AJ1" s="42" t="s">
        <v>93</v>
      </c>
      <c r="AK1" s="21" t="s">
        <v>93</v>
      </c>
      <c r="AL1" s="21" t="s">
        <v>93</v>
      </c>
      <c r="AM1" s="21" t="s">
        <v>93</v>
      </c>
      <c r="AN1" s="21" t="s">
        <v>93</v>
      </c>
      <c r="AO1" s="42" t="s">
        <v>116</v>
      </c>
      <c r="AP1" s="21" t="s">
        <v>117</v>
      </c>
      <c r="AQ1" s="21" t="str">
        <f>AP1</f>
        <v>MEF S 3_xra</v>
      </c>
      <c r="AR1" s="21" t="str">
        <f>AQ1</f>
        <v>MEF S 3_xra</v>
      </c>
      <c r="AS1" s="21" t="str">
        <f>AR1</f>
        <v>MEF S 3_xra</v>
      </c>
      <c r="AT1" s="21" t="str">
        <f>AS1</f>
        <v>MEF S 3_xra</v>
      </c>
      <c r="AU1" s="44"/>
      <c r="AV1" s="44"/>
      <c r="AW1" s="45" t="s">
        <v>118</v>
      </c>
      <c r="AX1" s="46" t="s">
        <v>119</v>
      </c>
      <c r="AY1" s="46" t="s">
        <v>120</v>
      </c>
      <c r="AZ1" s="46" t="s">
        <v>121</v>
      </c>
      <c r="BA1" s="46" t="s">
        <v>122</v>
      </c>
      <c r="BB1" s="47" t="s">
        <v>123</v>
      </c>
      <c r="BC1" s="47" t="s">
        <v>124</v>
      </c>
      <c r="BD1" s="46" t="s">
        <v>125</v>
      </c>
      <c r="BE1" s="48" t="s">
        <v>126</v>
      </c>
      <c r="BF1" s="46" t="s">
        <v>127</v>
      </c>
      <c r="BG1" s="46" t="s">
        <v>128</v>
      </c>
      <c r="BH1" s="46" t="s">
        <v>129</v>
      </c>
      <c r="BI1" s="49" t="s">
        <v>130</v>
      </c>
      <c r="BJ1" s="88" t="s">
        <v>161</v>
      </c>
      <c r="BK1" s="88" t="s">
        <v>160</v>
      </c>
      <c r="BL1" s="42"/>
      <c r="BM1" s="21"/>
      <c r="BN1" s="50" t="s">
        <v>95</v>
      </c>
      <c r="BO1" s="51" t="s">
        <v>131</v>
      </c>
      <c r="BP1" s="51" t="s">
        <v>132</v>
      </c>
      <c r="BQ1" s="51" t="s">
        <v>133</v>
      </c>
      <c r="BR1" s="51" t="s">
        <v>134</v>
      </c>
      <c r="BS1" s="52" t="s">
        <v>135</v>
      </c>
      <c r="BT1" s="52" t="s">
        <v>136</v>
      </c>
      <c r="BU1" s="51" t="s">
        <v>137</v>
      </c>
      <c r="BV1" s="53" t="s">
        <v>138</v>
      </c>
      <c r="BW1" s="51" t="s">
        <v>139</v>
      </c>
      <c r="BX1" s="51" t="s">
        <v>140</v>
      </c>
      <c r="BY1" s="51" t="s">
        <v>141</v>
      </c>
      <c r="BZ1" s="52" t="s">
        <v>142</v>
      </c>
      <c r="CA1" s="85" t="s">
        <v>143</v>
      </c>
      <c r="CB1" s="85" t="s">
        <v>144</v>
      </c>
      <c r="CC1" s="85" t="s">
        <v>145</v>
      </c>
      <c r="CD1" s="85" t="s">
        <v>146</v>
      </c>
      <c r="CE1" s="85" t="s">
        <v>147</v>
      </c>
      <c r="CF1" s="44"/>
      <c r="CG1" s="54"/>
      <c r="CH1" s="55" t="s">
        <v>94</v>
      </c>
      <c r="CI1" s="56" t="s">
        <v>82</v>
      </c>
      <c r="CJ1" s="57" t="s">
        <v>86</v>
      </c>
      <c r="CK1" s="57" t="s">
        <v>87</v>
      </c>
      <c r="CL1" s="57" t="s">
        <v>88</v>
      </c>
      <c r="CM1" s="58" t="s">
        <v>148</v>
      </c>
      <c r="CN1" s="56" t="s">
        <v>83</v>
      </c>
      <c r="CO1" s="57" t="s">
        <v>90</v>
      </c>
      <c r="CP1" s="57" t="s">
        <v>91</v>
      </c>
      <c r="CQ1" s="57" t="s">
        <v>92</v>
      </c>
      <c r="CR1" s="57" t="s">
        <v>149</v>
      </c>
      <c r="CS1" s="57" t="s">
        <v>150</v>
      </c>
      <c r="CT1" s="59" t="s">
        <v>151</v>
      </c>
      <c r="CU1" s="85" t="s">
        <v>143</v>
      </c>
      <c r="CV1" s="85" t="s">
        <v>144</v>
      </c>
      <c r="CW1" s="85" t="s">
        <v>145</v>
      </c>
      <c r="CX1" s="85" t="s">
        <v>146</v>
      </c>
      <c r="CY1" s="85" t="s">
        <v>147</v>
      </c>
      <c r="CZ1" s="21"/>
      <c r="DA1" s="21"/>
      <c r="DB1" s="60" t="s">
        <v>96</v>
      </c>
      <c r="DC1" s="21" t="str">
        <f>DD1</f>
        <v>MBF IM 20</v>
      </c>
      <c r="DD1" s="21" t="str">
        <f>DE1</f>
        <v>MBF IM 20</v>
      </c>
      <c r="DE1" s="21" t="s">
        <v>82</v>
      </c>
      <c r="DF1" s="42" t="s">
        <v>86</v>
      </c>
      <c r="DG1" s="21" t="str">
        <f>DH1</f>
        <v>MBF P 20</v>
      </c>
      <c r="DH1" s="21" t="str">
        <f>DI1</f>
        <v>MBF P 20</v>
      </c>
      <c r="DI1" s="21" t="s">
        <v>86</v>
      </c>
      <c r="DJ1" s="42" t="s">
        <v>87</v>
      </c>
      <c r="DK1" s="21" t="s">
        <v>87</v>
      </c>
      <c r="DL1" s="21" t="str">
        <f>DM1</f>
        <v>MBF P 3</v>
      </c>
      <c r="DM1" s="21" t="str">
        <f>DN1</f>
        <v>MBF P 3</v>
      </c>
      <c r="DN1" s="43" t="s">
        <v>87</v>
      </c>
      <c r="DO1" s="42" t="s">
        <v>88</v>
      </c>
      <c r="DP1" s="21" t="s">
        <v>88</v>
      </c>
      <c r="DQ1" s="21" t="s">
        <v>88</v>
      </c>
      <c r="DR1" s="21" t="s">
        <v>89</v>
      </c>
      <c r="DS1" s="21" t="s">
        <v>89</v>
      </c>
      <c r="DT1" s="21" t="s">
        <v>89</v>
      </c>
      <c r="DU1" s="21" t="s">
        <v>89</v>
      </c>
      <c r="DV1" s="42" t="s">
        <v>83</v>
      </c>
      <c r="DW1" s="21" t="s">
        <v>83</v>
      </c>
      <c r="DX1" s="42" t="s">
        <v>90</v>
      </c>
      <c r="DY1" s="42" t="s">
        <v>91</v>
      </c>
      <c r="DZ1" s="21" t="s">
        <v>91</v>
      </c>
      <c r="EA1" s="21" t="s">
        <v>91</v>
      </c>
      <c r="EB1" s="21" t="s">
        <v>91</v>
      </c>
      <c r="EC1" s="21" t="s">
        <v>91</v>
      </c>
      <c r="ED1" s="42" t="s">
        <v>92</v>
      </c>
      <c r="EE1" s="21" t="s">
        <v>92</v>
      </c>
      <c r="EF1" s="21" t="s">
        <v>92</v>
      </c>
      <c r="EG1" s="21" t="s">
        <v>92</v>
      </c>
      <c r="EH1" s="21" t="s">
        <v>92</v>
      </c>
      <c r="EI1" s="21" t="str">
        <f>EH1</f>
        <v>MEF P 3</v>
      </c>
      <c r="EJ1" s="21" t="str">
        <f>EI1</f>
        <v>MEF P 3</v>
      </c>
      <c r="EK1" s="42" t="s">
        <v>152</v>
      </c>
      <c r="EL1" s="21" t="s">
        <v>152</v>
      </c>
      <c r="EM1" s="21" t="s">
        <v>152</v>
      </c>
      <c r="EN1" s="21" t="s">
        <v>152</v>
      </c>
      <c r="EO1" s="21" t="s">
        <v>152</v>
      </c>
      <c r="EP1" s="42" t="s">
        <v>153</v>
      </c>
      <c r="EQ1" s="21" t="s">
        <v>154</v>
      </c>
      <c r="ER1" s="21" t="str">
        <f>EQ1</f>
        <v>MEF S 3_xra</v>
      </c>
      <c r="ES1" s="21" t="str">
        <f>ER1</f>
        <v>MEF S 3_xra</v>
      </c>
      <c r="ET1" s="21" t="str">
        <f>ES1</f>
        <v>MEF S 3_xra</v>
      </c>
      <c r="EU1" s="21" t="str">
        <f>ET1</f>
        <v>MEF S 3_xra</v>
      </c>
      <c r="EX1" s="62" t="s">
        <v>155</v>
      </c>
      <c r="EY1" s="42" t="s">
        <v>82</v>
      </c>
      <c r="EZ1" s="21" t="s">
        <v>82</v>
      </c>
      <c r="FA1" s="21" t="s">
        <v>82</v>
      </c>
      <c r="FB1" s="42" t="s">
        <v>86</v>
      </c>
      <c r="FC1" s="21" t="s">
        <v>86</v>
      </c>
      <c r="FD1" s="21" t="s">
        <v>86</v>
      </c>
      <c r="FE1" s="21" t="s">
        <v>86</v>
      </c>
      <c r="FF1" s="42" t="s">
        <v>87</v>
      </c>
      <c r="FG1" s="21" t="s">
        <v>87</v>
      </c>
      <c r="FH1" s="21" t="s">
        <v>87</v>
      </c>
      <c r="FI1" s="21" t="s">
        <v>87</v>
      </c>
      <c r="FJ1" s="43" t="s">
        <v>87</v>
      </c>
      <c r="FK1" s="42" t="s">
        <v>88</v>
      </c>
      <c r="FL1" s="21" t="s">
        <v>88</v>
      </c>
      <c r="FM1" s="21" t="s">
        <v>88</v>
      </c>
      <c r="FN1" s="21" t="s">
        <v>89</v>
      </c>
      <c r="FO1" s="21" t="s">
        <v>89</v>
      </c>
      <c r="FP1" s="21" t="s">
        <v>89</v>
      </c>
      <c r="FQ1" s="21" t="s">
        <v>89</v>
      </c>
      <c r="FR1" s="42" t="s">
        <v>83</v>
      </c>
      <c r="FS1" s="21" t="s">
        <v>83</v>
      </c>
      <c r="FT1" s="42" t="s">
        <v>90</v>
      </c>
      <c r="FU1" s="42" t="s">
        <v>91</v>
      </c>
      <c r="FV1" s="21" t="s">
        <v>91</v>
      </c>
      <c r="FW1" s="21" t="s">
        <v>91</v>
      </c>
      <c r="FX1" s="21" t="s">
        <v>91</v>
      </c>
      <c r="FY1" s="21" t="s">
        <v>91</v>
      </c>
      <c r="FZ1" s="42" t="s">
        <v>92</v>
      </c>
      <c r="GA1" s="21" t="s">
        <v>92</v>
      </c>
      <c r="GB1" s="21" t="s">
        <v>92</v>
      </c>
      <c r="GC1" s="21" t="s">
        <v>92</v>
      </c>
      <c r="GD1" s="21" t="s">
        <v>92</v>
      </c>
      <c r="GE1" s="21" t="s">
        <v>92</v>
      </c>
      <c r="GF1" s="21" t="s">
        <v>92</v>
      </c>
      <c r="GG1" s="42" t="s">
        <v>149</v>
      </c>
      <c r="GH1" s="21" t="s">
        <v>149</v>
      </c>
      <c r="GI1" s="21" t="s">
        <v>149</v>
      </c>
      <c r="GJ1" s="21" t="s">
        <v>149</v>
      </c>
      <c r="GK1" s="21" t="s">
        <v>149</v>
      </c>
      <c r="GL1" s="42" t="s">
        <v>156</v>
      </c>
      <c r="GM1" s="21" t="s">
        <v>157</v>
      </c>
      <c r="GN1" s="21" t="s">
        <v>157</v>
      </c>
      <c r="GO1" s="21" t="s">
        <v>157</v>
      </c>
      <c r="GP1" s="21" t="s">
        <v>157</v>
      </c>
      <c r="GQ1" s="21" t="s">
        <v>157</v>
      </c>
    </row>
    <row r="2" spans="1:199" ht="10.5">
      <c r="A2" s="91" t="s">
        <v>40</v>
      </c>
      <c r="B2" s="64">
        <v>1524.85</v>
      </c>
      <c r="C2" s="63">
        <v>5288.05</v>
      </c>
      <c r="D2" s="63">
        <v>3411.14</v>
      </c>
      <c r="E2" s="64">
        <v>2601.66</v>
      </c>
      <c r="F2" s="63">
        <v>4176.62</v>
      </c>
      <c r="G2" s="63">
        <v>7253.85</v>
      </c>
      <c r="H2" s="63">
        <v>3282.65</v>
      </c>
      <c r="I2" s="64">
        <v>5725.19</v>
      </c>
      <c r="J2" s="63">
        <v>2914.02</v>
      </c>
      <c r="K2" s="63">
        <v>4989.75</v>
      </c>
      <c r="L2" s="63">
        <v>5261.5</v>
      </c>
      <c r="M2" s="63">
        <v>3427.18</v>
      </c>
      <c r="N2" s="63">
        <v>1987.45</v>
      </c>
      <c r="O2" s="63">
        <v>7053.66</v>
      </c>
      <c r="P2" s="63">
        <v>3499.7</v>
      </c>
      <c r="Q2" s="63">
        <v>2277.93</v>
      </c>
      <c r="R2" s="63">
        <v>5014.1</v>
      </c>
      <c r="S2" s="63">
        <v>3101.74</v>
      </c>
      <c r="T2" s="63">
        <v>6166.01</v>
      </c>
      <c r="U2" s="64">
        <v>2206.27</v>
      </c>
      <c r="V2" s="63">
        <v>3952</v>
      </c>
      <c r="W2" s="64">
        <v>4715.98</v>
      </c>
      <c r="X2" s="64">
        <v>4114.04</v>
      </c>
      <c r="Y2" s="63">
        <v>2211.87</v>
      </c>
      <c r="Z2" s="63">
        <v>3072.18</v>
      </c>
      <c r="AA2" s="63">
        <v>3346.48</v>
      </c>
      <c r="AB2" s="63">
        <v>3593.07</v>
      </c>
      <c r="AC2" s="64">
        <v>3173.77</v>
      </c>
      <c r="AD2" s="63">
        <v>4925.54</v>
      </c>
      <c r="AE2" s="63">
        <v>1993.47</v>
      </c>
      <c r="AF2" s="63">
        <v>5203.93</v>
      </c>
      <c r="AG2" s="63">
        <v>6402.47</v>
      </c>
      <c r="AH2" s="63">
        <v>5137.95</v>
      </c>
      <c r="AI2" s="63">
        <v>3964.26</v>
      </c>
      <c r="AJ2" s="64">
        <v>3819.51</v>
      </c>
      <c r="AK2" s="63">
        <v>2115.5</v>
      </c>
      <c r="AL2" s="63">
        <v>2149.28</v>
      </c>
      <c r="AM2" s="63">
        <v>2581.34</v>
      </c>
      <c r="AN2" s="63">
        <v>4077.93</v>
      </c>
      <c r="AO2" s="64">
        <v>4747.28</v>
      </c>
      <c r="AP2" s="63">
        <v>4200.43</v>
      </c>
      <c r="AQ2" s="63">
        <v>5825.49</v>
      </c>
      <c r="AR2" s="63">
        <v>5647.43</v>
      </c>
      <c r="AS2" s="63">
        <v>4159.14</v>
      </c>
      <c r="AT2" s="63">
        <v>4403.8</v>
      </c>
      <c r="AW2" s="66" t="s">
        <v>40</v>
      </c>
      <c r="AX2" s="67">
        <f>AVERAGE(B2:D2)</f>
        <v>3408.013333333333</v>
      </c>
      <c r="AY2" s="68">
        <f aca="true" t="shared" si="0" ref="AY2:AY63">AVERAGE(E2:H2)</f>
        <v>4328.695000000001</v>
      </c>
      <c r="AZ2" s="68">
        <f aca="true" t="shared" si="1" ref="AZ2:AZ63">AVERAGE(I2:M2)</f>
        <v>4463.528</v>
      </c>
      <c r="BA2" s="68">
        <f aca="true" t="shared" si="2" ref="BA2:BA63">AVERAGE(N2:P2)</f>
        <v>4180.27</v>
      </c>
      <c r="BB2" s="68">
        <f aca="true" t="shared" si="3" ref="BB2:BB63">AVERAGE(Q2:T2)</f>
        <v>4139.945</v>
      </c>
      <c r="BC2" s="67">
        <f aca="true" t="shared" si="4" ref="BC2:BC63">AVERAGE(U2:V2)</f>
        <v>3079.135</v>
      </c>
      <c r="BD2" s="69">
        <f aca="true" t="shared" si="5" ref="BD2:BD63">W2</f>
        <v>4715.98</v>
      </c>
      <c r="BE2" s="68">
        <f aca="true" t="shared" si="6" ref="BE2:BE63">AVERAGE(X2:AB2)</f>
        <v>3267.528</v>
      </c>
      <c r="BF2" s="68">
        <f aca="true" t="shared" si="7" ref="BF2:BF63">AVERAGE(AC2:AI2)</f>
        <v>4400.198571428571</v>
      </c>
      <c r="BG2" s="68">
        <f aca="true" t="shared" si="8" ref="BG2:BG63">AVERAGE(AJ2:AN2)</f>
        <v>2948.7120000000004</v>
      </c>
      <c r="BH2" s="68">
        <f aca="true" t="shared" si="9" ref="BH2:BH63">AO2</f>
        <v>4747.28</v>
      </c>
      <c r="BI2" s="68">
        <f aca="true" t="shared" si="10" ref="BI2:BI63">AVERAGE(AP2:AT2)</f>
        <v>4847.258</v>
      </c>
      <c r="BJ2" s="89">
        <f aca="true" t="shared" si="11" ref="BJ2:BJ63">AVERAGE(AY2:BB2)</f>
        <v>4278.1095000000005</v>
      </c>
      <c r="BK2" s="90">
        <f aca="true" t="shared" si="12" ref="BK2:BK63">AVERAGE(BE2:BG2,BI2)</f>
        <v>3865.9241428571427</v>
      </c>
      <c r="BL2" s="64"/>
      <c r="BM2" s="64"/>
      <c r="BN2" s="70" t="s">
        <v>40</v>
      </c>
      <c r="BO2" s="71">
        <v>0.7966166675568572</v>
      </c>
      <c r="BP2" s="71">
        <v>1.0118242649001854</v>
      </c>
      <c r="BQ2" s="71">
        <v>1.0433412235007073</v>
      </c>
      <c r="BR2" s="71">
        <v>0.9771302020203083</v>
      </c>
      <c r="BS2" s="71">
        <v>0.9677043095787986</v>
      </c>
      <c r="BT2" s="71">
        <v>0.7964809670901458</v>
      </c>
      <c r="BU2" s="71">
        <v>1.2198842568376462</v>
      </c>
      <c r="BV2" s="71">
        <v>0.8452126527203678</v>
      </c>
      <c r="BW2" s="71">
        <v>1.1382009601917766</v>
      </c>
      <c r="BX2" s="71">
        <v>0.7627444023825907</v>
      </c>
      <c r="BY2" s="71">
        <v>1.2279806391885082</v>
      </c>
      <c r="BZ2" s="71">
        <v>1.2538419847052649</v>
      </c>
      <c r="CA2" s="86">
        <f>AVERAGE(BO2,BT2)</f>
        <v>0.7965488173235016</v>
      </c>
      <c r="CB2" s="86">
        <f>AVERAGE(BP2,BV2)</f>
        <v>0.9285184588102766</v>
      </c>
      <c r="CC2" s="86">
        <f>AVERAGE(BQ2,BW2)</f>
        <v>1.0907710918462419</v>
      </c>
      <c r="CD2" s="86">
        <f>AVERAGE(BR2,BX2)</f>
        <v>0.8699373022014495</v>
      </c>
      <c r="CE2" s="86">
        <v>1.1107731471420317</v>
      </c>
      <c r="CF2" s="72"/>
      <c r="CG2" s="72"/>
      <c r="CH2" s="73" t="s">
        <v>40</v>
      </c>
      <c r="CI2" s="74">
        <v>-0.328042429458347</v>
      </c>
      <c r="CJ2" s="74">
        <v>0.0169587424307866</v>
      </c>
      <c r="CK2" s="74">
        <v>0.06121106672009243</v>
      </c>
      <c r="CL2" s="74">
        <v>-0.03337728162558332</v>
      </c>
      <c r="CM2" s="74">
        <v>-0.047361807999030905</v>
      </c>
      <c r="CN2" s="74">
        <v>-0.3282882077290403</v>
      </c>
      <c r="CO2" s="74">
        <v>0.2867442707326194</v>
      </c>
      <c r="CP2" s="74">
        <v>-0.24261373050104734</v>
      </c>
      <c r="CQ2" s="74">
        <v>0.18675530164813603</v>
      </c>
      <c r="CR2" s="74">
        <v>-0.3907284076737421</v>
      </c>
      <c r="CS2" s="74">
        <v>0.2962878148066942</v>
      </c>
      <c r="CT2" s="74">
        <v>0.3263555441157821</v>
      </c>
      <c r="CU2" s="86">
        <f aca="true" t="shared" si="13" ref="CU2:CY17">LOG(CA2,2)</f>
        <v>-0.32816531335982957</v>
      </c>
      <c r="CV2" s="86">
        <f t="shared" si="13"/>
        <v>-0.10699750387654185</v>
      </c>
      <c r="CW2" s="86">
        <f t="shared" si="13"/>
        <v>0.12534837085654083</v>
      </c>
      <c r="CX2" s="86">
        <f t="shared" si="13"/>
        <v>-0.20101666756110176</v>
      </c>
      <c r="CY2" s="86">
        <f t="shared" si="13"/>
        <v>0.15156420564597653</v>
      </c>
      <c r="CZ2" s="9"/>
      <c r="DA2" s="9"/>
      <c r="DB2" s="75" t="s">
        <v>40</v>
      </c>
      <c r="DC2" s="64">
        <f>B2/$BJ2</f>
        <v>0.35643080196988874</v>
      </c>
      <c r="DD2" s="27">
        <f aca="true" t="shared" si="14" ref="DD2:DD33">C2/$BJ2</f>
        <v>1.2360716807271996</v>
      </c>
      <c r="DE2" s="27">
        <f aca="true" t="shared" si="15" ref="DE2:DE33">D2/$BJ2</f>
        <v>0.7973475199734835</v>
      </c>
      <c r="DF2" s="27">
        <f aca="true" t="shared" si="16" ref="DF2:DF33">E2/$BJ2</f>
        <v>0.6081331017824578</v>
      </c>
      <c r="DG2" s="27">
        <f aca="true" t="shared" si="17" ref="DG2:DG33">F2/$BJ2</f>
        <v>0.9762770214273383</v>
      </c>
      <c r="DH2" s="27">
        <f aca="true" t="shared" si="18" ref="DH2:DH33">G2/$BJ2</f>
        <v>1.6955737107710775</v>
      </c>
      <c r="DI2" s="27">
        <f aca="true" t="shared" si="19" ref="DI2:DI33">H2/$BJ2</f>
        <v>0.7673132256198678</v>
      </c>
      <c r="DJ2" s="27">
        <f aca="true" t="shared" si="20" ref="DJ2:DJ33">I2/$BJ2</f>
        <v>1.3382523285109929</v>
      </c>
      <c r="DK2" s="27">
        <f aca="true" t="shared" si="21" ref="DK2:DK33">J2/$BJ2</f>
        <v>0.681146660692065</v>
      </c>
      <c r="DL2" s="27">
        <f aca="true" t="shared" si="22" ref="DL2:DL33">K2/$BJ2</f>
        <v>1.166344620211334</v>
      </c>
      <c r="DM2" s="27">
        <f aca="true" t="shared" si="23" ref="DM2:DM33">L2/$BJ2</f>
        <v>1.2298656684687477</v>
      </c>
      <c r="DN2" s="27">
        <f aca="true" t="shared" si="24" ref="DN2:DN33">M2/$BJ2</f>
        <v>0.8010968396203976</v>
      </c>
      <c r="DO2" s="27">
        <f aca="true" t="shared" si="25" ref="DO2:DO33">N2/$BJ2</f>
        <v>0.4645626765747814</v>
      </c>
      <c r="DP2" s="27">
        <f aca="true" t="shared" si="26" ref="DP2:DP33">O2/$BJ2</f>
        <v>1.6487796770980263</v>
      </c>
      <c r="DQ2" s="27">
        <f aca="true" t="shared" si="27" ref="DQ2:DQ33">P2/$BJ2</f>
        <v>0.8180482523881166</v>
      </c>
      <c r="DR2" s="27">
        <f aca="true" t="shared" si="28" ref="DR2:DR33">Q2/$BJ2</f>
        <v>0.5324618268887226</v>
      </c>
      <c r="DS2" s="27">
        <f aca="true" t="shared" si="29" ref="DS2:DS33">R2/$BJ2</f>
        <v>1.1720363866329275</v>
      </c>
      <c r="DT2" s="27">
        <f aca="true" t="shared" si="30" ref="DT2:DT33">S2/$BJ2</f>
        <v>0.7250258554625587</v>
      </c>
      <c r="DU2" s="27">
        <f aca="true" t="shared" si="31" ref="DU2:DU33">T2/$BJ2</f>
        <v>1.4412931693309858</v>
      </c>
      <c r="DV2" s="64">
        <f aca="true" t="shared" si="32" ref="DV2:DV33">U2/$BK2</f>
        <v>0.5706966609979672</v>
      </c>
      <c r="DW2" s="27">
        <f aca="true" t="shared" si="33" ref="DW2:DW33">V2/$BK2</f>
        <v>1.0222652731823243</v>
      </c>
      <c r="DX2" s="27">
        <f aca="true" t="shared" si="34" ref="DX2:DX33">W2/$BK2</f>
        <v>1.2198842568376462</v>
      </c>
      <c r="DY2" s="27">
        <f aca="true" t="shared" si="35" ref="DY2:DY33">X2/$BK2</f>
        <v>1.0641802187457008</v>
      </c>
      <c r="DZ2" s="27">
        <f aca="true" t="shared" si="36" ref="DZ2:DZ33">Y2/$BK2</f>
        <v>0.5721452150287925</v>
      </c>
      <c r="EA2" s="27">
        <f aca="true" t="shared" si="37" ref="EA2:EA33">Z2/$BK2</f>
        <v>0.7946819147179335</v>
      </c>
      <c r="EB2" s="27">
        <f aca="true" t="shared" si="38" ref="EB2:EB33">AA2/$BK2</f>
        <v>0.8656351951921014</v>
      </c>
      <c r="EC2" s="27">
        <f aca="true" t="shared" si="39" ref="EC2:EC33">AB2/$BK2</f>
        <v>0.9294207199173113</v>
      </c>
      <c r="ED2" s="27">
        <f aca="true" t="shared" si="40" ref="ED2:ED33">AC2/$BK2</f>
        <v>0.8209602368592777</v>
      </c>
      <c r="EE2" s="27">
        <f aca="true" t="shared" si="41" ref="EE2:EE33">AD2/$BK2</f>
        <v>1.2740912180340247</v>
      </c>
      <c r="EF2" s="27">
        <f aca="true" t="shared" si="42" ref="EF2:EF33">AE2/$BK2</f>
        <v>0.5156516078266113</v>
      </c>
      <c r="EG2" s="27">
        <f aca="true" t="shared" si="43" ref="EG2:EG33">AF2/$BK2</f>
        <v>1.3461024602914204</v>
      </c>
      <c r="EH2" s="27">
        <f aca="true" t="shared" si="44" ref="EH2:EH33">AG2/$BK2</f>
        <v>1.6561292367387743</v>
      </c>
      <c r="EI2" s="27">
        <f aca="true" t="shared" si="45" ref="EI2:EI33">AH2/$BK2</f>
        <v>1.3290353897639482</v>
      </c>
      <c r="EJ2" s="27">
        <f aca="true" t="shared" si="46" ref="EJ2:EJ33">AI2/$BK2</f>
        <v>1.0254365718283809</v>
      </c>
      <c r="EK2" s="27">
        <f aca="true" t="shared" si="47" ref="EK2:EK33">AJ2/$BK2</f>
        <v>0.9879940368351771</v>
      </c>
      <c r="EL2" s="27">
        <f aca="true" t="shared" si="48" ref="EL2:EL33">AK2/$BK2</f>
        <v>0.5472171521804674</v>
      </c>
      <c r="EM2" s="27">
        <f aca="true" t="shared" si="49" ref="EM2:EM33">AL2/$BK2</f>
        <v>0.5559550370306949</v>
      </c>
      <c r="EN2" s="27">
        <f aca="true" t="shared" si="50" ref="EN2:EN33">AM2/$BK2</f>
        <v>0.6677161539161086</v>
      </c>
      <c r="EO2" s="27">
        <f aca="true" t="shared" si="51" ref="EO2:EO33">AN2/$BK2</f>
        <v>1.054839631950505</v>
      </c>
      <c r="EP2" s="27">
        <f aca="true" t="shared" si="52" ref="EP2:EP33">AO2/$BK2</f>
        <v>1.2279806391885082</v>
      </c>
      <c r="EQ2" s="27">
        <f aca="true" t="shared" si="53" ref="EQ2:EQ33">AP2/$BK2</f>
        <v>1.0865267513748054</v>
      </c>
      <c r="ER2" s="27">
        <f aca="true" t="shared" si="54" ref="ER2:ER33">AQ2/$BK2</f>
        <v>1.5068816108985066</v>
      </c>
      <c r="ES2" s="27">
        <f aca="true" t="shared" si="55" ref="ES2:ES33">AR2/$BK2</f>
        <v>1.4608227661255198</v>
      </c>
      <c r="ET2" s="27">
        <f aca="true" t="shared" si="56" ref="ET2:ET33">AS2/$BK2</f>
        <v>1.0758462521010963</v>
      </c>
      <c r="EU2" s="27">
        <f aca="true" t="shared" si="57" ref="EU2:EU33">AT2/$BK2</f>
        <v>1.1391325430263968</v>
      </c>
      <c r="EX2" s="76" t="s">
        <v>40</v>
      </c>
      <c r="EY2" s="27">
        <v>-1.48830607809194</v>
      </c>
      <c r="EZ2" s="27">
        <v>0.3057624086396087</v>
      </c>
      <c r="FA2" s="27">
        <v>-0.32671944210489606</v>
      </c>
      <c r="FB2" s="27">
        <v>-0.7175409747288399</v>
      </c>
      <c r="FC2" s="27">
        <v>-0.03463752011958998</v>
      </c>
      <c r="FD2" s="27">
        <v>0.7617735032382374</v>
      </c>
      <c r="FE2" s="27">
        <v>-0.38211247308758506</v>
      </c>
      <c r="FF2" s="27">
        <v>0.4203501628926524</v>
      </c>
      <c r="FG2" s="27">
        <v>-0.5539626301703204</v>
      </c>
      <c r="FH2" s="27">
        <v>0.22199412508335328</v>
      </c>
      <c r="FI2" s="27">
        <v>0.2985007464446648</v>
      </c>
      <c r="FJ2" s="27">
        <v>-0.319951443270319</v>
      </c>
      <c r="FK2" s="27">
        <v>-1.1060548436322633</v>
      </c>
      <c r="FL2" s="27">
        <v>0.7213986274021121</v>
      </c>
      <c r="FM2" s="27">
        <v>-0.28974215217518057</v>
      </c>
      <c r="FN2" s="27">
        <v>-0.9092499951496326</v>
      </c>
      <c r="FO2" s="27">
        <v>0.22901735986255242</v>
      </c>
      <c r="FP2" s="27">
        <v>-0.46389565026669777</v>
      </c>
      <c r="FQ2" s="27">
        <v>0.527363819843757</v>
      </c>
      <c r="FR2" s="27">
        <v>-0.8092039726926349</v>
      </c>
      <c r="FS2" s="27">
        <v>0.03176961765008756</v>
      </c>
      <c r="FT2" s="27">
        <v>0.2867442707326194</v>
      </c>
      <c r="FU2" s="27">
        <v>0.08974249169804775</v>
      </c>
      <c r="FV2" s="27">
        <v>-0.8055467338747162</v>
      </c>
      <c r="FW2" s="27">
        <v>-0.33155058277733523</v>
      </c>
      <c r="FX2" s="27">
        <v>-0.20816893710795736</v>
      </c>
      <c r="FY2" s="27">
        <v>-0.10559628715003555</v>
      </c>
      <c r="FZ2" s="27">
        <v>-0.28461574800629036</v>
      </c>
      <c r="GA2" s="27">
        <v>0.3494685704468804</v>
      </c>
      <c r="GB2" s="27">
        <v>-0.9555314350869433</v>
      </c>
      <c r="GC2" s="27">
        <v>0.4287882266855735</v>
      </c>
      <c r="GD2" s="27">
        <v>0.727815258542021</v>
      </c>
      <c r="GE2" s="27">
        <v>0.41037952143663686</v>
      </c>
      <c r="GF2" s="27">
        <v>0.0362382569677616</v>
      </c>
      <c r="GG2" s="27">
        <v>-0.017425760622227556</v>
      </c>
      <c r="GH2" s="27">
        <v>-0.8698146435782397</v>
      </c>
      <c r="GI2" s="27">
        <v>-0.8469598854563302</v>
      </c>
      <c r="GJ2" s="27">
        <v>-0.5826931514173657</v>
      </c>
      <c r="GK2" s="27">
        <v>0.0770236816093184</v>
      </c>
      <c r="GL2" s="27">
        <v>0.2962878148066942</v>
      </c>
      <c r="GM2" s="27">
        <v>0.11972369555062926</v>
      </c>
      <c r="GN2" s="27">
        <v>0.5915660751448119</v>
      </c>
      <c r="GO2" s="27">
        <v>0.5467811542247877</v>
      </c>
      <c r="GP2" s="27">
        <v>0.10547191880537696</v>
      </c>
      <c r="GQ2" s="27">
        <v>0.18793562065609035</v>
      </c>
    </row>
    <row r="3" spans="1:199" ht="10.5">
      <c r="A3" s="91" t="s">
        <v>41</v>
      </c>
      <c r="B3" s="64">
        <v>5010.33</v>
      </c>
      <c r="C3" s="63">
        <v>5457.96</v>
      </c>
      <c r="D3" s="63">
        <v>4759.1</v>
      </c>
      <c r="E3" s="64">
        <v>5250.39</v>
      </c>
      <c r="F3" s="63">
        <v>8192.88</v>
      </c>
      <c r="G3" s="63">
        <v>4571.32</v>
      </c>
      <c r="H3" s="63">
        <v>5976.89</v>
      </c>
      <c r="I3" s="64">
        <v>3227.27</v>
      </c>
      <c r="J3" s="63">
        <v>6683.85</v>
      </c>
      <c r="K3" s="63">
        <v>7673.98</v>
      </c>
      <c r="L3" s="63">
        <v>7198.5</v>
      </c>
      <c r="M3" s="63">
        <v>7242.21</v>
      </c>
      <c r="N3" s="63">
        <v>7403.23</v>
      </c>
      <c r="O3" s="63">
        <v>6673.25</v>
      </c>
      <c r="P3" s="63">
        <v>4990.93</v>
      </c>
      <c r="Q3" s="63">
        <v>6457.72</v>
      </c>
      <c r="R3" s="63">
        <v>8671.5</v>
      </c>
      <c r="S3" s="63">
        <v>7553.4</v>
      </c>
      <c r="T3" s="63">
        <v>8061.36</v>
      </c>
      <c r="U3" s="64">
        <v>1660.02</v>
      </c>
      <c r="V3" s="63">
        <v>8485.89</v>
      </c>
      <c r="W3" s="64">
        <v>7035.1</v>
      </c>
      <c r="X3" s="64">
        <v>5530.21</v>
      </c>
      <c r="Y3" s="63">
        <v>8185.55</v>
      </c>
      <c r="Z3" s="63">
        <v>6641.23</v>
      </c>
      <c r="AA3" s="63">
        <v>6989.11</v>
      </c>
      <c r="AB3" s="63">
        <v>7821.06</v>
      </c>
      <c r="AC3" s="64">
        <v>840.55</v>
      </c>
      <c r="AD3" s="63">
        <v>8778.67</v>
      </c>
      <c r="AE3" s="63">
        <v>9837.6</v>
      </c>
      <c r="AF3" s="63">
        <v>6335.27</v>
      </c>
      <c r="AG3" s="63">
        <v>9594.44</v>
      </c>
      <c r="AH3" s="63">
        <v>7646.5</v>
      </c>
      <c r="AI3" s="63">
        <v>8211.61</v>
      </c>
      <c r="AJ3" s="64">
        <v>7616.92</v>
      </c>
      <c r="AK3" s="63">
        <v>3921.52</v>
      </c>
      <c r="AL3" s="63">
        <v>7148.62</v>
      </c>
      <c r="AM3" s="63">
        <v>5019.03</v>
      </c>
      <c r="AN3" s="63">
        <v>9657.98</v>
      </c>
      <c r="AO3" s="64">
        <v>6299.47</v>
      </c>
      <c r="AP3" s="63">
        <v>7442.37</v>
      </c>
      <c r="AQ3" s="63">
        <v>10703.6</v>
      </c>
      <c r="AR3" s="63">
        <v>6568.26</v>
      </c>
      <c r="AS3" s="63">
        <v>8714.2</v>
      </c>
      <c r="AT3" s="63">
        <v>8866.58</v>
      </c>
      <c r="AW3" s="66" t="s">
        <v>41</v>
      </c>
      <c r="AX3" s="67">
        <f aca="true" t="shared" si="58" ref="AX3:AX63">AVERAGE(B3:D3)</f>
        <v>5075.796666666667</v>
      </c>
      <c r="AY3" s="68">
        <f t="shared" si="0"/>
        <v>5997.87</v>
      </c>
      <c r="AZ3" s="68">
        <f t="shared" si="1"/>
        <v>6405.161999999999</v>
      </c>
      <c r="BA3" s="68">
        <f t="shared" si="2"/>
        <v>6355.803333333333</v>
      </c>
      <c r="BB3" s="68">
        <f t="shared" si="3"/>
        <v>7685.995000000001</v>
      </c>
      <c r="BC3" s="67">
        <f t="shared" si="4"/>
        <v>5072.955</v>
      </c>
      <c r="BD3" s="69">
        <f t="shared" si="5"/>
        <v>7035.1</v>
      </c>
      <c r="BE3" s="68">
        <f t="shared" si="6"/>
        <v>7033.431999999999</v>
      </c>
      <c r="BF3" s="68">
        <f t="shared" si="7"/>
        <v>7320.662857142857</v>
      </c>
      <c r="BG3" s="68">
        <f t="shared" si="8"/>
        <v>6672.814</v>
      </c>
      <c r="BH3" s="68">
        <f t="shared" si="9"/>
        <v>6299.47</v>
      </c>
      <c r="BI3" s="68">
        <f t="shared" si="10"/>
        <v>8459.002000000002</v>
      </c>
      <c r="BJ3" s="89">
        <f t="shared" si="11"/>
        <v>6611.207583333333</v>
      </c>
      <c r="BK3" s="90">
        <f t="shared" si="12"/>
        <v>7371.477714285715</v>
      </c>
      <c r="BL3" s="64"/>
      <c r="BM3" s="64"/>
      <c r="BN3" s="70" t="s">
        <v>41</v>
      </c>
      <c r="BO3" s="71">
        <v>0.7677563595889209</v>
      </c>
      <c r="BP3" s="71">
        <v>0.9072276016745353</v>
      </c>
      <c r="BQ3" s="71">
        <v>0.9688338959658794</v>
      </c>
      <c r="BR3" s="71">
        <v>0.9613679881049467</v>
      </c>
      <c r="BS3" s="71">
        <v>1.1625705142546388</v>
      </c>
      <c r="BT3" s="71">
        <v>0.6881869818542294</v>
      </c>
      <c r="BU3" s="71">
        <v>0.9543676685566282</v>
      </c>
      <c r="BV3" s="71">
        <v>0.9541413909953776</v>
      </c>
      <c r="BW3" s="71">
        <v>0.9931065575841898</v>
      </c>
      <c r="BX3" s="71">
        <v>0.9052206706218857</v>
      </c>
      <c r="BY3" s="71">
        <v>0.854573566408782</v>
      </c>
      <c r="BZ3" s="71">
        <v>1.1475313807985468</v>
      </c>
      <c r="CA3" s="86">
        <f aca="true" t="shared" si="59" ref="CA3:CA63">AVERAGE(BO3,BT3)</f>
        <v>0.7279716707215751</v>
      </c>
      <c r="CB3" s="86">
        <f aca="true" t="shared" si="60" ref="CB3:CD63">AVERAGE(BP3,BV3)</f>
        <v>0.9306844963349565</v>
      </c>
      <c r="CC3" s="86">
        <f t="shared" si="60"/>
        <v>0.9809702267750346</v>
      </c>
      <c r="CD3" s="86">
        <f t="shared" si="60"/>
        <v>0.9332943293634162</v>
      </c>
      <c r="CE3" s="86">
        <v>1.1550509475265929</v>
      </c>
      <c r="CF3" s="72"/>
      <c r="CG3" s="72"/>
      <c r="CH3" s="73" t="s">
        <v>41</v>
      </c>
      <c r="CI3" s="74">
        <v>-0.38127953729950004</v>
      </c>
      <c r="CJ3" s="74">
        <v>-0.1404635610961886</v>
      </c>
      <c r="CK3" s="74">
        <v>-0.045678754332384185</v>
      </c>
      <c r="CL3" s="74">
        <v>-0.05683932986708538</v>
      </c>
      <c r="CM3" s="74">
        <v>0.21731822373055903</v>
      </c>
      <c r="CN3" s="74">
        <v>-0.5391274934140111</v>
      </c>
      <c r="CO3" s="74">
        <v>-0.06738292570491577</v>
      </c>
      <c r="CP3" s="74">
        <v>-0.06772502470138264</v>
      </c>
      <c r="CQ3" s="74">
        <v>-0.009979571644712455</v>
      </c>
      <c r="CR3" s="74">
        <v>-0.1436585661119873</v>
      </c>
      <c r="CS3" s="74">
        <v>-0.22672340248893294</v>
      </c>
      <c r="CT3" s="74">
        <v>0.19853360662680639</v>
      </c>
      <c r="CU3" s="86">
        <f t="shared" si="13"/>
        <v>-0.45804578636549315</v>
      </c>
      <c r="CV3" s="86">
        <f t="shared" si="13"/>
        <v>-0.10363592035450671</v>
      </c>
      <c r="CW3" s="86">
        <f t="shared" si="13"/>
        <v>-0.027718744717916</v>
      </c>
      <c r="CX3" s="86">
        <f t="shared" si="13"/>
        <v>-0.09959596498997021</v>
      </c>
      <c r="CY3" s="86">
        <f t="shared" si="13"/>
        <v>0.2079564881113871</v>
      </c>
      <c r="CZ3" s="9"/>
      <c r="DA3" s="9"/>
      <c r="DB3" s="75" t="s">
        <v>41</v>
      </c>
      <c r="DC3" s="64">
        <f aca="true" t="shared" si="61" ref="DC2:DC33">B3/$BJ3</f>
        <v>0.7578539830803226</v>
      </c>
      <c r="DD3" s="27">
        <f t="shared" si="14"/>
        <v>0.8255617345550248</v>
      </c>
      <c r="DE3" s="27">
        <f t="shared" si="15"/>
        <v>0.7198533611314152</v>
      </c>
      <c r="DF3" s="27">
        <f t="shared" si="16"/>
        <v>0.7941650498520247</v>
      </c>
      <c r="DG3" s="27">
        <f t="shared" si="17"/>
        <v>1.2392410761165658</v>
      </c>
      <c r="DH3" s="27">
        <f t="shared" si="18"/>
        <v>0.6914500781255406</v>
      </c>
      <c r="DI3" s="27">
        <f t="shared" si="19"/>
        <v>0.90405420260401</v>
      </c>
      <c r="DJ3" s="27">
        <f t="shared" si="20"/>
        <v>0.48815136407694354</v>
      </c>
      <c r="DK3" s="27">
        <f t="shared" si="21"/>
        <v>1.0109877682331132</v>
      </c>
      <c r="DL3" s="27">
        <f t="shared" si="22"/>
        <v>1.16075314581649</v>
      </c>
      <c r="DM3" s="27">
        <f t="shared" si="23"/>
        <v>1.0888328507710474</v>
      </c>
      <c r="DN3" s="27">
        <f t="shared" si="24"/>
        <v>1.0954443509318035</v>
      </c>
      <c r="DO3" s="27">
        <f t="shared" si="25"/>
        <v>1.1197999619106398</v>
      </c>
      <c r="DP3" s="27">
        <f t="shared" si="26"/>
        <v>1.0093844302851833</v>
      </c>
      <c r="DQ3" s="27">
        <f t="shared" si="27"/>
        <v>0.7549195721190171</v>
      </c>
      <c r="DR3" s="27">
        <f t="shared" si="28"/>
        <v>0.9767837295382661</v>
      </c>
      <c r="DS3" s="27">
        <f t="shared" si="29"/>
        <v>1.3116363222145082</v>
      </c>
      <c r="DT3" s="27">
        <f t="shared" si="30"/>
        <v>1.1425144203673028</v>
      </c>
      <c r="DU3" s="27">
        <f t="shared" si="31"/>
        <v>1.2193475848984776</v>
      </c>
      <c r="DV3" s="64">
        <f t="shared" si="32"/>
        <v>0.22519501032783812</v>
      </c>
      <c r="DW3" s="27">
        <f t="shared" si="33"/>
        <v>1.1511789533806207</v>
      </c>
      <c r="DX3" s="27">
        <f t="shared" si="34"/>
        <v>0.9543676685566282</v>
      </c>
      <c r="DY3" s="27">
        <f t="shared" si="35"/>
        <v>0.7502172853731363</v>
      </c>
      <c r="DZ3" s="27">
        <f t="shared" si="36"/>
        <v>1.1104354265545207</v>
      </c>
      <c r="EA3" s="27">
        <f t="shared" si="37"/>
        <v>0.9009360480232457</v>
      </c>
      <c r="EB3" s="27">
        <f t="shared" si="38"/>
        <v>0.948128756661002</v>
      </c>
      <c r="EC3" s="27">
        <f t="shared" si="39"/>
        <v>1.0609894383649845</v>
      </c>
      <c r="ED3" s="27">
        <f t="shared" si="40"/>
        <v>0.11402734059292316</v>
      </c>
      <c r="EE3" s="27">
        <f t="shared" si="41"/>
        <v>1.190896905648536</v>
      </c>
      <c r="EF3" s="27">
        <f t="shared" si="42"/>
        <v>1.3345492425399335</v>
      </c>
      <c r="EG3" s="27">
        <f t="shared" si="43"/>
        <v>0.8594301231790238</v>
      </c>
      <c r="EH3" s="27">
        <f t="shared" si="44"/>
        <v>1.3015626407451857</v>
      </c>
      <c r="EI3" s="27">
        <f t="shared" si="45"/>
        <v>1.0373089760796943</v>
      </c>
      <c r="EJ3" s="27">
        <f t="shared" si="46"/>
        <v>1.1139706743040318</v>
      </c>
      <c r="EK3" s="27">
        <f t="shared" si="47"/>
        <v>1.0332962121337794</v>
      </c>
      <c r="EL3" s="27">
        <f t="shared" si="48"/>
        <v>0.5319856007161502</v>
      </c>
      <c r="EM3" s="27">
        <f t="shared" si="49"/>
        <v>0.9697675658906459</v>
      </c>
      <c r="EN3" s="27">
        <f t="shared" si="50"/>
        <v>0.68087162364654</v>
      </c>
      <c r="EO3" s="27">
        <f t="shared" si="51"/>
        <v>1.310182350722313</v>
      </c>
      <c r="EP3" s="27">
        <f t="shared" si="52"/>
        <v>0.854573566408782</v>
      </c>
      <c r="EQ3" s="27">
        <f t="shared" si="53"/>
        <v>1.0096171064285928</v>
      </c>
      <c r="ER3" s="27">
        <f t="shared" si="54"/>
        <v>1.452029079496059</v>
      </c>
      <c r="ES3" s="27">
        <f t="shared" si="55"/>
        <v>0.8910370830085939</v>
      </c>
      <c r="ET3" s="27">
        <f t="shared" si="56"/>
        <v>1.1821510337217906</v>
      </c>
      <c r="EU3" s="27">
        <f t="shared" si="57"/>
        <v>1.2028226013376964</v>
      </c>
      <c r="EX3" s="76" t="s">
        <v>41</v>
      </c>
      <c r="EY3" s="27">
        <v>-0.40000818604046035</v>
      </c>
      <c r="EZ3" s="27">
        <v>-0.27655199264253466</v>
      </c>
      <c r="FA3" s="27">
        <v>-0.47422504488051814</v>
      </c>
      <c r="FB3" s="27">
        <v>-0.3324892237185816</v>
      </c>
      <c r="FC3" s="27">
        <v>0.3094568698724067</v>
      </c>
      <c r="FD3" s="27">
        <v>-0.5323030006202043</v>
      </c>
      <c r="FE3" s="27">
        <v>-0.14551882281793382</v>
      </c>
      <c r="FF3" s="27">
        <v>-1.0345995324605255</v>
      </c>
      <c r="FG3" s="27">
        <v>0.015765542427692483</v>
      </c>
      <c r="FH3" s="27">
        <v>0.21506119083151803</v>
      </c>
      <c r="FI3" s="27">
        <v>0.12278249962677551</v>
      </c>
      <c r="FJ3" s="27">
        <v>0.13151619662943112</v>
      </c>
      <c r="FK3" s="27">
        <v>0.16324103609109092</v>
      </c>
      <c r="FL3" s="27">
        <v>0.01347573840680005</v>
      </c>
      <c r="FM3" s="27">
        <v>-0.40560514460302405</v>
      </c>
      <c r="FN3" s="27">
        <v>-0.033888925591893646</v>
      </c>
      <c r="FO3" s="27">
        <v>0.39136775892745895</v>
      </c>
      <c r="FP3" s="27">
        <v>0.19221237452719955</v>
      </c>
      <c r="FQ3" s="27">
        <v>0.2861094364831903</v>
      </c>
      <c r="FR3" s="27">
        <v>-2.150753233077714</v>
      </c>
      <c r="FS3" s="27">
        <v>0.20311212112155527</v>
      </c>
      <c r="FT3" s="27">
        <v>-0.06738292570491577</v>
      </c>
      <c r="FU3" s="27">
        <v>-0.41461959110576824</v>
      </c>
      <c r="FV3" s="27">
        <v>0.15112550049569715</v>
      </c>
      <c r="FW3" s="27">
        <v>-0.15050339337046084</v>
      </c>
      <c r="FX3" s="27">
        <v>-0.07684510329253132</v>
      </c>
      <c r="FY3" s="27">
        <v>0.0854102949950907</v>
      </c>
      <c r="FZ3" s="27">
        <v>-3.132548310772414</v>
      </c>
      <c r="GA3" s="27">
        <v>0.25204852642851366</v>
      </c>
      <c r="GB3" s="27">
        <v>0.4163525393933184</v>
      </c>
      <c r="GC3" s="27">
        <v>-0.21854775017093864</v>
      </c>
      <c r="GD3" s="27">
        <v>0.38024474648480844</v>
      </c>
      <c r="GE3" s="27">
        <v>0.05284568379806717</v>
      </c>
      <c r="GF3" s="27">
        <v>0.15571125368959063</v>
      </c>
      <c r="GG3" s="27">
        <v>0.04725388684370676</v>
      </c>
      <c r="GH3" s="27">
        <v>-0.9105408981393606</v>
      </c>
      <c r="GI3" s="27">
        <v>-0.04428909162868731</v>
      </c>
      <c r="GJ3" s="27">
        <v>-0.5545452869401974</v>
      </c>
      <c r="GK3" s="27">
        <v>0.3897676195295099</v>
      </c>
      <c r="GL3" s="27">
        <v>-0.22672340248893294</v>
      </c>
      <c r="GM3" s="27">
        <v>0.01380825991667713</v>
      </c>
      <c r="GN3" s="27">
        <v>0.5380703461881144</v>
      </c>
      <c r="GO3" s="27">
        <v>-0.16644262008817987</v>
      </c>
      <c r="GP3" s="27">
        <v>0.2414143685793003</v>
      </c>
      <c r="GQ3" s="27">
        <v>0.2664238818801112</v>
      </c>
    </row>
    <row r="4" spans="1:199" ht="10.5">
      <c r="A4" s="91" t="s">
        <v>27</v>
      </c>
      <c r="B4" s="64">
        <v>3159.48</v>
      </c>
      <c r="C4" s="63">
        <v>4250.82</v>
      </c>
      <c r="D4" s="63">
        <v>5578.02</v>
      </c>
      <c r="E4" s="64">
        <v>3424.79</v>
      </c>
      <c r="F4" s="63">
        <v>5659.74</v>
      </c>
      <c r="G4" s="63">
        <v>4638.56</v>
      </c>
      <c r="H4" s="63">
        <v>6403.01</v>
      </c>
      <c r="I4" s="64">
        <v>1593.35</v>
      </c>
      <c r="J4" s="63">
        <v>2524.03</v>
      </c>
      <c r="K4" s="63">
        <v>5415.57</v>
      </c>
      <c r="L4" s="63">
        <v>5192.73</v>
      </c>
      <c r="M4" s="63">
        <v>4871.62</v>
      </c>
      <c r="N4" s="63">
        <v>2211.14</v>
      </c>
      <c r="O4" s="63">
        <v>7247.18</v>
      </c>
      <c r="P4" s="63">
        <v>5022.23</v>
      </c>
      <c r="Q4" s="63">
        <v>4670.44</v>
      </c>
      <c r="R4" s="63">
        <v>7396.98</v>
      </c>
      <c r="S4" s="63">
        <v>6152.59</v>
      </c>
      <c r="T4" s="63">
        <v>6232</v>
      </c>
      <c r="U4" s="64">
        <v>517.34</v>
      </c>
      <c r="V4" s="63">
        <v>5211.09</v>
      </c>
      <c r="W4" s="64">
        <v>2911.6</v>
      </c>
      <c r="X4" s="64">
        <v>3357.73</v>
      </c>
      <c r="Y4" s="63">
        <v>4197.28</v>
      </c>
      <c r="Z4" s="63">
        <v>6614.51</v>
      </c>
      <c r="AA4" s="63">
        <v>5374.14</v>
      </c>
      <c r="AB4" s="63">
        <v>5463.97</v>
      </c>
      <c r="AC4" s="64">
        <v>190.84</v>
      </c>
      <c r="AD4" s="63">
        <v>6106.61</v>
      </c>
      <c r="AE4" s="63">
        <v>3416.08</v>
      </c>
      <c r="AF4" s="63">
        <v>5880.66</v>
      </c>
      <c r="AG4" s="63">
        <v>7567.83</v>
      </c>
      <c r="AH4" s="63">
        <v>4690.62</v>
      </c>
      <c r="AI4" s="63">
        <v>6730.83</v>
      </c>
      <c r="AJ4" s="64">
        <v>4263.95</v>
      </c>
      <c r="AK4" s="63">
        <v>1035.27</v>
      </c>
      <c r="AL4" s="63">
        <v>2183.35</v>
      </c>
      <c r="AM4" s="63">
        <v>4480.3</v>
      </c>
      <c r="AN4" s="63">
        <v>7802.43</v>
      </c>
      <c r="AO4" s="64">
        <v>6603.11</v>
      </c>
      <c r="AP4" s="63">
        <v>6751.17</v>
      </c>
      <c r="AQ4" s="63">
        <v>6974.41</v>
      </c>
      <c r="AR4" s="63">
        <v>6868.17</v>
      </c>
      <c r="AS4" s="63">
        <v>7425.09</v>
      </c>
      <c r="AT4" s="63">
        <v>6112.31</v>
      </c>
      <c r="AW4" s="66" t="s">
        <v>27</v>
      </c>
      <c r="AX4" s="67">
        <f t="shared" si="58"/>
        <v>4329.44</v>
      </c>
      <c r="AY4" s="68">
        <f t="shared" si="0"/>
        <v>5031.525</v>
      </c>
      <c r="AZ4" s="68">
        <f t="shared" si="1"/>
        <v>3919.46</v>
      </c>
      <c r="BA4" s="68">
        <f t="shared" si="2"/>
        <v>4826.849999999999</v>
      </c>
      <c r="BB4" s="68">
        <f t="shared" si="3"/>
        <v>6113.0025</v>
      </c>
      <c r="BC4" s="67">
        <f t="shared" si="4"/>
        <v>2864.215</v>
      </c>
      <c r="BD4" s="69">
        <f t="shared" si="5"/>
        <v>2911.6</v>
      </c>
      <c r="BE4" s="68">
        <f t="shared" si="6"/>
        <v>5001.526</v>
      </c>
      <c r="BF4" s="68">
        <f t="shared" si="7"/>
        <v>4940.495714285714</v>
      </c>
      <c r="BG4" s="68">
        <f t="shared" si="8"/>
        <v>3953.06</v>
      </c>
      <c r="BH4" s="68">
        <f t="shared" si="9"/>
        <v>6603.11</v>
      </c>
      <c r="BI4" s="68">
        <f t="shared" si="10"/>
        <v>6826.2300000000005</v>
      </c>
      <c r="BJ4" s="89">
        <f t="shared" si="11"/>
        <v>4972.709374999999</v>
      </c>
      <c r="BK4" s="90">
        <f t="shared" si="12"/>
        <v>5180.327928571429</v>
      </c>
      <c r="BL4" s="64"/>
      <c r="BM4" s="64"/>
      <c r="BN4" s="70" t="s">
        <v>27</v>
      </c>
      <c r="BO4" s="71">
        <v>0.8706400622899866</v>
      </c>
      <c r="BP4" s="71">
        <v>1.011827681966634</v>
      </c>
      <c r="BQ4" s="71">
        <v>0.7881940617130878</v>
      </c>
      <c r="BR4" s="71">
        <v>0.970668027427201</v>
      </c>
      <c r="BS4" s="71">
        <v>1.229310228893077</v>
      </c>
      <c r="BT4" s="71">
        <v>0.5529022562843546</v>
      </c>
      <c r="BU4" s="71">
        <v>0.5620493606092862</v>
      </c>
      <c r="BV4" s="71">
        <v>0.965484438236956</v>
      </c>
      <c r="BW4" s="71">
        <v>0.9537032756241257</v>
      </c>
      <c r="BX4" s="71">
        <v>0.7630906874056</v>
      </c>
      <c r="BY4" s="71">
        <v>1.2746509663184449</v>
      </c>
      <c r="BZ4" s="71">
        <v>1.317721598733318</v>
      </c>
      <c r="CA4" s="86">
        <f t="shared" si="59"/>
        <v>0.7117711592871706</v>
      </c>
      <c r="CB4" s="86">
        <f t="shared" si="60"/>
        <v>0.9886560601017951</v>
      </c>
      <c r="CC4" s="86">
        <f t="shared" si="60"/>
        <v>0.8709486686686068</v>
      </c>
      <c r="CD4" s="86">
        <f t="shared" si="60"/>
        <v>0.8668793574164005</v>
      </c>
      <c r="CE4" s="86">
        <v>1.2735159138131975</v>
      </c>
      <c r="CF4" s="72"/>
      <c r="CG4" s="72"/>
      <c r="CH4" s="73" t="s">
        <v>27</v>
      </c>
      <c r="CI4" s="74">
        <v>-0.19985168797393432</v>
      </c>
      <c r="CJ4" s="74">
        <v>0.016963614597492474</v>
      </c>
      <c r="CK4" s="74">
        <v>-0.3433772146952393</v>
      </c>
      <c r="CL4" s="74">
        <v>-0.0429501226971513</v>
      </c>
      <c r="CM4" s="74">
        <v>0.2978490403704311</v>
      </c>
      <c r="CN4" s="74">
        <v>-0.8549036358334863</v>
      </c>
      <c r="CO4" s="74">
        <v>-0.8312312577167523</v>
      </c>
      <c r="CP4" s="74">
        <v>-0.0506750890095235</v>
      </c>
      <c r="CQ4" s="74">
        <v>-0.06838762254869357</v>
      </c>
      <c r="CR4" s="74">
        <v>-0.3900735745304354</v>
      </c>
      <c r="CS4" s="74">
        <v>0.35010225249759547</v>
      </c>
      <c r="CT4" s="74">
        <v>0.3980455975440829</v>
      </c>
      <c r="CU4" s="86">
        <f t="shared" si="13"/>
        <v>-0.4905146183424753</v>
      </c>
      <c r="CV4" s="86">
        <f t="shared" si="13"/>
        <v>-0.016459380461272523</v>
      </c>
      <c r="CW4" s="86">
        <f t="shared" si="13"/>
        <v>-0.19934040205577513</v>
      </c>
      <c r="CX4" s="86">
        <f t="shared" si="13"/>
        <v>-0.20609686564753715</v>
      </c>
      <c r="CY4" s="86">
        <f t="shared" si="13"/>
        <v>0.3488169875947814</v>
      </c>
      <c r="CZ4" s="9"/>
      <c r="DA4" s="9"/>
      <c r="DB4" s="75" t="s">
        <v>27</v>
      </c>
      <c r="DC4" s="64">
        <f t="shared" si="61"/>
        <v>0.635363895562467</v>
      </c>
      <c r="DD4" s="27">
        <f t="shared" si="14"/>
        <v>0.8548297677259693</v>
      </c>
      <c r="DE4" s="27">
        <f t="shared" si="15"/>
        <v>1.1217265235815237</v>
      </c>
      <c r="DF4" s="27">
        <f t="shared" si="16"/>
        <v>0.6887171040435075</v>
      </c>
      <c r="DG4" s="27">
        <f t="shared" si="17"/>
        <v>1.138160220754908</v>
      </c>
      <c r="DH4" s="27">
        <f t="shared" si="18"/>
        <v>0.9328033573246981</v>
      </c>
      <c r="DI4" s="27">
        <f t="shared" si="19"/>
        <v>1.2876300457434235</v>
      </c>
      <c r="DJ4" s="27">
        <f t="shared" si="20"/>
        <v>0.32041888633397164</v>
      </c>
      <c r="DK4" s="27">
        <f t="shared" si="21"/>
        <v>0.5075764155229764</v>
      </c>
      <c r="DL4" s="27">
        <f t="shared" si="22"/>
        <v>1.0890582158745201</v>
      </c>
      <c r="DM4" s="27">
        <f t="shared" si="23"/>
        <v>1.044245623141811</v>
      </c>
      <c r="DN4" s="27">
        <f t="shared" si="24"/>
        <v>0.9796711676921599</v>
      </c>
      <c r="DO4" s="27">
        <f t="shared" si="25"/>
        <v>0.4446549824762281</v>
      </c>
      <c r="DP4" s="27">
        <f t="shared" si="26"/>
        <v>1.4573906201787634</v>
      </c>
      <c r="DQ4" s="27">
        <f t="shared" si="27"/>
        <v>1.0099584796266121</v>
      </c>
      <c r="DR4" s="27">
        <f t="shared" si="28"/>
        <v>0.9392143493203844</v>
      </c>
      <c r="DS4" s="27">
        <f t="shared" si="29"/>
        <v>1.4875150430443163</v>
      </c>
      <c r="DT4" s="27">
        <f t="shared" si="30"/>
        <v>1.237271180763505</v>
      </c>
      <c r="DU4" s="27">
        <f t="shared" si="31"/>
        <v>1.2532403424441028</v>
      </c>
      <c r="DV4" s="64">
        <f t="shared" si="32"/>
        <v>0.09986626467152362</v>
      </c>
      <c r="DW4" s="27">
        <f t="shared" si="33"/>
        <v>1.0059382478971857</v>
      </c>
      <c r="DX4" s="27">
        <f t="shared" si="34"/>
        <v>0.5620493606092862</v>
      </c>
      <c r="DY4" s="27">
        <f t="shared" si="35"/>
        <v>0.6481693912620616</v>
      </c>
      <c r="DZ4" s="27">
        <f t="shared" si="36"/>
        <v>0.8102344210393408</v>
      </c>
      <c r="EA4" s="27">
        <f t="shared" si="37"/>
        <v>1.2768515992044684</v>
      </c>
      <c r="EB4" s="27">
        <f t="shared" si="38"/>
        <v>1.0374130893064948</v>
      </c>
      <c r="EC4" s="27">
        <f t="shared" si="39"/>
        <v>1.0547536903724144</v>
      </c>
      <c r="ED4" s="27">
        <f t="shared" si="40"/>
        <v>0.03683936666392231</v>
      </c>
      <c r="EE4" s="27">
        <f t="shared" si="41"/>
        <v>1.1788076129929501</v>
      </c>
      <c r="EF4" s="27">
        <f t="shared" si="42"/>
        <v>0.6594331569549975</v>
      </c>
      <c r="EG4" s="27">
        <f t="shared" si="43"/>
        <v>1.1351906831160206</v>
      </c>
      <c r="EH4" s="27">
        <f t="shared" si="44"/>
        <v>1.4608785591083167</v>
      </c>
      <c r="EI4" s="27">
        <f t="shared" si="45"/>
        <v>0.9054677743718678</v>
      </c>
      <c r="EJ4" s="27">
        <f t="shared" si="46"/>
        <v>1.2993057761608058</v>
      </c>
      <c r="EK4" s="27">
        <f t="shared" si="47"/>
        <v>0.8231042626631289</v>
      </c>
      <c r="EL4" s="27">
        <f t="shared" si="48"/>
        <v>0.19984642174679756</v>
      </c>
      <c r="EM4" s="27">
        <f t="shared" si="49"/>
        <v>0.42146945716660433</v>
      </c>
      <c r="EN4" s="27">
        <f t="shared" si="50"/>
        <v>0.8648680280044598</v>
      </c>
      <c r="EO4" s="27">
        <f t="shared" si="51"/>
        <v>1.5061652674470098</v>
      </c>
      <c r="EP4" s="27">
        <f t="shared" si="52"/>
        <v>1.2746509663184449</v>
      </c>
      <c r="EQ4" s="27">
        <f t="shared" si="53"/>
        <v>1.3032321685206056</v>
      </c>
      <c r="ER4" s="27">
        <f t="shared" si="54"/>
        <v>1.3463259654921735</v>
      </c>
      <c r="ES4" s="27">
        <f t="shared" si="55"/>
        <v>1.3258176112982147</v>
      </c>
      <c r="ET4" s="27">
        <f t="shared" si="56"/>
        <v>1.4333243189196336</v>
      </c>
      <c r="EU4" s="27">
        <f t="shared" si="57"/>
        <v>1.179907929435962</v>
      </c>
      <c r="EX4" s="76" t="s">
        <v>27</v>
      </c>
      <c r="EY4" s="27">
        <v>-0.6543449833894535</v>
      </c>
      <c r="EZ4" s="27">
        <v>-0.2262909470640931</v>
      </c>
      <c r="FA4" s="27">
        <v>0.16572099041770486</v>
      </c>
      <c r="FB4" s="27">
        <v>-0.5380165885962254</v>
      </c>
      <c r="FC4" s="27">
        <v>0.18670366258133306</v>
      </c>
      <c r="FD4" s="27">
        <v>-0.10035511382432162</v>
      </c>
      <c r="FE4" s="27">
        <v>0.36471814637316685</v>
      </c>
      <c r="FF4" s="27">
        <v>-1.6419689083850149</v>
      </c>
      <c r="FG4" s="27">
        <v>-0.978303058802355</v>
      </c>
      <c r="FH4" s="27">
        <v>0.1230810757340101</v>
      </c>
      <c r="FI4" s="27">
        <v>0.06246109659159647</v>
      </c>
      <c r="FJ4" s="27">
        <v>-0.029630513362831984</v>
      </c>
      <c r="FK4" s="27">
        <v>-1.1692417433704856</v>
      </c>
      <c r="FL4" s="27">
        <v>0.5433876105975202</v>
      </c>
      <c r="FM4" s="27">
        <v>0.014295983602748578</v>
      </c>
      <c r="FN4" s="27">
        <v>-0.0904736447707243</v>
      </c>
      <c r="FO4" s="27">
        <v>0.5729042582798735</v>
      </c>
      <c r="FP4" s="27">
        <v>0.30716173981729383</v>
      </c>
      <c r="FQ4" s="27">
        <v>0.32566311665631625</v>
      </c>
      <c r="FR4" s="27">
        <v>-3.3238587791306125</v>
      </c>
      <c r="FS4" s="27">
        <v>0.008541744321440871</v>
      </c>
      <c r="FT4" s="27">
        <v>-0.8312312577167523</v>
      </c>
      <c r="FU4" s="27">
        <v>-0.625557201533499</v>
      </c>
      <c r="FV4" s="27">
        <v>-0.30358871881399285</v>
      </c>
      <c r="FW4" s="27">
        <v>0.35259085900077364</v>
      </c>
      <c r="FX4" s="27">
        <v>0.05299047778144261</v>
      </c>
      <c r="FY4" s="27">
        <v>0.0769061352677805</v>
      </c>
      <c r="FZ4" s="27">
        <v>-4.762607930698154</v>
      </c>
      <c r="GA4" s="27">
        <v>0.2373282828393195</v>
      </c>
      <c r="GB4" s="27">
        <v>-0.6007016659137594</v>
      </c>
      <c r="GC4" s="27">
        <v>0.18293465388612612</v>
      </c>
      <c r="GD4" s="27">
        <v>0.5468362538059202</v>
      </c>
      <c r="GE4" s="27">
        <v>-0.1432647983626178</v>
      </c>
      <c r="GF4" s="27">
        <v>0.3777409918620157</v>
      </c>
      <c r="GG4" s="27">
        <v>-0.2808529064034776</v>
      </c>
      <c r="GH4" s="27">
        <v>-2.323036353374265</v>
      </c>
      <c r="GI4" s="27">
        <v>-1.2465000084195057</v>
      </c>
      <c r="GJ4" s="27">
        <v>-0.20944808915438415</v>
      </c>
      <c r="GK4" s="27">
        <v>0.5908800817260259</v>
      </c>
      <c r="GL4" s="27">
        <v>0.35010225249759547</v>
      </c>
      <c r="GM4" s="27">
        <v>0.38209412038826107</v>
      </c>
      <c r="GN4" s="27">
        <v>0.4290277501153458</v>
      </c>
      <c r="GO4" s="27">
        <v>0.40688232192573826</v>
      </c>
      <c r="GP4" s="27">
        <v>0.5193650857743912</v>
      </c>
      <c r="GQ4" s="27">
        <v>0.23867428761381201</v>
      </c>
    </row>
    <row r="5" spans="1:199" ht="10.5">
      <c r="A5" s="91" t="s">
        <v>42</v>
      </c>
      <c r="B5" s="64">
        <v>3391.43</v>
      </c>
      <c r="C5" s="63">
        <v>4901.16</v>
      </c>
      <c r="D5" s="63">
        <v>5528.55</v>
      </c>
      <c r="E5" s="64">
        <v>2022.01</v>
      </c>
      <c r="F5" s="63">
        <v>4593.55</v>
      </c>
      <c r="G5" s="63">
        <v>4247.6</v>
      </c>
      <c r="H5" s="63">
        <v>6186.56</v>
      </c>
      <c r="I5" s="64">
        <v>3278.67</v>
      </c>
      <c r="J5" s="63">
        <v>2699.82</v>
      </c>
      <c r="K5" s="63">
        <v>12549.1</v>
      </c>
      <c r="L5" s="63">
        <v>4787.45</v>
      </c>
      <c r="M5" s="63">
        <v>8706.64</v>
      </c>
      <c r="N5" s="63">
        <v>3590.45</v>
      </c>
      <c r="O5" s="63">
        <v>5414.64</v>
      </c>
      <c r="P5" s="63">
        <v>5602.06</v>
      </c>
      <c r="Q5" s="63">
        <v>5054.84</v>
      </c>
      <c r="R5" s="63">
        <v>5540.03</v>
      </c>
      <c r="S5" s="63">
        <v>5811.23</v>
      </c>
      <c r="T5" s="63">
        <v>6364.72</v>
      </c>
      <c r="U5" s="64">
        <v>5003.16</v>
      </c>
      <c r="V5" s="63">
        <v>3625.81</v>
      </c>
      <c r="W5" s="64">
        <v>8414.33</v>
      </c>
      <c r="X5" s="64">
        <v>2915.35</v>
      </c>
      <c r="Y5" s="63">
        <v>3047.41</v>
      </c>
      <c r="Z5" s="63">
        <v>5014.92</v>
      </c>
      <c r="AA5" s="63">
        <v>3632.33</v>
      </c>
      <c r="AB5" s="63">
        <v>4551.86</v>
      </c>
      <c r="AC5" s="64">
        <v>5315.71</v>
      </c>
      <c r="AD5" s="63">
        <v>5782.34</v>
      </c>
      <c r="AE5" s="63">
        <v>2321.2</v>
      </c>
      <c r="AF5" s="63">
        <v>5300.4</v>
      </c>
      <c r="AG5" s="63">
        <v>5230.59</v>
      </c>
      <c r="AH5" s="63">
        <v>4876.58</v>
      </c>
      <c r="AI5" s="63">
        <v>4396.33</v>
      </c>
      <c r="AJ5" s="64">
        <v>2990.2</v>
      </c>
      <c r="AK5" s="63">
        <v>3336.55</v>
      </c>
      <c r="AL5" s="63">
        <v>5579.25</v>
      </c>
      <c r="AM5" s="63">
        <v>2929.04</v>
      </c>
      <c r="AN5" s="63">
        <v>5346.19</v>
      </c>
      <c r="AO5" s="64">
        <v>4373.62</v>
      </c>
      <c r="AP5" s="63">
        <v>5140</v>
      </c>
      <c r="AQ5" s="63">
        <v>5035.24</v>
      </c>
      <c r="AR5" s="63">
        <v>4718.38</v>
      </c>
      <c r="AS5" s="63">
        <v>6134.86</v>
      </c>
      <c r="AT5" s="63">
        <v>3997.15</v>
      </c>
      <c r="AW5" s="66" t="s">
        <v>42</v>
      </c>
      <c r="AX5" s="67">
        <f t="shared" si="58"/>
        <v>4607.046666666666</v>
      </c>
      <c r="AY5" s="68">
        <f t="shared" si="0"/>
        <v>4262.43</v>
      </c>
      <c r="AZ5" s="68">
        <f t="shared" si="1"/>
        <v>6404.336</v>
      </c>
      <c r="BA5" s="68">
        <f t="shared" si="2"/>
        <v>4869.05</v>
      </c>
      <c r="BB5" s="68">
        <f t="shared" si="3"/>
        <v>5692.705</v>
      </c>
      <c r="BC5" s="67">
        <f t="shared" si="4"/>
        <v>4314.485</v>
      </c>
      <c r="BD5" s="69">
        <f t="shared" si="5"/>
        <v>8414.33</v>
      </c>
      <c r="BE5" s="68">
        <f t="shared" si="6"/>
        <v>3832.374</v>
      </c>
      <c r="BF5" s="68">
        <f t="shared" si="7"/>
        <v>4746.164285714286</v>
      </c>
      <c r="BG5" s="68">
        <f t="shared" si="8"/>
        <v>4036.246</v>
      </c>
      <c r="BH5" s="68">
        <f t="shared" si="9"/>
        <v>4373.62</v>
      </c>
      <c r="BI5" s="68">
        <f t="shared" si="10"/>
        <v>5005.126</v>
      </c>
      <c r="BJ5" s="89">
        <f t="shared" si="11"/>
        <v>5307.13025</v>
      </c>
      <c r="BK5" s="90">
        <f t="shared" si="12"/>
        <v>4404.9775714285715</v>
      </c>
      <c r="BL5" s="64"/>
      <c r="BM5" s="64"/>
      <c r="BN5" s="70" t="s">
        <v>42</v>
      </c>
      <c r="BO5" s="71">
        <v>0.8680862254448468</v>
      </c>
      <c r="BP5" s="71">
        <v>0.8031515714165862</v>
      </c>
      <c r="BQ5" s="71">
        <v>1.2067418168227546</v>
      </c>
      <c r="BR5" s="71">
        <v>0.9174544001440327</v>
      </c>
      <c r="BS5" s="71">
        <v>1.0726522116166264</v>
      </c>
      <c r="BT5" s="71">
        <v>0.9794567463826553</v>
      </c>
      <c r="BU5" s="71">
        <v>1.9101867974485875</v>
      </c>
      <c r="BV5" s="71">
        <v>0.8700098781109409</v>
      </c>
      <c r="BW5" s="71">
        <v>1.0774548130502886</v>
      </c>
      <c r="BX5" s="71">
        <v>0.9162920660890019</v>
      </c>
      <c r="BY5" s="71">
        <v>0.9928813323291447</v>
      </c>
      <c r="BZ5" s="71">
        <v>1.1362432427497686</v>
      </c>
      <c r="CA5" s="86">
        <f t="shared" si="59"/>
        <v>0.9237714859137511</v>
      </c>
      <c r="CB5" s="86">
        <f t="shared" si="60"/>
        <v>0.8365807247637636</v>
      </c>
      <c r="CC5" s="86">
        <f t="shared" si="60"/>
        <v>1.1420983149365216</v>
      </c>
      <c r="CD5" s="86">
        <f t="shared" si="60"/>
        <v>0.9168732331165172</v>
      </c>
      <c r="CE5" s="86">
        <v>1.1044477271831976</v>
      </c>
      <c r="CF5" s="72"/>
      <c r="CG5" s="72"/>
      <c r="CH5" s="73" t="s">
        <v>42</v>
      </c>
      <c r="CI5" s="74">
        <v>-0.20408974479432657</v>
      </c>
      <c r="CJ5" s="74">
        <v>-0.3162558148710045</v>
      </c>
      <c r="CK5" s="74">
        <v>0.27111704358859834</v>
      </c>
      <c r="CL5" s="74">
        <v>-0.12429164082352984</v>
      </c>
      <c r="CM5" s="74">
        <v>0.10118238372784386</v>
      </c>
      <c r="CN5" s="74">
        <v>-0.02994631159009006</v>
      </c>
      <c r="CO5" s="74">
        <v>0.9337137265204373</v>
      </c>
      <c r="CP5" s="74">
        <v>-0.20089631344235986</v>
      </c>
      <c r="CQ5" s="74">
        <v>0.10762736596843193</v>
      </c>
      <c r="CR5" s="74">
        <v>-0.12612056737636154</v>
      </c>
      <c r="CS5" s="74">
        <v>-0.010306795553357423</v>
      </c>
      <c r="CT5" s="74">
        <v>0.18427171472267267</v>
      </c>
      <c r="CU5" s="86">
        <f t="shared" si="13"/>
        <v>-0.11439207973062565</v>
      </c>
      <c r="CV5" s="86">
        <f t="shared" si="13"/>
        <v>-0.2574233369342049</v>
      </c>
      <c r="CW5" s="86">
        <f t="shared" si="13"/>
        <v>0.19168684716859172</v>
      </c>
      <c r="CX5" s="86">
        <f t="shared" si="13"/>
        <v>-0.12520581428019725</v>
      </c>
      <c r="CY5" s="86">
        <f t="shared" si="13"/>
        <v>0.1433251384594274</v>
      </c>
      <c r="CZ5" s="9"/>
      <c r="DA5" s="9"/>
      <c r="DB5" s="75" t="s">
        <v>42</v>
      </c>
      <c r="DC5" s="64">
        <f t="shared" si="61"/>
        <v>0.6390327427897591</v>
      </c>
      <c r="DD5" s="27">
        <f t="shared" si="14"/>
        <v>0.9235047509904246</v>
      </c>
      <c r="DE5" s="27">
        <f t="shared" si="15"/>
        <v>1.0417211825543569</v>
      </c>
      <c r="DF5" s="27">
        <f t="shared" si="16"/>
        <v>0.3809987516322969</v>
      </c>
      <c r="DG5" s="27">
        <f t="shared" si="17"/>
        <v>0.8655431058998411</v>
      </c>
      <c r="DH5" s="27">
        <f t="shared" si="18"/>
        <v>0.8003572175376702</v>
      </c>
      <c r="DI5" s="27">
        <f t="shared" si="19"/>
        <v>1.1657072105965367</v>
      </c>
      <c r="DJ5" s="27">
        <f t="shared" si="20"/>
        <v>0.617785855170975</v>
      </c>
      <c r="DK5" s="27">
        <f t="shared" si="21"/>
        <v>0.5087156095330428</v>
      </c>
      <c r="DL5" s="27">
        <f t="shared" si="22"/>
        <v>2.3645735847542086</v>
      </c>
      <c r="DM5" s="27">
        <f t="shared" si="23"/>
        <v>0.9020788589087294</v>
      </c>
      <c r="DN5" s="27">
        <f t="shared" si="24"/>
        <v>1.640555175746817</v>
      </c>
      <c r="DO5" s="27">
        <f t="shared" si="25"/>
        <v>0.6765332356408625</v>
      </c>
      <c r="DP5" s="27">
        <f t="shared" si="26"/>
        <v>1.0202576053225754</v>
      </c>
      <c r="DQ5" s="27">
        <f t="shared" si="27"/>
        <v>1.0555723594686601</v>
      </c>
      <c r="DR5" s="27">
        <f t="shared" si="28"/>
        <v>0.9524620203169123</v>
      </c>
      <c r="DS5" s="27">
        <f t="shared" si="29"/>
        <v>1.0438843101693236</v>
      </c>
      <c r="DT5" s="27">
        <f t="shared" si="30"/>
        <v>1.0949853736866548</v>
      </c>
      <c r="DU5" s="27">
        <f t="shared" si="31"/>
        <v>1.1992771422936153</v>
      </c>
      <c r="DV5" s="64">
        <f t="shared" si="32"/>
        <v>1.1357969294670966</v>
      </c>
      <c r="DW5" s="27">
        <f t="shared" si="33"/>
        <v>0.8231165632982143</v>
      </c>
      <c r="DX5" s="27">
        <f t="shared" si="34"/>
        <v>1.9101867974485875</v>
      </c>
      <c r="DY5" s="27">
        <f t="shared" si="35"/>
        <v>0.6618308385744011</v>
      </c>
      <c r="DZ5" s="27">
        <f t="shared" si="36"/>
        <v>0.6918105598916134</v>
      </c>
      <c r="EA5" s="27">
        <f t="shared" si="37"/>
        <v>1.1384666365903013</v>
      </c>
      <c r="EB5" s="27">
        <f t="shared" si="38"/>
        <v>0.8245967070433924</v>
      </c>
      <c r="EC5" s="27">
        <f t="shared" si="39"/>
        <v>1.0333446484549962</v>
      </c>
      <c r="ED5" s="27">
        <f t="shared" si="40"/>
        <v>1.2067507527117942</v>
      </c>
      <c r="EE5" s="27">
        <f t="shared" si="41"/>
        <v>1.3126831876523581</v>
      </c>
      <c r="EF5" s="27">
        <f t="shared" si="42"/>
        <v>0.5269493345563653</v>
      </c>
      <c r="EG5" s="27">
        <f t="shared" si="43"/>
        <v>1.2032751391015675</v>
      </c>
      <c r="EH5" s="27">
        <f t="shared" si="44"/>
        <v>1.187427158296217</v>
      </c>
      <c r="EI5" s="27">
        <f t="shared" si="45"/>
        <v>1.1070612553467516</v>
      </c>
      <c r="EJ5" s="27">
        <f t="shared" si="46"/>
        <v>0.998036863686966</v>
      </c>
      <c r="EK5" s="27">
        <f t="shared" si="47"/>
        <v>0.6788229795754108</v>
      </c>
      <c r="EL5" s="27">
        <f t="shared" si="48"/>
        <v>0.7574499406402037</v>
      </c>
      <c r="EM5" s="27">
        <f t="shared" si="49"/>
        <v>1.2665785261173537</v>
      </c>
      <c r="EN5" s="27">
        <f t="shared" si="50"/>
        <v>0.6649386864074515</v>
      </c>
      <c r="EO5" s="27">
        <f t="shared" si="51"/>
        <v>1.21367019770459</v>
      </c>
      <c r="EP5" s="27">
        <f t="shared" si="52"/>
        <v>0.9928813323291447</v>
      </c>
      <c r="EQ5" s="27">
        <f t="shared" si="53"/>
        <v>1.1668617868428908</v>
      </c>
      <c r="ER5" s="27">
        <f t="shared" si="54"/>
        <v>1.143079599918832</v>
      </c>
      <c r="ES5" s="27">
        <f t="shared" si="55"/>
        <v>1.0711473380941166</v>
      </c>
      <c r="ET5" s="27">
        <f t="shared" si="56"/>
        <v>1.392710836893186</v>
      </c>
      <c r="EU5" s="27">
        <f t="shared" si="57"/>
        <v>0.9074166519998172</v>
      </c>
      <c r="EX5" s="76" t="s">
        <v>42</v>
      </c>
      <c r="EY5" s="27">
        <v>-0.6460382409448238</v>
      </c>
      <c r="EZ5" s="27">
        <v>-0.11480871168431157</v>
      </c>
      <c r="FA5" s="27">
        <v>0.058969190886669506</v>
      </c>
      <c r="FB5" s="27">
        <v>-1.3921418242470984</v>
      </c>
      <c r="FC5" s="27">
        <v>-0.20832242420435232</v>
      </c>
      <c r="FD5" s="27">
        <v>-0.32128404370550534</v>
      </c>
      <c r="FE5" s="27">
        <v>0.22120547390413475</v>
      </c>
      <c r="FF5" s="27">
        <v>-0.6948212554988634</v>
      </c>
      <c r="FG5" s="27">
        <v>-0.9750687320601114</v>
      </c>
      <c r="FH5" s="27">
        <v>1.2415800386906748</v>
      </c>
      <c r="FI5" s="27">
        <v>-0.1486745368129119</v>
      </c>
      <c r="FJ5" s="27">
        <v>0.7141841159152766</v>
      </c>
      <c r="FK5" s="27">
        <v>-0.5637672845341003</v>
      </c>
      <c r="FL5" s="27">
        <v>0.02893346494080033</v>
      </c>
      <c r="FM5" s="27">
        <v>0.07802547879729858</v>
      </c>
      <c r="FN5" s="27">
        <v>-0.07026652899308304</v>
      </c>
      <c r="FO5" s="27">
        <v>0.0619618322206366</v>
      </c>
      <c r="FP5" s="27">
        <v>0.1309115990952526</v>
      </c>
      <c r="FQ5" s="27">
        <v>0.2621650912878082</v>
      </c>
      <c r="FR5" s="27">
        <v>0.18370491667416142</v>
      </c>
      <c r="FS5" s="27">
        <v>-0.2808313466407071</v>
      </c>
      <c r="FT5" s="27">
        <v>0.9337137265204373</v>
      </c>
      <c r="FU5" s="27">
        <v>-0.5954655780604219</v>
      </c>
      <c r="FV5" s="27">
        <v>-0.5315510595127599</v>
      </c>
      <c r="FW5" s="27">
        <v>0.18709201309860374</v>
      </c>
      <c r="FX5" s="27">
        <v>-0.2782393949294582</v>
      </c>
      <c r="FY5" s="27">
        <v>0.04732151237242219</v>
      </c>
      <c r="FZ5" s="27">
        <v>0.2711277266650379</v>
      </c>
      <c r="GA5" s="27">
        <v>0.3925187679033834</v>
      </c>
      <c r="GB5" s="27">
        <v>-0.9242638394729643</v>
      </c>
      <c r="GC5" s="27">
        <v>0.2669665647349904</v>
      </c>
      <c r="GD5" s="27">
        <v>0.2478390152641921</v>
      </c>
      <c r="GE5" s="27">
        <v>0.14673505079159033</v>
      </c>
      <c r="GF5" s="27">
        <v>-0.002834990671346921</v>
      </c>
      <c r="GG5" s="27">
        <v>-0.5588926909402869</v>
      </c>
      <c r="GH5" s="27">
        <v>-0.40077754990121184</v>
      </c>
      <c r="GI5" s="27">
        <v>0.34093652492102244</v>
      </c>
      <c r="GJ5" s="27">
        <v>-0.5887067781743744</v>
      </c>
      <c r="GK5" s="27">
        <v>0.2793764374275096</v>
      </c>
      <c r="GL5" s="27">
        <v>-0.010306795553357423</v>
      </c>
      <c r="GM5" s="27">
        <v>0.2226336859422843</v>
      </c>
      <c r="GN5" s="27">
        <v>0.19292587110234388</v>
      </c>
      <c r="GO5" s="27">
        <v>0.09915693883493301</v>
      </c>
      <c r="GP5" s="27">
        <v>0.47789574789944317</v>
      </c>
      <c r="GQ5" s="27">
        <v>-0.14016296006411613</v>
      </c>
    </row>
    <row r="6" spans="1:199" ht="10.5">
      <c r="A6" s="91" t="s">
        <v>43</v>
      </c>
      <c r="B6" s="64">
        <v>561.53</v>
      </c>
      <c r="C6" s="63">
        <v>2349.8</v>
      </c>
      <c r="D6" s="63">
        <v>3288.53</v>
      </c>
      <c r="E6" s="64">
        <v>1138.77</v>
      </c>
      <c r="F6" s="63">
        <v>1692.04</v>
      </c>
      <c r="G6" s="63">
        <v>2549.19</v>
      </c>
      <c r="H6" s="63">
        <v>2894.52</v>
      </c>
      <c r="I6" s="64">
        <v>3649.74</v>
      </c>
      <c r="J6" s="63">
        <v>2874.87</v>
      </c>
      <c r="K6" s="63">
        <v>1930.31</v>
      </c>
      <c r="L6" s="63">
        <v>2526.76</v>
      </c>
      <c r="M6" s="63">
        <v>2881.58</v>
      </c>
      <c r="N6" s="63">
        <v>3189.16</v>
      </c>
      <c r="O6" s="63">
        <v>3612.49</v>
      </c>
      <c r="P6" s="63">
        <v>2025.59</v>
      </c>
      <c r="Q6" s="63">
        <v>3269.35</v>
      </c>
      <c r="R6" s="63">
        <v>3129.9</v>
      </c>
      <c r="S6" s="63">
        <v>1608.47</v>
      </c>
      <c r="T6" s="63">
        <v>5356.91</v>
      </c>
      <c r="U6" s="64">
        <v>2550.75</v>
      </c>
      <c r="V6" s="63">
        <v>2132.81</v>
      </c>
      <c r="W6" s="64">
        <v>2249.55</v>
      </c>
      <c r="X6" s="64">
        <v>2507.72</v>
      </c>
      <c r="Y6" s="63">
        <v>1854.75</v>
      </c>
      <c r="Z6" s="63">
        <v>1869.91</v>
      </c>
      <c r="AA6" s="63">
        <v>2889.37</v>
      </c>
      <c r="AB6" s="63">
        <v>3053.33</v>
      </c>
      <c r="AC6" s="64">
        <v>2174.24</v>
      </c>
      <c r="AD6" s="63">
        <v>5269.58</v>
      </c>
      <c r="AE6" s="63">
        <v>600.26</v>
      </c>
      <c r="AF6" s="63">
        <v>2734.4</v>
      </c>
      <c r="AG6" s="63">
        <v>2243.75</v>
      </c>
      <c r="AH6" s="63">
        <v>3176.33</v>
      </c>
      <c r="AI6" s="63">
        <v>3249.07</v>
      </c>
      <c r="AJ6" s="64">
        <v>3381.93</v>
      </c>
      <c r="AK6" s="63">
        <v>1085.28</v>
      </c>
      <c r="AL6" s="63">
        <v>3845.18</v>
      </c>
      <c r="AM6" s="63">
        <v>1800.87</v>
      </c>
      <c r="AN6" s="63">
        <v>3304.5</v>
      </c>
      <c r="AO6" s="64">
        <v>2920</v>
      </c>
      <c r="AP6" s="63">
        <v>4823.34</v>
      </c>
      <c r="AQ6" s="63">
        <v>3297.86</v>
      </c>
      <c r="AR6" s="63">
        <v>3103.34</v>
      </c>
      <c r="AS6" s="63">
        <v>5130.12</v>
      </c>
      <c r="AT6" s="63">
        <v>4113.95</v>
      </c>
      <c r="AW6" s="66" t="s">
        <v>43</v>
      </c>
      <c r="AX6" s="67">
        <f t="shared" si="58"/>
        <v>2066.6200000000003</v>
      </c>
      <c r="AY6" s="68">
        <f t="shared" si="0"/>
        <v>2068.63</v>
      </c>
      <c r="AZ6" s="68">
        <f t="shared" si="1"/>
        <v>2772.652</v>
      </c>
      <c r="BA6" s="68">
        <f t="shared" si="2"/>
        <v>2942.4133333333334</v>
      </c>
      <c r="BB6" s="68">
        <f t="shared" si="3"/>
        <v>3341.1575000000003</v>
      </c>
      <c r="BC6" s="67">
        <f t="shared" si="4"/>
        <v>2341.7799999999997</v>
      </c>
      <c r="BD6" s="69">
        <f t="shared" si="5"/>
        <v>2249.55</v>
      </c>
      <c r="BE6" s="68">
        <f t="shared" si="6"/>
        <v>2435.016</v>
      </c>
      <c r="BF6" s="68">
        <f t="shared" si="7"/>
        <v>2778.2328571428575</v>
      </c>
      <c r="BG6" s="68">
        <f t="shared" si="8"/>
        <v>2683.5519999999997</v>
      </c>
      <c r="BH6" s="68">
        <f t="shared" si="9"/>
        <v>2920</v>
      </c>
      <c r="BI6" s="68">
        <f t="shared" si="10"/>
        <v>4093.722</v>
      </c>
      <c r="BJ6" s="89">
        <f t="shared" si="11"/>
        <v>2781.2132083333336</v>
      </c>
      <c r="BK6" s="90">
        <f t="shared" si="12"/>
        <v>2997.6307142857145</v>
      </c>
      <c r="BL6" s="64"/>
      <c r="BM6" s="64"/>
      <c r="BN6" s="70" t="s">
        <v>43</v>
      </c>
      <c r="BO6" s="71">
        <v>0.7430642116209568</v>
      </c>
      <c r="BP6" s="71">
        <v>0.7437869178104632</v>
      </c>
      <c r="BQ6" s="71">
        <v>0.9969217720138529</v>
      </c>
      <c r="BR6" s="71">
        <v>1.0579603622322074</v>
      </c>
      <c r="BS6" s="71">
        <v>1.2013309479434762</v>
      </c>
      <c r="BT6" s="71">
        <v>0.7812103034706218</v>
      </c>
      <c r="BU6" s="71">
        <v>0.7504426710332899</v>
      </c>
      <c r="BV6" s="71">
        <v>0.8123135342841</v>
      </c>
      <c r="BW6" s="71">
        <v>0.9268095779452488</v>
      </c>
      <c r="BX6" s="71">
        <v>0.8952243474191401</v>
      </c>
      <c r="BY6" s="71">
        <v>0.9741026424917011</v>
      </c>
      <c r="BZ6" s="71">
        <v>1.365652540351511</v>
      </c>
      <c r="CA6" s="86">
        <f t="shared" si="59"/>
        <v>0.7621372575457893</v>
      </c>
      <c r="CB6" s="86">
        <f t="shared" si="60"/>
        <v>0.7780502260472817</v>
      </c>
      <c r="CC6" s="86">
        <f t="shared" si="60"/>
        <v>0.9618656749795509</v>
      </c>
      <c r="CD6" s="86">
        <f t="shared" si="60"/>
        <v>0.9765923548256737</v>
      </c>
      <c r="CE6" s="86">
        <v>1.2834917441474936</v>
      </c>
      <c r="CF6" s="72"/>
      <c r="CG6" s="72"/>
      <c r="CH6" s="73" t="s">
        <v>43</v>
      </c>
      <c r="CI6" s="74">
        <v>-0.42844120877439745</v>
      </c>
      <c r="CJ6" s="74">
        <v>-0.42703872173706936</v>
      </c>
      <c r="CK6" s="74">
        <v>-0.004447793428945154</v>
      </c>
      <c r="CL6" s="74">
        <v>0.08128557614544568</v>
      </c>
      <c r="CM6" s="74">
        <v>0.2646336457852891</v>
      </c>
      <c r="CN6" s="74">
        <v>-0.35621711766989905</v>
      </c>
      <c r="CO6" s="74">
        <v>-0.4141862314025951</v>
      </c>
      <c r="CP6" s="74">
        <v>-0.29989141298150057</v>
      </c>
      <c r="CQ6" s="74">
        <v>-0.10965514133772214</v>
      </c>
      <c r="CR6" s="74">
        <v>-0.15967882105832354</v>
      </c>
      <c r="CS6" s="74">
        <v>-0.03785429587368871</v>
      </c>
      <c r="CT6" s="74">
        <v>0.44959046893116134</v>
      </c>
      <c r="CU6" s="86">
        <f t="shared" si="13"/>
        <v>-0.39187725078000996</v>
      </c>
      <c r="CV6" s="86">
        <f t="shared" si="13"/>
        <v>-0.3620648053179561</v>
      </c>
      <c r="CW6" s="86">
        <f t="shared" si="13"/>
        <v>-0.05609265990626262</v>
      </c>
      <c r="CX6" s="86">
        <f t="shared" si="13"/>
        <v>-0.03417161088931477</v>
      </c>
      <c r="CY6" s="86">
        <f t="shared" si="13"/>
        <v>0.3600740160412814</v>
      </c>
      <c r="CZ6" s="9"/>
      <c r="DA6" s="9"/>
      <c r="DB6" s="75" t="s">
        <v>43</v>
      </c>
      <c r="DC6" s="64">
        <f t="shared" si="61"/>
        <v>0.2019010978077807</v>
      </c>
      <c r="DD6" s="27">
        <f t="shared" si="14"/>
        <v>0.8448830866182095</v>
      </c>
      <c r="DE6" s="27">
        <f t="shared" si="15"/>
        <v>1.18240845043688</v>
      </c>
      <c r="DF6" s="27">
        <f t="shared" si="16"/>
        <v>0.4094508096638941</v>
      </c>
      <c r="DG6" s="27">
        <f t="shared" si="17"/>
        <v>0.6083819805436527</v>
      </c>
      <c r="DH6" s="27">
        <f t="shared" si="18"/>
        <v>0.9165748215066275</v>
      </c>
      <c r="DI6" s="27">
        <f t="shared" si="19"/>
        <v>1.0407400595276788</v>
      </c>
      <c r="DJ6" s="27">
        <f t="shared" si="20"/>
        <v>1.3122834269103514</v>
      </c>
      <c r="DK6" s="27">
        <f t="shared" si="21"/>
        <v>1.0336747975257858</v>
      </c>
      <c r="DL6" s="27">
        <f t="shared" si="22"/>
        <v>0.6940532262022282</v>
      </c>
      <c r="DM6" s="27">
        <f t="shared" si="23"/>
        <v>0.908509995720243</v>
      </c>
      <c r="DN6" s="27">
        <f t="shared" si="24"/>
        <v>1.0360874137106562</v>
      </c>
      <c r="DO6" s="27">
        <f t="shared" si="25"/>
        <v>1.1466794384710735</v>
      </c>
      <c r="DP6" s="27">
        <f t="shared" si="26"/>
        <v>1.2988899913087988</v>
      </c>
      <c r="DQ6" s="27">
        <f t="shared" si="27"/>
        <v>0.7283116569167498</v>
      </c>
      <c r="DR6" s="27">
        <f t="shared" si="28"/>
        <v>1.1755121794345234</v>
      </c>
      <c r="DS6" s="27">
        <f t="shared" si="29"/>
        <v>1.1253721903167648</v>
      </c>
      <c r="DT6" s="27">
        <f t="shared" si="30"/>
        <v>0.5783339426048137</v>
      </c>
      <c r="DU6" s="27">
        <f t="shared" si="31"/>
        <v>1.9261054794178025</v>
      </c>
      <c r="DV6" s="64">
        <f t="shared" si="32"/>
        <v>0.8509220257998995</v>
      </c>
      <c r="DW6" s="27">
        <f t="shared" si="33"/>
        <v>0.7114985811413442</v>
      </c>
      <c r="DX6" s="27">
        <f t="shared" si="34"/>
        <v>0.7504426710332899</v>
      </c>
      <c r="DY6" s="27">
        <f t="shared" si="35"/>
        <v>0.8365673556949619</v>
      </c>
      <c r="DZ6" s="27">
        <f t="shared" si="36"/>
        <v>0.6187386562196858</v>
      </c>
      <c r="EA6" s="27">
        <f t="shared" si="37"/>
        <v>0.6237959836375537</v>
      </c>
      <c r="EB6" s="27">
        <f t="shared" si="38"/>
        <v>0.9638845726493994</v>
      </c>
      <c r="EC6" s="27">
        <f t="shared" si="39"/>
        <v>1.0185811032188992</v>
      </c>
      <c r="ED6" s="27">
        <f t="shared" si="40"/>
        <v>0.7253194963736835</v>
      </c>
      <c r="EE6" s="27">
        <f t="shared" si="41"/>
        <v>1.7579150009662392</v>
      </c>
      <c r="EF6" s="27">
        <f t="shared" si="42"/>
        <v>0.20024481239111935</v>
      </c>
      <c r="EG6" s="27">
        <f t="shared" si="43"/>
        <v>0.9121870772703108</v>
      </c>
      <c r="EH6" s="27">
        <f t="shared" si="44"/>
        <v>0.7485078096201214</v>
      </c>
      <c r="EI6" s="27">
        <f t="shared" si="45"/>
        <v>1.0596135090498853</v>
      </c>
      <c r="EJ6" s="27">
        <f t="shared" si="46"/>
        <v>1.0838793399453805</v>
      </c>
      <c r="EK6" s="27">
        <f t="shared" si="47"/>
        <v>1.128201010178753</v>
      </c>
      <c r="EL6" s="27">
        <f t="shared" si="48"/>
        <v>0.3620459300833539</v>
      </c>
      <c r="EM6" s="27">
        <f t="shared" si="49"/>
        <v>1.2827397256356983</v>
      </c>
      <c r="EN6" s="27">
        <f t="shared" si="50"/>
        <v>0.6007644608849417</v>
      </c>
      <c r="EO6" s="27">
        <f t="shared" si="51"/>
        <v>1.1023706103129542</v>
      </c>
      <c r="EP6" s="27">
        <f t="shared" si="52"/>
        <v>0.9741026424917011</v>
      </c>
      <c r="EQ6" s="27">
        <f t="shared" si="53"/>
        <v>1.6090507669986034</v>
      </c>
      <c r="ER6" s="27">
        <f t="shared" si="54"/>
        <v>1.1001555275916717</v>
      </c>
      <c r="ES6" s="27">
        <f t="shared" si="55"/>
        <v>1.0352642789555466</v>
      </c>
      <c r="ET6" s="27">
        <f t="shared" si="56"/>
        <v>1.7113915918833993</v>
      </c>
      <c r="EU6" s="27">
        <f t="shared" si="57"/>
        <v>1.3724005363283334</v>
      </c>
      <c r="EX6" s="76" t="s">
        <v>43</v>
      </c>
      <c r="EY6" s="27">
        <v>-2.3082793397527204</v>
      </c>
      <c r="EZ6" s="27">
        <v>-0.24317637719163226</v>
      </c>
      <c r="FA6" s="27">
        <v>0.241728485286667</v>
      </c>
      <c r="FB6" s="27">
        <v>-1.288237954172878</v>
      </c>
      <c r="FC6" s="27">
        <v>-0.7169506718796863</v>
      </c>
      <c r="FD6" s="27">
        <v>-0.12567543975166628</v>
      </c>
      <c r="FE6" s="27">
        <v>0.057609778859000774</v>
      </c>
      <c r="FF6" s="27">
        <v>0.3920793468141441</v>
      </c>
      <c r="FG6" s="27">
        <v>0.04778237347574548</v>
      </c>
      <c r="FH6" s="27">
        <v>-0.5268817890960962</v>
      </c>
      <c r="FI6" s="27">
        <v>-0.13842570734410395</v>
      </c>
      <c r="FJ6" s="27">
        <v>0.05114572696922873</v>
      </c>
      <c r="FK6" s="27">
        <v>0.1974621331448215</v>
      </c>
      <c r="FL6" s="27">
        <v>0.3772792477881487</v>
      </c>
      <c r="FM6" s="27">
        <v>-0.45737215864847997</v>
      </c>
      <c r="FN6" s="27">
        <v>0.23328948677380124</v>
      </c>
      <c r="FO6" s="27">
        <v>0.1704022177281072</v>
      </c>
      <c r="FP6" s="27">
        <v>-0.7900253180458962</v>
      </c>
      <c r="FQ6" s="27">
        <v>0.9456867117307647</v>
      </c>
      <c r="FR6" s="27">
        <v>-0.23290115821207016</v>
      </c>
      <c r="FS6" s="27">
        <v>-0.49106721513123</v>
      </c>
      <c r="FT6" s="27">
        <v>-0.4141862314025951</v>
      </c>
      <c r="FU6" s="27">
        <v>-0.25744639226264493</v>
      </c>
      <c r="FV6" s="27">
        <v>-0.6925979245299743</v>
      </c>
      <c r="FW6" s="27">
        <v>-0.6808538310576915</v>
      </c>
      <c r="FX6" s="27">
        <v>-0.05306770407201786</v>
      </c>
      <c r="FY6" s="27">
        <v>0.026560857626635927</v>
      </c>
      <c r="FZ6" s="27">
        <v>-0.4633114662424804</v>
      </c>
      <c r="GA6" s="27">
        <v>0.8138653147082239</v>
      </c>
      <c r="GB6" s="27">
        <v>-2.320163226708052</v>
      </c>
      <c r="GC6" s="27">
        <v>-0.13259836285229126</v>
      </c>
      <c r="GD6" s="27">
        <v>-0.4179107260432921</v>
      </c>
      <c r="GE6" s="27">
        <v>0.08353814190722479</v>
      </c>
      <c r="GF6" s="27">
        <v>0.11620416134922545</v>
      </c>
      <c r="GG6" s="27">
        <v>0.17402413382923468</v>
      </c>
      <c r="GH6" s="27">
        <v>-1.4657553619431078</v>
      </c>
      <c r="GI6" s="27">
        <v>0.3592284700167277</v>
      </c>
      <c r="GJ6" s="27">
        <v>-0.7351286242814511</v>
      </c>
      <c r="GK6" s="27">
        <v>0.14060933078097107</v>
      </c>
      <c r="GL6" s="27">
        <v>-0.03785429587368871</v>
      </c>
      <c r="GM6" s="27">
        <v>0.6862098451052993</v>
      </c>
      <c r="GN6" s="27">
        <v>0.13770749013575262</v>
      </c>
      <c r="GO6" s="27">
        <v>0.0499991013180699</v>
      </c>
      <c r="GP6" s="27">
        <v>0.7751699077110681</v>
      </c>
      <c r="GQ6" s="27">
        <v>0.45670159480744427</v>
      </c>
    </row>
    <row r="7" spans="1:199" ht="10.5">
      <c r="A7" s="91" t="s">
        <v>44</v>
      </c>
      <c r="B7" s="64">
        <v>2706.35</v>
      </c>
      <c r="C7" s="63">
        <v>5620.71</v>
      </c>
      <c r="D7" s="63">
        <v>6630.57</v>
      </c>
      <c r="E7" s="64">
        <v>4881.93</v>
      </c>
      <c r="F7" s="63">
        <v>7199.31</v>
      </c>
      <c r="G7" s="63">
        <v>4553.32</v>
      </c>
      <c r="H7" s="63">
        <v>8026.5</v>
      </c>
      <c r="I7" s="64">
        <v>4767.38</v>
      </c>
      <c r="J7" s="63">
        <v>4250.97</v>
      </c>
      <c r="K7" s="63">
        <v>6355.73</v>
      </c>
      <c r="L7" s="63">
        <v>5660.31</v>
      </c>
      <c r="M7" s="63">
        <v>9634.89</v>
      </c>
      <c r="N7" s="63">
        <v>3982.96</v>
      </c>
      <c r="O7" s="63">
        <v>7218.58</v>
      </c>
      <c r="P7" s="63">
        <v>5857.07</v>
      </c>
      <c r="Q7" s="63">
        <v>5992.11</v>
      </c>
      <c r="R7" s="63">
        <v>8586.43</v>
      </c>
      <c r="S7" s="63">
        <v>8829.16</v>
      </c>
      <c r="T7" s="63">
        <v>8124.79</v>
      </c>
      <c r="U7" s="64">
        <v>1634.92</v>
      </c>
      <c r="V7" s="63">
        <v>4787.33</v>
      </c>
      <c r="W7" s="64">
        <v>4374.73</v>
      </c>
      <c r="X7" s="64">
        <v>4296.43</v>
      </c>
      <c r="Y7" s="63">
        <v>3509.86</v>
      </c>
      <c r="Z7" s="63">
        <v>4523.78</v>
      </c>
      <c r="AA7" s="63">
        <v>5069.97</v>
      </c>
      <c r="AB7" s="63">
        <v>4558.82</v>
      </c>
      <c r="AC7" s="64">
        <v>3282.21</v>
      </c>
      <c r="AD7" s="63">
        <v>7065.86</v>
      </c>
      <c r="AE7" s="63">
        <v>3277.41</v>
      </c>
      <c r="AF7" s="63">
        <v>8544.83</v>
      </c>
      <c r="AG7" s="63">
        <v>8656.71</v>
      </c>
      <c r="AH7" s="63">
        <v>3897.93</v>
      </c>
      <c r="AI7" s="63">
        <v>4445.38</v>
      </c>
      <c r="AJ7" s="64">
        <v>5920.04</v>
      </c>
      <c r="AK7" s="63">
        <v>3175.26</v>
      </c>
      <c r="AL7" s="63">
        <v>4173.48</v>
      </c>
      <c r="AM7" s="63">
        <v>2731.52</v>
      </c>
      <c r="AN7" s="63">
        <v>4984.44</v>
      </c>
      <c r="AO7" s="64">
        <v>5865.61</v>
      </c>
      <c r="AP7" s="63">
        <v>6741.32</v>
      </c>
      <c r="AQ7" s="63">
        <v>5174.89</v>
      </c>
      <c r="AR7" s="63">
        <v>5589.2</v>
      </c>
      <c r="AS7" s="63">
        <v>4963.56</v>
      </c>
      <c r="AT7" s="63">
        <v>5155.03</v>
      </c>
      <c r="AW7" s="66" t="s">
        <v>44</v>
      </c>
      <c r="AX7" s="67">
        <f t="shared" si="58"/>
        <v>4985.876666666666</v>
      </c>
      <c r="AY7" s="68">
        <f t="shared" si="0"/>
        <v>6165.265</v>
      </c>
      <c r="AZ7" s="68">
        <f t="shared" si="1"/>
        <v>6133.856</v>
      </c>
      <c r="BA7" s="68">
        <f t="shared" si="2"/>
        <v>5686.203333333334</v>
      </c>
      <c r="BB7" s="68">
        <f t="shared" si="3"/>
        <v>7883.1225</v>
      </c>
      <c r="BC7" s="67">
        <f t="shared" si="4"/>
        <v>3211.125</v>
      </c>
      <c r="BD7" s="69">
        <f t="shared" si="5"/>
        <v>4374.73</v>
      </c>
      <c r="BE7" s="68">
        <f t="shared" si="6"/>
        <v>4391.772</v>
      </c>
      <c r="BF7" s="68">
        <f t="shared" si="7"/>
        <v>5595.761428571428</v>
      </c>
      <c r="BG7" s="68">
        <f t="shared" si="8"/>
        <v>4196.947999999999</v>
      </c>
      <c r="BH7" s="68">
        <f t="shared" si="9"/>
        <v>5865.61</v>
      </c>
      <c r="BI7" s="68">
        <f t="shared" si="10"/>
        <v>5524.8</v>
      </c>
      <c r="BJ7" s="89">
        <f t="shared" si="11"/>
        <v>6467.111708333334</v>
      </c>
      <c r="BK7" s="90">
        <f t="shared" si="12"/>
        <v>4927.320357142857</v>
      </c>
      <c r="BL7" s="64"/>
      <c r="BM7" s="64"/>
      <c r="BN7" s="70" t="s">
        <v>44</v>
      </c>
      <c r="BO7" s="71">
        <v>0.770958797610069</v>
      </c>
      <c r="BP7" s="71">
        <v>0.9533258861224891</v>
      </c>
      <c r="BQ7" s="71">
        <v>0.9484691585110692</v>
      </c>
      <c r="BR7" s="71">
        <v>0.8792492831082933</v>
      </c>
      <c r="BS7" s="71">
        <v>1.2189556722581483</v>
      </c>
      <c r="BT7" s="71">
        <v>0.6516980361029325</v>
      </c>
      <c r="BU7" s="71">
        <v>0.887851749614413</v>
      </c>
      <c r="BV7" s="71">
        <v>0.891310424667943</v>
      </c>
      <c r="BW7" s="71">
        <v>1.1356601606915147</v>
      </c>
      <c r="BX7" s="71">
        <v>0.8517708806807989</v>
      </c>
      <c r="BY7" s="71">
        <v>1.190425946528311</v>
      </c>
      <c r="BZ7" s="71">
        <v>1.1212585339597436</v>
      </c>
      <c r="CA7" s="86">
        <f t="shared" si="59"/>
        <v>0.7113284168565008</v>
      </c>
      <c r="CB7" s="86">
        <f t="shared" si="60"/>
        <v>0.922318155395216</v>
      </c>
      <c r="CC7" s="86">
        <f t="shared" si="60"/>
        <v>1.042064659601292</v>
      </c>
      <c r="CD7" s="86">
        <f t="shared" si="60"/>
        <v>0.865510081894546</v>
      </c>
      <c r="CE7" s="86">
        <v>1.170107103108946</v>
      </c>
      <c r="CF7" s="72"/>
      <c r="CG7" s="72"/>
      <c r="CH7" s="73" t="s">
        <v>44</v>
      </c>
      <c r="CI7" s="74">
        <v>-0.3752743347107256</v>
      </c>
      <c r="CJ7" s="74">
        <v>-0.06895862374838507</v>
      </c>
      <c r="CK7" s="74">
        <v>-0.07632723278097384</v>
      </c>
      <c r="CL7" s="74">
        <v>-0.1856558413308168</v>
      </c>
      <c r="CM7" s="74">
        <v>0.28564566281117115</v>
      </c>
      <c r="CN7" s="74">
        <v>-0.6177244474991543</v>
      </c>
      <c r="CO7" s="74">
        <v>-0.17160929438357825</v>
      </c>
      <c r="CP7" s="74">
        <v>-0.1660001152928978</v>
      </c>
      <c r="CQ7" s="74">
        <v>0.18353118181879127</v>
      </c>
      <c r="CR7" s="74">
        <v>-0.23146268528027664</v>
      </c>
      <c r="CS7" s="74">
        <v>0.25147787688769435</v>
      </c>
      <c r="CT7" s="74">
        <v>0.16511896561682002</v>
      </c>
      <c r="CU7" s="86">
        <f t="shared" si="13"/>
        <v>-0.4914122959757682</v>
      </c>
      <c r="CV7" s="86">
        <f t="shared" si="13"/>
        <v>-0.11666359799073493</v>
      </c>
      <c r="CW7" s="86">
        <f t="shared" si="13"/>
        <v>0.05944479891388177</v>
      </c>
      <c r="CX7" s="86">
        <f t="shared" si="13"/>
        <v>-0.20837746996379075</v>
      </c>
      <c r="CY7" s="86">
        <f t="shared" si="13"/>
        <v>0.22664058968238637</v>
      </c>
      <c r="CZ7" s="9"/>
      <c r="DA7" s="9"/>
      <c r="DB7" s="75" t="s">
        <v>44</v>
      </c>
      <c r="DC7" s="64">
        <f t="shared" si="61"/>
        <v>0.41847893187196306</v>
      </c>
      <c r="DD7" s="27">
        <f t="shared" si="14"/>
        <v>0.8691221450152647</v>
      </c>
      <c r="DE7" s="27">
        <f t="shared" si="15"/>
        <v>1.0252753159429793</v>
      </c>
      <c r="DF7" s="27">
        <f t="shared" si="16"/>
        <v>0.7548856769721923</v>
      </c>
      <c r="DG7" s="27">
        <f t="shared" si="17"/>
        <v>1.1132187481349947</v>
      </c>
      <c r="DH7" s="27">
        <f t="shared" si="18"/>
        <v>0.7040731945503157</v>
      </c>
      <c r="DI7" s="27">
        <f t="shared" si="19"/>
        <v>1.241125924832454</v>
      </c>
      <c r="DJ7" s="27">
        <f t="shared" si="20"/>
        <v>0.7371729784498529</v>
      </c>
      <c r="DK7" s="27">
        <f t="shared" si="21"/>
        <v>0.657321257420422</v>
      </c>
      <c r="DL7" s="27">
        <f t="shared" si="22"/>
        <v>0.9827772097720515</v>
      </c>
      <c r="DM7" s="27">
        <f t="shared" si="23"/>
        <v>0.8752454349452922</v>
      </c>
      <c r="DN7" s="27">
        <f t="shared" si="24"/>
        <v>1.489828911967727</v>
      </c>
      <c r="DO7" s="27">
        <f t="shared" si="25"/>
        <v>0.6158792641338904</v>
      </c>
      <c r="DP7" s="27">
        <f t="shared" si="26"/>
        <v>1.1161984399772074</v>
      </c>
      <c r="DQ7" s="27">
        <f t="shared" si="27"/>
        <v>0.905670145213782</v>
      </c>
      <c r="DR7" s="27">
        <f t="shared" si="28"/>
        <v>0.9265511823893098</v>
      </c>
      <c r="DS7" s="27">
        <f t="shared" si="29"/>
        <v>1.3277070796435717</v>
      </c>
      <c r="DT7" s="27">
        <f t="shared" si="30"/>
        <v>1.3652400636010351</v>
      </c>
      <c r="DU7" s="27">
        <f t="shared" si="31"/>
        <v>1.256324363398676</v>
      </c>
      <c r="DV7" s="64">
        <f t="shared" si="32"/>
        <v>0.33180712466360124</v>
      </c>
      <c r="DW7" s="27">
        <f t="shared" si="33"/>
        <v>0.9715889475422639</v>
      </c>
      <c r="DX7" s="27">
        <f t="shared" si="34"/>
        <v>0.887851749614413</v>
      </c>
      <c r="DY7" s="27">
        <f t="shared" si="35"/>
        <v>0.8719607593144841</v>
      </c>
      <c r="DZ7" s="27">
        <f t="shared" si="36"/>
        <v>0.7123263245735495</v>
      </c>
      <c r="EA7" s="27">
        <f t="shared" si="37"/>
        <v>0.9181014572032307</v>
      </c>
      <c r="EB7" s="27">
        <f t="shared" si="38"/>
        <v>1.0289507546734509</v>
      </c>
      <c r="EC7" s="27">
        <f t="shared" si="39"/>
        <v>0.9252128275749997</v>
      </c>
      <c r="ED7" s="27">
        <f t="shared" si="40"/>
        <v>0.6661247416644965</v>
      </c>
      <c r="EE7" s="27">
        <f t="shared" si="41"/>
        <v>1.4340167652701987</v>
      </c>
      <c r="EF7" s="27">
        <f t="shared" si="42"/>
        <v>0.6651505813395966</v>
      </c>
      <c r="EG7" s="27">
        <f t="shared" si="43"/>
        <v>1.7341738268779388</v>
      </c>
      <c r="EH7" s="27">
        <f t="shared" si="44"/>
        <v>1.756879880450813</v>
      </c>
      <c r="EI7" s="27">
        <f t="shared" si="45"/>
        <v>0.7910851573410266</v>
      </c>
      <c r="EJ7" s="27">
        <f t="shared" si="46"/>
        <v>0.9021901718965329</v>
      </c>
      <c r="EK7" s="27">
        <f t="shared" si="47"/>
        <v>1.20147251871254</v>
      </c>
      <c r="EL7" s="27">
        <f t="shared" si="48"/>
        <v>0.6444192319253215</v>
      </c>
      <c r="EM7" s="27">
        <f t="shared" si="49"/>
        <v>0.8470080484923093</v>
      </c>
      <c r="EN7" s="27">
        <f t="shared" si="50"/>
        <v>0.5543621688896827</v>
      </c>
      <c r="EO7" s="27">
        <f t="shared" si="51"/>
        <v>1.0115924353841415</v>
      </c>
      <c r="EP7" s="27">
        <f t="shared" si="52"/>
        <v>1.190425946528311</v>
      </c>
      <c r="EQ7" s="27">
        <f t="shared" si="53"/>
        <v>1.3681513503029066</v>
      </c>
      <c r="ER7" s="27">
        <f t="shared" si="54"/>
        <v>1.0502442757752204</v>
      </c>
      <c r="ES7" s="27">
        <f t="shared" si="55"/>
        <v>1.1343285183188168</v>
      </c>
      <c r="ET7" s="27">
        <f t="shared" si="56"/>
        <v>1.007354837970827</v>
      </c>
      <c r="EU7" s="27">
        <f t="shared" si="57"/>
        <v>1.0462136874309471</v>
      </c>
      <c r="EX7" s="76" t="s">
        <v>44</v>
      </c>
      <c r="EY7" s="27">
        <v>-1.2567731020972512</v>
      </c>
      <c r="EZ7" s="27">
        <v>-0.2023691495801204</v>
      </c>
      <c r="FA7" s="27">
        <v>0.03601136691260579</v>
      </c>
      <c r="FB7" s="27">
        <v>-0.40566992164664856</v>
      </c>
      <c r="FC7" s="27">
        <v>0.1547371109557297</v>
      </c>
      <c r="FD7" s="27">
        <v>-0.5062026774939885</v>
      </c>
      <c r="FE7" s="27">
        <v>0.31164949896126204</v>
      </c>
      <c r="FF7" s="27">
        <v>-0.439924905865121</v>
      </c>
      <c r="FG7" s="27">
        <v>-0.6053294530921001</v>
      </c>
      <c r="FH7" s="27">
        <v>-0.025063692346084767</v>
      </c>
      <c r="FI7" s="27">
        <v>-0.1922404629396253</v>
      </c>
      <c r="FJ7" s="27">
        <v>0.5751466648970316</v>
      </c>
      <c r="FK7" s="27">
        <v>-0.6992805395964701</v>
      </c>
      <c r="FL7" s="27">
        <v>0.15859353516088648</v>
      </c>
      <c r="FM7" s="27">
        <v>-0.14294239396910588</v>
      </c>
      <c r="FN7" s="27">
        <v>-0.11005742242355782</v>
      </c>
      <c r="FO7" s="27">
        <v>0.4089368926495584</v>
      </c>
      <c r="FP7" s="27">
        <v>0.4491546567237845</v>
      </c>
      <c r="FQ7" s="27">
        <v>0.3292089937294195</v>
      </c>
      <c r="FR7" s="27">
        <v>-1.5915832302738429</v>
      </c>
      <c r="FS7" s="27">
        <v>-0.04158201641693908</v>
      </c>
      <c r="FT7" s="27">
        <v>-0.17160929438357825</v>
      </c>
      <c r="FU7" s="27">
        <v>-0.19766488375698754</v>
      </c>
      <c r="FV7" s="27">
        <v>-0.4893897876968448</v>
      </c>
      <c r="FW7" s="27">
        <v>-0.1232745036490788</v>
      </c>
      <c r="FX7" s="27">
        <v>0.04117393685919545</v>
      </c>
      <c r="FY7" s="27">
        <v>-0.11214282658884442</v>
      </c>
      <c r="FZ7" s="27">
        <v>-0.5861357264057824</v>
      </c>
      <c r="GA7" s="27">
        <v>0.5200618908674235</v>
      </c>
      <c r="GB7" s="27">
        <v>-0.5882471101238244</v>
      </c>
      <c r="GC7" s="27">
        <v>0.7942485159794643</v>
      </c>
      <c r="GD7" s="27">
        <v>0.8130155562853938</v>
      </c>
      <c r="GE7" s="27">
        <v>-0.33809509113637487</v>
      </c>
      <c r="GF7" s="27">
        <v>-0.14849652489456425</v>
      </c>
      <c r="GG7" s="27">
        <v>0.2648036500736412</v>
      </c>
      <c r="GH7" s="27">
        <v>-0.6339285446832537</v>
      </c>
      <c r="GI7" s="27">
        <v>-0.2395524163986332</v>
      </c>
      <c r="GJ7" s="27">
        <v>-0.851099287299504</v>
      </c>
      <c r="GK7" s="27">
        <v>0.016628153783826444</v>
      </c>
      <c r="GL7" s="27">
        <v>0.25147787688769435</v>
      </c>
      <c r="GM7" s="27">
        <v>0.4522278356722732</v>
      </c>
      <c r="GN7" s="27">
        <v>0.07072492261737695</v>
      </c>
      <c r="GO7" s="27">
        <v>0.1818385266214581</v>
      </c>
      <c r="GP7" s="27">
        <v>0.01057195822901942</v>
      </c>
      <c r="GQ7" s="27">
        <v>0.06517754977926124</v>
      </c>
    </row>
    <row r="8" spans="1:199" ht="10.5">
      <c r="A8" s="91" t="s">
        <v>21</v>
      </c>
      <c r="B8" s="64">
        <v>21309.7</v>
      </c>
      <c r="C8" s="63">
        <v>23828.2</v>
      </c>
      <c r="D8" s="63">
        <v>19905.8</v>
      </c>
      <c r="E8" s="64">
        <v>12501.8</v>
      </c>
      <c r="F8" s="63">
        <v>26697</v>
      </c>
      <c r="G8" s="63">
        <v>24388.3</v>
      </c>
      <c r="H8" s="63">
        <v>28931.2</v>
      </c>
      <c r="I8" s="64">
        <v>6346.18</v>
      </c>
      <c r="J8" s="63">
        <v>11619</v>
      </c>
      <c r="K8" s="63">
        <v>24640.8</v>
      </c>
      <c r="L8" s="63">
        <v>20978.7</v>
      </c>
      <c r="M8" s="63">
        <v>31206.3</v>
      </c>
      <c r="N8" s="63">
        <v>14199.6</v>
      </c>
      <c r="O8" s="63">
        <v>25392.1</v>
      </c>
      <c r="P8" s="63">
        <v>21877</v>
      </c>
      <c r="Q8" s="63">
        <v>23919.3</v>
      </c>
      <c r="R8" s="63">
        <v>30131.8</v>
      </c>
      <c r="S8" s="63">
        <v>28821</v>
      </c>
      <c r="T8" s="63">
        <v>29363.2</v>
      </c>
      <c r="U8" s="64">
        <v>4526.1</v>
      </c>
      <c r="V8" s="63">
        <v>31451</v>
      </c>
      <c r="W8" s="64">
        <v>7338.84</v>
      </c>
      <c r="X8" s="64">
        <v>13450</v>
      </c>
      <c r="Y8" s="63">
        <v>13967</v>
      </c>
      <c r="Z8" s="63">
        <v>38919.5</v>
      </c>
      <c r="AA8" s="63">
        <v>44261.6</v>
      </c>
      <c r="AB8" s="63">
        <v>33283</v>
      </c>
      <c r="AC8" s="64">
        <v>6046.32</v>
      </c>
      <c r="AD8" s="63">
        <v>16391.6</v>
      </c>
      <c r="AE8" s="63">
        <v>10227.1</v>
      </c>
      <c r="AF8" s="63">
        <v>27676.2</v>
      </c>
      <c r="AG8" s="63">
        <v>32683.7</v>
      </c>
      <c r="AH8" s="63">
        <v>33885.6</v>
      </c>
      <c r="AI8" s="63">
        <v>32547.5</v>
      </c>
      <c r="AJ8" s="64">
        <v>15737.5</v>
      </c>
      <c r="AK8" s="63">
        <v>10299</v>
      </c>
      <c r="AL8" s="63">
        <v>21237.7</v>
      </c>
      <c r="AM8" s="63">
        <v>10438.2</v>
      </c>
      <c r="AN8" s="63">
        <v>35066</v>
      </c>
      <c r="AO8" s="64">
        <v>30091.3</v>
      </c>
      <c r="AP8" s="63">
        <v>34525.2</v>
      </c>
      <c r="AQ8" s="63">
        <v>35823</v>
      </c>
      <c r="AR8" s="63">
        <v>41575.2</v>
      </c>
      <c r="AS8" s="63">
        <v>39806.8</v>
      </c>
      <c r="AT8" s="63">
        <v>32954.9</v>
      </c>
      <c r="AW8" s="66" t="s">
        <v>21</v>
      </c>
      <c r="AX8" s="67">
        <f t="shared" si="58"/>
        <v>21681.233333333334</v>
      </c>
      <c r="AY8" s="68">
        <f t="shared" si="0"/>
        <v>23129.575</v>
      </c>
      <c r="AZ8" s="68">
        <f t="shared" si="1"/>
        <v>18958.196</v>
      </c>
      <c r="BA8" s="68">
        <f t="shared" si="2"/>
        <v>20489.566666666666</v>
      </c>
      <c r="BB8" s="68">
        <f t="shared" si="3"/>
        <v>28058.825</v>
      </c>
      <c r="BC8" s="67">
        <f t="shared" si="4"/>
        <v>17988.55</v>
      </c>
      <c r="BD8" s="69">
        <f t="shared" si="5"/>
        <v>7338.84</v>
      </c>
      <c r="BE8" s="68">
        <f t="shared" si="6"/>
        <v>28776.22</v>
      </c>
      <c r="BF8" s="68">
        <f t="shared" si="7"/>
        <v>22779.717142857142</v>
      </c>
      <c r="BG8" s="68">
        <f t="shared" si="8"/>
        <v>18555.68</v>
      </c>
      <c r="BH8" s="68">
        <f t="shared" si="9"/>
        <v>30091.3</v>
      </c>
      <c r="BI8" s="68">
        <f t="shared" si="10"/>
        <v>36937.020000000004</v>
      </c>
      <c r="BJ8" s="89">
        <f t="shared" si="11"/>
        <v>22659.040666666668</v>
      </c>
      <c r="BK8" s="90">
        <f t="shared" si="12"/>
        <v>26762.159285714286</v>
      </c>
      <c r="BL8" s="64"/>
      <c r="BM8" s="64"/>
      <c r="BN8" s="70" t="s">
        <v>21</v>
      </c>
      <c r="BO8" s="71">
        <v>0.9568469227043769</v>
      </c>
      <c r="BP8" s="71">
        <v>1.0207658541354545</v>
      </c>
      <c r="BQ8" s="71">
        <v>0.8366724910772185</v>
      </c>
      <c r="BR8" s="71">
        <v>0.904255699439585</v>
      </c>
      <c r="BS8" s="71">
        <v>1.2383059553477418</v>
      </c>
      <c r="BT8" s="71">
        <v>0.6721636250630321</v>
      </c>
      <c r="BU8" s="71">
        <v>0.27422450937721954</v>
      </c>
      <c r="BV8" s="71">
        <v>1.0752577806889008</v>
      </c>
      <c r="BW8" s="71">
        <v>0.8511912996129957</v>
      </c>
      <c r="BX8" s="71">
        <v>0.6933551139091035</v>
      </c>
      <c r="BY8" s="71">
        <v>1.1243973133387193</v>
      </c>
      <c r="BZ8" s="71">
        <v>1.3801958057890003</v>
      </c>
      <c r="CA8" s="86">
        <f t="shared" si="59"/>
        <v>0.8145052738837044</v>
      </c>
      <c r="CB8" s="86">
        <f t="shared" si="60"/>
        <v>1.0480118174121777</v>
      </c>
      <c r="CC8" s="86">
        <f t="shared" si="60"/>
        <v>0.8439318953451072</v>
      </c>
      <c r="CD8" s="86">
        <f t="shared" si="60"/>
        <v>0.7988054066743442</v>
      </c>
      <c r="CE8" s="86">
        <v>1.3092508805683711</v>
      </c>
      <c r="CF8" s="72"/>
      <c r="CG8" s="72"/>
      <c r="CH8" s="73" t="s">
        <v>21</v>
      </c>
      <c r="CI8" s="74">
        <v>-0.06363995546313873</v>
      </c>
      <c r="CJ8" s="74">
        <v>0.029651975111407786</v>
      </c>
      <c r="CK8" s="74">
        <v>-0.2572650933351829</v>
      </c>
      <c r="CL8" s="74">
        <v>-0.1451973088049725</v>
      </c>
      <c r="CM8" s="74">
        <v>0.30836781352534637</v>
      </c>
      <c r="CN8" s="74">
        <v>-0.5731156232933725</v>
      </c>
      <c r="CO8" s="74">
        <v>-1.8665705741832197</v>
      </c>
      <c r="CP8" s="74">
        <v>0.1046825708274855</v>
      </c>
      <c r="CQ8" s="74">
        <v>-0.23244469037031623</v>
      </c>
      <c r="CR8" s="74">
        <v>-0.5283336518233941</v>
      </c>
      <c r="CS8" s="74">
        <v>0.16915191162568466</v>
      </c>
      <c r="CT8" s="74">
        <v>0.46487295396126777</v>
      </c>
      <c r="CU8" s="86">
        <f t="shared" si="13"/>
        <v>-0.29600405472314534</v>
      </c>
      <c r="CV8" s="86">
        <f t="shared" si="13"/>
        <v>0.06765498483893437</v>
      </c>
      <c r="CW8" s="86">
        <f t="shared" si="13"/>
        <v>-0.24480151563770977</v>
      </c>
      <c r="CX8" s="86">
        <f t="shared" si="13"/>
        <v>-0.32408399726338066</v>
      </c>
      <c r="CY8" s="86">
        <f t="shared" si="13"/>
        <v>0.38874157510706153</v>
      </c>
      <c r="CZ8" s="9"/>
      <c r="DA8" s="9"/>
      <c r="DB8" s="75" t="s">
        <v>21</v>
      </c>
      <c r="DC8" s="64">
        <f t="shared" si="61"/>
        <v>0.9404502297111078</v>
      </c>
      <c r="DD8" s="27">
        <f t="shared" si="14"/>
        <v>1.051597918487929</v>
      </c>
      <c r="DE8" s="27">
        <f t="shared" si="15"/>
        <v>0.878492619914094</v>
      </c>
      <c r="DF8" s="27">
        <f t="shared" si="16"/>
        <v>0.5517356265833083</v>
      </c>
      <c r="DG8" s="27">
        <f t="shared" si="17"/>
        <v>1.1782052202798465</v>
      </c>
      <c r="DH8" s="27">
        <f t="shared" si="18"/>
        <v>1.0763165289639651</v>
      </c>
      <c r="DI8" s="27">
        <f t="shared" si="19"/>
        <v>1.2768060407146982</v>
      </c>
      <c r="DJ8" s="27">
        <f t="shared" si="20"/>
        <v>0.2800727574197684</v>
      </c>
      <c r="DK8" s="27">
        <f t="shared" si="21"/>
        <v>0.5127754599554832</v>
      </c>
      <c r="DL8" s="27">
        <f t="shared" si="22"/>
        <v>1.087459983963428</v>
      </c>
      <c r="DM8" s="27">
        <f t="shared" si="23"/>
        <v>0.9258423738504258</v>
      </c>
      <c r="DN8" s="27">
        <f t="shared" si="24"/>
        <v>1.3772118801969873</v>
      </c>
      <c r="DO8" s="27">
        <f t="shared" si="25"/>
        <v>0.6266637766747465</v>
      </c>
      <c r="DP8" s="27">
        <f t="shared" si="26"/>
        <v>1.120616727492523</v>
      </c>
      <c r="DQ8" s="27">
        <f t="shared" si="27"/>
        <v>0.9654865941514852</v>
      </c>
      <c r="DR8" s="27">
        <f t="shared" si="28"/>
        <v>1.055618388786745</v>
      </c>
      <c r="DS8" s="27">
        <f t="shared" si="29"/>
        <v>1.3297915142685799</v>
      </c>
      <c r="DT8" s="27">
        <f t="shared" si="30"/>
        <v>1.271942639760477</v>
      </c>
      <c r="DU8" s="27">
        <f t="shared" si="31"/>
        <v>1.2958712785751654</v>
      </c>
      <c r="DV8" s="64">
        <f t="shared" si="32"/>
        <v>0.16912312462081655</v>
      </c>
      <c r="DW8" s="27">
        <f t="shared" si="33"/>
        <v>1.1752041255052477</v>
      </c>
      <c r="DX8" s="27">
        <f t="shared" si="34"/>
        <v>0.27422450937721954</v>
      </c>
      <c r="DY8" s="27">
        <f t="shared" si="35"/>
        <v>0.502575291343537</v>
      </c>
      <c r="DZ8" s="27">
        <f t="shared" si="36"/>
        <v>0.5218936129513145</v>
      </c>
      <c r="EA8" s="27">
        <f t="shared" si="37"/>
        <v>1.4542735354234042</v>
      </c>
      <c r="EB8" s="27">
        <f t="shared" si="38"/>
        <v>1.6538874732588174</v>
      </c>
      <c r="EC8" s="27">
        <f t="shared" si="39"/>
        <v>1.2436589904674304</v>
      </c>
      <c r="ED8" s="27">
        <f t="shared" si="40"/>
        <v>0.22592795803392224</v>
      </c>
      <c r="EE8" s="27">
        <f t="shared" si="41"/>
        <v>0.612491683686745</v>
      </c>
      <c r="EF8" s="27">
        <f t="shared" si="42"/>
        <v>0.38214778900367935</v>
      </c>
      <c r="EG8" s="27">
        <f t="shared" si="43"/>
        <v>1.0341542214336057</v>
      </c>
      <c r="EH8" s="27">
        <f t="shared" si="44"/>
        <v>1.2212654312033278</v>
      </c>
      <c r="EI8" s="27">
        <f t="shared" si="45"/>
        <v>1.2661758581673275</v>
      </c>
      <c r="EJ8" s="27">
        <f t="shared" si="46"/>
        <v>1.216176155762362</v>
      </c>
      <c r="EK8" s="27">
        <f t="shared" si="47"/>
        <v>0.5880504570646031</v>
      </c>
      <c r="EL8" s="27">
        <f t="shared" si="48"/>
        <v>0.384834418256289</v>
      </c>
      <c r="EM8" s="27">
        <f t="shared" si="49"/>
        <v>0.7935719899603446</v>
      </c>
      <c r="EN8" s="27">
        <f t="shared" si="50"/>
        <v>0.39003579227524965</v>
      </c>
      <c r="EO8" s="27">
        <f t="shared" si="51"/>
        <v>1.310282911989031</v>
      </c>
      <c r="EP8" s="27">
        <f t="shared" si="52"/>
        <v>1.1243973133387193</v>
      </c>
      <c r="EQ8" s="27">
        <f t="shared" si="53"/>
        <v>1.2900752749958275</v>
      </c>
      <c r="ER8" s="27">
        <f t="shared" si="54"/>
        <v>1.3385691198363958</v>
      </c>
      <c r="ES8" s="27">
        <f t="shared" si="55"/>
        <v>1.5535069332837037</v>
      </c>
      <c r="ET8" s="27">
        <f t="shared" si="56"/>
        <v>1.4874285581750117</v>
      </c>
      <c r="EU8" s="27">
        <f t="shared" si="57"/>
        <v>1.2313991426540614</v>
      </c>
      <c r="EX8" s="76" t="s">
        <v>21</v>
      </c>
      <c r="EY8" s="27">
        <v>-0.08857649909095461</v>
      </c>
      <c r="EZ8" s="27">
        <v>0.0725831914294613</v>
      </c>
      <c r="FA8" s="27">
        <v>-0.18689792846937475</v>
      </c>
      <c r="FB8" s="27">
        <v>-0.8579509539385852</v>
      </c>
      <c r="FC8" s="27">
        <v>0.23659085028357266</v>
      </c>
      <c r="FD8" s="27">
        <v>0.10610241582416513</v>
      </c>
      <c r="FE8" s="27">
        <v>0.3525393822434813</v>
      </c>
      <c r="FF8" s="27">
        <v>-1.8361264350980095</v>
      </c>
      <c r="FG8" s="27">
        <v>-0.9636008747553554</v>
      </c>
      <c r="FH8" s="27">
        <v>0.12096231406510063</v>
      </c>
      <c r="FI8" s="27">
        <v>-0.11116150164090505</v>
      </c>
      <c r="FJ8" s="27">
        <v>0.46175053114633985</v>
      </c>
      <c r="FK8" s="27">
        <v>-0.6742364920947734</v>
      </c>
      <c r="FL8" s="27">
        <v>0.1642929330103802</v>
      </c>
      <c r="FM8" s="27">
        <v>-0.050671867493356</v>
      </c>
      <c r="FN8" s="27">
        <v>0.07808838762635811</v>
      </c>
      <c r="FO8" s="27">
        <v>0.41120007662274505</v>
      </c>
      <c r="FP8" s="27">
        <v>0.3470336115035408</v>
      </c>
      <c r="FQ8" s="27">
        <v>0.3739224196236043</v>
      </c>
      <c r="FR8" s="27">
        <v>-2.5638541584105976</v>
      </c>
      <c r="FS8" s="27">
        <v>0.2329113655367106</v>
      </c>
      <c r="FT8" s="27">
        <v>-1.8665705741832197</v>
      </c>
      <c r="FU8" s="27">
        <v>-0.9925883507129831</v>
      </c>
      <c r="FV8" s="27">
        <v>-0.9381723488397355</v>
      </c>
      <c r="FW8" s="27">
        <v>0.5402986523961356</v>
      </c>
      <c r="FX8" s="27">
        <v>0.7258610801597145</v>
      </c>
      <c r="FY8" s="27">
        <v>0.31459095475751314</v>
      </c>
      <c r="FZ8" s="27">
        <v>-2.146065283115569</v>
      </c>
      <c r="GA8" s="27">
        <v>-0.7072378393196544</v>
      </c>
      <c r="GB8" s="27">
        <v>-1.3877974115245066</v>
      </c>
      <c r="GC8" s="27">
        <v>0.04845134803829087</v>
      </c>
      <c r="GD8" s="27">
        <v>0.28837679136857736</v>
      </c>
      <c r="GE8" s="27">
        <v>0.34047779346002743</v>
      </c>
      <c r="GF8" s="27">
        <v>0.28235220956985624</v>
      </c>
      <c r="GG8" s="27">
        <v>-0.7659881455505908</v>
      </c>
      <c r="GH8" s="27">
        <v>-1.3776902603659191</v>
      </c>
      <c r="GI8" s="27">
        <v>-0.3335669898511521</v>
      </c>
      <c r="GJ8" s="27">
        <v>-1.3583215735569898</v>
      </c>
      <c r="GK8" s="27">
        <v>0.38987834737844207</v>
      </c>
      <c r="GL8" s="27">
        <v>0.16915191162568466</v>
      </c>
      <c r="GM8" s="27">
        <v>0.36745524835766713</v>
      </c>
      <c r="GN8" s="27">
        <v>0.4206916374998373</v>
      </c>
      <c r="GO8" s="27">
        <v>0.635528680205615</v>
      </c>
      <c r="GP8" s="27">
        <v>0.5728203768294543</v>
      </c>
      <c r="GQ8" s="27">
        <v>0.3002984692079766</v>
      </c>
    </row>
    <row r="9" spans="1:199" ht="10.5">
      <c r="A9" s="91" t="s">
        <v>158</v>
      </c>
      <c r="B9" s="64">
        <v>25521.4</v>
      </c>
      <c r="C9" s="63">
        <v>24533.2</v>
      </c>
      <c r="D9" s="63">
        <v>31197.3</v>
      </c>
      <c r="E9" s="64">
        <v>8589.36</v>
      </c>
      <c r="F9" s="63">
        <v>25508.6</v>
      </c>
      <c r="G9" s="63">
        <v>18073.9</v>
      </c>
      <c r="H9" s="63">
        <v>18376.3</v>
      </c>
      <c r="I9" s="64">
        <v>21729.8</v>
      </c>
      <c r="J9" s="63">
        <v>10045.9</v>
      </c>
      <c r="K9" s="63">
        <v>19124.8</v>
      </c>
      <c r="L9" s="63">
        <v>21939.2</v>
      </c>
      <c r="M9" s="63">
        <v>28962.8</v>
      </c>
      <c r="N9" s="63">
        <v>11085.9</v>
      </c>
      <c r="O9" s="63">
        <v>18934.2</v>
      </c>
      <c r="P9" s="63">
        <v>20117.5</v>
      </c>
      <c r="Q9" s="63">
        <v>55913.8</v>
      </c>
      <c r="R9" s="63">
        <v>58204.1</v>
      </c>
      <c r="S9" s="63">
        <v>139864</v>
      </c>
      <c r="T9" s="63">
        <v>80308.9</v>
      </c>
      <c r="U9" s="64">
        <v>3199.7</v>
      </c>
      <c r="V9" s="63">
        <v>50984.6</v>
      </c>
      <c r="W9" s="64">
        <v>5623.14</v>
      </c>
      <c r="X9" s="64">
        <v>10761.6</v>
      </c>
      <c r="Y9" s="63">
        <v>9958.12</v>
      </c>
      <c r="Z9" s="63">
        <v>37666.2</v>
      </c>
      <c r="AA9" s="63">
        <v>27303</v>
      </c>
      <c r="AB9" s="63">
        <v>43414.6</v>
      </c>
      <c r="AC9" s="64">
        <v>50375.9</v>
      </c>
      <c r="AD9" s="63">
        <v>12054.5</v>
      </c>
      <c r="AE9" s="63">
        <v>9308.28</v>
      </c>
      <c r="AF9" s="63">
        <v>14956.9</v>
      </c>
      <c r="AG9" s="63">
        <v>24312.5</v>
      </c>
      <c r="AH9" s="63">
        <v>27109.4</v>
      </c>
      <c r="AI9" s="63">
        <v>30561.4</v>
      </c>
      <c r="AJ9" s="64">
        <v>14716</v>
      </c>
      <c r="AK9" s="63">
        <v>13262.8</v>
      </c>
      <c r="AL9" s="63">
        <v>16799.1</v>
      </c>
      <c r="AM9" s="63">
        <v>13996.5</v>
      </c>
      <c r="AN9" s="63">
        <v>29928.7</v>
      </c>
      <c r="AO9" s="64">
        <v>34886.1</v>
      </c>
      <c r="AP9" s="63">
        <v>29643.2</v>
      </c>
      <c r="AQ9" s="63">
        <v>33052.6</v>
      </c>
      <c r="AR9" s="63">
        <v>65128.6</v>
      </c>
      <c r="AS9" s="63">
        <v>42344.5</v>
      </c>
      <c r="AT9" s="63">
        <v>42920</v>
      </c>
      <c r="AW9" s="66" t="s">
        <v>158</v>
      </c>
      <c r="AX9" s="67">
        <f t="shared" si="58"/>
        <v>27083.96666666667</v>
      </c>
      <c r="AY9" s="68">
        <f t="shared" si="0"/>
        <v>17637.04</v>
      </c>
      <c r="AZ9" s="68">
        <f t="shared" si="1"/>
        <v>20360.5</v>
      </c>
      <c r="BA9" s="68">
        <f t="shared" si="2"/>
        <v>16712.533333333333</v>
      </c>
      <c r="BB9" s="68">
        <f t="shared" si="3"/>
        <v>83572.7</v>
      </c>
      <c r="BC9" s="67">
        <f t="shared" si="4"/>
        <v>27092.149999999998</v>
      </c>
      <c r="BD9" s="69">
        <f t="shared" si="5"/>
        <v>5623.14</v>
      </c>
      <c r="BE9" s="68">
        <f t="shared" si="6"/>
        <v>25820.703999999998</v>
      </c>
      <c r="BF9" s="68">
        <f t="shared" si="7"/>
        <v>24096.98285714286</v>
      </c>
      <c r="BG9" s="68">
        <f t="shared" si="8"/>
        <v>17740.62</v>
      </c>
      <c r="BH9" s="68">
        <f t="shared" si="9"/>
        <v>34886.1</v>
      </c>
      <c r="BI9" s="68">
        <f t="shared" si="10"/>
        <v>42617.78</v>
      </c>
      <c r="BJ9" s="89">
        <f t="shared" si="11"/>
        <v>34570.69333333333</v>
      </c>
      <c r="BK9" s="90">
        <f t="shared" si="12"/>
        <v>27569.021714285715</v>
      </c>
      <c r="BL9" s="64"/>
      <c r="BM9" s="64"/>
      <c r="BN9" s="70" t="s">
        <v>158</v>
      </c>
      <c r="BO9" s="71">
        <v>0.7834371849450905</v>
      </c>
      <c r="BP9" s="71">
        <v>0.5101731640132954</v>
      </c>
      <c r="BQ9" s="71">
        <v>0.5889526080279174</v>
      </c>
      <c r="BR9" s="71">
        <v>0.4834306669001336</v>
      </c>
      <c r="BS9" s="71">
        <v>2.417443561058654</v>
      </c>
      <c r="BT9" s="71">
        <v>0.9827026247348265</v>
      </c>
      <c r="BU9" s="71">
        <v>0.20396588817245562</v>
      </c>
      <c r="BV9" s="71">
        <v>0.936583977030285</v>
      </c>
      <c r="BW9" s="71">
        <v>0.8740601355707985</v>
      </c>
      <c r="BX9" s="71">
        <v>0.6434983505710384</v>
      </c>
      <c r="BY9" s="71">
        <v>1.2654094280727677</v>
      </c>
      <c r="BZ9" s="71">
        <v>1.545857536827878</v>
      </c>
      <c r="CA9" s="86">
        <f t="shared" si="59"/>
        <v>0.8830699048399585</v>
      </c>
      <c r="CB9" s="86">
        <f t="shared" si="60"/>
        <v>0.7233785705217901</v>
      </c>
      <c r="CC9" s="86">
        <f t="shared" si="60"/>
        <v>0.731506371799358</v>
      </c>
      <c r="CD9" s="86">
        <f t="shared" si="60"/>
        <v>0.5634645087355861</v>
      </c>
      <c r="CE9" s="86">
        <v>1.981650548943266</v>
      </c>
      <c r="CF9" s="72"/>
      <c r="CG9" s="72"/>
      <c r="CH9" s="73" t="s">
        <v>8</v>
      </c>
      <c r="CI9" s="74">
        <v>-0.35211048911246084</v>
      </c>
      <c r="CJ9" s="74">
        <v>-0.9709410821939121</v>
      </c>
      <c r="CK9" s="74">
        <v>-0.7637765472729185</v>
      </c>
      <c r="CL9" s="74">
        <v>-1.0486191001011738</v>
      </c>
      <c r="CM9" s="74">
        <v>1.2734822081586743</v>
      </c>
      <c r="CN9" s="74">
        <v>-0.02517318567335434</v>
      </c>
      <c r="CO9" s="74">
        <v>-2.2936002028840314</v>
      </c>
      <c r="CP9" s="74">
        <v>-0.09451973809817661</v>
      </c>
      <c r="CQ9" s="74">
        <v>-0.19419555394267718</v>
      </c>
      <c r="CR9" s="74">
        <v>-0.6359916443839384</v>
      </c>
      <c r="CS9" s="74">
        <v>0.3396042499642571</v>
      </c>
      <c r="CT9" s="74">
        <v>0.6284073694682585</v>
      </c>
      <c r="CU9" s="86">
        <f t="shared" si="13"/>
        <v>-0.17940044707694916</v>
      </c>
      <c r="CV9" s="86">
        <f t="shared" si="13"/>
        <v>-0.46717723488077895</v>
      </c>
      <c r="CW9" s="86">
        <f t="shared" si="13"/>
        <v>-0.45105766384786655</v>
      </c>
      <c r="CX9" s="86">
        <f t="shared" si="13"/>
        <v>-0.8276033534937874</v>
      </c>
      <c r="CY9" s="86">
        <f t="shared" si="13"/>
        <v>0.9867025751601952</v>
      </c>
      <c r="CZ9" s="9"/>
      <c r="DA9" s="9"/>
      <c r="DB9" s="75" t="s">
        <v>158</v>
      </c>
      <c r="DC9" s="64">
        <f t="shared" si="61"/>
        <v>0.7382380143181008</v>
      </c>
      <c r="DD9" s="27">
        <f t="shared" si="14"/>
        <v>0.7096531088760346</v>
      </c>
      <c r="DE9" s="27">
        <f t="shared" si="15"/>
        <v>0.9024204316411358</v>
      </c>
      <c r="DF9" s="27">
        <f t="shared" si="16"/>
        <v>0.2484578459905539</v>
      </c>
      <c r="DG9" s="27">
        <f t="shared" si="17"/>
        <v>0.7378677585099056</v>
      </c>
      <c r="DH9" s="27">
        <f t="shared" si="18"/>
        <v>0.5228098790420558</v>
      </c>
      <c r="DI9" s="27">
        <f t="shared" si="19"/>
        <v>0.5315571725106661</v>
      </c>
      <c r="DJ9" s="27">
        <f t="shared" si="20"/>
        <v>0.6285613016342938</v>
      </c>
      <c r="DK9" s="27">
        <f t="shared" si="21"/>
        <v>0.29059006433966034</v>
      </c>
      <c r="DL9" s="27">
        <f t="shared" si="22"/>
        <v>0.5532084594195777</v>
      </c>
      <c r="DM9" s="27">
        <f t="shared" si="23"/>
        <v>0.6346184552464863</v>
      </c>
      <c r="DN9" s="27">
        <f t="shared" si="24"/>
        <v>0.8377847594995685</v>
      </c>
      <c r="DO9" s="27">
        <f t="shared" si="25"/>
        <v>0.3206733487555163</v>
      </c>
      <c r="DP9" s="27">
        <f t="shared" si="26"/>
        <v>0.5476951190256719</v>
      </c>
      <c r="DQ9" s="27">
        <f t="shared" si="27"/>
        <v>0.5819235329192126</v>
      </c>
      <c r="DR9" s="27">
        <f t="shared" si="28"/>
        <v>1.6173757193954652</v>
      </c>
      <c r="DS9" s="27">
        <f t="shared" si="29"/>
        <v>1.683625475450883</v>
      </c>
      <c r="DT9" s="27">
        <f t="shared" si="30"/>
        <v>4.045738934172375</v>
      </c>
      <c r="DU9" s="27">
        <f t="shared" si="31"/>
        <v>2.323034115215894</v>
      </c>
      <c r="DV9" s="64">
        <f t="shared" si="32"/>
        <v>0.11606142695814191</v>
      </c>
      <c r="DW9" s="27">
        <f t="shared" si="33"/>
        <v>1.8493438225115113</v>
      </c>
      <c r="DX9" s="27">
        <f t="shared" si="34"/>
        <v>0.20396588817245562</v>
      </c>
      <c r="DY9" s="27">
        <f t="shared" si="35"/>
        <v>0.3903511742828203</v>
      </c>
      <c r="DZ9" s="27">
        <f t="shared" si="36"/>
        <v>0.36120686846279726</v>
      </c>
      <c r="EA9" s="27">
        <f t="shared" si="37"/>
        <v>1.3662508735477592</v>
      </c>
      <c r="EB9" s="27">
        <f t="shared" si="38"/>
        <v>0.9903507017027061</v>
      </c>
      <c r="EC9" s="27">
        <f t="shared" si="39"/>
        <v>1.574760267155342</v>
      </c>
      <c r="ED9" s="27">
        <f t="shared" si="40"/>
        <v>1.8272646930339287</v>
      </c>
      <c r="EE9" s="27">
        <f t="shared" si="41"/>
        <v>0.4372480142722511</v>
      </c>
      <c r="EF9" s="27">
        <f t="shared" si="42"/>
        <v>0.3376354843660135</v>
      </c>
      <c r="EG9" s="27">
        <f t="shared" si="43"/>
        <v>0.542525598296788</v>
      </c>
      <c r="EH9" s="27">
        <f t="shared" si="44"/>
        <v>0.8818775019282512</v>
      </c>
      <c r="EI9" s="27">
        <f t="shared" si="45"/>
        <v>0.9833283270241124</v>
      </c>
      <c r="EJ9" s="27">
        <f t="shared" si="46"/>
        <v>1.108541330074244</v>
      </c>
      <c r="EK9" s="27">
        <f t="shared" si="47"/>
        <v>0.5337875298046744</v>
      </c>
      <c r="EL9" s="27">
        <f t="shared" si="48"/>
        <v>0.4810761925994451</v>
      </c>
      <c r="EM9" s="27">
        <f t="shared" si="49"/>
        <v>0.6093469755328692</v>
      </c>
      <c r="EN9" s="27">
        <f t="shared" si="50"/>
        <v>0.5076893966370701</v>
      </c>
      <c r="EO9" s="27">
        <f t="shared" si="51"/>
        <v>1.0855916582811334</v>
      </c>
      <c r="EP9" s="27">
        <f t="shared" si="52"/>
        <v>1.2654094280727677</v>
      </c>
      <c r="EQ9" s="27">
        <f t="shared" si="53"/>
        <v>1.0752358319859965</v>
      </c>
      <c r="ER9" s="27">
        <f t="shared" si="54"/>
        <v>1.1989036224260654</v>
      </c>
      <c r="ES9" s="27">
        <f t="shared" si="55"/>
        <v>2.3623834271294313</v>
      </c>
      <c r="ET9" s="27">
        <f t="shared" si="56"/>
        <v>1.535944961661731</v>
      </c>
      <c r="EU9" s="27">
        <f t="shared" si="57"/>
        <v>1.5568198409361662</v>
      </c>
      <c r="EX9" s="76" t="s">
        <v>158</v>
      </c>
      <c r="EY9" s="27">
        <v>-0.4378420662497132</v>
      </c>
      <c r="EZ9" s="27">
        <v>-0.49481411308804446</v>
      </c>
      <c r="FA9" s="27">
        <v>-0.1481283628181512</v>
      </c>
      <c r="FB9" s="27">
        <v>-2.008926993760317</v>
      </c>
      <c r="FC9" s="27">
        <v>-0.43856581686349594</v>
      </c>
      <c r="FD9" s="27">
        <v>-0.935641692257604</v>
      </c>
      <c r="FE9" s="27">
        <v>-0.9117032233347764</v>
      </c>
      <c r="FF9" s="27">
        <v>-0.6698746418071551</v>
      </c>
      <c r="FG9" s="27">
        <v>-1.782942718733362</v>
      </c>
      <c r="FH9" s="27">
        <v>-0.8541048771745133</v>
      </c>
      <c r="FI9" s="27">
        <v>-0.6560386182182641</v>
      </c>
      <c r="FJ9" s="27">
        <v>-0.25534845512597093</v>
      </c>
      <c r="FK9" s="27">
        <v>-1.6408236388813753</v>
      </c>
      <c r="FL9" s="27">
        <v>-0.8685550715390521</v>
      </c>
      <c r="FM9" s="27">
        <v>-0.7810985052006822</v>
      </c>
      <c r="FN9" s="27">
        <v>0.6936548584926433</v>
      </c>
      <c r="FO9" s="27">
        <v>0.7515712448157146</v>
      </c>
      <c r="FP9" s="27">
        <v>2.0164032278233908</v>
      </c>
      <c r="FQ9" s="27">
        <v>1.2160103411856313</v>
      </c>
      <c r="FR9" s="27">
        <v>-3.10703952305148</v>
      </c>
      <c r="FS9" s="27">
        <v>0.8870134696958166</v>
      </c>
      <c r="FT9" s="27">
        <v>-2.2936002028840314</v>
      </c>
      <c r="FU9" s="27">
        <v>-1.3571554851865355</v>
      </c>
      <c r="FV9" s="27">
        <v>-1.4691027685054592</v>
      </c>
      <c r="FW9" s="27">
        <v>0.4502224183217855</v>
      </c>
      <c r="FX9" s="27">
        <v>-0.013988593924834066</v>
      </c>
      <c r="FY9" s="27">
        <v>0.6551322173675964</v>
      </c>
      <c r="FZ9" s="27">
        <v>0.8696856343308117</v>
      </c>
      <c r="GA9" s="27">
        <v>-1.1934762626125466</v>
      </c>
      <c r="GB9" s="27">
        <v>-1.5664615604255898</v>
      </c>
      <c r="GC9" s="27">
        <v>-0.8822368842158487</v>
      </c>
      <c r="GD9" s="27">
        <v>-0.181349824177477</v>
      </c>
      <c r="GE9" s="27">
        <v>-0.02425489125942832</v>
      </c>
      <c r="GF9" s="27">
        <v>0.1486625596338152</v>
      </c>
      <c r="GG9" s="27">
        <v>-0.9056624928527814</v>
      </c>
      <c r="GH9" s="27">
        <v>-1.0556626894987744</v>
      </c>
      <c r="GI9" s="27">
        <v>-0.7146641305768723</v>
      </c>
      <c r="GJ9" s="27">
        <v>-0.9779819659580227</v>
      </c>
      <c r="GK9" s="27">
        <v>0.11848154020002538</v>
      </c>
      <c r="GL9" s="27">
        <v>0.3396042499642571</v>
      </c>
      <c r="GM9" s="27">
        <v>0.10465312150975824</v>
      </c>
      <c r="GN9" s="27">
        <v>0.2617156879126559</v>
      </c>
      <c r="GO9" s="27">
        <v>1.2402431406557675</v>
      </c>
      <c r="GP9" s="27">
        <v>0.6191265201213625</v>
      </c>
      <c r="GQ9" s="27">
        <v>0.6386020018181282</v>
      </c>
    </row>
    <row r="10" spans="1:199" ht="10.5">
      <c r="A10" s="91" t="s">
        <v>14</v>
      </c>
      <c r="B10" s="64">
        <v>11036.8</v>
      </c>
      <c r="C10" s="63">
        <v>12342.1</v>
      </c>
      <c r="D10" s="63">
        <v>12463.7</v>
      </c>
      <c r="E10" s="64">
        <v>3591.06</v>
      </c>
      <c r="F10" s="63">
        <v>11580.9</v>
      </c>
      <c r="G10" s="63">
        <v>11958.4</v>
      </c>
      <c r="H10" s="63">
        <v>14674.7</v>
      </c>
      <c r="I10" s="64">
        <v>5174.33</v>
      </c>
      <c r="J10" s="63">
        <v>3235.39</v>
      </c>
      <c r="K10" s="63">
        <v>16804.6</v>
      </c>
      <c r="L10" s="63">
        <v>13644.5</v>
      </c>
      <c r="M10" s="63">
        <v>22021.4</v>
      </c>
      <c r="N10" s="63">
        <v>4051.32</v>
      </c>
      <c r="O10" s="63">
        <v>15483.9</v>
      </c>
      <c r="P10" s="63">
        <v>13299.8</v>
      </c>
      <c r="Q10" s="63">
        <v>20256.5</v>
      </c>
      <c r="R10" s="63">
        <v>17593.3</v>
      </c>
      <c r="S10" s="63">
        <v>32737</v>
      </c>
      <c r="T10" s="63">
        <v>17454.7</v>
      </c>
      <c r="U10" s="64">
        <v>3893.4</v>
      </c>
      <c r="V10" s="63">
        <v>12800.1</v>
      </c>
      <c r="W10" s="64">
        <v>5838.17</v>
      </c>
      <c r="X10" s="64">
        <v>5977.53</v>
      </c>
      <c r="Y10" s="63">
        <v>4081.34</v>
      </c>
      <c r="Z10" s="63">
        <v>11543.8</v>
      </c>
      <c r="AA10" s="63">
        <v>11497.5</v>
      </c>
      <c r="AB10" s="63">
        <v>13360.5</v>
      </c>
      <c r="AC10" s="64">
        <v>7070.7</v>
      </c>
      <c r="AD10" s="63">
        <v>9004.06</v>
      </c>
      <c r="AE10" s="63">
        <v>5143.23</v>
      </c>
      <c r="AF10" s="63">
        <v>12756.9</v>
      </c>
      <c r="AG10" s="63">
        <v>11798.4</v>
      </c>
      <c r="AH10" s="63">
        <v>11894.8</v>
      </c>
      <c r="AI10" s="63">
        <v>13896.7</v>
      </c>
      <c r="AJ10" s="64">
        <v>6489.2</v>
      </c>
      <c r="AK10" s="63">
        <v>2456.98</v>
      </c>
      <c r="AL10" s="63">
        <v>4773.45</v>
      </c>
      <c r="AM10" s="63">
        <v>4460.25</v>
      </c>
      <c r="AN10" s="63">
        <v>13496.4</v>
      </c>
      <c r="AO10" s="64">
        <v>11804.1</v>
      </c>
      <c r="AP10" s="63">
        <v>16357.3</v>
      </c>
      <c r="AQ10" s="63">
        <v>16404.1</v>
      </c>
      <c r="AR10" s="63">
        <v>15141.5</v>
      </c>
      <c r="AS10" s="63">
        <v>15250.1</v>
      </c>
      <c r="AT10" s="63">
        <v>14616.5</v>
      </c>
      <c r="AW10" s="66" t="s">
        <v>14</v>
      </c>
      <c r="AX10" s="67">
        <f t="shared" si="58"/>
        <v>11947.533333333335</v>
      </c>
      <c r="AY10" s="68">
        <f t="shared" si="0"/>
        <v>10451.265</v>
      </c>
      <c r="AZ10" s="68">
        <f t="shared" si="1"/>
        <v>12176.044</v>
      </c>
      <c r="BA10" s="68">
        <f t="shared" si="2"/>
        <v>10945.006666666668</v>
      </c>
      <c r="BB10" s="68">
        <f t="shared" si="3"/>
        <v>22010.375</v>
      </c>
      <c r="BC10" s="67">
        <f t="shared" si="4"/>
        <v>8346.75</v>
      </c>
      <c r="BD10" s="69">
        <f t="shared" si="5"/>
        <v>5838.17</v>
      </c>
      <c r="BE10" s="68">
        <f t="shared" si="6"/>
        <v>9292.134</v>
      </c>
      <c r="BF10" s="68">
        <f t="shared" si="7"/>
        <v>10223.541428571427</v>
      </c>
      <c r="BG10" s="68">
        <f t="shared" si="8"/>
        <v>6335.255999999999</v>
      </c>
      <c r="BH10" s="68">
        <f t="shared" si="9"/>
        <v>11804.1</v>
      </c>
      <c r="BI10" s="68">
        <f t="shared" si="10"/>
        <v>15553.9</v>
      </c>
      <c r="BJ10" s="89">
        <f t="shared" si="11"/>
        <v>13895.672666666667</v>
      </c>
      <c r="BK10" s="90">
        <f t="shared" si="12"/>
        <v>10351.207857142857</v>
      </c>
      <c r="BL10" s="64"/>
      <c r="BM10" s="64"/>
      <c r="BN10" s="70" t="s">
        <v>14</v>
      </c>
      <c r="BO10" s="71">
        <v>0.8598024449721974</v>
      </c>
      <c r="BP10" s="71">
        <v>0.752123718707824</v>
      </c>
      <c r="BQ10" s="71">
        <v>0.8762471808369694</v>
      </c>
      <c r="BR10" s="71">
        <v>0.7876557637200148</v>
      </c>
      <c r="BS10" s="71">
        <v>1.5839733367351916</v>
      </c>
      <c r="BT10" s="71">
        <v>0.8063551727676225</v>
      </c>
      <c r="BU10" s="71">
        <v>0.5640085756727768</v>
      </c>
      <c r="BV10" s="71">
        <v>0.8976859636325395</v>
      </c>
      <c r="BW10" s="71">
        <v>0.9876665186968172</v>
      </c>
      <c r="BX10" s="71">
        <v>0.6120306042959375</v>
      </c>
      <c r="BY10" s="71">
        <v>1.1403596723115335</v>
      </c>
      <c r="BZ10" s="71">
        <v>1.5026169133747054</v>
      </c>
      <c r="CA10" s="86">
        <f t="shared" si="59"/>
        <v>0.8330788088699099</v>
      </c>
      <c r="CB10" s="86">
        <f t="shared" si="60"/>
        <v>0.8249048411701818</v>
      </c>
      <c r="CC10" s="86">
        <f t="shared" si="60"/>
        <v>0.9319568497668933</v>
      </c>
      <c r="CD10" s="86">
        <f t="shared" si="60"/>
        <v>0.6998431840079762</v>
      </c>
      <c r="CE10" s="86">
        <v>1.5432951250549485</v>
      </c>
      <c r="CF10" s="72"/>
      <c r="CG10" s="72"/>
      <c r="CH10" s="73" t="s">
        <v>14</v>
      </c>
      <c r="CI10" s="74">
        <v>-0.21792288204899354</v>
      </c>
      <c r="CJ10" s="74">
        <v>-0.4109581009559397</v>
      </c>
      <c r="CK10" s="74">
        <v>-0.19059019736075367</v>
      </c>
      <c r="CL10" s="74">
        <v>-0.34436284145078294</v>
      </c>
      <c r="CM10" s="74">
        <v>0.6635480505162149</v>
      </c>
      <c r="CN10" s="74">
        <v>-0.31051265672345607</v>
      </c>
      <c r="CO10" s="74">
        <v>-0.8262109961169654</v>
      </c>
      <c r="CP10" s="74">
        <v>-0.1557172578800026</v>
      </c>
      <c r="CQ10" s="74">
        <v>-0.01790409056308542</v>
      </c>
      <c r="CR10" s="74">
        <v>-0.7083242988941999</v>
      </c>
      <c r="CS10" s="74">
        <v>0.18948892581177765</v>
      </c>
      <c r="CT10" s="74">
        <v>0.5874772463666807</v>
      </c>
      <c r="CU10" s="86">
        <f t="shared" si="13"/>
        <v>-0.26347511455731026</v>
      </c>
      <c r="CV10" s="86">
        <f t="shared" si="13"/>
        <v>-0.2777003913955723</v>
      </c>
      <c r="CW10" s="86">
        <f t="shared" si="13"/>
        <v>-0.10166493621860444</v>
      </c>
      <c r="CX10" s="86">
        <f t="shared" si="13"/>
        <v>-0.5148964056854892</v>
      </c>
      <c r="CY10" s="86">
        <f t="shared" si="13"/>
        <v>0.6260139755444227</v>
      </c>
      <c r="CZ10" s="9"/>
      <c r="DA10" s="9"/>
      <c r="DB10" s="75" t="s">
        <v>14</v>
      </c>
      <c r="DC10" s="64">
        <f t="shared" si="61"/>
        <v>0.7942616571902552</v>
      </c>
      <c r="DD10" s="27">
        <f t="shared" si="14"/>
        <v>0.8881973759792556</v>
      </c>
      <c r="DE10" s="27">
        <f t="shared" si="15"/>
        <v>0.8969483017470811</v>
      </c>
      <c r="DF10" s="27">
        <f t="shared" si="16"/>
        <v>0.2584300944720968</v>
      </c>
      <c r="DG10" s="27">
        <f t="shared" si="17"/>
        <v>0.8334177321102698</v>
      </c>
      <c r="DH10" s="27">
        <f t="shared" si="18"/>
        <v>0.8605844630095633</v>
      </c>
      <c r="DI10" s="27">
        <f t="shared" si="19"/>
        <v>1.0560625852393664</v>
      </c>
      <c r="DJ10" s="27">
        <f t="shared" si="20"/>
        <v>0.3723698826334855</v>
      </c>
      <c r="DK10" s="27">
        <f t="shared" si="21"/>
        <v>0.23283435624970822</v>
      </c>
      <c r="DL10" s="27">
        <f t="shared" si="22"/>
        <v>1.2093405193914324</v>
      </c>
      <c r="DM10" s="27">
        <f t="shared" si="23"/>
        <v>0.9819243967030695</v>
      </c>
      <c r="DN10" s="27">
        <f t="shared" si="24"/>
        <v>1.5847667492071513</v>
      </c>
      <c r="DO10" s="27">
        <f t="shared" si="25"/>
        <v>0.2915526363627161</v>
      </c>
      <c r="DP10" s="27">
        <f t="shared" si="26"/>
        <v>1.114296541911441</v>
      </c>
      <c r="DQ10" s="27">
        <f t="shared" si="27"/>
        <v>0.9571181128858868</v>
      </c>
      <c r="DR10" s="27">
        <f t="shared" si="28"/>
        <v>1.457755985328574</v>
      </c>
      <c r="DS10" s="27">
        <f t="shared" si="29"/>
        <v>1.266099196637188</v>
      </c>
      <c r="DT10" s="27">
        <f t="shared" si="30"/>
        <v>2.355913296556736</v>
      </c>
      <c r="DU10" s="27">
        <f t="shared" si="31"/>
        <v>1.2561248684182686</v>
      </c>
      <c r="DV10" s="64">
        <f t="shared" si="32"/>
        <v>0.37613001822906655</v>
      </c>
      <c r="DW10" s="27">
        <f t="shared" si="33"/>
        <v>1.2365803273061784</v>
      </c>
      <c r="DX10" s="27">
        <f t="shared" si="34"/>
        <v>0.5640085756727768</v>
      </c>
      <c r="DY10" s="27">
        <f t="shared" si="35"/>
        <v>0.577471738805361</v>
      </c>
      <c r="DZ10" s="27">
        <f t="shared" si="36"/>
        <v>0.39428635346972274</v>
      </c>
      <c r="EA10" s="27">
        <f t="shared" si="37"/>
        <v>1.1152128485212662</v>
      </c>
      <c r="EB10" s="27">
        <f t="shared" si="38"/>
        <v>1.110739940563182</v>
      </c>
      <c r="EC10" s="27">
        <f t="shared" si="39"/>
        <v>1.2907189368031653</v>
      </c>
      <c r="ED10" s="27">
        <f t="shared" si="40"/>
        <v>0.6830797040869834</v>
      </c>
      <c r="EE10" s="27">
        <f t="shared" si="41"/>
        <v>0.8698559747099216</v>
      </c>
      <c r="EF10" s="27">
        <f t="shared" si="42"/>
        <v>0.49687244918484663</v>
      </c>
      <c r="EG10" s="27">
        <f t="shared" si="43"/>
        <v>1.2324069013064107</v>
      </c>
      <c r="EH10" s="27">
        <f t="shared" si="44"/>
        <v>1.139809011936564</v>
      </c>
      <c r="EI10" s="27">
        <f t="shared" si="45"/>
        <v>1.149121934769379</v>
      </c>
      <c r="EJ10" s="27">
        <f t="shared" si="46"/>
        <v>1.3425196548836158</v>
      </c>
      <c r="EK10" s="27">
        <f t="shared" si="47"/>
        <v>0.6269026851317765</v>
      </c>
      <c r="EL10" s="27">
        <f t="shared" si="48"/>
        <v>0.23736167159512303</v>
      </c>
      <c r="EM10" s="27">
        <f t="shared" si="49"/>
        <v>0.46114908191183485</v>
      </c>
      <c r="EN10" s="27">
        <f t="shared" si="50"/>
        <v>0.4308917434135188</v>
      </c>
      <c r="EO10" s="27">
        <f t="shared" si="51"/>
        <v>1.3038478394274347</v>
      </c>
      <c r="EP10" s="27">
        <f t="shared" si="52"/>
        <v>1.1403596723115335</v>
      </c>
      <c r="EQ10" s="27">
        <f t="shared" si="53"/>
        <v>1.580231044120386</v>
      </c>
      <c r="ER10" s="27">
        <f t="shared" si="54"/>
        <v>1.584752255620134</v>
      </c>
      <c r="ES10" s="27">
        <f t="shared" si="55"/>
        <v>1.4627761522102563</v>
      </c>
      <c r="ET10" s="27">
        <f t="shared" si="56"/>
        <v>1.4732676814596724</v>
      </c>
      <c r="EU10" s="27">
        <f t="shared" si="57"/>
        <v>1.4120574334630789</v>
      </c>
      <c r="EX10" s="76" t="s">
        <v>14</v>
      </c>
      <c r="EY10" s="27">
        <v>-0.33231373569973566</v>
      </c>
      <c r="EZ10" s="27">
        <v>-0.1710477857612458</v>
      </c>
      <c r="FA10" s="27">
        <v>-0.15690326131754712</v>
      </c>
      <c r="FB10" s="27">
        <v>-1.9521540116296474</v>
      </c>
      <c r="FC10" s="27">
        <v>-0.2628882991960698</v>
      </c>
      <c r="FD10" s="27">
        <v>-0.21661130077984467</v>
      </c>
      <c r="FE10" s="27">
        <v>0.07869533539613177</v>
      </c>
      <c r="FF10" s="27">
        <v>-1.42519170279731</v>
      </c>
      <c r="FG10" s="27">
        <v>-2.1026241417355287</v>
      </c>
      <c r="FH10" s="27">
        <v>0.2742205278516583</v>
      </c>
      <c r="FI10" s="27">
        <v>-0.026316146417117887</v>
      </c>
      <c r="FJ10" s="27">
        <v>0.66427051574312</v>
      </c>
      <c r="FK10" s="27">
        <v>-1.7781717265072956</v>
      </c>
      <c r="FL10" s="27">
        <v>0.15613322066116916</v>
      </c>
      <c r="FM10" s="27">
        <v>-0.06323112382270109</v>
      </c>
      <c r="FN10" s="27">
        <v>0.5437492462638085</v>
      </c>
      <c r="FO10" s="27">
        <v>0.34039044180430333</v>
      </c>
      <c r="FP10" s="27">
        <v>1.236286445395307</v>
      </c>
      <c r="FQ10" s="27">
        <v>0.3289798862785097</v>
      </c>
      <c r="FR10" s="27">
        <v>-1.4106966451376102</v>
      </c>
      <c r="FS10" s="27">
        <v>0.30635595913116553</v>
      </c>
      <c r="FT10" s="27">
        <v>-0.8262109961169654</v>
      </c>
      <c r="FU10" s="27">
        <v>-0.7921777514461603</v>
      </c>
      <c r="FV10" s="27">
        <v>-1.3426843162759126</v>
      </c>
      <c r="FW10" s="27">
        <v>0.15731908790356156</v>
      </c>
      <c r="FX10" s="27">
        <v>0.15152107561275718</v>
      </c>
      <c r="FY10" s="27">
        <v>0.3681748777744291</v>
      </c>
      <c r="FZ10" s="27">
        <v>-0.5498741679354947</v>
      </c>
      <c r="GA10" s="27">
        <v>-0.20115154653822825</v>
      </c>
      <c r="GB10" s="27">
        <v>-1.0090525460086788</v>
      </c>
      <c r="GC10" s="27">
        <v>0.3014786664031256</v>
      </c>
      <c r="GD10" s="27">
        <v>0.18879210455191653</v>
      </c>
      <c r="GE10" s="27">
        <v>0.20053189228646395</v>
      </c>
      <c r="GF10" s="27">
        <v>0.4249432098461074</v>
      </c>
      <c r="GG10" s="27">
        <v>-0.6736865857900691</v>
      </c>
      <c r="GH10" s="27">
        <v>-2.074841102889547</v>
      </c>
      <c r="GI10" s="27">
        <v>-1.116694869253848</v>
      </c>
      <c r="GJ10" s="27">
        <v>-1.2146026405571786</v>
      </c>
      <c r="GK10" s="27">
        <v>0.3827755151885017</v>
      </c>
      <c r="GL10" s="27">
        <v>0.18948892581177765</v>
      </c>
      <c r="GM10" s="27">
        <v>0.6601355089326703</v>
      </c>
      <c r="GN10" s="27">
        <v>0.6642573214217843</v>
      </c>
      <c r="GO10" s="27">
        <v>0.5487090115783197</v>
      </c>
      <c r="GP10" s="27">
        <v>0.5590195808347674</v>
      </c>
      <c r="GQ10" s="27">
        <v>0.497798769407433</v>
      </c>
    </row>
    <row r="11" spans="1:199" ht="10.5">
      <c r="A11" s="91" t="s">
        <v>18</v>
      </c>
      <c r="B11" s="64">
        <v>6509.93</v>
      </c>
      <c r="C11" s="63">
        <v>7174.12</v>
      </c>
      <c r="D11" s="63">
        <v>9404.57</v>
      </c>
      <c r="E11" s="64">
        <v>4255.63</v>
      </c>
      <c r="F11" s="63">
        <v>5772.71</v>
      </c>
      <c r="G11" s="63">
        <v>5740.74</v>
      </c>
      <c r="H11" s="63">
        <v>7966.48</v>
      </c>
      <c r="I11" s="64">
        <v>3819.91</v>
      </c>
      <c r="J11" s="63">
        <v>1332.01</v>
      </c>
      <c r="K11" s="63">
        <v>7723.58</v>
      </c>
      <c r="L11" s="63">
        <v>6826.48</v>
      </c>
      <c r="M11" s="63">
        <v>5642.34</v>
      </c>
      <c r="N11" s="63">
        <v>804.16</v>
      </c>
      <c r="O11" s="63">
        <v>7031.88</v>
      </c>
      <c r="P11" s="63">
        <v>5750.98</v>
      </c>
      <c r="Q11" s="63">
        <v>7634.37</v>
      </c>
      <c r="R11" s="63">
        <v>7093.9</v>
      </c>
      <c r="S11" s="63">
        <v>7353.47</v>
      </c>
      <c r="T11" s="63">
        <v>8461.28</v>
      </c>
      <c r="U11" s="64">
        <v>3397.59</v>
      </c>
      <c r="V11" s="63">
        <v>8365.46</v>
      </c>
      <c r="W11" s="64">
        <v>3536</v>
      </c>
      <c r="X11" s="64">
        <v>2130.86</v>
      </c>
      <c r="Y11" s="63">
        <v>7148.41</v>
      </c>
      <c r="Z11" s="63">
        <v>8399.36</v>
      </c>
      <c r="AA11" s="63">
        <v>8175.83</v>
      </c>
      <c r="AB11" s="63">
        <v>6912.32</v>
      </c>
      <c r="AC11" s="64">
        <v>2538.53</v>
      </c>
      <c r="AD11" s="63">
        <v>5298.48</v>
      </c>
      <c r="AE11" s="63">
        <v>9356.42</v>
      </c>
      <c r="AF11" s="63">
        <v>6010.87</v>
      </c>
      <c r="AG11" s="63">
        <v>11411.9</v>
      </c>
      <c r="AH11" s="63">
        <v>7103.29</v>
      </c>
      <c r="AI11" s="63">
        <v>9204.22</v>
      </c>
      <c r="AJ11" s="64">
        <v>7051.23</v>
      </c>
      <c r="AK11" s="63">
        <v>4682.79</v>
      </c>
      <c r="AL11" s="63">
        <v>2781.43</v>
      </c>
      <c r="AM11" s="63">
        <v>2715.52</v>
      </c>
      <c r="AN11" s="63">
        <v>8116.49</v>
      </c>
      <c r="AO11" s="64">
        <v>7180.53</v>
      </c>
      <c r="AP11" s="63">
        <v>10129.6</v>
      </c>
      <c r="AQ11" s="63">
        <v>9515.93</v>
      </c>
      <c r="AR11" s="63">
        <v>9361.5</v>
      </c>
      <c r="AS11" s="63">
        <v>11673.9</v>
      </c>
      <c r="AT11" s="63">
        <v>8301.92</v>
      </c>
      <c r="AW11" s="66" t="s">
        <v>18</v>
      </c>
      <c r="AX11" s="67">
        <f t="shared" si="58"/>
        <v>7696.206666666666</v>
      </c>
      <c r="AY11" s="68">
        <f t="shared" si="0"/>
        <v>5933.889999999999</v>
      </c>
      <c r="AZ11" s="68">
        <f t="shared" si="1"/>
        <v>5068.864</v>
      </c>
      <c r="BA11" s="68">
        <f t="shared" si="2"/>
        <v>4529.006666666667</v>
      </c>
      <c r="BB11" s="68">
        <f t="shared" si="3"/>
        <v>7635.755000000001</v>
      </c>
      <c r="BC11" s="67">
        <f t="shared" si="4"/>
        <v>5881.525</v>
      </c>
      <c r="BD11" s="69">
        <f t="shared" si="5"/>
        <v>3536</v>
      </c>
      <c r="BE11" s="68">
        <f t="shared" si="6"/>
        <v>6553.356</v>
      </c>
      <c r="BF11" s="68">
        <f t="shared" si="7"/>
        <v>7274.815714285714</v>
      </c>
      <c r="BG11" s="68">
        <f t="shared" si="8"/>
        <v>5069.492</v>
      </c>
      <c r="BH11" s="68">
        <f t="shared" si="9"/>
        <v>7180.53</v>
      </c>
      <c r="BI11" s="68">
        <f t="shared" si="10"/>
        <v>9796.57</v>
      </c>
      <c r="BJ11" s="89">
        <f t="shared" si="11"/>
        <v>5791.878916666667</v>
      </c>
      <c r="BK11" s="90">
        <f t="shared" si="12"/>
        <v>7173.5584285714285</v>
      </c>
      <c r="BL11" s="64"/>
      <c r="BM11" s="64"/>
      <c r="BN11" s="70" t="s">
        <v>18</v>
      </c>
      <c r="BO11" s="71">
        <v>1.3287927419408097</v>
      </c>
      <c r="BP11" s="71">
        <v>1.0245190007209375</v>
      </c>
      <c r="BQ11" s="71">
        <v>0.875167466884343</v>
      </c>
      <c r="BR11" s="71">
        <v>0.78195810579431</v>
      </c>
      <c r="BS11" s="71">
        <v>1.3183554266004096</v>
      </c>
      <c r="BT11" s="71">
        <v>0.8198894674886297</v>
      </c>
      <c r="BU11" s="71">
        <v>0.4929213353747191</v>
      </c>
      <c r="BV11" s="71">
        <v>0.9135432666023551</v>
      </c>
      <c r="BW11" s="71">
        <v>1.0141153496862854</v>
      </c>
      <c r="BX11" s="71">
        <v>0.7066913931876289</v>
      </c>
      <c r="BY11" s="71">
        <v>1.0009718428445225</v>
      </c>
      <c r="BZ11" s="71">
        <v>1.3656499905237307</v>
      </c>
      <c r="CA11" s="86">
        <f t="shared" si="59"/>
        <v>1.0743411047147196</v>
      </c>
      <c r="CB11" s="86">
        <f t="shared" si="60"/>
        <v>0.9690311336616463</v>
      </c>
      <c r="CC11" s="86">
        <f t="shared" si="60"/>
        <v>0.9446414082853142</v>
      </c>
      <c r="CD11" s="86">
        <f t="shared" si="60"/>
        <v>0.7443247494909695</v>
      </c>
      <c r="CE11" s="86">
        <v>1.3420027085620703</v>
      </c>
      <c r="CF11" s="72"/>
      <c r="CG11" s="72"/>
      <c r="CH11" s="73" t="s">
        <v>18</v>
      </c>
      <c r="CI11" s="74">
        <v>0.4101160982243372</v>
      </c>
      <c r="CJ11" s="74">
        <v>0.03494674080760237</v>
      </c>
      <c r="CK11" s="74">
        <v>-0.19236898591250323</v>
      </c>
      <c r="CL11" s="74">
        <v>-0.3548367791473748</v>
      </c>
      <c r="CM11" s="74">
        <v>0.39873937115499364</v>
      </c>
      <c r="CN11" s="74">
        <v>-0.28649866741829816</v>
      </c>
      <c r="CO11" s="74">
        <v>-1.0205706675946924</v>
      </c>
      <c r="CP11" s="74">
        <v>-0.13045503649494664</v>
      </c>
      <c r="CQ11" s="74">
        <v>0.020221759792614317</v>
      </c>
      <c r="CR11" s="74">
        <v>-0.5008477563971875</v>
      </c>
      <c r="CS11" s="74">
        <v>0.0014013919961691978</v>
      </c>
      <c r="CT11" s="74">
        <v>0.4495877752538025</v>
      </c>
      <c r="CU11" s="86">
        <f t="shared" si="13"/>
        <v>0.10345212362991896</v>
      </c>
      <c r="CV11" s="86">
        <f t="shared" si="13"/>
        <v>-0.0453850766590774</v>
      </c>
      <c r="CW11" s="86">
        <f t="shared" si="13"/>
        <v>-0.08216131758381273</v>
      </c>
      <c r="CX11" s="86">
        <f t="shared" si="13"/>
        <v>-0.42599588718488657</v>
      </c>
      <c r="CY11" s="86">
        <f t="shared" si="13"/>
        <v>0.42438758333028975</v>
      </c>
      <c r="CZ11" s="9"/>
      <c r="DA11" s="9"/>
      <c r="DB11" s="75" t="s">
        <v>18</v>
      </c>
      <c r="DC11" s="64">
        <f t="shared" si="61"/>
        <v>1.1239754997755695</v>
      </c>
      <c r="DD11" s="27">
        <f t="shared" si="14"/>
        <v>1.2386515849555844</v>
      </c>
      <c r="DE11" s="27">
        <f t="shared" si="15"/>
        <v>1.6237511410912753</v>
      </c>
      <c r="DF11" s="27">
        <f t="shared" si="16"/>
        <v>0.7347581089366408</v>
      </c>
      <c r="DG11" s="27">
        <f t="shared" si="17"/>
        <v>0.9966903802820348</v>
      </c>
      <c r="DH11" s="27">
        <f t="shared" si="18"/>
        <v>0.9911705825687223</v>
      </c>
      <c r="DI11" s="27">
        <f t="shared" si="19"/>
        <v>1.3754569310963525</v>
      </c>
      <c r="DJ11" s="27">
        <f t="shared" si="20"/>
        <v>0.6595286356915812</v>
      </c>
      <c r="DK11" s="27">
        <f t="shared" si="21"/>
        <v>0.22997890998152917</v>
      </c>
      <c r="DL11" s="27">
        <f t="shared" si="22"/>
        <v>1.333518899674281</v>
      </c>
      <c r="DM11" s="27">
        <f t="shared" si="23"/>
        <v>1.17862961194789</v>
      </c>
      <c r="DN11" s="27">
        <f t="shared" si="24"/>
        <v>0.974181277126434</v>
      </c>
      <c r="DO11" s="27">
        <f t="shared" si="25"/>
        <v>0.13884268154949775</v>
      </c>
      <c r="DP11" s="27">
        <f t="shared" si="26"/>
        <v>1.214093060503236</v>
      </c>
      <c r="DQ11" s="27">
        <f t="shared" si="27"/>
        <v>0.9929385753301961</v>
      </c>
      <c r="DR11" s="27">
        <f t="shared" si="28"/>
        <v>1.3181162986731982</v>
      </c>
      <c r="DS11" s="27">
        <f t="shared" si="29"/>
        <v>1.2248011572870847</v>
      </c>
      <c r="DT11" s="27">
        <f t="shared" si="30"/>
        <v>1.2696173566128448</v>
      </c>
      <c r="DU11" s="27">
        <f t="shared" si="31"/>
        <v>1.4608868938285098</v>
      </c>
      <c r="DV11" s="64">
        <f t="shared" si="32"/>
        <v>0.47362686647505425</v>
      </c>
      <c r="DW11" s="27">
        <f t="shared" si="33"/>
        <v>1.166152068502205</v>
      </c>
      <c r="DX11" s="27">
        <f t="shared" si="34"/>
        <v>0.4929213353747191</v>
      </c>
      <c r="DY11" s="27">
        <f t="shared" si="35"/>
        <v>0.297043652911927</v>
      </c>
      <c r="DZ11" s="27">
        <f t="shared" si="36"/>
        <v>0.9964942881804286</v>
      </c>
      <c r="EA11" s="27">
        <f t="shared" si="37"/>
        <v>1.170877756643948</v>
      </c>
      <c r="EB11" s="27">
        <f t="shared" si="38"/>
        <v>1.1397174890827741</v>
      </c>
      <c r="EC11" s="27">
        <f t="shared" si="39"/>
        <v>0.9635831461926975</v>
      </c>
      <c r="ED11" s="27">
        <f t="shared" si="40"/>
        <v>0.35387318933506384</v>
      </c>
      <c r="EE11" s="27">
        <f t="shared" si="41"/>
        <v>0.7386125104797063</v>
      </c>
      <c r="EF11" s="27">
        <f t="shared" si="42"/>
        <v>1.3042927151376498</v>
      </c>
      <c r="EG11" s="27">
        <f t="shared" si="43"/>
        <v>0.8379202678630763</v>
      </c>
      <c r="EH11" s="27">
        <f t="shared" si="44"/>
        <v>1.5908283334736302</v>
      </c>
      <c r="EI11" s="27">
        <f t="shared" si="45"/>
        <v>0.990204522724516</v>
      </c>
      <c r="EJ11" s="27">
        <f t="shared" si="46"/>
        <v>1.2830759087903554</v>
      </c>
      <c r="EK11" s="27">
        <f t="shared" si="47"/>
        <v>0.9829473155074322</v>
      </c>
      <c r="EL11" s="27">
        <f t="shared" si="48"/>
        <v>0.6527848133708656</v>
      </c>
      <c r="EM11" s="27">
        <f t="shared" si="49"/>
        <v>0.38773365097604773</v>
      </c>
      <c r="EN11" s="27">
        <f t="shared" si="50"/>
        <v>0.3785457422615264</v>
      </c>
      <c r="EO11" s="27">
        <f t="shared" si="51"/>
        <v>1.1314454438222719</v>
      </c>
      <c r="EP11" s="27">
        <f t="shared" si="52"/>
        <v>1.0009718428445225</v>
      </c>
      <c r="EQ11" s="27">
        <f t="shared" si="53"/>
        <v>1.4120746489852247</v>
      </c>
      <c r="ER11" s="27">
        <f t="shared" si="54"/>
        <v>1.3265285415532666</v>
      </c>
      <c r="ES11" s="27">
        <f t="shared" si="55"/>
        <v>1.3050008713547605</v>
      </c>
      <c r="ET11" s="27">
        <f t="shared" si="56"/>
        <v>1.6273513509702866</v>
      </c>
      <c r="EU11" s="27">
        <f t="shared" si="57"/>
        <v>1.1572945397551153</v>
      </c>
      <c r="EX11" s="76" t="s">
        <v>18</v>
      </c>
      <c r="EY11" s="27">
        <v>0.1686105882834649</v>
      </c>
      <c r="EZ11" s="27">
        <v>0.30877043498037066</v>
      </c>
      <c r="FA11" s="27">
        <v>0.6993305395275956</v>
      </c>
      <c r="FB11" s="27">
        <v>-0.4446587190534579</v>
      </c>
      <c r="FC11" s="27">
        <v>-0.0047826907710497866</v>
      </c>
      <c r="FD11" s="27">
        <v>-0.01279472521758289</v>
      </c>
      <c r="FE11" s="27">
        <v>0.4599109660688802</v>
      </c>
      <c r="FF11" s="27">
        <v>-0.6004927945108299</v>
      </c>
      <c r="FG11" s="27">
        <v>-2.1204265287617723</v>
      </c>
      <c r="FH11" s="27">
        <v>0.41523827203779895</v>
      </c>
      <c r="FI11" s="27">
        <v>0.23711041809810615</v>
      </c>
      <c r="FJ11" s="27">
        <v>-0.03773783872235616</v>
      </c>
      <c r="FK11" s="27">
        <v>-2.8484769607302973</v>
      </c>
      <c r="FL11" s="27">
        <v>0.2798790087278124</v>
      </c>
      <c r="FM11" s="27">
        <v>-0.010223621652796841</v>
      </c>
      <c r="FN11" s="27">
        <v>0.39847766633763126</v>
      </c>
      <c r="FO11" s="27">
        <v>0.2925475511211004</v>
      </c>
      <c r="FP11" s="27">
        <v>0.3443937561339661</v>
      </c>
      <c r="FQ11" s="27">
        <v>0.5468444847605833</v>
      </c>
      <c r="FR11" s="27">
        <v>-1.0781771747503723</v>
      </c>
      <c r="FS11" s="27">
        <v>0.22175593105045283</v>
      </c>
      <c r="FT11" s="27">
        <v>-1.0205706675946924</v>
      </c>
      <c r="FU11" s="27">
        <v>-1.7512531328452094</v>
      </c>
      <c r="FV11" s="27">
        <v>-0.005066559203246505</v>
      </c>
      <c r="FW11" s="27">
        <v>0.22759046175757106</v>
      </c>
      <c r="FX11" s="27">
        <v>0.18867625631123797</v>
      </c>
      <c r="FY11" s="27">
        <v>-0.05351893493162772</v>
      </c>
      <c r="FZ11" s="27">
        <v>-1.4986956325832763</v>
      </c>
      <c r="GA11" s="27">
        <v>-0.43711039603977825</v>
      </c>
      <c r="GB11" s="27">
        <v>0.38326768190554494</v>
      </c>
      <c r="GC11" s="27">
        <v>-0.255115123792275</v>
      </c>
      <c r="GD11" s="27">
        <v>0.6697781626278256</v>
      </c>
      <c r="GE11" s="27">
        <v>-0.014201556113112416</v>
      </c>
      <c r="GF11" s="27">
        <v>0.3596065250619322</v>
      </c>
      <c r="GG11" s="27">
        <v>-0.0248140025260545</v>
      </c>
      <c r="GH11" s="27">
        <v>-0.6153206005825426</v>
      </c>
      <c r="GI11" s="27">
        <v>-1.366862144452676</v>
      </c>
      <c r="GJ11" s="27">
        <v>-1.4014604534701125</v>
      </c>
      <c r="GK11" s="27">
        <v>0.17816702223220082</v>
      </c>
      <c r="GL11" s="27">
        <v>0.0014013919961691978</v>
      </c>
      <c r="GM11" s="27">
        <v>0.4978163583499479</v>
      </c>
      <c r="GN11" s="27">
        <v>0.40765571688916796</v>
      </c>
      <c r="GO11" s="27">
        <v>0.38405077008923805</v>
      </c>
      <c r="GP11" s="27">
        <v>0.7025257676536959</v>
      </c>
      <c r="GQ11" s="27">
        <v>0.21075608740604537</v>
      </c>
    </row>
    <row r="12" spans="1:199" ht="10.5">
      <c r="A12" s="91" t="s">
        <v>45</v>
      </c>
      <c r="B12" s="64">
        <v>898.68</v>
      </c>
      <c r="C12" s="63">
        <v>1046.05</v>
      </c>
      <c r="D12" s="63">
        <v>1005.46</v>
      </c>
      <c r="E12" s="64">
        <v>1895.09</v>
      </c>
      <c r="F12" s="63">
        <v>1366.9</v>
      </c>
      <c r="G12" s="63">
        <v>1618.05</v>
      </c>
      <c r="H12" s="63">
        <v>2330.54</v>
      </c>
      <c r="I12" s="64">
        <v>2556.62</v>
      </c>
      <c r="J12" s="63">
        <v>3459.92</v>
      </c>
      <c r="K12" s="63">
        <v>2529.25</v>
      </c>
      <c r="L12" s="63">
        <v>2211.71</v>
      </c>
      <c r="M12" s="63">
        <v>1105.38</v>
      </c>
      <c r="N12" s="63">
        <v>2298.86</v>
      </c>
      <c r="O12" s="63">
        <v>1038.11</v>
      </c>
      <c r="P12" s="63">
        <v>2366.35</v>
      </c>
      <c r="Q12" s="63">
        <v>954.27</v>
      </c>
      <c r="R12" s="63">
        <v>1353.35</v>
      </c>
      <c r="S12" s="63">
        <v>2057.76</v>
      </c>
      <c r="T12" s="63">
        <v>1684.99</v>
      </c>
      <c r="U12" s="64">
        <v>2001.6</v>
      </c>
      <c r="V12" s="63">
        <v>1181.96</v>
      </c>
      <c r="W12" s="64">
        <v>3319.6</v>
      </c>
      <c r="X12" s="64">
        <v>1830.87</v>
      </c>
      <c r="Y12" s="63">
        <v>3335.74</v>
      </c>
      <c r="Z12" s="63">
        <v>729.62</v>
      </c>
      <c r="AA12" s="63">
        <v>1462.95</v>
      </c>
      <c r="AB12" s="63">
        <v>1088.04</v>
      </c>
      <c r="AC12" s="64">
        <v>2229.04</v>
      </c>
      <c r="AD12" s="63">
        <v>5311.58</v>
      </c>
      <c r="AE12" s="63">
        <v>1889.19</v>
      </c>
      <c r="AF12" s="63">
        <v>1165.55</v>
      </c>
      <c r="AG12" s="63">
        <v>2654.35</v>
      </c>
      <c r="AH12" s="63">
        <v>1644.8</v>
      </c>
      <c r="AI12" s="63">
        <v>1206.65</v>
      </c>
      <c r="AJ12" s="64">
        <v>4242.18</v>
      </c>
      <c r="AK12" s="63">
        <v>3112.41</v>
      </c>
      <c r="AL12" s="63">
        <v>3490.42</v>
      </c>
      <c r="AM12" s="63">
        <v>2533.8</v>
      </c>
      <c r="AN12" s="63">
        <v>2144.5</v>
      </c>
      <c r="AO12" s="64">
        <v>1647.03</v>
      </c>
      <c r="AP12" s="63">
        <v>2827.24</v>
      </c>
      <c r="AQ12" s="63">
        <v>1202.88</v>
      </c>
      <c r="AR12" s="63">
        <v>2819.25</v>
      </c>
      <c r="AS12" s="63">
        <v>2691.9</v>
      </c>
      <c r="AT12" s="63">
        <v>389.19</v>
      </c>
      <c r="AW12" s="66" t="s">
        <v>45</v>
      </c>
      <c r="AX12" s="67">
        <f t="shared" si="58"/>
        <v>983.3966666666666</v>
      </c>
      <c r="AY12" s="68">
        <f t="shared" si="0"/>
        <v>1802.645</v>
      </c>
      <c r="AZ12" s="68">
        <f t="shared" si="1"/>
        <v>2372.576</v>
      </c>
      <c r="BA12" s="68">
        <f t="shared" si="2"/>
        <v>1901.1066666666666</v>
      </c>
      <c r="BB12" s="68">
        <f t="shared" si="3"/>
        <v>1512.5925</v>
      </c>
      <c r="BC12" s="67">
        <f t="shared" si="4"/>
        <v>1591.78</v>
      </c>
      <c r="BD12" s="69">
        <f t="shared" si="5"/>
        <v>3319.6</v>
      </c>
      <c r="BE12" s="68">
        <f t="shared" si="6"/>
        <v>1689.444</v>
      </c>
      <c r="BF12" s="68">
        <f t="shared" si="7"/>
        <v>2300.165714285714</v>
      </c>
      <c r="BG12" s="68">
        <f t="shared" si="8"/>
        <v>3104.6620000000003</v>
      </c>
      <c r="BH12" s="68">
        <f t="shared" si="9"/>
        <v>1647.03</v>
      </c>
      <c r="BI12" s="68">
        <f t="shared" si="10"/>
        <v>1986.092</v>
      </c>
      <c r="BJ12" s="89">
        <f t="shared" si="11"/>
        <v>1897.2300416666665</v>
      </c>
      <c r="BK12" s="90">
        <f t="shared" si="12"/>
        <v>2270.090928571429</v>
      </c>
      <c r="BL12" s="64"/>
      <c r="BM12" s="64"/>
      <c r="BN12" s="70" t="s">
        <v>45</v>
      </c>
      <c r="BO12" s="71">
        <v>0.5183328563587253</v>
      </c>
      <c r="BP12" s="71">
        <v>0.9501457179206503</v>
      </c>
      <c r="BQ12" s="71">
        <v>1.2505473495010413</v>
      </c>
      <c r="BR12" s="71">
        <v>1.0020433078302906</v>
      </c>
      <c r="BS12" s="71">
        <v>0.7972636247480182</v>
      </c>
      <c r="BT12" s="71">
        <v>0.7011965820248924</v>
      </c>
      <c r="BU12" s="71">
        <v>1.4623202789894538</v>
      </c>
      <c r="BV12" s="71">
        <v>0.744218647251795</v>
      </c>
      <c r="BW12" s="71">
        <v>1.0132482735981025</v>
      </c>
      <c r="BX12" s="71">
        <v>1.3676377280419196</v>
      </c>
      <c r="BY12" s="71">
        <v>0.7255348141655621</v>
      </c>
      <c r="BZ12" s="71">
        <v>0.8748953511081824</v>
      </c>
      <c r="CA12" s="86">
        <f t="shared" si="59"/>
        <v>0.6097647191918089</v>
      </c>
      <c r="CB12" s="86">
        <f t="shared" si="60"/>
        <v>0.8471821825862227</v>
      </c>
      <c r="CC12" s="86">
        <f t="shared" si="60"/>
        <v>1.131897811549572</v>
      </c>
      <c r="CD12" s="86">
        <f t="shared" si="60"/>
        <v>1.184840517936105</v>
      </c>
      <c r="CE12" s="86">
        <v>0.8360794879281003</v>
      </c>
      <c r="CF12" s="72"/>
      <c r="CG12" s="72"/>
      <c r="CH12" s="73" t="s">
        <v>45</v>
      </c>
      <c r="CI12" s="74">
        <v>-0.9480492479457637</v>
      </c>
      <c r="CJ12" s="74">
        <v>-0.07377930733840668</v>
      </c>
      <c r="CK12" s="74">
        <v>0.322559683346229</v>
      </c>
      <c r="CL12" s="74">
        <v>0.0029448624670483617</v>
      </c>
      <c r="CM12" s="74">
        <v>-0.32687124742275736</v>
      </c>
      <c r="CN12" s="74">
        <v>-0.5121091311740469</v>
      </c>
      <c r="CO12" s="74">
        <v>0.5482593265469234</v>
      </c>
      <c r="CP12" s="74">
        <v>-0.4262015555918386</v>
      </c>
      <c r="CQ12" s="74">
        <v>0.01898771728104986</v>
      </c>
      <c r="CR12" s="74">
        <v>0.4516861270271241</v>
      </c>
      <c r="CS12" s="74">
        <v>-0.46288325245067174</v>
      </c>
      <c r="CT12" s="74">
        <v>-0.19281763276099595</v>
      </c>
      <c r="CU12" s="86">
        <f t="shared" si="13"/>
        <v>-0.713675416037735</v>
      </c>
      <c r="CV12" s="86">
        <f t="shared" si="13"/>
        <v>-0.23925584711141293</v>
      </c>
      <c r="CW12" s="86">
        <f t="shared" si="13"/>
        <v>0.17874371662795827</v>
      </c>
      <c r="CX12" s="86">
        <f t="shared" si="13"/>
        <v>0.24469288235822215</v>
      </c>
      <c r="CY12" s="86">
        <f t="shared" si="13"/>
        <v>-0.25828798584888674</v>
      </c>
      <c r="CZ12" s="9"/>
      <c r="DA12" s="9"/>
      <c r="DB12" s="75" t="s">
        <v>45</v>
      </c>
      <c r="DC12" s="64">
        <f t="shared" si="61"/>
        <v>0.4736800389321968</v>
      </c>
      <c r="DD12" s="27">
        <f t="shared" si="14"/>
        <v>0.5513564391385415</v>
      </c>
      <c r="DE12" s="27">
        <f t="shared" si="15"/>
        <v>0.5299620910054376</v>
      </c>
      <c r="DF12" s="27">
        <f t="shared" si="16"/>
        <v>0.9988720178261637</v>
      </c>
      <c r="DG12" s="27">
        <f t="shared" si="17"/>
        <v>0.720471408305982</v>
      </c>
      <c r="DH12" s="27">
        <f t="shared" si="18"/>
        <v>0.8528486079519307</v>
      </c>
      <c r="DI12" s="27">
        <f t="shared" si="19"/>
        <v>1.2283908375985244</v>
      </c>
      <c r="DJ12" s="27">
        <f t="shared" si="20"/>
        <v>1.347554036069383</v>
      </c>
      <c r="DK12" s="27">
        <f t="shared" si="21"/>
        <v>1.8236692040573803</v>
      </c>
      <c r="DL12" s="27">
        <f t="shared" si="22"/>
        <v>1.3331277412085045</v>
      </c>
      <c r="DM12" s="27">
        <f t="shared" si="23"/>
        <v>1.1657574207801766</v>
      </c>
      <c r="DN12" s="27">
        <f t="shared" si="24"/>
        <v>0.5826283453897625</v>
      </c>
      <c r="DO12" s="27">
        <f t="shared" si="25"/>
        <v>1.2116928097873214</v>
      </c>
      <c r="DP12" s="27">
        <f t="shared" si="26"/>
        <v>0.5471713905015164</v>
      </c>
      <c r="DQ12" s="27">
        <f t="shared" si="27"/>
        <v>1.247265723202034</v>
      </c>
      <c r="DR12" s="27">
        <f t="shared" si="28"/>
        <v>0.502980650233484</v>
      </c>
      <c r="DS12" s="27">
        <f t="shared" si="29"/>
        <v>0.7133294172440563</v>
      </c>
      <c r="DT12" s="27">
        <f t="shared" si="30"/>
        <v>1.0846128064640557</v>
      </c>
      <c r="DU12" s="27">
        <f t="shared" si="31"/>
        <v>0.8881316250504766</v>
      </c>
      <c r="DV12" s="64">
        <f t="shared" si="32"/>
        <v>0.8817267955251508</v>
      </c>
      <c r="DW12" s="27">
        <f t="shared" si="33"/>
        <v>0.520666368524634</v>
      </c>
      <c r="DX12" s="27">
        <f t="shared" si="34"/>
        <v>1.4623202789894538</v>
      </c>
      <c r="DY12" s="27">
        <f t="shared" si="35"/>
        <v>0.806518354378064</v>
      </c>
      <c r="DZ12" s="27">
        <f t="shared" si="36"/>
        <v>1.469430126351452</v>
      </c>
      <c r="EA12" s="27">
        <f t="shared" si="37"/>
        <v>0.3214056277733116</v>
      </c>
      <c r="EB12" s="27">
        <f t="shared" si="38"/>
        <v>0.6444455513157071</v>
      </c>
      <c r="EC12" s="27">
        <f t="shared" si="39"/>
        <v>0.4792935764404402</v>
      </c>
      <c r="ED12" s="27">
        <f t="shared" si="40"/>
        <v>0.9819166148568057</v>
      </c>
      <c r="EE12" s="27">
        <f t="shared" si="41"/>
        <v>2.3398093588006996</v>
      </c>
      <c r="EF12" s="27">
        <f t="shared" si="42"/>
        <v>0.832208955254876</v>
      </c>
      <c r="EG12" s="27">
        <f t="shared" si="43"/>
        <v>0.5134375831956133</v>
      </c>
      <c r="EH12" s="27">
        <f t="shared" si="44"/>
        <v>1.169270343576231</v>
      </c>
      <c r="EI12" s="27">
        <f t="shared" si="45"/>
        <v>0.7245524746601559</v>
      </c>
      <c r="EJ12" s="27">
        <f t="shared" si="46"/>
        <v>0.5315425848423379</v>
      </c>
      <c r="EK12" s="27">
        <f t="shared" si="47"/>
        <v>1.8687269071946866</v>
      </c>
      <c r="EL12" s="27">
        <f t="shared" si="48"/>
        <v>1.3710508071844698</v>
      </c>
      <c r="EM12" s="27">
        <f t="shared" si="49"/>
        <v>1.5375683661255481</v>
      </c>
      <c r="EN12" s="27">
        <f t="shared" si="50"/>
        <v>1.116166743855729</v>
      </c>
      <c r="EO12" s="27">
        <f t="shared" si="51"/>
        <v>0.9446758158491637</v>
      </c>
      <c r="EP12" s="27">
        <f t="shared" si="52"/>
        <v>0.7255348141655621</v>
      </c>
      <c r="EQ12" s="27">
        <f t="shared" si="53"/>
        <v>1.245430288459496</v>
      </c>
      <c r="ER12" s="27">
        <f t="shared" si="54"/>
        <v>0.5298818584139157</v>
      </c>
      <c r="ES12" s="27">
        <f t="shared" si="55"/>
        <v>1.2419106056576146</v>
      </c>
      <c r="ET12" s="27">
        <f t="shared" si="56"/>
        <v>1.1858115312121071</v>
      </c>
      <c r="EU12" s="27">
        <f t="shared" si="57"/>
        <v>0.1714424717977785</v>
      </c>
      <c r="EX12" s="76" t="s">
        <v>45</v>
      </c>
      <c r="EY12" s="27">
        <v>-1.0780152174377546</v>
      </c>
      <c r="EZ12" s="27">
        <v>-0.8589428056337959</v>
      </c>
      <c r="FA12" s="27">
        <v>-0.9160389296916824</v>
      </c>
      <c r="FB12" s="27">
        <v>-0.0016282527811994376</v>
      </c>
      <c r="FC12" s="27">
        <v>-0.4729869162758733</v>
      </c>
      <c r="FD12" s="27">
        <v>-0.22963842830441747</v>
      </c>
      <c r="FE12" s="27">
        <v>0.29676965659895116</v>
      </c>
      <c r="FF12" s="27">
        <v>0.43034312530155244</v>
      </c>
      <c r="FG12" s="27">
        <v>0.8668440623170771</v>
      </c>
      <c r="FH12" s="27">
        <v>0.4148150270722506</v>
      </c>
      <c r="FI12" s="27">
        <v>0.22126761336958128</v>
      </c>
      <c r="FJ12" s="27">
        <v>-0.7793522032984463</v>
      </c>
      <c r="FK12" s="27">
        <v>0.27702399091502455</v>
      </c>
      <c r="FL12" s="27">
        <v>-0.869935295695379</v>
      </c>
      <c r="FM12" s="27">
        <v>0.3187688562716727</v>
      </c>
      <c r="FN12" s="27">
        <v>-0.9914251945566623</v>
      </c>
      <c r="FO12" s="27">
        <v>-0.487359624288315</v>
      </c>
      <c r="FP12" s="27">
        <v>0.11718011005280368</v>
      </c>
      <c r="FQ12" s="27">
        <v>-0.17115458865515978</v>
      </c>
      <c r="FR12" s="27">
        <v>-0.18159639125743526</v>
      </c>
      <c r="FS12" s="27">
        <v>-0.9415688733516773</v>
      </c>
      <c r="FT12" s="27">
        <v>0.5482593265469234</v>
      </c>
      <c r="FU12" s="27">
        <v>-0.31022072893496033</v>
      </c>
      <c r="FV12" s="27">
        <v>0.5552567582658978</v>
      </c>
      <c r="FW12" s="27">
        <v>-1.63753290423912</v>
      </c>
      <c r="FX12" s="27">
        <v>-0.6338696232905867</v>
      </c>
      <c r="FY12" s="27">
        <v>-1.061018490001678</v>
      </c>
      <c r="FZ12" s="27">
        <v>-0.02632757996081898</v>
      </c>
      <c r="GA12" s="27">
        <v>1.226390987792805</v>
      </c>
      <c r="GB12" s="27">
        <v>-0.264982281832393</v>
      </c>
      <c r="GC12" s="27">
        <v>-0.9617391910554204</v>
      </c>
      <c r="GD12" s="27">
        <v>0.22560852973715867</v>
      </c>
      <c r="GE12" s="27">
        <v>-0.46483791622937687</v>
      </c>
      <c r="GF12" s="27">
        <v>-0.9117428161511818</v>
      </c>
      <c r="GG12" s="27">
        <v>0.9020557513072347</v>
      </c>
      <c r="GH12" s="27">
        <v>0.45528203422066155</v>
      </c>
      <c r="GI12" s="27">
        <v>0.6206505595754521</v>
      </c>
      <c r="GJ12" s="27">
        <v>0.15855256709920332</v>
      </c>
      <c r="GK12" s="27">
        <v>-0.0821087699003362</v>
      </c>
      <c r="GL12" s="27">
        <v>-0.46288325245067174</v>
      </c>
      <c r="GM12" s="27">
        <v>0.3166442706285765</v>
      </c>
      <c r="GN12" s="27">
        <v>-0.9162573602676003</v>
      </c>
      <c r="GO12" s="27">
        <v>0.31256133022828025</v>
      </c>
      <c r="GP12" s="27">
        <v>0.2458747311384096</v>
      </c>
      <c r="GQ12" s="27">
        <v>-2.5442035393362676</v>
      </c>
    </row>
    <row r="13" spans="1:199" ht="10.5">
      <c r="A13" s="91" t="s">
        <v>46</v>
      </c>
      <c r="B13" s="64">
        <v>3958.95</v>
      </c>
      <c r="C13" s="63">
        <v>4199.79</v>
      </c>
      <c r="D13" s="63">
        <v>4647.54</v>
      </c>
      <c r="E13" s="64">
        <v>4427.7</v>
      </c>
      <c r="F13" s="63">
        <v>4212.71</v>
      </c>
      <c r="G13" s="63">
        <v>4722.9</v>
      </c>
      <c r="H13" s="63">
        <v>5069.01</v>
      </c>
      <c r="I13" s="64">
        <v>3533.99</v>
      </c>
      <c r="J13" s="63">
        <v>8447.77</v>
      </c>
      <c r="K13" s="63">
        <v>6821.69</v>
      </c>
      <c r="L13" s="63">
        <v>4947.57</v>
      </c>
      <c r="M13" s="63">
        <v>4651.28</v>
      </c>
      <c r="N13" s="63">
        <v>7414.5</v>
      </c>
      <c r="O13" s="63">
        <v>5148.83</v>
      </c>
      <c r="P13" s="63">
        <v>5491.95</v>
      </c>
      <c r="Q13" s="63">
        <v>5588.53</v>
      </c>
      <c r="R13" s="63">
        <v>6899.2</v>
      </c>
      <c r="S13" s="63">
        <v>5017.5</v>
      </c>
      <c r="T13" s="63">
        <v>4967.24</v>
      </c>
      <c r="U13" s="64">
        <v>1194.96</v>
      </c>
      <c r="V13" s="63">
        <v>4518.8</v>
      </c>
      <c r="W13" s="64">
        <v>5881.46</v>
      </c>
      <c r="X13" s="64">
        <v>6148.21</v>
      </c>
      <c r="Y13" s="63">
        <v>8170.13</v>
      </c>
      <c r="Z13" s="63">
        <v>4495.08</v>
      </c>
      <c r="AA13" s="63">
        <v>5104.1</v>
      </c>
      <c r="AB13" s="63">
        <v>4636.33</v>
      </c>
      <c r="AC13" s="64">
        <v>3417.53</v>
      </c>
      <c r="AD13" s="63">
        <v>8223.11</v>
      </c>
      <c r="AE13" s="63">
        <v>6998.86</v>
      </c>
      <c r="AF13" s="63">
        <v>3362.55</v>
      </c>
      <c r="AG13" s="63">
        <v>8930.07</v>
      </c>
      <c r="AH13" s="63">
        <v>2714.38</v>
      </c>
      <c r="AI13" s="63">
        <v>5674.34</v>
      </c>
      <c r="AJ13" s="64">
        <v>7782.56</v>
      </c>
      <c r="AK13" s="63">
        <v>5489.74</v>
      </c>
      <c r="AL13" s="63">
        <v>7255.83</v>
      </c>
      <c r="AM13" s="63">
        <v>5060.87</v>
      </c>
      <c r="AN13" s="63">
        <v>4627.12</v>
      </c>
      <c r="AO13" s="64">
        <v>3992.56</v>
      </c>
      <c r="AP13" s="63">
        <v>4131.12</v>
      </c>
      <c r="AQ13" s="63">
        <v>5076.24</v>
      </c>
      <c r="AR13" s="63">
        <v>4567.44</v>
      </c>
      <c r="AS13" s="63">
        <v>6259.99</v>
      </c>
      <c r="AT13" s="63">
        <v>3968.14</v>
      </c>
      <c r="AW13" s="66" t="s">
        <v>46</v>
      </c>
      <c r="AX13" s="67">
        <f t="shared" si="58"/>
        <v>4268.759999999999</v>
      </c>
      <c r="AY13" s="68">
        <f t="shared" si="0"/>
        <v>4608.08</v>
      </c>
      <c r="AZ13" s="68">
        <f t="shared" si="1"/>
        <v>5680.46</v>
      </c>
      <c r="BA13" s="68">
        <f t="shared" si="2"/>
        <v>6018.426666666666</v>
      </c>
      <c r="BB13" s="68">
        <f t="shared" si="3"/>
        <v>5618.1175</v>
      </c>
      <c r="BC13" s="67">
        <f t="shared" si="4"/>
        <v>2856.88</v>
      </c>
      <c r="BD13" s="69">
        <f t="shared" si="5"/>
        <v>5881.46</v>
      </c>
      <c r="BE13" s="68">
        <f t="shared" si="6"/>
        <v>5710.7699999999995</v>
      </c>
      <c r="BF13" s="68">
        <f t="shared" si="7"/>
        <v>5617.262857142857</v>
      </c>
      <c r="BG13" s="68">
        <f t="shared" si="8"/>
        <v>6043.223999999999</v>
      </c>
      <c r="BH13" s="68">
        <f t="shared" si="9"/>
        <v>3992.56</v>
      </c>
      <c r="BI13" s="68">
        <f t="shared" si="10"/>
        <v>4800.586</v>
      </c>
      <c r="BJ13" s="89">
        <f t="shared" si="11"/>
        <v>5481.271041666667</v>
      </c>
      <c r="BK13" s="90">
        <f t="shared" si="12"/>
        <v>5542.960714285714</v>
      </c>
      <c r="BL13" s="64"/>
      <c r="BM13" s="64"/>
      <c r="BN13" s="70" t="s">
        <v>46</v>
      </c>
      <c r="BO13" s="71">
        <v>0.7787901688404767</v>
      </c>
      <c r="BP13" s="71">
        <v>0.8406955184246536</v>
      </c>
      <c r="BQ13" s="71">
        <v>1.0363399213100701</v>
      </c>
      <c r="BR13" s="71">
        <v>1.097998369523553</v>
      </c>
      <c r="BS13" s="71">
        <v>1.0249661907417231</v>
      </c>
      <c r="BT13" s="71">
        <v>0.5154068641758628</v>
      </c>
      <c r="BU13" s="71">
        <v>1.0610683176667448</v>
      </c>
      <c r="BV13" s="71">
        <v>1.0302743054414576</v>
      </c>
      <c r="BW13" s="71">
        <v>1.0134047752973687</v>
      </c>
      <c r="BX13" s="71">
        <v>1.0902519991572321</v>
      </c>
      <c r="BY13" s="71">
        <v>0.7202937573975744</v>
      </c>
      <c r="BZ13" s="71">
        <v>0.8660689201039414</v>
      </c>
      <c r="CA13" s="86">
        <f t="shared" si="59"/>
        <v>0.6470985165081697</v>
      </c>
      <c r="CB13" s="86">
        <f t="shared" si="60"/>
        <v>0.9354849119330556</v>
      </c>
      <c r="CC13" s="86">
        <f t="shared" si="60"/>
        <v>1.0248723483037194</v>
      </c>
      <c r="CD13" s="86">
        <f t="shared" si="60"/>
        <v>1.0941251843403925</v>
      </c>
      <c r="CE13" s="86">
        <v>0.9455175554228323</v>
      </c>
      <c r="CF13" s="72"/>
      <c r="CG13" s="72"/>
      <c r="CH13" s="73" t="s">
        <v>46</v>
      </c>
      <c r="CI13" s="74">
        <v>-0.36069342276368593</v>
      </c>
      <c r="CJ13" s="74">
        <v>-0.25034471247701745</v>
      </c>
      <c r="CK13" s="74">
        <v>0.051497287149031463</v>
      </c>
      <c r="CL13" s="74">
        <v>0.13487591200975002</v>
      </c>
      <c r="CM13" s="74">
        <v>0.03557632216612941</v>
      </c>
      <c r="CN13" s="74">
        <v>-0.9562163437850308</v>
      </c>
      <c r="CO13" s="74">
        <v>0.08551754822814465</v>
      </c>
      <c r="CP13" s="74">
        <v>0.04302849897510922</v>
      </c>
      <c r="CQ13" s="74">
        <v>0.019210532159002317</v>
      </c>
      <c r="CR13" s="74">
        <v>0.12466163584174363</v>
      </c>
      <c r="CS13" s="74">
        <v>-0.47334269401393764</v>
      </c>
      <c r="CT13" s="74">
        <v>-0.20744625846213235</v>
      </c>
      <c r="CU13" s="86">
        <f t="shared" si="13"/>
        <v>-0.6279427250836328</v>
      </c>
      <c r="CV13" s="86">
        <f t="shared" si="13"/>
        <v>-0.09621370989259735</v>
      </c>
      <c r="CW13" s="86">
        <f t="shared" si="13"/>
        <v>0.03544422784021192</v>
      </c>
      <c r="CX13" s="86">
        <f t="shared" si="13"/>
        <v>0.1297778135370969</v>
      </c>
      <c r="CY13" s="86">
        <f t="shared" si="13"/>
        <v>-0.08082384994729631</v>
      </c>
      <c r="CZ13" s="9"/>
      <c r="DA13" s="9"/>
      <c r="DB13" s="75" t="s">
        <v>46</v>
      </c>
      <c r="DC13" s="64">
        <f t="shared" si="61"/>
        <v>0.722268607026632</v>
      </c>
      <c r="DD13" s="27">
        <f t="shared" si="14"/>
        <v>0.7662073209069018</v>
      </c>
      <c r="DE13" s="27">
        <f t="shared" si="15"/>
        <v>0.8478945785878966</v>
      </c>
      <c r="DF13" s="27">
        <f t="shared" si="16"/>
        <v>0.8077870928735696</v>
      </c>
      <c r="DG13" s="27">
        <f t="shared" si="17"/>
        <v>0.7685644384261391</v>
      </c>
      <c r="DH13" s="27">
        <f t="shared" si="18"/>
        <v>0.861643214520537</v>
      </c>
      <c r="DI13" s="27">
        <f t="shared" si="19"/>
        <v>0.9247873278783688</v>
      </c>
      <c r="DJ13" s="27">
        <f t="shared" si="20"/>
        <v>0.6447391441028675</v>
      </c>
      <c r="DK13" s="27">
        <f t="shared" si="21"/>
        <v>1.5412063982574602</v>
      </c>
      <c r="DL13" s="27">
        <f t="shared" si="22"/>
        <v>1.244545279396685</v>
      </c>
      <c r="DM13" s="27">
        <f t="shared" si="23"/>
        <v>0.902631882713031</v>
      </c>
      <c r="DN13" s="27">
        <f t="shared" si="24"/>
        <v>0.8485769020803074</v>
      </c>
      <c r="DO13" s="27">
        <f t="shared" si="25"/>
        <v>1.352697201732521</v>
      </c>
      <c r="DP13" s="27">
        <f t="shared" si="26"/>
        <v>0.9393496436976809</v>
      </c>
      <c r="DQ13" s="27">
        <f t="shared" si="27"/>
        <v>1.0019482631404568</v>
      </c>
      <c r="DR13" s="27">
        <f t="shared" si="28"/>
        <v>1.0195682639150643</v>
      </c>
      <c r="DS13" s="27">
        <f t="shared" si="29"/>
        <v>1.2586861601177433</v>
      </c>
      <c r="DT13" s="27">
        <f t="shared" si="30"/>
        <v>0.9153898725056205</v>
      </c>
      <c r="DU13" s="27">
        <f t="shared" si="31"/>
        <v>0.906220466428464</v>
      </c>
      <c r="DV13" s="64">
        <f t="shared" si="32"/>
        <v>0.21558153874702085</v>
      </c>
      <c r="DW13" s="27">
        <f t="shared" si="33"/>
        <v>0.8152321896047047</v>
      </c>
      <c r="DX13" s="27">
        <f t="shared" si="34"/>
        <v>1.0610683176667448</v>
      </c>
      <c r="DY13" s="27">
        <f t="shared" si="35"/>
        <v>1.109192418440635</v>
      </c>
      <c r="DZ13" s="27">
        <f t="shared" si="36"/>
        <v>1.4739649839017184</v>
      </c>
      <c r="EA13" s="27">
        <f t="shared" si="37"/>
        <v>0.8109528881225803</v>
      </c>
      <c r="EB13" s="27">
        <f t="shared" si="38"/>
        <v>0.9208255773571242</v>
      </c>
      <c r="EC13" s="27">
        <f t="shared" si="39"/>
        <v>0.8364356593852306</v>
      </c>
      <c r="ED13" s="27">
        <f t="shared" si="40"/>
        <v>0.6165531700760747</v>
      </c>
      <c r="EE13" s="27">
        <f t="shared" si="41"/>
        <v>1.4835230527264633</v>
      </c>
      <c r="EF13" s="27">
        <f t="shared" si="42"/>
        <v>1.2626573343668193</v>
      </c>
      <c r="EG13" s="27">
        <f t="shared" si="43"/>
        <v>0.6066342832511507</v>
      </c>
      <c r="EH13" s="27">
        <f t="shared" si="44"/>
        <v>1.6110649994297788</v>
      </c>
      <c r="EI13" s="27">
        <f t="shared" si="45"/>
        <v>0.48969858166310043</v>
      </c>
      <c r="EJ13" s="27">
        <f t="shared" si="46"/>
        <v>1.023702005568195</v>
      </c>
      <c r="EK13" s="27">
        <f t="shared" si="47"/>
        <v>1.4040438677370077</v>
      </c>
      <c r="EL13" s="27">
        <f t="shared" si="48"/>
        <v>0.9903985041516621</v>
      </c>
      <c r="EM13" s="27">
        <f t="shared" si="49"/>
        <v>1.3090170351198336</v>
      </c>
      <c r="EN13" s="27">
        <f t="shared" si="50"/>
        <v>0.9130264962832525</v>
      </c>
      <c r="EO13" s="27">
        <f t="shared" si="51"/>
        <v>0.8347740924944057</v>
      </c>
      <c r="EP13" s="27">
        <f t="shared" si="52"/>
        <v>0.7202937573975744</v>
      </c>
      <c r="EQ13" s="27">
        <f t="shared" si="53"/>
        <v>0.7452912284499839</v>
      </c>
      <c r="ER13" s="27">
        <f t="shared" si="54"/>
        <v>0.915799382614629</v>
      </c>
      <c r="ES13" s="27">
        <f t="shared" si="55"/>
        <v>0.8240072833690607</v>
      </c>
      <c r="ET13" s="27">
        <f t="shared" si="56"/>
        <v>1.1293585364706458</v>
      </c>
      <c r="EU13" s="27">
        <f t="shared" si="57"/>
        <v>0.7158881696153874</v>
      </c>
      <c r="EX13" s="76" t="s">
        <v>46</v>
      </c>
      <c r="EY13" s="27">
        <v>-0.46939262902337703</v>
      </c>
      <c r="EZ13" s="27">
        <v>-0.384193284492805</v>
      </c>
      <c r="FA13" s="27">
        <v>-0.23804319378170308</v>
      </c>
      <c r="FB13" s="27">
        <v>-0.3079530005869663</v>
      </c>
      <c r="FC13" s="27">
        <v>-0.37976187062452077</v>
      </c>
      <c r="FD13" s="27">
        <v>-0.21483748682160198</v>
      </c>
      <c r="FE13" s="27">
        <v>-0.11280646579043481</v>
      </c>
      <c r="FF13" s="27">
        <v>-0.6332125182738971</v>
      </c>
      <c r="FG13" s="27">
        <v>0.6240600804139856</v>
      </c>
      <c r="FH13" s="27">
        <v>0.3156187198108834</v>
      </c>
      <c r="FI13" s="27">
        <v>-0.14779035664316859</v>
      </c>
      <c r="FJ13" s="27">
        <v>-0.23688268529914913</v>
      </c>
      <c r="FK13" s="27">
        <v>0.4358389313701127</v>
      </c>
      <c r="FL13" s="27">
        <v>-0.0902658386717585</v>
      </c>
      <c r="FM13" s="27">
        <v>0.002808015082283736</v>
      </c>
      <c r="FN13" s="27">
        <v>0.02795837242633345</v>
      </c>
      <c r="FO13" s="27">
        <v>0.33191860737432655</v>
      </c>
      <c r="FP13" s="27">
        <v>-0.12754176424083705</v>
      </c>
      <c r="FQ13" s="27">
        <v>-0.14206602129337126</v>
      </c>
      <c r="FR13" s="27">
        <v>-2.213694456214774</v>
      </c>
      <c r="FS13" s="27">
        <v>-0.29471707715912443</v>
      </c>
      <c r="FT13" s="27">
        <v>0.08551754822814465</v>
      </c>
      <c r="FU13" s="27">
        <v>0.14950966040503164</v>
      </c>
      <c r="FV13" s="27">
        <v>0.5597022516029996</v>
      </c>
      <c r="FW13" s="27">
        <v>-0.3023099906127138</v>
      </c>
      <c r="FX13" s="27">
        <v>-0.11900018777061215</v>
      </c>
      <c r="FY13" s="27">
        <v>-0.25767352588001746</v>
      </c>
      <c r="FZ13" s="27">
        <v>-0.6977027803121025</v>
      </c>
      <c r="GA13" s="27">
        <v>0.5690273452851465</v>
      </c>
      <c r="GB13" s="27">
        <v>0.3364631671660831</v>
      </c>
      <c r="GC13" s="27">
        <v>-0.7211010623410411</v>
      </c>
      <c r="GD13" s="27">
        <v>0.6880147016567004</v>
      </c>
      <c r="GE13" s="27">
        <v>-1.0300340773797372</v>
      </c>
      <c r="GF13" s="27">
        <v>0.03379581528327259</v>
      </c>
      <c r="GG13" s="27">
        <v>0.48958801169514393</v>
      </c>
      <c r="GH13" s="27">
        <v>-0.013918959307931855</v>
      </c>
      <c r="GI13" s="27">
        <v>0.3884838721670262</v>
      </c>
      <c r="GJ13" s="27">
        <v>-0.13127136665839123</v>
      </c>
      <c r="GK13" s="27">
        <v>-0.26054226823944077</v>
      </c>
      <c r="GL13" s="27">
        <v>-0.47334269401393764</v>
      </c>
      <c r="GM13" s="27">
        <v>-0.42412381462713666</v>
      </c>
      <c r="GN13" s="27">
        <v>-0.1268965024672031</v>
      </c>
      <c r="GO13" s="27">
        <v>-0.2792710054958757</v>
      </c>
      <c r="GP13" s="27">
        <v>0.1755035699662193</v>
      </c>
      <c r="GQ13" s="27">
        <v>-0.4821938561995778</v>
      </c>
    </row>
    <row r="14" spans="1:199" ht="10.5">
      <c r="A14" s="91" t="s">
        <v>20</v>
      </c>
      <c r="B14" s="64">
        <v>10351.2</v>
      </c>
      <c r="C14" s="63">
        <v>9715.47</v>
      </c>
      <c r="D14" s="63">
        <v>10451.9</v>
      </c>
      <c r="E14" s="64">
        <v>5197.78</v>
      </c>
      <c r="F14" s="63">
        <v>12134.2</v>
      </c>
      <c r="G14" s="63">
        <v>6800.11</v>
      </c>
      <c r="H14" s="63">
        <v>7863.64</v>
      </c>
      <c r="I14" s="64">
        <v>8137.95</v>
      </c>
      <c r="J14" s="63">
        <v>5079.04</v>
      </c>
      <c r="K14" s="63">
        <v>14049.6</v>
      </c>
      <c r="L14" s="63">
        <v>11919</v>
      </c>
      <c r="M14" s="63">
        <v>9715.01</v>
      </c>
      <c r="N14" s="63">
        <v>8756.1</v>
      </c>
      <c r="O14" s="63">
        <v>7384.16</v>
      </c>
      <c r="P14" s="63">
        <v>7794.68</v>
      </c>
      <c r="Q14" s="63">
        <v>9260.62</v>
      </c>
      <c r="R14" s="63">
        <v>9743.09</v>
      </c>
      <c r="S14" s="63">
        <v>23097.9</v>
      </c>
      <c r="T14" s="63">
        <v>14364.5</v>
      </c>
      <c r="U14" s="64">
        <v>2451.39</v>
      </c>
      <c r="V14" s="63">
        <v>11229.5</v>
      </c>
      <c r="W14" s="64">
        <v>6111.87</v>
      </c>
      <c r="X14" s="64">
        <v>6314.86</v>
      </c>
      <c r="Y14" s="63">
        <v>7583.2</v>
      </c>
      <c r="Z14" s="63">
        <v>12076.2</v>
      </c>
      <c r="AA14" s="63">
        <v>10690.3</v>
      </c>
      <c r="AB14" s="63">
        <v>10150.7</v>
      </c>
      <c r="AC14" s="64">
        <v>8125.86</v>
      </c>
      <c r="AD14" s="63">
        <v>7840.59</v>
      </c>
      <c r="AE14" s="63">
        <v>6564.57</v>
      </c>
      <c r="AF14" s="63">
        <v>8197.35</v>
      </c>
      <c r="AG14" s="63">
        <v>16260.3</v>
      </c>
      <c r="AH14" s="63">
        <v>9305.77</v>
      </c>
      <c r="AI14" s="63">
        <v>12874</v>
      </c>
      <c r="AJ14" s="64">
        <v>7922.08</v>
      </c>
      <c r="AK14" s="63">
        <v>5989.08</v>
      </c>
      <c r="AL14" s="63">
        <v>6514.21</v>
      </c>
      <c r="AM14" s="63">
        <v>6158.14</v>
      </c>
      <c r="AN14" s="63">
        <v>11784.7</v>
      </c>
      <c r="AO14" s="64">
        <v>10720.4</v>
      </c>
      <c r="AP14" s="63">
        <v>11371.8</v>
      </c>
      <c r="AQ14" s="63">
        <v>12992.7</v>
      </c>
      <c r="AR14" s="63">
        <v>11914.4</v>
      </c>
      <c r="AS14" s="63">
        <v>12488</v>
      </c>
      <c r="AT14" s="63">
        <v>10749.3</v>
      </c>
      <c r="AW14" s="66" t="s">
        <v>20</v>
      </c>
      <c r="AX14" s="67">
        <f t="shared" si="58"/>
        <v>10172.856666666667</v>
      </c>
      <c r="AY14" s="68">
        <f t="shared" si="0"/>
        <v>7998.9325</v>
      </c>
      <c r="AZ14" s="68">
        <f t="shared" si="1"/>
        <v>9780.119999999999</v>
      </c>
      <c r="BA14" s="68">
        <f t="shared" si="2"/>
        <v>7978.313333333334</v>
      </c>
      <c r="BB14" s="68">
        <f t="shared" si="3"/>
        <v>14116.5275</v>
      </c>
      <c r="BC14" s="67">
        <f t="shared" si="4"/>
        <v>6840.445</v>
      </c>
      <c r="BD14" s="69">
        <f t="shared" si="5"/>
        <v>6111.87</v>
      </c>
      <c r="BE14" s="68">
        <f t="shared" si="6"/>
        <v>9363.052</v>
      </c>
      <c r="BF14" s="68">
        <f t="shared" si="7"/>
        <v>9881.205714285714</v>
      </c>
      <c r="BG14" s="68">
        <f t="shared" si="8"/>
        <v>7673.642</v>
      </c>
      <c r="BH14" s="68">
        <f t="shared" si="9"/>
        <v>10720.4</v>
      </c>
      <c r="BI14" s="68">
        <f t="shared" si="10"/>
        <v>11903.24</v>
      </c>
      <c r="BJ14" s="89">
        <f t="shared" si="11"/>
        <v>9968.473333333333</v>
      </c>
      <c r="BK14" s="90">
        <f t="shared" si="12"/>
        <v>9705.284928571427</v>
      </c>
      <c r="BL14" s="64"/>
      <c r="BM14" s="64"/>
      <c r="BN14" s="70" t="s">
        <v>20</v>
      </c>
      <c r="BO14" s="71">
        <v>1.0205029723708947</v>
      </c>
      <c r="BP14" s="71">
        <v>0.8024230223150185</v>
      </c>
      <c r="BQ14" s="71">
        <v>0.9811050973368706</v>
      </c>
      <c r="BR14" s="71">
        <v>0.8003545845535693</v>
      </c>
      <c r="BS14" s="71">
        <v>1.4161172957945416</v>
      </c>
      <c r="BT14" s="71">
        <v>0.7048165046512325</v>
      </c>
      <c r="BU14" s="71">
        <v>0.6297465808558841</v>
      </c>
      <c r="BV14" s="71">
        <v>0.9647374671542175</v>
      </c>
      <c r="BW14" s="71">
        <v>1.0181262875854775</v>
      </c>
      <c r="BX14" s="71">
        <v>0.7906663283433889</v>
      </c>
      <c r="BY14" s="71">
        <v>1.1045940514780943</v>
      </c>
      <c r="BZ14" s="71">
        <v>1.2264699169169164</v>
      </c>
      <c r="CA14" s="86">
        <f t="shared" si="59"/>
        <v>0.8626597385110636</v>
      </c>
      <c r="CB14" s="86">
        <f t="shared" si="60"/>
        <v>0.8835802447346179</v>
      </c>
      <c r="CC14" s="86">
        <f t="shared" si="60"/>
        <v>0.9996156924611741</v>
      </c>
      <c r="CD14" s="86">
        <f t="shared" si="60"/>
        <v>0.7955104564484792</v>
      </c>
      <c r="CE14" s="86">
        <v>1.321293606355729</v>
      </c>
      <c r="CF14" s="72"/>
      <c r="CG14" s="72"/>
      <c r="CH14" s="73" t="s">
        <v>20</v>
      </c>
      <c r="CI14" s="74">
        <v>0.029280384446579624</v>
      </c>
      <c r="CJ14" s="74">
        <v>-0.3175650959870837</v>
      </c>
      <c r="CK14" s="74">
        <v>-0.027520406673868562</v>
      </c>
      <c r="CL14" s="74">
        <v>-0.3212887898354459</v>
      </c>
      <c r="CM14" s="74">
        <v>0.5019407675767359</v>
      </c>
      <c r="CN14" s="74">
        <v>-0.5046803867191465</v>
      </c>
      <c r="CO14" s="74">
        <v>-0.6671567108705233</v>
      </c>
      <c r="CP14" s="74">
        <v>-0.051791697962660296</v>
      </c>
      <c r="CQ14" s="74">
        <v>0.02591652327333056</v>
      </c>
      <c r="CR14" s="74">
        <v>-0.3388591081611259</v>
      </c>
      <c r="CS14" s="74">
        <v>0.14351626326019573</v>
      </c>
      <c r="CT14" s="74">
        <v>0.2945118476362036</v>
      </c>
      <c r="CU14" s="86">
        <f t="shared" si="13"/>
        <v>-0.21313646985426069</v>
      </c>
      <c r="CV14" s="86">
        <f t="shared" si="13"/>
        <v>-0.17856693190038714</v>
      </c>
      <c r="CW14" s="86">
        <f t="shared" si="13"/>
        <v>-0.000554545145206813</v>
      </c>
      <c r="CX14" s="86">
        <f t="shared" si="13"/>
        <v>-0.3300472009530109</v>
      </c>
      <c r="CY14" s="86">
        <f t="shared" si="13"/>
        <v>0.40195108533362467</v>
      </c>
      <c r="CZ14" s="9"/>
      <c r="DA14" s="9"/>
      <c r="DB14" s="75" t="s">
        <v>20</v>
      </c>
      <c r="DC14" s="64">
        <f t="shared" si="61"/>
        <v>1.0383937092339783</v>
      </c>
      <c r="DD14" s="27">
        <f t="shared" si="14"/>
        <v>0.9746196508860266</v>
      </c>
      <c r="DE14" s="27">
        <f t="shared" si="15"/>
        <v>1.0484955569926788</v>
      </c>
      <c r="DF14" s="27">
        <f t="shared" si="16"/>
        <v>0.5214218693467605</v>
      </c>
      <c r="DG14" s="27">
        <f t="shared" si="17"/>
        <v>1.2172576074838608</v>
      </c>
      <c r="DH14" s="27">
        <f t="shared" si="18"/>
        <v>0.682161628226589</v>
      </c>
      <c r="DI14" s="27">
        <f t="shared" si="19"/>
        <v>0.7888509842028636</v>
      </c>
      <c r="DJ14" s="27">
        <f t="shared" si="20"/>
        <v>0.8163687385096079</v>
      </c>
      <c r="DK14" s="27">
        <f t="shared" si="21"/>
        <v>0.5095103161901755</v>
      </c>
      <c r="DL14" s="27">
        <f t="shared" si="22"/>
        <v>1.4094033790530278</v>
      </c>
      <c r="DM14" s="27">
        <f t="shared" si="23"/>
        <v>1.1956695475268362</v>
      </c>
      <c r="DN14" s="27">
        <f t="shared" si="24"/>
        <v>0.9745735054047059</v>
      </c>
      <c r="DO14" s="27">
        <f t="shared" si="25"/>
        <v>0.8783792369409961</v>
      </c>
      <c r="DP14" s="27">
        <f t="shared" si="26"/>
        <v>0.7407513420644151</v>
      </c>
      <c r="DQ14" s="27">
        <f t="shared" si="27"/>
        <v>0.7819331746552967</v>
      </c>
      <c r="DR14" s="27">
        <f t="shared" si="28"/>
        <v>0.9289907983235147</v>
      </c>
      <c r="DS14" s="27">
        <f t="shared" si="29"/>
        <v>0.9773903860905482</v>
      </c>
      <c r="DT14" s="27">
        <f t="shared" si="30"/>
        <v>2.3170950282590916</v>
      </c>
      <c r="DU14" s="27">
        <f t="shared" si="31"/>
        <v>1.4409929705050122</v>
      </c>
      <c r="DV14" s="64">
        <f t="shared" si="32"/>
        <v>0.252583001739943</v>
      </c>
      <c r="DW14" s="27">
        <f t="shared" si="33"/>
        <v>1.1570500075625219</v>
      </c>
      <c r="DX14" s="27">
        <f t="shared" si="34"/>
        <v>0.6297465808558841</v>
      </c>
      <c r="DY14" s="27">
        <f t="shared" si="35"/>
        <v>0.6506619894702584</v>
      </c>
      <c r="DZ14" s="27">
        <f t="shared" si="36"/>
        <v>0.781347488075882</v>
      </c>
      <c r="EA14" s="27">
        <f t="shared" si="37"/>
        <v>1.2442911350751618</v>
      </c>
      <c r="EB14" s="27">
        <f t="shared" si="38"/>
        <v>1.1014926484567993</v>
      </c>
      <c r="EC14" s="27">
        <f t="shared" si="39"/>
        <v>1.0458940746929866</v>
      </c>
      <c r="ED14" s="27">
        <f t="shared" si="40"/>
        <v>0.8372613539740855</v>
      </c>
      <c r="EE14" s="27">
        <f t="shared" si="41"/>
        <v>0.8078680901905368</v>
      </c>
      <c r="EF14" s="27">
        <f t="shared" si="42"/>
        <v>0.6763912701495796</v>
      </c>
      <c r="EG14" s="27">
        <f t="shared" si="43"/>
        <v>0.8446274437412743</v>
      </c>
      <c r="EH14" s="27">
        <f t="shared" si="44"/>
        <v>1.675406762364208</v>
      </c>
      <c r="EI14" s="27">
        <f t="shared" si="45"/>
        <v>0.9588353220423964</v>
      </c>
      <c r="EJ14" s="27">
        <f t="shared" si="46"/>
        <v>1.3264937706362623</v>
      </c>
      <c r="EK14" s="27">
        <f t="shared" si="47"/>
        <v>0.8162645464099829</v>
      </c>
      <c r="EL14" s="27">
        <f t="shared" si="48"/>
        <v>0.6170947111886147</v>
      </c>
      <c r="EM14" s="27">
        <f t="shared" si="49"/>
        <v>0.671202344696011</v>
      </c>
      <c r="EN14" s="27">
        <f t="shared" si="50"/>
        <v>0.6345140864304795</v>
      </c>
      <c r="EO14" s="27">
        <f t="shared" si="51"/>
        <v>1.2142559529918566</v>
      </c>
      <c r="EP14" s="27">
        <f t="shared" si="52"/>
        <v>1.1045940514780943</v>
      </c>
      <c r="EQ14" s="27">
        <f t="shared" si="53"/>
        <v>1.1717121221781457</v>
      </c>
      <c r="ER14" s="27">
        <f t="shared" si="54"/>
        <v>1.3387242204245584</v>
      </c>
      <c r="ES14" s="27">
        <f t="shared" si="55"/>
        <v>1.2276198058776358</v>
      </c>
      <c r="ET14" s="27">
        <f t="shared" si="56"/>
        <v>1.286721625579124</v>
      </c>
      <c r="EU14" s="27">
        <f t="shared" si="57"/>
        <v>1.1075718105251182</v>
      </c>
      <c r="EX14" s="76" t="s">
        <v>20</v>
      </c>
      <c r="EY14" s="27">
        <v>0.05435354838378607</v>
      </c>
      <c r="EZ14" s="27">
        <v>-0.03708878355145943</v>
      </c>
      <c r="FA14" s="27">
        <v>0.06832074801704262</v>
      </c>
      <c r="FB14" s="27">
        <v>-0.9394770015872307</v>
      </c>
      <c r="FC14" s="27">
        <v>0.28363451703336506</v>
      </c>
      <c r="FD14" s="27">
        <v>-0.5518144896343063</v>
      </c>
      <c r="FE14" s="27">
        <v>-0.3421752973809326</v>
      </c>
      <c r="FF14" s="27">
        <v>-0.29270715707905104</v>
      </c>
      <c r="FG14" s="27">
        <v>-0.972816737572358</v>
      </c>
      <c r="FH14" s="27">
        <v>0.4950845780580361</v>
      </c>
      <c r="FI14" s="27">
        <v>0.2578187206247467</v>
      </c>
      <c r="FJ14" s="27">
        <v>-0.0371570926945102</v>
      </c>
      <c r="FK14" s="27">
        <v>-0.1870841424525955</v>
      </c>
      <c r="FL14" s="27">
        <v>-0.43293875987978253</v>
      </c>
      <c r="FM14" s="27">
        <v>-0.3548827772689463</v>
      </c>
      <c r="FN14" s="27">
        <v>-0.10626378813818399</v>
      </c>
      <c r="FO14" s="27">
        <v>-0.032993181020704636</v>
      </c>
      <c r="FP14" s="27">
        <v>1.2123172129497368</v>
      </c>
      <c r="FQ14" s="27">
        <v>0.527063297731748</v>
      </c>
      <c r="FR14" s="27">
        <v>-1.9851705425815753</v>
      </c>
      <c r="FS14" s="27">
        <v>0.21045121889948354</v>
      </c>
      <c r="FT14" s="27">
        <v>-0.6671567108705233</v>
      </c>
      <c r="FU14" s="27">
        <v>-0.62001981840281</v>
      </c>
      <c r="FV14" s="27">
        <v>-0.35596379513517507</v>
      </c>
      <c r="FW14" s="27">
        <v>0.3153240819218892</v>
      </c>
      <c r="FX14" s="27">
        <v>0.13945986628681087</v>
      </c>
      <c r="FY14" s="27">
        <v>0.06473674675372329</v>
      </c>
      <c r="FZ14" s="27">
        <v>-0.2562500596543364</v>
      </c>
      <c r="GA14" s="27">
        <v>-0.3078083479050862</v>
      </c>
      <c r="GB14" s="27">
        <v>-0.5640700551766994</v>
      </c>
      <c r="GC14" s="27">
        <v>-0.2436129707576153</v>
      </c>
      <c r="GD14" s="27">
        <v>0.7445114017213756</v>
      </c>
      <c r="GE14" s="27">
        <v>-0.06064503821908697</v>
      </c>
      <c r="GF14" s="27">
        <v>0.4076179005245624</v>
      </c>
      <c r="GG14" s="27">
        <v>-0.29289129815594966</v>
      </c>
      <c r="GH14" s="27">
        <v>-0.6964361648709411</v>
      </c>
      <c r="GI14" s="27">
        <v>-0.5751803393667788</v>
      </c>
      <c r="GJ14" s="27">
        <v>-0.6562759021404256</v>
      </c>
      <c r="GK14" s="27">
        <v>0.2800725593126562</v>
      </c>
      <c r="GL14" s="27">
        <v>0.14351626326019573</v>
      </c>
      <c r="GM14" s="27">
        <v>0.22861815771089106</v>
      </c>
      <c r="GN14" s="27">
        <v>0.42085879351988675</v>
      </c>
      <c r="GO14" s="27">
        <v>0.2958638269116146</v>
      </c>
      <c r="GP14" s="27">
        <v>0.36369996899276064</v>
      </c>
      <c r="GQ14" s="27">
        <v>0.14740024038740154</v>
      </c>
    </row>
    <row r="15" spans="1:199" ht="10.5">
      <c r="A15" s="91" t="s">
        <v>47</v>
      </c>
      <c r="B15" s="64">
        <v>4079.09</v>
      </c>
      <c r="C15" s="63">
        <v>4906.31</v>
      </c>
      <c r="D15" s="63">
        <v>5381.58</v>
      </c>
      <c r="E15" s="64">
        <v>5143.4</v>
      </c>
      <c r="F15" s="63">
        <v>5686.47</v>
      </c>
      <c r="G15" s="63">
        <v>5266.11</v>
      </c>
      <c r="H15" s="63">
        <v>4750.58</v>
      </c>
      <c r="I15" s="64">
        <v>0.73</v>
      </c>
      <c r="J15" s="63">
        <v>6958.59</v>
      </c>
      <c r="K15" s="63">
        <v>7517.24</v>
      </c>
      <c r="L15" s="63">
        <v>7055.5</v>
      </c>
      <c r="M15" s="63">
        <v>4260.05</v>
      </c>
      <c r="N15" s="63">
        <v>5986.81</v>
      </c>
      <c r="O15" s="63">
        <v>5065.14</v>
      </c>
      <c r="P15" s="63">
        <v>5359.95</v>
      </c>
      <c r="Q15" s="63">
        <v>5159.94</v>
      </c>
      <c r="R15" s="63">
        <v>5649.88</v>
      </c>
      <c r="S15" s="63">
        <v>6192.18</v>
      </c>
      <c r="T15" s="63">
        <v>6719.58</v>
      </c>
      <c r="U15" s="64">
        <v>1077.95</v>
      </c>
      <c r="V15" s="63">
        <v>9594.24</v>
      </c>
      <c r="W15" s="64">
        <v>4369.81</v>
      </c>
      <c r="X15" s="64">
        <v>4394.01</v>
      </c>
      <c r="Y15" s="63">
        <v>7045.74</v>
      </c>
      <c r="Z15" s="63">
        <v>8066.75</v>
      </c>
      <c r="AA15" s="63">
        <v>7053.77</v>
      </c>
      <c r="AB15" s="63">
        <v>7766.34</v>
      </c>
      <c r="AC15" s="64">
        <v>4215.46</v>
      </c>
      <c r="AD15" s="63">
        <v>7632.51</v>
      </c>
      <c r="AE15" s="63">
        <v>4190.95</v>
      </c>
      <c r="AF15" s="63">
        <v>5038.42</v>
      </c>
      <c r="AG15" s="63">
        <v>10387.3</v>
      </c>
      <c r="AH15" s="63">
        <v>6758.6</v>
      </c>
      <c r="AI15" s="63">
        <v>8367.66</v>
      </c>
      <c r="AJ15" s="64">
        <v>5601.34</v>
      </c>
      <c r="AK15" s="63">
        <v>6618.61</v>
      </c>
      <c r="AL15" s="63">
        <v>4643.72</v>
      </c>
      <c r="AM15" s="63">
        <v>4238.41</v>
      </c>
      <c r="AN15" s="63">
        <v>7042.28</v>
      </c>
      <c r="AO15" s="64">
        <v>7346.64</v>
      </c>
      <c r="AP15" s="63">
        <v>8536.91</v>
      </c>
      <c r="AQ15" s="63">
        <v>9855.92</v>
      </c>
      <c r="AR15" s="63">
        <v>8051.72</v>
      </c>
      <c r="AS15" s="63">
        <v>9542.59</v>
      </c>
      <c r="AT15" s="63">
        <v>4616.78</v>
      </c>
      <c r="AW15" s="66" t="s">
        <v>47</v>
      </c>
      <c r="AX15" s="67">
        <f t="shared" si="58"/>
        <v>4788.993333333334</v>
      </c>
      <c r="AY15" s="68">
        <f t="shared" si="0"/>
        <v>5211.639999999999</v>
      </c>
      <c r="AZ15" s="68">
        <f t="shared" si="1"/>
        <v>5158.422</v>
      </c>
      <c r="BA15" s="68">
        <f t="shared" si="2"/>
        <v>5470.633333333334</v>
      </c>
      <c r="BB15" s="68">
        <f t="shared" si="3"/>
        <v>5930.395</v>
      </c>
      <c r="BC15" s="67">
        <f t="shared" si="4"/>
        <v>5336.095</v>
      </c>
      <c r="BD15" s="69">
        <f t="shared" si="5"/>
        <v>4369.81</v>
      </c>
      <c r="BE15" s="68">
        <f t="shared" si="6"/>
        <v>6865.322</v>
      </c>
      <c r="BF15" s="68">
        <f t="shared" si="7"/>
        <v>6655.8428571428585</v>
      </c>
      <c r="BG15" s="68">
        <f t="shared" si="8"/>
        <v>5628.872</v>
      </c>
      <c r="BH15" s="68">
        <f t="shared" si="9"/>
        <v>7346.64</v>
      </c>
      <c r="BI15" s="68">
        <f t="shared" si="10"/>
        <v>8120.784</v>
      </c>
      <c r="BJ15" s="89">
        <f t="shared" si="11"/>
        <v>5442.772583333333</v>
      </c>
      <c r="BK15" s="90">
        <f t="shared" si="12"/>
        <v>6817.705214285715</v>
      </c>
      <c r="BL15" s="64"/>
      <c r="BM15" s="64"/>
      <c r="BN15" s="70" t="s">
        <v>47</v>
      </c>
      <c r="BO15" s="71">
        <v>0.8798812112778734</v>
      </c>
      <c r="BP15" s="71">
        <v>0.9575340362297885</v>
      </c>
      <c r="BQ15" s="71">
        <v>0.9477562990222921</v>
      </c>
      <c r="BR15" s="71">
        <v>1.005118852491709</v>
      </c>
      <c r="BS15" s="71">
        <v>1.0895908122562106</v>
      </c>
      <c r="BT15" s="71">
        <v>0.7826819776277256</v>
      </c>
      <c r="BU15" s="71">
        <v>0.6409502703114192</v>
      </c>
      <c r="BV15" s="71">
        <v>1.006984283452812</v>
      </c>
      <c r="BW15" s="71">
        <v>0.9762585280449363</v>
      </c>
      <c r="BX15" s="71">
        <v>0.8256256061358225</v>
      </c>
      <c r="BY15" s="71">
        <v>1.0775825250710407</v>
      </c>
      <c r="BZ15" s="71">
        <v>1.1911315823664295</v>
      </c>
      <c r="CA15" s="86">
        <f t="shared" si="59"/>
        <v>0.8312815944527996</v>
      </c>
      <c r="CB15" s="86">
        <f t="shared" si="60"/>
        <v>0.9822591598413002</v>
      </c>
      <c r="CC15" s="86">
        <f t="shared" si="60"/>
        <v>0.9620074135336142</v>
      </c>
      <c r="CD15" s="86">
        <f t="shared" si="60"/>
        <v>0.9153722293137657</v>
      </c>
      <c r="CE15" s="86">
        <v>1.1403611973113201</v>
      </c>
      <c r="CF15" s="72"/>
      <c r="CG15" s="72"/>
      <c r="CH15" s="73" t="s">
        <v>47</v>
      </c>
      <c r="CI15" s="74">
        <v>-0.18461932962395206</v>
      </c>
      <c r="CJ15" s="74">
        <v>-0.06260432531483338</v>
      </c>
      <c r="CK15" s="74">
        <v>-0.0774119549522458</v>
      </c>
      <c r="CL15" s="74">
        <v>0.007366106142697944</v>
      </c>
      <c r="CM15" s="74">
        <v>0.12378644329348881</v>
      </c>
      <c r="CN15" s="74">
        <v>-0.35350186974567654</v>
      </c>
      <c r="CO15" s="74">
        <v>-0.641715668711482</v>
      </c>
      <c r="CP15" s="74">
        <v>0.010041166600277335</v>
      </c>
      <c r="CQ15" s="74">
        <v>-0.03466484900595894</v>
      </c>
      <c r="CR15" s="74">
        <v>-0.2764403793680797</v>
      </c>
      <c r="CS15" s="74">
        <v>0.1077983602207889</v>
      </c>
      <c r="CT15" s="74">
        <v>0.2523327941775486</v>
      </c>
      <c r="CU15" s="86">
        <f t="shared" si="13"/>
        <v>-0.2665908259495859</v>
      </c>
      <c r="CV15" s="86">
        <f t="shared" si="13"/>
        <v>-0.025824378606044477</v>
      </c>
      <c r="CW15" s="86">
        <f t="shared" si="13"/>
        <v>-0.0558800829845927</v>
      </c>
      <c r="CX15" s="86">
        <f t="shared" si="13"/>
        <v>-0.127569570961732</v>
      </c>
      <c r="CY15" s="86">
        <f t="shared" si="13"/>
        <v>0.1894908551225135</v>
      </c>
      <c r="CZ15" s="9"/>
      <c r="DA15" s="9"/>
      <c r="DB15" s="75" t="s">
        <v>47</v>
      </c>
      <c r="DC15" s="64">
        <f t="shared" si="61"/>
        <v>0.749450750981374</v>
      </c>
      <c r="DD15" s="27">
        <f t="shared" si="14"/>
        <v>0.9014357893666052</v>
      </c>
      <c r="DE15" s="27">
        <f t="shared" si="15"/>
        <v>0.9887570934856409</v>
      </c>
      <c r="DF15" s="27">
        <f t="shared" si="16"/>
        <v>0.9449963086368771</v>
      </c>
      <c r="DG15" s="27">
        <f t="shared" si="17"/>
        <v>1.0447744991978736</v>
      </c>
      <c r="DH15" s="27">
        <f t="shared" si="18"/>
        <v>0.9675418032577177</v>
      </c>
      <c r="DI15" s="27">
        <f t="shared" si="19"/>
        <v>0.8728235338266859</v>
      </c>
      <c r="DJ15" s="27">
        <f t="shared" si="20"/>
        <v>0.00013412281862287988</v>
      </c>
      <c r="DK15" s="27">
        <f t="shared" si="21"/>
        <v>1.2785009649876515</v>
      </c>
      <c r="DL15" s="27">
        <f t="shared" si="22"/>
        <v>1.3811416672118595</v>
      </c>
      <c r="DM15" s="27">
        <f t="shared" si="23"/>
        <v>1.2963062284845601</v>
      </c>
      <c r="DN15" s="27">
        <f t="shared" si="24"/>
        <v>0.7826985116087664</v>
      </c>
      <c r="DO15" s="27">
        <f t="shared" si="25"/>
        <v>1.09995593391732</v>
      </c>
      <c r="DP15" s="27">
        <f t="shared" si="26"/>
        <v>0.9306176075609505</v>
      </c>
      <c r="DQ15" s="27">
        <f t="shared" si="27"/>
        <v>0.9847830159968561</v>
      </c>
      <c r="DR15" s="27">
        <f t="shared" si="28"/>
        <v>0.9480352009930723</v>
      </c>
      <c r="DS15" s="27">
        <f t="shared" si="29"/>
        <v>1.0380518225767623</v>
      </c>
      <c r="DT15" s="27">
        <f t="shared" si="30"/>
        <v>1.137688541123595</v>
      </c>
      <c r="DU15" s="27">
        <f t="shared" si="31"/>
        <v>1.2345876843314125</v>
      </c>
      <c r="DV15" s="64">
        <f t="shared" si="32"/>
        <v>0.15811038555044596</v>
      </c>
      <c r="DW15" s="27">
        <f t="shared" si="33"/>
        <v>1.4072535697050053</v>
      </c>
      <c r="DX15" s="27">
        <f t="shared" si="34"/>
        <v>0.6409502703114192</v>
      </c>
      <c r="DY15" s="27">
        <f t="shared" si="35"/>
        <v>0.6444998517672573</v>
      </c>
      <c r="DZ15" s="27">
        <f t="shared" si="36"/>
        <v>1.0334474399445233</v>
      </c>
      <c r="EA15" s="27">
        <f t="shared" si="37"/>
        <v>1.183206041689373</v>
      </c>
      <c r="EB15" s="27">
        <f t="shared" si="38"/>
        <v>1.0346252556094153</v>
      </c>
      <c r="EC15" s="27">
        <f t="shared" si="39"/>
        <v>1.1391428282534908</v>
      </c>
      <c r="ED15" s="27">
        <f t="shared" si="40"/>
        <v>0.6183106877614758</v>
      </c>
      <c r="EE15" s="27">
        <f t="shared" si="41"/>
        <v>1.1195130560950268</v>
      </c>
      <c r="EF15" s="27">
        <f t="shared" si="42"/>
        <v>0.6147156364605422</v>
      </c>
      <c r="EG15" s="27">
        <f t="shared" si="43"/>
        <v>0.7390199255671208</v>
      </c>
      <c r="EH15" s="27">
        <f t="shared" si="44"/>
        <v>1.5235771676127343</v>
      </c>
      <c r="EI15" s="27">
        <f t="shared" si="45"/>
        <v>0.9913306292325655</v>
      </c>
      <c r="EJ15" s="27">
        <f t="shared" si="46"/>
        <v>1.227342593585087</v>
      </c>
      <c r="EK15" s="27">
        <f t="shared" si="47"/>
        <v>0.821587297183668</v>
      </c>
      <c r="EL15" s="27">
        <f t="shared" si="48"/>
        <v>0.970797327248979</v>
      </c>
      <c r="EM15" s="27">
        <f t="shared" si="49"/>
        <v>0.6811265453762391</v>
      </c>
      <c r="EN15" s="27">
        <f t="shared" si="50"/>
        <v>0.6216769230677356</v>
      </c>
      <c r="EO15" s="27">
        <f t="shared" si="51"/>
        <v>1.0329399378024904</v>
      </c>
      <c r="EP15" s="27">
        <f t="shared" si="52"/>
        <v>1.0775825250710407</v>
      </c>
      <c r="EQ15" s="27">
        <f t="shared" si="53"/>
        <v>1.252167662238005</v>
      </c>
      <c r="ER15" s="27">
        <f t="shared" si="54"/>
        <v>1.44563598604235</v>
      </c>
      <c r="ES15" s="27">
        <f t="shared" si="55"/>
        <v>1.1810014875868422</v>
      </c>
      <c r="ET15" s="27">
        <f t="shared" si="56"/>
        <v>1.399677706804425</v>
      </c>
      <c r="EU15" s="27">
        <f t="shared" si="57"/>
        <v>0.6771750691605248</v>
      </c>
      <c r="EX15" s="76" t="s">
        <v>47</v>
      </c>
      <c r="EY15" s="27">
        <v>-0.41609441811436604</v>
      </c>
      <c r="EZ15" s="27">
        <v>-0.1497033649176065</v>
      </c>
      <c r="FA15" s="27">
        <v>-0.016311955163022644</v>
      </c>
      <c r="FB15" s="27">
        <v>-0.08161940102632168</v>
      </c>
      <c r="FC15" s="27">
        <v>0.06319158920051737</v>
      </c>
      <c r="FD15" s="27">
        <v>-0.047604099728783045</v>
      </c>
      <c r="FE15" s="27">
        <v>-0.19623809350388383</v>
      </c>
      <c r="FF15" s="27">
        <v>-12.864157672407693</v>
      </c>
      <c r="FG15" s="27">
        <v>0.3544532494981179</v>
      </c>
      <c r="FH15" s="27">
        <v>0.4658613080837461</v>
      </c>
      <c r="FI15" s="27">
        <v>0.37440656863076055</v>
      </c>
      <c r="FJ15" s="27">
        <v>-0.35347139345876927</v>
      </c>
      <c r="FK15" s="27">
        <v>0.13744572812050226</v>
      </c>
      <c r="FL15" s="27">
        <v>-0.10373961131621491</v>
      </c>
      <c r="FM15" s="27">
        <v>-0.022122214206748144</v>
      </c>
      <c r="FN15" s="27">
        <v>-0.07698746682363215</v>
      </c>
      <c r="FO15" s="27">
        <v>0.05387846904092588</v>
      </c>
      <c r="FP15" s="27">
        <v>0.18610565283119032</v>
      </c>
      <c r="FQ15" s="27">
        <v>0.3040293048952015</v>
      </c>
      <c r="FR15" s="27">
        <v>-2.6609959600182385</v>
      </c>
      <c r="FS15" s="27">
        <v>0.49288230781786485</v>
      </c>
      <c r="FT15" s="27">
        <v>-0.641715668711482</v>
      </c>
      <c r="FU15" s="27">
        <v>-0.6337480681152807</v>
      </c>
      <c r="FV15" s="27">
        <v>0.047465016668902654</v>
      </c>
      <c r="FW15" s="27">
        <v>0.24270132426111546</v>
      </c>
      <c r="FX15" s="27">
        <v>0.049108313837510964</v>
      </c>
      <c r="FY15" s="27">
        <v>0.18794864669000186</v>
      </c>
      <c r="FZ15" s="27">
        <v>-0.6935961514801819</v>
      </c>
      <c r="GA15" s="27">
        <v>0.16287135342830666</v>
      </c>
      <c r="GB15" s="27">
        <v>-0.702008911659949</v>
      </c>
      <c r="GC15" s="27">
        <v>-0.43631483182942105</v>
      </c>
      <c r="GD15" s="27">
        <v>0.607462572891352</v>
      </c>
      <c r="GE15" s="27">
        <v>-0.012561788634881544</v>
      </c>
      <c r="GF15" s="27">
        <v>0.2955380110852534</v>
      </c>
      <c r="GG15" s="27">
        <v>-0.2835142190148486</v>
      </c>
      <c r="GH15" s="27">
        <v>-0.04275795834923393</v>
      </c>
      <c r="GI15" s="27">
        <v>-0.554005235818381</v>
      </c>
      <c r="GJ15" s="27">
        <v>-0.6857630685190884</v>
      </c>
      <c r="GK15" s="27">
        <v>0.04675636847819327</v>
      </c>
      <c r="GL15" s="27">
        <v>0.1077983602207889</v>
      </c>
      <c r="GM15" s="27">
        <v>0.3244277486001234</v>
      </c>
      <c r="GN15" s="27">
        <v>0.5317043245959013</v>
      </c>
      <c r="GO15" s="27">
        <v>0.2400107819516735</v>
      </c>
      <c r="GP15" s="27">
        <v>0.48509466693916087</v>
      </c>
      <c r="GQ15" s="27">
        <v>-0.5623992348560499</v>
      </c>
    </row>
    <row r="16" spans="1:199" ht="10.5">
      <c r="A16" s="91" t="s">
        <v>48</v>
      </c>
      <c r="B16" s="64">
        <v>3680.77</v>
      </c>
      <c r="C16" s="63">
        <v>4501.03</v>
      </c>
      <c r="D16" s="63">
        <v>4145.55</v>
      </c>
      <c r="E16" s="64">
        <v>1556.79</v>
      </c>
      <c r="F16" s="63">
        <v>3900.89</v>
      </c>
      <c r="G16" s="63">
        <v>5201.97</v>
      </c>
      <c r="H16" s="63">
        <v>9072.59</v>
      </c>
      <c r="I16" s="64">
        <v>4301.38</v>
      </c>
      <c r="J16" s="63">
        <v>3619.74</v>
      </c>
      <c r="K16" s="63">
        <v>6168.43</v>
      </c>
      <c r="L16" s="63">
        <v>3647</v>
      </c>
      <c r="M16" s="63">
        <v>4183.21</v>
      </c>
      <c r="N16" s="63">
        <v>2554.77</v>
      </c>
      <c r="O16" s="63">
        <v>3945.78</v>
      </c>
      <c r="P16" s="63">
        <v>2560.75</v>
      </c>
      <c r="Q16" s="63">
        <v>3609.03</v>
      </c>
      <c r="R16" s="63">
        <v>3338.27</v>
      </c>
      <c r="S16" s="63">
        <v>6527.39</v>
      </c>
      <c r="T16" s="63">
        <v>6463.84</v>
      </c>
      <c r="U16" s="64">
        <v>2295.93</v>
      </c>
      <c r="V16" s="63">
        <v>6678.41</v>
      </c>
      <c r="W16" s="64">
        <v>7935.37</v>
      </c>
      <c r="X16" s="64">
        <v>4559.3</v>
      </c>
      <c r="Y16" s="63">
        <v>4472.72</v>
      </c>
      <c r="Z16" s="63">
        <v>4289.5</v>
      </c>
      <c r="AA16" s="63">
        <v>2689.26</v>
      </c>
      <c r="AB16" s="63">
        <v>3513.33</v>
      </c>
      <c r="AC16" s="64">
        <v>3158.74</v>
      </c>
      <c r="AD16" s="63">
        <v>7675.19</v>
      </c>
      <c r="AE16" s="63">
        <v>2093.85</v>
      </c>
      <c r="AF16" s="63">
        <v>4350.36</v>
      </c>
      <c r="AG16" s="63">
        <v>9204.46</v>
      </c>
      <c r="AH16" s="63">
        <v>4398.57</v>
      </c>
      <c r="AI16" s="63">
        <v>6518.51</v>
      </c>
      <c r="AJ16" s="64">
        <v>5168.82</v>
      </c>
      <c r="AK16" s="63">
        <v>3024.47</v>
      </c>
      <c r="AL16" s="63">
        <v>3624.27</v>
      </c>
      <c r="AM16" s="63">
        <v>3971.04</v>
      </c>
      <c r="AN16" s="63">
        <v>4282.06</v>
      </c>
      <c r="AO16" s="64">
        <v>4704.92</v>
      </c>
      <c r="AP16" s="63">
        <v>5489.78</v>
      </c>
      <c r="AQ16" s="63">
        <v>4187.72</v>
      </c>
      <c r="AR16" s="63">
        <v>6490.4</v>
      </c>
      <c r="AS16" s="63">
        <v>5833.19</v>
      </c>
      <c r="AT16" s="63">
        <v>3982.43</v>
      </c>
      <c r="AW16" s="66" t="s">
        <v>48</v>
      </c>
      <c r="AX16" s="67">
        <f t="shared" si="58"/>
        <v>4109.116666666666</v>
      </c>
      <c r="AY16" s="68">
        <f t="shared" si="0"/>
        <v>4933.06</v>
      </c>
      <c r="AZ16" s="68">
        <f t="shared" si="1"/>
        <v>4383.951999999999</v>
      </c>
      <c r="BA16" s="68">
        <f t="shared" si="2"/>
        <v>3020.433333333333</v>
      </c>
      <c r="BB16" s="68">
        <f t="shared" si="3"/>
        <v>4984.6325</v>
      </c>
      <c r="BC16" s="67">
        <f t="shared" si="4"/>
        <v>4487.17</v>
      </c>
      <c r="BD16" s="69">
        <f t="shared" si="5"/>
        <v>7935.37</v>
      </c>
      <c r="BE16" s="68">
        <f t="shared" si="6"/>
        <v>3904.822</v>
      </c>
      <c r="BF16" s="68">
        <f t="shared" si="7"/>
        <v>5342.811428571428</v>
      </c>
      <c r="BG16" s="68">
        <f t="shared" si="8"/>
        <v>4014.132</v>
      </c>
      <c r="BH16" s="68">
        <f t="shared" si="9"/>
        <v>4704.92</v>
      </c>
      <c r="BI16" s="68">
        <f t="shared" si="10"/>
        <v>5196.704</v>
      </c>
      <c r="BJ16" s="89">
        <f t="shared" si="11"/>
        <v>4330.519458333332</v>
      </c>
      <c r="BK16" s="90">
        <f t="shared" si="12"/>
        <v>4614.617357142857</v>
      </c>
      <c r="BL16" s="64"/>
      <c r="BM16" s="64"/>
      <c r="BN16" s="70" t="s">
        <v>48</v>
      </c>
      <c r="BO16" s="71">
        <v>0.948873849015823</v>
      </c>
      <c r="BP16" s="71">
        <v>1.1391381674794656</v>
      </c>
      <c r="BQ16" s="71">
        <v>1.012338598678698</v>
      </c>
      <c r="BR16" s="71">
        <v>0.6974759869791218</v>
      </c>
      <c r="BS16" s="71">
        <v>1.1510472468627153</v>
      </c>
      <c r="BT16" s="71">
        <v>0.9723818147249881</v>
      </c>
      <c r="BU16" s="71">
        <v>1.7196160344079294</v>
      </c>
      <c r="BV16" s="71">
        <v>0.8461854359291173</v>
      </c>
      <c r="BW16" s="71">
        <v>1.1578016149706143</v>
      </c>
      <c r="BX16" s="71">
        <v>0.8698732071006104</v>
      </c>
      <c r="BY16" s="71">
        <v>1.0195688257266586</v>
      </c>
      <c r="BZ16" s="71">
        <v>1.1261397419996577</v>
      </c>
      <c r="CA16" s="86">
        <f t="shared" si="59"/>
        <v>0.9606278318704056</v>
      </c>
      <c r="CB16" s="86">
        <f t="shared" si="60"/>
        <v>0.9926618017042914</v>
      </c>
      <c r="CC16" s="86">
        <f t="shared" si="60"/>
        <v>1.0850701068246562</v>
      </c>
      <c r="CD16" s="86">
        <f t="shared" si="60"/>
        <v>0.7836745970398662</v>
      </c>
      <c r="CE16" s="86">
        <v>1.1385934944311864</v>
      </c>
      <c r="CF16" s="72"/>
      <c r="CG16" s="72"/>
      <c r="CH16" s="73" t="s">
        <v>48</v>
      </c>
      <c r="CI16" s="74">
        <v>-0.07571179847010774</v>
      </c>
      <c r="CJ16" s="74">
        <v>0.18794274392771274</v>
      </c>
      <c r="CK16" s="74">
        <v>0.017691911506203223</v>
      </c>
      <c r="CL16" s="74">
        <v>-0.5197845468523349</v>
      </c>
      <c r="CM16" s="74">
        <v>0.20294705277125843</v>
      </c>
      <c r="CN16" s="74">
        <v>-0.04040518223997557</v>
      </c>
      <c r="CO16" s="74">
        <v>0.7820864677791383</v>
      </c>
      <c r="CP16" s="74">
        <v>-0.24095423984029324</v>
      </c>
      <c r="CQ16" s="74">
        <v>0.21138807403775683</v>
      </c>
      <c r="CR16" s="74">
        <v>-0.20112296613059905</v>
      </c>
      <c r="CS16" s="74">
        <v>0.027959167392797652</v>
      </c>
      <c r="CT16" s="74">
        <v>0.1713858616817889</v>
      </c>
      <c r="CU16" s="86">
        <f t="shared" si="13"/>
        <v>-0.05795048710347859</v>
      </c>
      <c r="CV16" s="86">
        <f t="shared" si="13"/>
        <v>-0.010625817325950422</v>
      </c>
      <c r="CW16" s="86">
        <f t="shared" si="13"/>
        <v>0.11778825879948342</v>
      </c>
      <c r="CX16" s="86">
        <f t="shared" si="13"/>
        <v>-0.35167336234417573</v>
      </c>
      <c r="CY16" s="86">
        <f t="shared" si="13"/>
        <v>0.18725276175485467</v>
      </c>
      <c r="CZ16" s="9"/>
      <c r="DA16" s="9"/>
      <c r="DB16" s="75" t="s">
        <v>48</v>
      </c>
      <c r="DC16" s="64">
        <f t="shared" si="61"/>
        <v>0.8499603882201702</v>
      </c>
      <c r="DD16" s="27">
        <f t="shared" si="14"/>
        <v>1.0393741543727624</v>
      </c>
      <c r="DE16" s="27">
        <f t="shared" si="15"/>
        <v>0.9572870044545371</v>
      </c>
      <c r="DF16" s="27">
        <f t="shared" si="16"/>
        <v>0.35949266940810715</v>
      </c>
      <c r="DG16" s="27">
        <f t="shared" si="17"/>
        <v>0.9007903180052488</v>
      </c>
      <c r="DH16" s="27">
        <f t="shared" si="18"/>
        <v>1.2012346440309172</v>
      </c>
      <c r="DI16" s="27">
        <f t="shared" si="19"/>
        <v>2.0950350384735894</v>
      </c>
      <c r="DJ16" s="27">
        <f t="shared" si="20"/>
        <v>0.9932711401914478</v>
      </c>
      <c r="DK16" s="27">
        <f t="shared" si="21"/>
        <v>0.8358673906970765</v>
      </c>
      <c r="DL16" s="27">
        <f t="shared" si="22"/>
        <v>1.4244087942221177</v>
      </c>
      <c r="DM16" s="27">
        <f t="shared" si="23"/>
        <v>0.8421622475294465</v>
      </c>
      <c r="DN16" s="27">
        <f t="shared" si="24"/>
        <v>0.9659834207534016</v>
      </c>
      <c r="DO16" s="27">
        <f t="shared" si="25"/>
        <v>0.5899453921362225</v>
      </c>
      <c r="DP16" s="27">
        <f t="shared" si="26"/>
        <v>0.9111562799716861</v>
      </c>
      <c r="DQ16" s="27">
        <f t="shared" si="27"/>
        <v>0.591326288829457</v>
      </c>
      <c r="DR16" s="27">
        <f t="shared" si="28"/>
        <v>0.8333942462849461</v>
      </c>
      <c r="DS16" s="27">
        <f t="shared" si="29"/>
        <v>0.7708705692514738</v>
      </c>
      <c r="DT16" s="27">
        <f t="shared" si="30"/>
        <v>1.507299542884901</v>
      </c>
      <c r="DU16" s="27">
        <f t="shared" si="31"/>
        <v>1.4926246290295413</v>
      </c>
      <c r="DV16" s="64">
        <f t="shared" si="32"/>
        <v>0.4975342097316442</v>
      </c>
      <c r="DW16" s="27">
        <f t="shared" si="33"/>
        <v>1.447229419718332</v>
      </c>
      <c r="DX16" s="27">
        <f t="shared" si="34"/>
        <v>1.7196160344079294</v>
      </c>
      <c r="DY16" s="27">
        <f t="shared" si="35"/>
        <v>0.9880125798388825</v>
      </c>
      <c r="DZ16" s="27">
        <f t="shared" si="36"/>
        <v>0.9692504608376212</v>
      </c>
      <c r="EA16" s="27">
        <f t="shared" si="37"/>
        <v>0.9295461937619561</v>
      </c>
      <c r="EB16" s="27">
        <f t="shared" si="38"/>
        <v>0.5827698792484621</v>
      </c>
      <c r="EC16" s="27">
        <f t="shared" si="39"/>
        <v>0.7613480659586649</v>
      </c>
      <c r="ED16" s="27">
        <f t="shared" si="40"/>
        <v>0.6845074586976666</v>
      </c>
      <c r="EE16" s="27">
        <f t="shared" si="41"/>
        <v>1.663234328220032</v>
      </c>
      <c r="EF16" s="27">
        <f t="shared" si="42"/>
        <v>0.4537429299005646</v>
      </c>
      <c r="EG16" s="27">
        <f t="shared" si="43"/>
        <v>0.9427347195463954</v>
      </c>
      <c r="EH16" s="27">
        <f t="shared" si="44"/>
        <v>1.9946312527413856</v>
      </c>
      <c r="EI16" s="27">
        <f t="shared" si="45"/>
        <v>0.953181956287569</v>
      </c>
      <c r="EJ16" s="27">
        <f t="shared" si="46"/>
        <v>1.4125786594006875</v>
      </c>
      <c r="EK16" s="27">
        <f t="shared" si="47"/>
        <v>1.12009720415915</v>
      </c>
      <c r="EL16" s="27">
        <f t="shared" si="48"/>
        <v>0.6554107883546388</v>
      </c>
      <c r="EM16" s="27">
        <f t="shared" si="49"/>
        <v>0.7853890625167605</v>
      </c>
      <c r="EN16" s="27">
        <f t="shared" si="50"/>
        <v>0.8605350547328309</v>
      </c>
      <c r="EO16" s="27">
        <f t="shared" si="51"/>
        <v>0.9279339257396718</v>
      </c>
      <c r="EP16" s="27">
        <f t="shared" si="52"/>
        <v>1.0195688257266586</v>
      </c>
      <c r="EQ16" s="27">
        <f t="shared" si="53"/>
        <v>1.1896500999161932</v>
      </c>
      <c r="ER16" s="27">
        <f t="shared" si="54"/>
        <v>0.9074901938549526</v>
      </c>
      <c r="ES16" s="27">
        <f t="shared" si="55"/>
        <v>1.4064871467519757</v>
      </c>
      <c r="ET16" s="27">
        <f t="shared" si="56"/>
        <v>1.2640679710899416</v>
      </c>
      <c r="EU16" s="27">
        <f t="shared" si="57"/>
        <v>0.8630032983852259</v>
      </c>
      <c r="EX16" s="76" t="s">
        <v>48</v>
      </c>
      <c r="EY16" s="27">
        <v>-0.23453248781345157</v>
      </c>
      <c r="EZ16" s="27">
        <v>0.05571508974685011</v>
      </c>
      <c r="FA16" s="27">
        <v>-0.06297657056543611</v>
      </c>
      <c r="FB16" s="27">
        <v>-1.4759657426272348</v>
      </c>
      <c r="FC16" s="27">
        <v>-0.15073677395332338</v>
      </c>
      <c r="FD16" s="27">
        <v>0.2645179884416515</v>
      </c>
      <c r="FE16" s="27">
        <v>1.066974372520987</v>
      </c>
      <c r="FF16" s="27">
        <v>-0.009740500785110073</v>
      </c>
      <c r="FG16" s="27">
        <v>-0.2586540161683156</v>
      </c>
      <c r="FH16" s="27">
        <v>0.5103632479615159</v>
      </c>
      <c r="FI16" s="27">
        <v>-0.2478298911006316</v>
      </c>
      <c r="FJ16" s="27">
        <v>-0.04992966669806137</v>
      </c>
      <c r="FK16" s="27">
        <v>-0.7613466762440272</v>
      </c>
      <c r="FL16" s="27">
        <v>-0.13422957104290495</v>
      </c>
      <c r="FM16" s="27">
        <v>-0.7579736778882857</v>
      </c>
      <c r="FN16" s="27">
        <v>-0.2629289551118746</v>
      </c>
      <c r="FO16" s="27">
        <v>-0.3754394458680116</v>
      </c>
      <c r="FP16" s="27">
        <v>0.5919661495778348</v>
      </c>
      <c r="FQ16" s="27">
        <v>0.5778513965997953</v>
      </c>
      <c r="FR16" s="27">
        <v>-1.0071323681991315</v>
      </c>
      <c r="FS16" s="27">
        <v>0.5332936409119899</v>
      </c>
      <c r="FT16" s="27">
        <v>0.7820864677791383</v>
      </c>
      <c r="FU16" s="27">
        <v>-0.0173986838915486</v>
      </c>
      <c r="FV16" s="27">
        <v>-0.04505857897023824</v>
      </c>
      <c r="FW16" s="27">
        <v>-0.10540153328715272</v>
      </c>
      <c r="FX16" s="27">
        <v>-0.7790017819699238</v>
      </c>
      <c r="FY16" s="27">
        <v>-0.39337193257750575</v>
      </c>
      <c r="FZ16" s="27">
        <v>-0.5468618330718156</v>
      </c>
      <c r="GA16" s="27">
        <v>0.7339914400295274</v>
      </c>
      <c r="GB16" s="27">
        <v>-1.1400529312872063</v>
      </c>
      <c r="GC16" s="27">
        <v>-0.08507623346451958</v>
      </c>
      <c r="GD16" s="27">
        <v>0.9961220602256834</v>
      </c>
      <c r="GE16" s="27">
        <v>-0.06917645328451465</v>
      </c>
      <c r="GF16" s="27">
        <v>0.4983312061951703</v>
      </c>
      <c r="GG16" s="27">
        <v>0.16362393752681886</v>
      </c>
      <c r="GH16" s="27">
        <v>-0.6095286744057765</v>
      </c>
      <c r="GI16" s="27">
        <v>-0.3485205879993024</v>
      </c>
      <c r="GJ16" s="27">
        <v>-0.21669413183847303</v>
      </c>
      <c r="GK16" s="27">
        <v>-0.10790601410506574</v>
      </c>
      <c r="GL16" s="27">
        <v>0.027959167392797652</v>
      </c>
      <c r="GM16" s="27">
        <v>0.25053731021873366</v>
      </c>
      <c r="GN16" s="27">
        <v>-0.14004604114896424</v>
      </c>
      <c r="GO16" s="27">
        <v>0.4920963685773101</v>
      </c>
      <c r="GP16" s="27">
        <v>0.33807404177282196</v>
      </c>
      <c r="GQ16" s="27">
        <v>-0.21256202151451695</v>
      </c>
    </row>
    <row r="17" spans="1:199" ht="10.5">
      <c r="A17" s="91" t="s">
        <v>9</v>
      </c>
      <c r="B17" s="64">
        <v>18897.2</v>
      </c>
      <c r="C17" s="63">
        <v>19780.9</v>
      </c>
      <c r="D17" s="63">
        <v>21442.5</v>
      </c>
      <c r="E17" s="64">
        <v>17172</v>
      </c>
      <c r="F17" s="63">
        <v>25003.8</v>
      </c>
      <c r="G17" s="63">
        <v>18885.6</v>
      </c>
      <c r="H17" s="63">
        <v>21357.6</v>
      </c>
      <c r="I17" s="64">
        <v>7300.75</v>
      </c>
      <c r="J17" s="63">
        <v>22485.6</v>
      </c>
      <c r="K17" s="63">
        <v>29298.8</v>
      </c>
      <c r="L17" s="63">
        <v>24634.9</v>
      </c>
      <c r="M17" s="63">
        <v>26845</v>
      </c>
      <c r="N17" s="63">
        <v>18733.1</v>
      </c>
      <c r="O17" s="63">
        <v>20108.2</v>
      </c>
      <c r="P17" s="63">
        <v>19821.1</v>
      </c>
      <c r="Q17" s="63">
        <v>20838.4</v>
      </c>
      <c r="R17" s="63">
        <v>25473.1</v>
      </c>
      <c r="S17" s="63">
        <v>23484</v>
      </c>
      <c r="T17" s="63">
        <v>24633.3</v>
      </c>
      <c r="U17" s="64">
        <v>7299.47</v>
      </c>
      <c r="V17" s="63">
        <v>45231.8</v>
      </c>
      <c r="W17" s="64">
        <v>13973.1</v>
      </c>
      <c r="X17" s="64">
        <v>19914.3</v>
      </c>
      <c r="Y17" s="63">
        <v>18887</v>
      </c>
      <c r="Z17" s="63">
        <v>30222.6</v>
      </c>
      <c r="AA17" s="63">
        <v>28317.5</v>
      </c>
      <c r="AB17" s="63">
        <v>32857.6</v>
      </c>
      <c r="AC17" s="64">
        <v>8193.03</v>
      </c>
      <c r="AD17" s="63">
        <v>20899.6</v>
      </c>
      <c r="AE17" s="63">
        <v>20176.6</v>
      </c>
      <c r="AF17" s="63">
        <v>23715.5</v>
      </c>
      <c r="AG17" s="63">
        <v>50802</v>
      </c>
      <c r="AH17" s="63">
        <v>30285.5</v>
      </c>
      <c r="AI17" s="63">
        <v>37287.4</v>
      </c>
      <c r="AJ17" s="64">
        <v>21692</v>
      </c>
      <c r="AK17" s="63">
        <v>20875</v>
      </c>
      <c r="AL17" s="63">
        <v>23291.6</v>
      </c>
      <c r="AM17" s="63">
        <v>18042.2</v>
      </c>
      <c r="AN17" s="63">
        <v>32210.1</v>
      </c>
      <c r="AO17" s="64">
        <v>37548.3</v>
      </c>
      <c r="AP17" s="63">
        <v>41477.7</v>
      </c>
      <c r="AQ17" s="63">
        <v>50879.7</v>
      </c>
      <c r="AR17" s="63">
        <v>187089</v>
      </c>
      <c r="AS17" s="63">
        <v>131036</v>
      </c>
      <c r="AT17" s="63">
        <v>135768</v>
      </c>
      <c r="AW17" s="66" t="s">
        <v>9</v>
      </c>
      <c r="AX17" s="67">
        <f t="shared" si="58"/>
        <v>20040.2</v>
      </c>
      <c r="AY17" s="68">
        <f t="shared" si="0"/>
        <v>20604.75</v>
      </c>
      <c r="AZ17" s="68">
        <f t="shared" si="1"/>
        <v>22113.01</v>
      </c>
      <c r="BA17" s="68">
        <f t="shared" si="2"/>
        <v>19554.133333333335</v>
      </c>
      <c r="BB17" s="68">
        <f t="shared" si="3"/>
        <v>23607.2</v>
      </c>
      <c r="BC17" s="67">
        <f t="shared" si="4"/>
        <v>26265.635000000002</v>
      </c>
      <c r="BD17" s="69">
        <f t="shared" si="5"/>
        <v>13973.1</v>
      </c>
      <c r="BE17" s="68">
        <f t="shared" si="6"/>
        <v>26039.8</v>
      </c>
      <c r="BF17" s="68">
        <f t="shared" si="7"/>
        <v>27337.089999999997</v>
      </c>
      <c r="BG17" s="68">
        <f t="shared" si="8"/>
        <v>23222.18</v>
      </c>
      <c r="BH17" s="68">
        <f t="shared" si="9"/>
        <v>37548.3</v>
      </c>
      <c r="BI17" s="68">
        <f t="shared" si="10"/>
        <v>109250.08</v>
      </c>
      <c r="BJ17" s="89">
        <f t="shared" si="11"/>
        <v>21469.77333333333</v>
      </c>
      <c r="BK17" s="90">
        <f t="shared" si="12"/>
        <v>46462.287500000006</v>
      </c>
      <c r="BL17" s="64"/>
      <c r="BM17" s="64"/>
      <c r="BN17" s="70" t="s">
        <v>9</v>
      </c>
      <c r="BO17" s="71">
        <v>0.9334146052155187</v>
      </c>
      <c r="BP17" s="71">
        <v>0.9597097128179588</v>
      </c>
      <c r="BQ17" s="71">
        <v>1.0299601051524843</v>
      </c>
      <c r="BR17" s="71">
        <v>0.9107750244840345</v>
      </c>
      <c r="BS17" s="71">
        <v>1.0995551575455231</v>
      </c>
      <c r="BT17" s="71">
        <v>0.5653108448437886</v>
      </c>
      <c r="BU17" s="71">
        <v>0.3007406813536677</v>
      </c>
      <c r="BV17" s="71">
        <v>0.5604502361189168</v>
      </c>
      <c r="BW17" s="71">
        <v>0.5883715906152919</v>
      </c>
      <c r="BX17" s="71">
        <v>0.4998070747162416</v>
      </c>
      <c r="BY17" s="71">
        <v>0.8081457461602595</v>
      </c>
      <c r="BZ17" s="71">
        <v>2.3513710985495493</v>
      </c>
      <c r="CA17" s="86">
        <f t="shared" si="59"/>
        <v>0.7493627250296536</v>
      </c>
      <c r="CB17" s="86">
        <f t="shared" si="60"/>
        <v>0.7600799744684378</v>
      </c>
      <c r="CC17" s="86">
        <f t="shared" si="60"/>
        <v>0.8091658478838881</v>
      </c>
      <c r="CD17" s="86">
        <f t="shared" si="60"/>
        <v>0.705291049600138</v>
      </c>
      <c r="CE17" s="86">
        <v>1.725463128047536</v>
      </c>
      <c r="CF17" s="72"/>
      <c r="CG17" s="72"/>
      <c r="CH17" s="73" t="s">
        <v>9</v>
      </c>
      <c r="CI17" s="74">
        <v>-0.0994100534400839</v>
      </c>
      <c r="CJ17" s="74">
        <v>-0.05933000072961013</v>
      </c>
      <c r="CK17" s="74">
        <v>0.042588456618830615</v>
      </c>
      <c r="CL17" s="74">
        <v>-0.13483336483911465</v>
      </c>
      <c r="CM17" s="74">
        <v>0.1369199766544243</v>
      </c>
      <c r="CN17" s="74">
        <v>-0.8228837211696762</v>
      </c>
      <c r="CO17" s="74">
        <v>-1.7334080596410704</v>
      </c>
      <c r="CP17" s="74">
        <v>-0.8353418169356174</v>
      </c>
      <c r="CQ17" s="74">
        <v>-0.7652005068056982</v>
      </c>
      <c r="CR17" s="74">
        <v>-1.0005567721226096</v>
      </c>
      <c r="CS17" s="74">
        <v>-0.30731259361694435</v>
      </c>
      <c r="CT17" s="74">
        <v>1.2335022462590368</v>
      </c>
      <c r="CU17" s="86">
        <f t="shared" si="13"/>
        <v>-0.4162638782989656</v>
      </c>
      <c r="CV17" s="86">
        <f t="shared" si="13"/>
        <v>-0.39577687014849455</v>
      </c>
      <c r="CW17" s="86">
        <f t="shared" si="13"/>
        <v>-0.3054926649174118</v>
      </c>
      <c r="CX17" s="86">
        <f t="shared" si="13"/>
        <v>-0.5037093633837335</v>
      </c>
      <c r="CY17" s="86">
        <f t="shared" si="13"/>
        <v>0.7869836447086165</v>
      </c>
      <c r="CZ17" s="9"/>
      <c r="DA17" s="9"/>
      <c r="DB17" s="75" t="s">
        <v>9</v>
      </c>
      <c r="DC17" s="64">
        <f t="shared" si="61"/>
        <v>0.8801769681778974</v>
      </c>
      <c r="DD17" s="27">
        <f t="shared" si="14"/>
        <v>0.921337160522732</v>
      </c>
      <c r="DE17" s="27">
        <f t="shared" si="15"/>
        <v>0.9987296869459266</v>
      </c>
      <c r="DF17" s="27">
        <f t="shared" si="16"/>
        <v>0.7998221375415857</v>
      </c>
      <c r="DG17" s="27">
        <f t="shared" si="17"/>
        <v>1.1646047497473968</v>
      </c>
      <c r="DH17" s="27">
        <f t="shared" si="18"/>
        <v>0.8796366736987753</v>
      </c>
      <c r="DI17" s="27">
        <f t="shared" si="19"/>
        <v>0.994775290284077</v>
      </c>
      <c r="DJ17" s="27">
        <f t="shared" si="20"/>
        <v>0.3400478377973871</v>
      </c>
      <c r="DK17" s="27">
        <f t="shared" si="21"/>
        <v>1.0473142706676613</v>
      </c>
      <c r="DL17" s="27">
        <f t="shared" si="22"/>
        <v>1.3646534383533315</v>
      </c>
      <c r="DM17" s="27">
        <f t="shared" si="23"/>
        <v>1.1474224537691131</v>
      </c>
      <c r="DN17" s="27">
        <f t="shared" si="24"/>
        <v>1.2503625251749282</v>
      </c>
      <c r="DO17" s="27">
        <f t="shared" si="25"/>
        <v>0.8725336643827323</v>
      </c>
      <c r="DP17" s="27">
        <f t="shared" si="26"/>
        <v>0.9365818487138198</v>
      </c>
      <c r="DQ17" s="27">
        <f t="shared" si="27"/>
        <v>0.923209560355551</v>
      </c>
      <c r="DR17" s="27">
        <f t="shared" si="28"/>
        <v>0.9705924546323422</v>
      </c>
      <c r="DS17" s="27">
        <f t="shared" si="29"/>
        <v>1.186463387596702</v>
      </c>
      <c r="DT17" s="27">
        <f t="shared" si="30"/>
        <v>1.0938168575603655</v>
      </c>
      <c r="DU17" s="27">
        <f t="shared" si="31"/>
        <v>1.1473479303926823</v>
      </c>
      <c r="DV17" s="64">
        <f t="shared" si="32"/>
        <v>0.1571052652110596</v>
      </c>
      <c r="DW17" s="27">
        <f t="shared" si="33"/>
        <v>0.9735164244765175</v>
      </c>
      <c r="DX17" s="27">
        <f t="shared" si="34"/>
        <v>0.3007406813536677</v>
      </c>
      <c r="DY17" s="27">
        <f t="shared" si="35"/>
        <v>0.42861212978375196</v>
      </c>
      <c r="DZ17" s="27">
        <f t="shared" si="36"/>
        <v>0.4065017246514175</v>
      </c>
      <c r="EA17" s="27">
        <f t="shared" si="37"/>
        <v>0.650475937070468</v>
      </c>
      <c r="EB17" s="27">
        <f t="shared" si="38"/>
        <v>0.60947279016342</v>
      </c>
      <c r="EC17" s="27">
        <f t="shared" si="39"/>
        <v>0.7071885989255263</v>
      </c>
      <c r="ED17" s="27">
        <f t="shared" si="40"/>
        <v>0.17633720681531231</v>
      </c>
      <c r="EE17" s="27">
        <f t="shared" si="41"/>
        <v>0.44981857597949726</v>
      </c>
      <c r="EF17" s="27">
        <f t="shared" si="42"/>
        <v>0.4342575685710695</v>
      </c>
      <c r="EG17" s="27">
        <f t="shared" si="43"/>
        <v>0.510424718111436</v>
      </c>
      <c r="EH17" s="27">
        <f t="shared" si="44"/>
        <v>1.0934029023000642</v>
      </c>
      <c r="EI17" s="27">
        <f t="shared" si="45"/>
        <v>0.6518297231921695</v>
      </c>
      <c r="EJ17" s="27">
        <f t="shared" si="46"/>
        <v>0.8025304393374949</v>
      </c>
      <c r="EK17" s="27">
        <f t="shared" si="47"/>
        <v>0.46687326791647954</v>
      </c>
      <c r="EL17" s="27">
        <f t="shared" si="48"/>
        <v>0.4492891143166379</v>
      </c>
      <c r="EM17" s="27">
        <f t="shared" si="49"/>
        <v>0.5013011897014324</v>
      </c>
      <c r="EN17" s="27">
        <f t="shared" si="50"/>
        <v>0.3883192363268812</v>
      </c>
      <c r="EO17" s="27">
        <f t="shared" si="51"/>
        <v>0.6932525653197767</v>
      </c>
      <c r="EP17" s="27">
        <f t="shared" si="52"/>
        <v>0.8081457461602595</v>
      </c>
      <c r="EQ17" s="27">
        <f t="shared" si="53"/>
        <v>0.8927175615277227</v>
      </c>
      <c r="ER17" s="27">
        <f t="shared" si="54"/>
        <v>1.0950752263327541</v>
      </c>
      <c r="ES17" s="27">
        <f t="shared" si="55"/>
        <v>4.02668508303643</v>
      </c>
      <c r="ET17" s="27">
        <f t="shared" si="56"/>
        <v>2.820265790830897</v>
      </c>
      <c r="EU17" s="27">
        <f t="shared" si="57"/>
        <v>2.9221118310199423</v>
      </c>
      <c r="EX17" s="76" t="s">
        <v>9</v>
      </c>
      <c r="EY17" s="27">
        <v>-0.18413447404136984</v>
      </c>
      <c r="EZ17" s="27">
        <v>-0.11819889209806216</v>
      </c>
      <c r="FA17" s="27">
        <v>-0.0018338393652922432</v>
      </c>
      <c r="FB17" s="27">
        <v>-0.3222488821570849</v>
      </c>
      <c r="FC17" s="27">
        <v>0.2198404078137934</v>
      </c>
      <c r="FD17" s="27">
        <v>-0.18502034078497473</v>
      </c>
      <c r="FE17" s="27">
        <v>-0.007557422703840257</v>
      </c>
      <c r="FF17" s="27">
        <v>-1.5561903764705523</v>
      </c>
      <c r="FG17" s="27">
        <v>0.06669442097061443</v>
      </c>
      <c r="FH17" s="27">
        <v>0.44853461689575214</v>
      </c>
      <c r="FI17" s="27">
        <v>0.19839665530087236</v>
      </c>
      <c r="FJ17" s="27">
        <v>0.322346444842991</v>
      </c>
      <c r="FK17" s="27">
        <v>-0.19671729995351042</v>
      </c>
      <c r="FL17" s="27">
        <v>-0.09452301651759636</v>
      </c>
      <c r="FM17" s="27">
        <v>-0.11526993090599588</v>
      </c>
      <c r="FN17" s="27">
        <v>-0.04306245022602402</v>
      </c>
      <c r="FO17" s="27">
        <v>0.24666758190763483</v>
      </c>
      <c r="FP17" s="27">
        <v>0.12937120174305108</v>
      </c>
      <c r="FQ17" s="27">
        <v>0.19830295136745327</v>
      </c>
      <c r="FR17" s="27">
        <v>-2.670196563099326</v>
      </c>
      <c r="FS17" s="27">
        <v>-0.03872277561212309</v>
      </c>
      <c r="FT17" s="27">
        <v>-1.7334080596410704</v>
      </c>
      <c r="FU17" s="27">
        <v>-1.2222554158219374</v>
      </c>
      <c r="FV17" s="27">
        <v>-1.2986666216995586</v>
      </c>
      <c r="FW17" s="27">
        <v>-0.6204324062935744</v>
      </c>
      <c r="FX17" s="27">
        <v>-0.7143662815440286</v>
      </c>
      <c r="FY17" s="27">
        <v>-0.4998330786509339</v>
      </c>
      <c r="FZ17" s="27">
        <v>-2.5035911822000405</v>
      </c>
      <c r="GA17" s="27">
        <v>-1.152584854135952</v>
      </c>
      <c r="GB17" s="27">
        <v>-1.2033771013465255</v>
      </c>
      <c r="GC17" s="27">
        <v>-0.9702298993400023</v>
      </c>
      <c r="GD17" s="27">
        <v>0.12882511010719705</v>
      </c>
      <c r="GE17" s="27">
        <v>-0.617432954955351</v>
      </c>
      <c r="GF17" s="27">
        <v>-0.317371981345983</v>
      </c>
      <c r="GG17" s="27">
        <v>-1.098897109323781</v>
      </c>
      <c r="GH17" s="27">
        <v>-1.1542839872028505</v>
      </c>
      <c r="GI17" s="27">
        <v>-0.9962504369204666</v>
      </c>
      <c r="GJ17" s="27">
        <v>-1.3646849185037062</v>
      </c>
      <c r="GK17" s="27">
        <v>-0.5285470450473865</v>
      </c>
      <c r="GL17" s="27">
        <v>-0.30731259361694435</v>
      </c>
      <c r="GM17" s="27">
        <v>-0.16372428800079</v>
      </c>
      <c r="GN17" s="27">
        <v>0.13102997935104074</v>
      </c>
      <c r="GO17" s="27">
        <v>2.0095926471266905</v>
      </c>
      <c r="GP17" s="27">
        <v>1.4958311332070708</v>
      </c>
      <c r="GQ17" s="27">
        <v>1.5470113920259407</v>
      </c>
    </row>
    <row r="18" spans="1:199" ht="10.5">
      <c r="A18" s="91" t="s">
        <v>49</v>
      </c>
      <c r="B18" s="64">
        <v>11109.1</v>
      </c>
      <c r="C18" s="63">
        <v>11814.2</v>
      </c>
      <c r="D18" s="63">
        <v>10400.8</v>
      </c>
      <c r="E18" s="64">
        <v>5352.27</v>
      </c>
      <c r="F18" s="63">
        <v>13908.6</v>
      </c>
      <c r="G18" s="63">
        <v>12097.9</v>
      </c>
      <c r="H18" s="63">
        <v>10976.4</v>
      </c>
      <c r="I18" s="64">
        <v>25536.6</v>
      </c>
      <c r="J18" s="63">
        <v>5941.71</v>
      </c>
      <c r="K18" s="63">
        <v>11440.9</v>
      </c>
      <c r="L18" s="63">
        <v>14275.9</v>
      </c>
      <c r="M18" s="63">
        <v>11878</v>
      </c>
      <c r="N18" s="63">
        <v>5855.95</v>
      </c>
      <c r="O18" s="63">
        <v>12174.2</v>
      </c>
      <c r="P18" s="63">
        <v>10852.4</v>
      </c>
      <c r="Q18" s="63">
        <v>11147.8</v>
      </c>
      <c r="R18" s="63">
        <v>16015</v>
      </c>
      <c r="S18" s="63">
        <v>13921.1</v>
      </c>
      <c r="T18" s="63">
        <v>13132.6</v>
      </c>
      <c r="U18" s="64">
        <v>5186.61</v>
      </c>
      <c r="V18" s="63">
        <v>16678.7</v>
      </c>
      <c r="W18" s="64">
        <v>6243.35</v>
      </c>
      <c r="X18" s="64">
        <v>7225.78</v>
      </c>
      <c r="Y18" s="63">
        <v>7040.53</v>
      </c>
      <c r="Z18" s="63">
        <v>11867.4</v>
      </c>
      <c r="AA18" s="63">
        <v>12528.8</v>
      </c>
      <c r="AB18" s="63">
        <v>17796.9</v>
      </c>
      <c r="AC18" s="64">
        <v>14297.5</v>
      </c>
      <c r="AD18" s="63">
        <v>11923.1</v>
      </c>
      <c r="AE18" s="63">
        <v>7761.64</v>
      </c>
      <c r="AF18" s="63">
        <v>12995.3</v>
      </c>
      <c r="AG18" s="63">
        <v>19393.9</v>
      </c>
      <c r="AH18" s="63">
        <v>14543.5</v>
      </c>
      <c r="AI18" s="63">
        <v>21578.4</v>
      </c>
      <c r="AJ18" s="64">
        <v>8797.89</v>
      </c>
      <c r="AK18" s="63">
        <v>6962.98</v>
      </c>
      <c r="AL18" s="63">
        <v>6711.27</v>
      </c>
      <c r="AM18" s="63">
        <v>5989.04</v>
      </c>
      <c r="AN18" s="63">
        <v>14562.4</v>
      </c>
      <c r="AO18" s="64">
        <v>14192</v>
      </c>
      <c r="AP18" s="63">
        <v>14871.9</v>
      </c>
      <c r="AQ18" s="63">
        <v>17932.1</v>
      </c>
      <c r="AR18" s="63">
        <v>15670.1</v>
      </c>
      <c r="AS18" s="63">
        <v>18397.4</v>
      </c>
      <c r="AT18" s="63">
        <v>15688.3</v>
      </c>
      <c r="AW18" s="66" t="s">
        <v>49</v>
      </c>
      <c r="AX18" s="67">
        <f t="shared" si="58"/>
        <v>11108.033333333335</v>
      </c>
      <c r="AY18" s="68">
        <f t="shared" si="0"/>
        <v>10583.792500000001</v>
      </c>
      <c r="AZ18" s="68">
        <f t="shared" si="1"/>
        <v>13814.622</v>
      </c>
      <c r="BA18" s="68">
        <f t="shared" si="2"/>
        <v>9627.516666666668</v>
      </c>
      <c r="BB18" s="68">
        <f t="shared" si="3"/>
        <v>13554.125</v>
      </c>
      <c r="BC18" s="67">
        <f t="shared" si="4"/>
        <v>10932.655</v>
      </c>
      <c r="BD18" s="69">
        <f t="shared" si="5"/>
        <v>6243.35</v>
      </c>
      <c r="BE18" s="68">
        <f t="shared" si="6"/>
        <v>11291.882</v>
      </c>
      <c r="BF18" s="68">
        <f t="shared" si="7"/>
        <v>14641.905714285715</v>
      </c>
      <c r="BG18" s="68">
        <f t="shared" si="8"/>
        <v>8604.716</v>
      </c>
      <c r="BH18" s="68">
        <f t="shared" si="9"/>
        <v>14192</v>
      </c>
      <c r="BI18" s="68">
        <f t="shared" si="10"/>
        <v>16511.96</v>
      </c>
      <c r="BJ18" s="89">
        <f t="shared" si="11"/>
        <v>11895.014041666667</v>
      </c>
      <c r="BK18" s="90">
        <f t="shared" si="12"/>
        <v>12762.61592857143</v>
      </c>
      <c r="BL18" s="64"/>
      <c r="BM18" s="64"/>
      <c r="BN18" s="70" t="s">
        <v>49</v>
      </c>
      <c r="BO18" s="71">
        <v>0.9338394468828164</v>
      </c>
      <c r="BP18" s="71">
        <v>0.8897671295659147</v>
      </c>
      <c r="BQ18" s="71">
        <v>1.1613792091046886</v>
      </c>
      <c r="BR18" s="71">
        <v>0.8093741321315592</v>
      </c>
      <c r="BS18" s="71">
        <v>1.1394795291978375</v>
      </c>
      <c r="BT18" s="71">
        <v>0.8566155293857328</v>
      </c>
      <c r="BU18" s="71">
        <v>0.4891904633769578</v>
      </c>
      <c r="BV18" s="71">
        <v>0.8847623452117739</v>
      </c>
      <c r="BW18" s="71">
        <v>1.1472495761239005</v>
      </c>
      <c r="BX18" s="71">
        <v>0.6742125633301229</v>
      </c>
      <c r="BY18" s="71">
        <v>1.1119977345889283</v>
      </c>
      <c r="BZ18" s="71">
        <v>1.2937755153342023</v>
      </c>
      <c r="CA18" s="86">
        <f t="shared" si="59"/>
        <v>0.8952274881342746</v>
      </c>
      <c r="CB18" s="86">
        <f t="shared" si="60"/>
        <v>0.8872647373888443</v>
      </c>
      <c r="CC18" s="86">
        <f t="shared" si="60"/>
        <v>1.1543143926142947</v>
      </c>
      <c r="CD18" s="86">
        <f t="shared" si="60"/>
        <v>0.741793347730841</v>
      </c>
      <c r="CE18" s="86">
        <v>1.21662752226602</v>
      </c>
      <c r="CF18" s="72"/>
      <c r="CG18" s="72"/>
      <c r="CH18" s="73" t="s">
        <v>49</v>
      </c>
      <c r="CI18" s="74">
        <v>-0.0987535632571216</v>
      </c>
      <c r="CJ18" s="74">
        <v>-0.16850029249434756</v>
      </c>
      <c r="CK18" s="74">
        <v>0.2158391124010075</v>
      </c>
      <c r="CL18" s="74">
        <v>-0.3051213541600882</v>
      </c>
      <c r="CM18" s="74">
        <v>0.1883750067532379</v>
      </c>
      <c r="CN18" s="74">
        <v>-0.2232802631350548</v>
      </c>
      <c r="CO18" s="74">
        <v>-1.0315318156599966</v>
      </c>
      <c r="CP18" s="74">
        <v>-0.17663810797231974</v>
      </c>
      <c r="CQ18" s="74">
        <v>0.1981792737154854</v>
      </c>
      <c r="CR18" s="74">
        <v>-0.5687245840214947</v>
      </c>
      <c r="CS18" s="74">
        <v>0.1531538489421327</v>
      </c>
      <c r="CT18" s="74">
        <v>0.37158731515931237</v>
      </c>
      <c r="CU18" s="86">
        <f aca="true" t="shared" si="62" ref="CU18:CY63">LOG(CA18,2)</f>
        <v>-0.159673759660905</v>
      </c>
      <c r="CV18" s="86">
        <f t="shared" si="62"/>
        <v>-0.1725634623650489</v>
      </c>
      <c r="CW18" s="86">
        <f t="shared" si="62"/>
        <v>0.2070362143574892</v>
      </c>
      <c r="CX18" s="86">
        <f t="shared" si="62"/>
        <v>-0.43091076481775153</v>
      </c>
      <c r="CY18" s="86">
        <f t="shared" si="62"/>
        <v>0.2828875460047717</v>
      </c>
      <c r="CZ18" s="9"/>
      <c r="DA18" s="9"/>
      <c r="DB18" s="75" t="s">
        <v>49</v>
      </c>
      <c r="DC18" s="64">
        <f t="shared" si="61"/>
        <v>0.9339291203092561</v>
      </c>
      <c r="DD18" s="27">
        <f t="shared" si="14"/>
        <v>0.9932060574805893</v>
      </c>
      <c r="DE18" s="27">
        <f t="shared" si="15"/>
        <v>0.8743831628586034</v>
      </c>
      <c r="DF18" s="27">
        <f t="shared" si="16"/>
        <v>0.44995911574813646</v>
      </c>
      <c r="DG18" s="27">
        <f t="shared" si="17"/>
        <v>1.1692798302952823</v>
      </c>
      <c r="DH18" s="27">
        <f t="shared" si="18"/>
        <v>1.0170563866190194</v>
      </c>
      <c r="DI18" s="27">
        <f t="shared" si="19"/>
        <v>0.9227731856012205</v>
      </c>
      <c r="DJ18" s="27">
        <f t="shared" si="20"/>
        <v>2.1468322702729608</v>
      </c>
      <c r="DK18" s="27">
        <f t="shared" si="21"/>
        <v>0.49951265119881094</v>
      </c>
      <c r="DL18" s="27">
        <f t="shared" si="22"/>
        <v>0.9618231605212095</v>
      </c>
      <c r="DM18" s="27">
        <f t="shared" si="23"/>
        <v>1.2001583142309376</v>
      </c>
      <c r="DN18" s="27">
        <f t="shared" si="24"/>
        <v>0.9985696492995242</v>
      </c>
      <c r="DO18" s="27">
        <f t="shared" si="25"/>
        <v>0.492302907713045</v>
      </c>
      <c r="DP18" s="27">
        <f t="shared" si="26"/>
        <v>1.0234708389040468</v>
      </c>
      <c r="DQ18" s="27">
        <f t="shared" si="27"/>
        <v>0.9123486497775851</v>
      </c>
      <c r="DR18" s="27">
        <f t="shared" si="28"/>
        <v>0.9371825843122777</v>
      </c>
      <c r="DS18" s="27">
        <f t="shared" si="29"/>
        <v>1.3463624291574239</v>
      </c>
      <c r="DT18" s="27">
        <f t="shared" si="30"/>
        <v>1.1703306907613746</v>
      </c>
      <c r="DU18" s="27">
        <f t="shared" si="31"/>
        <v>1.1040424125602737</v>
      </c>
      <c r="DV18" s="64">
        <f t="shared" si="32"/>
        <v>0.4063908237173253</v>
      </c>
      <c r="DW18" s="27">
        <f t="shared" si="33"/>
        <v>1.3068402350541402</v>
      </c>
      <c r="DX18" s="27">
        <f t="shared" si="34"/>
        <v>0.4891904633769578</v>
      </c>
      <c r="DY18" s="27">
        <f t="shared" si="35"/>
        <v>0.5661676289908388</v>
      </c>
      <c r="DZ18" s="27">
        <f t="shared" si="36"/>
        <v>0.5516525796438406</v>
      </c>
      <c r="EA18" s="27">
        <f t="shared" si="37"/>
        <v>0.9298563920138562</v>
      </c>
      <c r="EB18" s="27">
        <f t="shared" si="38"/>
        <v>0.981679623528591</v>
      </c>
      <c r="EC18" s="27">
        <f t="shared" si="39"/>
        <v>1.394455501881743</v>
      </c>
      <c r="ED18" s="27">
        <f t="shared" si="40"/>
        <v>1.120264064986274</v>
      </c>
      <c r="EE18" s="27">
        <f t="shared" si="41"/>
        <v>0.9342207010482843</v>
      </c>
      <c r="EF18" s="27">
        <f t="shared" si="42"/>
        <v>0.6081543191019454</v>
      </c>
      <c r="EG18" s="27">
        <f t="shared" si="43"/>
        <v>1.018231691114959</v>
      </c>
      <c r="EH18" s="27">
        <f t="shared" si="44"/>
        <v>1.519586588560049</v>
      </c>
      <c r="EI18" s="27">
        <f t="shared" si="45"/>
        <v>1.1395391102729762</v>
      </c>
      <c r="EJ18" s="27">
        <f t="shared" si="46"/>
        <v>1.6907505577828164</v>
      </c>
      <c r="EK18" s="27">
        <f t="shared" si="47"/>
        <v>0.6893484885261123</v>
      </c>
      <c r="EL18" s="27">
        <f t="shared" si="48"/>
        <v>0.5455762391479717</v>
      </c>
      <c r="EM18" s="27">
        <f t="shared" si="49"/>
        <v>0.5258537934198588</v>
      </c>
      <c r="EN18" s="27">
        <f t="shared" si="50"/>
        <v>0.46926429765800975</v>
      </c>
      <c r="EO18" s="27">
        <f t="shared" si="51"/>
        <v>1.1410199978986617</v>
      </c>
      <c r="EP18" s="27">
        <f t="shared" si="52"/>
        <v>1.1119977345889283</v>
      </c>
      <c r="EQ18" s="27">
        <f t="shared" si="53"/>
        <v>1.165270512192297</v>
      </c>
      <c r="ER18" s="27">
        <f t="shared" si="54"/>
        <v>1.4050489414051661</v>
      </c>
      <c r="ES18" s="27">
        <f t="shared" si="55"/>
        <v>1.2278125493786616</v>
      </c>
      <c r="ET18" s="27">
        <f t="shared" si="56"/>
        <v>1.4415069843803798</v>
      </c>
      <c r="EU18" s="27">
        <f t="shared" si="57"/>
        <v>1.2292385893145068</v>
      </c>
      <c r="EX18" s="76" t="s">
        <v>49</v>
      </c>
      <c r="EY18" s="27">
        <v>-0.09861503280961759</v>
      </c>
      <c r="EZ18" s="27">
        <v>-0.009835034469510546</v>
      </c>
      <c r="FA18" s="27">
        <v>-0.19366247417748392</v>
      </c>
      <c r="FB18" s="27">
        <v>-1.1521341738606432</v>
      </c>
      <c r="FC18" s="27">
        <v>0.2256202348035562</v>
      </c>
      <c r="FD18" s="27">
        <v>0.024399665862634062</v>
      </c>
      <c r="FE18" s="27">
        <v>-0.11595201280209969</v>
      </c>
      <c r="FF18" s="27">
        <v>1.1022094793671127</v>
      </c>
      <c r="FG18" s="27">
        <v>-1.0014068771486453</v>
      </c>
      <c r="FH18" s="27">
        <v>-0.056156428429625885</v>
      </c>
      <c r="FI18" s="27">
        <v>0.2632247259096428</v>
      </c>
      <c r="FJ18" s="27">
        <v>-0.0020650370782483744</v>
      </c>
      <c r="FK18" s="27">
        <v>-1.0223818342282471</v>
      </c>
      <c r="FL18" s="27">
        <v>0.03346999716556615</v>
      </c>
      <c r="FM18" s="27">
        <v>-0.13234284595323315</v>
      </c>
      <c r="FN18" s="27">
        <v>-0.09359795007573267</v>
      </c>
      <c r="FO18" s="27">
        <v>0.4290668232952481</v>
      </c>
      <c r="FP18" s="27">
        <v>0.22691623793861332</v>
      </c>
      <c r="FQ18" s="27">
        <v>0.1427955953181344</v>
      </c>
      <c r="FR18" s="27">
        <v>-1.2990602683849868</v>
      </c>
      <c r="FS18" s="27">
        <v>0.38608277833022164</v>
      </c>
      <c r="FT18" s="27">
        <v>-1.0315318156599966</v>
      </c>
      <c r="FU18" s="27">
        <v>-0.8206988303301282</v>
      </c>
      <c r="FV18" s="27">
        <v>-0.8581681239378316</v>
      </c>
      <c r="FW18" s="27">
        <v>-0.10492017278213485</v>
      </c>
      <c r="FX18" s="27">
        <v>-0.026675824889104638</v>
      </c>
      <c r="FY18" s="27">
        <v>0.4797018976227199</v>
      </c>
      <c r="FZ18" s="27">
        <v>0.16383883973171867</v>
      </c>
      <c r="GA18" s="27">
        <v>-0.09816468125341868</v>
      </c>
      <c r="GB18" s="27">
        <v>-0.7174906410312564</v>
      </c>
      <c r="GC18" s="27">
        <v>0.026065873388586687</v>
      </c>
      <c r="GD18" s="27">
        <v>0.6036788843547867</v>
      </c>
      <c r="GE18" s="27">
        <v>0.18845044038082157</v>
      </c>
      <c r="GF18" s="27">
        <v>0.7576638297095933</v>
      </c>
      <c r="GG18" s="27">
        <v>-0.5366945973490783</v>
      </c>
      <c r="GH18" s="27">
        <v>-0.8741472811884899</v>
      </c>
      <c r="GI18" s="27">
        <v>-0.9272663615841066</v>
      </c>
      <c r="GJ18" s="27">
        <v>-1.091527392780457</v>
      </c>
      <c r="GK18" s="27">
        <v>0.19032407700468487</v>
      </c>
      <c r="GL18" s="27">
        <v>0.1531538489421327</v>
      </c>
      <c r="GM18" s="27">
        <v>0.22066490878129194</v>
      </c>
      <c r="GN18" s="27">
        <v>0.4906203840353785</v>
      </c>
      <c r="GO18" s="27">
        <v>0.29609032070450564</v>
      </c>
      <c r="GP18" s="27">
        <v>0.5275778269864975</v>
      </c>
      <c r="GQ18" s="27">
        <v>0.29776496307735595</v>
      </c>
    </row>
    <row r="19" spans="1:199" ht="10.5">
      <c r="A19" s="91" t="s">
        <v>5</v>
      </c>
      <c r="B19" s="64">
        <v>52286.3</v>
      </c>
      <c r="C19" s="63">
        <v>41084.6</v>
      </c>
      <c r="D19" s="63">
        <v>41491.8</v>
      </c>
      <c r="E19" s="64">
        <v>5527.16</v>
      </c>
      <c r="F19" s="63">
        <v>59940.4</v>
      </c>
      <c r="G19" s="63">
        <v>44364.6</v>
      </c>
      <c r="H19" s="63">
        <v>25207.2</v>
      </c>
      <c r="I19" s="64">
        <v>3403.1</v>
      </c>
      <c r="J19" s="63">
        <v>12840.2</v>
      </c>
      <c r="K19" s="63">
        <v>43200.6</v>
      </c>
      <c r="L19" s="63">
        <v>38958.1</v>
      </c>
      <c r="M19" s="63">
        <v>30438.7</v>
      </c>
      <c r="N19" s="63">
        <v>6861.26</v>
      </c>
      <c r="O19" s="63">
        <v>41886.1</v>
      </c>
      <c r="P19" s="63">
        <v>62903.4</v>
      </c>
      <c r="Q19" s="63">
        <v>112600</v>
      </c>
      <c r="R19" s="63">
        <v>136465</v>
      </c>
      <c r="S19" s="63">
        <v>96360.2</v>
      </c>
      <c r="T19" s="63">
        <v>57108</v>
      </c>
      <c r="U19" s="64">
        <v>3998.37</v>
      </c>
      <c r="V19" s="63">
        <v>18975.6</v>
      </c>
      <c r="W19" s="64">
        <v>5813.99</v>
      </c>
      <c r="X19" s="64">
        <v>2138.36</v>
      </c>
      <c r="Y19" s="63">
        <v>4427.79</v>
      </c>
      <c r="Z19" s="63">
        <v>20178.2</v>
      </c>
      <c r="AA19" s="63">
        <v>15642.6</v>
      </c>
      <c r="AB19" s="63">
        <v>19274.6</v>
      </c>
      <c r="AC19" s="64">
        <v>3539.91</v>
      </c>
      <c r="AD19" s="63">
        <v>7383.22</v>
      </c>
      <c r="AE19" s="63">
        <v>7057.63</v>
      </c>
      <c r="AF19" s="63">
        <v>25679.9</v>
      </c>
      <c r="AG19" s="63">
        <v>74386.8</v>
      </c>
      <c r="AH19" s="63">
        <v>36543</v>
      </c>
      <c r="AI19" s="63">
        <v>36857.8</v>
      </c>
      <c r="AJ19" s="64">
        <v>6706.77</v>
      </c>
      <c r="AK19" s="63">
        <v>4388.36</v>
      </c>
      <c r="AL19" s="63">
        <v>5939.29</v>
      </c>
      <c r="AM19" s="63">
        <v>4014.21</v>
      </c>
      <c r="AN19" s="63">
        <v>9229.5</v>
      </c>
      <c r="AO19" s="64">
        <v>32438</v>
      </c>
      <c r="AP19" s="63">
        <v>56298.5</v>
      </c>
      <c r="AQ19" s="63">
        <v>46410.5</v>
      </c>
      <c r="AR19" s="63">
        <v>146765</v>
      </c>
      <c r="AS19" s="63">
        <v>117719</v>
      </c>
      <c r="AT19" s="63">
        <v>107950</v>
      </c>
      <c r="AW19" s="66" t="s">
        <v>5</v>
      </c>
      <c r="AX19" s="67">
        <f t="shared" si="58"/>
        <v>44954.23333333334</v>
      </c>
      <c r="AY19" s="68">
        <f t="shared" si="0"/>
        <v>33759.840000000004</v>
      </c>
      <c r="AZ19" s="68">
        <f t="shared" si="1"/>
        <v>25768.14</v>
      </c>
      <c r="BA19" s="68">
        <f t="shared" si="2"/>
        <v>37216.920000000006</v>
      </c>
      <c r="BB19" s="68">
        <f t="shared" si="3"/>
        <v>100633.3</v>
      </c>
      <c r="BC19" s="67">
        <f t="shared" si="4"/>
        <v>11486.984999999999</v>
      </c>
      <c r="BD19" s="69">
        <f t="shared" si="5"/>
        <v>5813.99</v>
      </c>
      <c r="BE19" s="68">
        <f t="shared" si="6"/>
        <v>12332.31</v>
      </c>
      <c r="BF19" s="68">
        <f t="shared" si="7"/>
        <v>27349.75142857143</v>
      </c>
      <c r="BG19" s="68">
        <f t="shared" si="8"/>
        <v>6055.626</v>
      </c>
      <c r="BH19" s="68">
        <f t="shared" si="9"/>
        <v>32438</v>
      </c>
      <c r="BI19" s="68">
        <f t="shared" si="10"/>
        <v>95028.6</v>
      </c>
      <c r="BJ19" s="89">
        <f t="shared" si="11"/>
        <v>49344.55</v>
      </c>
      <c r="BK19" s="90">
        <f t="shared" si="12"/>
        <v>35191.57185714286</v>
      </c>
      <c r="BL19" s="64"/>
      <c r="BM19" s="64"/>
      <c r="BN19" s="70" t="s">
        <v>5</v>
      </c>
      <c r="BO19" s="71">
        <v>0.911027323855083</v>
      </c>
      <c r="BP19" s="71">
        <v>0.6841655258787445</v>
      </c>
      <c r="BQ19" s="71">
        <v>0.5222084303129727</v>
      </c>
      <c r="BR19" s="71">
        <v>0.7542255426384474</v>
      </c>
      <c r="BS19" s="71">
        <v>2.0394005011698355</v>
      </c>
      <c r="BT19" s="71">
        <v>0.3264129561086507</v>
      </c>
      <c r="BU19" s="71">
        <v>0.1652097275904978</v>
      </c>
      <c r="BV19" s="71">
        <v>0.35043362229064234</v>
      </c>
      <c r="BW19" s="71">
        <v>0.7771676564944408</v>
      </c>
      <c r="BX19" s="71">
        <v>0.17207603072071603</v>
      </c>
      <c r="BY19" s="71">
        <v>0.9217547920757633</v>
      </c>
      <c r="BZ19" s="71">
        <v>2.700322690494201</v>
      </c>
      <c r="CA19" s="86">
        <f t="shared" si="59"/>
        <v>0.6187201399818668</v>
      </c>
      <c r="CB19" s="86">
        <f t="shared" si="60"/>
        <v>0.5172995740846934</v>
      </c>
      <c r="CC19" s="86">
        <f t="shared" si="60"/>
        <v>0.6496880434037067</v>
      </c>
      <c r="CD19" s="86">
        <f t="shared" si="60"/>
        <v>0.46315078667958176</v>
      </c>
      <c r="CE19" s="86">
        <v>2.369861595832018</v>
      </c>
      <c r="CF19" s="72"/>
      <c r="CG19" s="72"/>
      <c r="CH19" s="73" t="s">
        <v>5</v>
      </c>
      <c r="CI19" s="74">
        <v>-0.13443377038904714</v>
      </c>
      <c r="CJ19" s="74">
        <v>-0.5475826842875526</v>
      </c>
      <c r="CK19" s="74">
        <v>-0.9373023467874573</v>
      </c>
      <c r="CL19" s="74">
        <v>-0.4069320852009089</v>
      </c>
      <c r="CM19" s="74">
        <v>1.0281451222466471</v>
      </c>
      <c r="CN19" s="74">
        <v>-1.6152297724347697</v>
      </c>
      <c r="CO19" s="74">
        <v>-2.5976294593805993</v>
      </c>
      <c r="CP19" s="74">
        <v>-1.5127868941922409</v>
      </c>
      <c r="CQ19" s="74">
        <v>-0.36370223357556625</v>
      </c>
      <c r="CR19" s="74">
        <v>-2.538881943288882</v>
      </c>
      <c r="CS19" s="74">
        <v>-0.11754508317665757</v>
      </c>
      <c r="CT19" s="74">
        <v>1.4331318206680315</v>
      </c>
      <c r="CU19" s="86">
        <f t="shared" si="62"/>
        <v>-0.692641098952527</v>
      </c>
      <c r="CV19" s="86">
        <f t="shared" si="62"/>
        <v>-0.9509280911789703</v>
      </c>
      <c r="CW19" s="86">
        <f t="shared" si="62"/>
        <v>-0.6221809402354429</v>
      </c>
      <c r="CX19" s="86">
        <f t="shared" si="62"/>
        <v>-1.1104461308203954</v>
      </c>
      <c r="CY19" s="86">
        <f t="shared" si="62"/>
        <v>1.2448028056056604</v>
      </c>
      <c r="CZ19" s="9"/>
      <c r="DA19" s="9"/>
      <c r="DB19" s="75" t="s">
        <v>5</v>
      </c>
      <c r="DC19" s="64">
        <f t="shared" si="61"/>
        <v>1.0596165128671757</v>
      </c>
      <c r="DD19" s="27">
        <f t="shared" si="14"/>
        <v>0.8326066404496545</v>
      </c>
      <c r="DE19" s="27">
        <f t="shared" si="15"/>
        <v>0.8408588182484186</v>
      </c>
      <c r="DF19" s="27">
        <f t="shared" si="16"/>
        <v>0.11201155953393029</v>
      </c>
      <c r="DG19" s="27">
        <f t="shared" si="17"/>
        <v>1.2147319207490999</v>
      </c>
      <c r="DH19" s="27">
        <f t="shared" si="18"/>
        <v>0.8990780136813488</v>
      </c>
      <c r="DI19" s="27">
        <f t="shared" si="19"/>
        <v>0.5108406095505987</v>
      </c>
      <c r="DJ19" s="27">
        <f t="shared" si="20"/>
        <v>0.06896607629413988</v>
      </c>
      <c r="DK19" s="27">
        <f t="shared" si="21"/>
        <v>0.2602151605395125</v>
      </c>
      <c r="DL19" s="27">
        <f t="shared" si="22"/>
        <v>0.8754887824491255</v>
      </c>
      <c r="DM19" s="27">
        <f t="shared" si="23"/>
        <v>0.7895117089931917</v>
      </c>
      <c r="DN19" s="27">
        <f t="shared" si="24"/>
        <v>0.6168604232888941</v>
      </c>
      <c r="DO19" s="27">
        <f t="shared" si="25"/>
        <v>0.13904797996941912</v>
      </c>
      <c r="DP19" s="27">
        <f t="shared" si="26"/>
        <v>0.8488495690000212</v>
      </c>
      <c r="DQ19" s="27">
        <f t="shared" si="27"/>
        <v>1.2747790789459017</v>
      </c>
      <c r="DR19" s="27">
        <f t="shared" si="28"/>
        <v>2.281913605453895</v>
      </c>
      <c r="DS19" s="27">
        <f t="shared" si="29"/>
        <v>2.7655536427021827</v>
      </c>
      <c r="DT19" s="27">
        <f t="shared" si="30"/>
        <v>1.9528032984392398</v>
      </c>
      <c r="DU19" s="27">
        <f t="shared" si="31"/>
        <v>1.1573314580840235</v>
      </c>
      <c r="DV19" s="64">
        <f t="shared" si="32"/>
        <v>0.11361726086663695</v>
      </c>
      <c r="DW19" s="27">
        <f t="shared" si="33"/>
        <v>0.5392086513506644</v>
      </c>
      <c r="DX19" s="27">
        <f t="shared" si="34"/>
        <v>0.1652097275904978</v>
      </c>
      <c r="DY19" s="27">
        <f t="shared" si="35"/>
        <v>0.060763412577320715</v>
      </c>
      <c r="DZ19" s="27">
        <f t="shared" si="36"/>
        <v>0.12581961436602576</v>
      </c>
      <c r="EA19" s="27">
        <f t="shared" si="37"/>
        <v>0.5733816063093646</v>
      </c>
      <c r="EB19" s="27">
        <f t="shared" si="38"/>
        <v>0.44449847433640594</v>
      </c>
      <c r="EC19" s="27">
        <f t="shared" si="39"/>
        <v>0.5477050038640948</v>
      </c>
      <c r="ED19" s="27">
        <f t="shared" si="40"/>
        <v>0.10058970978534174</v>
      </c>
      <c r="EE19" s="27">
        <f t="shared" si="41"/>
        <v>0.2098008020207663</v>
      </c>
      <c r="EF19" s="27">
        <f t="shared" si="42"/>
        <v>0.20054887086742923</v>
      </c>
      <c r="EG19" s="27">
        <f t="shared" si="43"/>
        <v>0.7297173341459522</v>
      </c>
      <c r="EH19" s="27">
        <f t="shared" si="44"/>
        <v>2.1137674754048152</v>
      </c>
      <c r="EI19" s="27">
        <f t="shared" si="45"/>
        <v>1.0384020397935945</v>
      </c>
      <c r="EJ19" s="27">
        <f t="shared" si="46"/>
        <v>1.0473473634431862</v>
      </c>
      <c r="EK19" s="27">
        <f t="shared" si="47"/>
        <v>0.1905788700551812</v>
      </c>
      <c r="EL19" s="27">
        <f t="shared" si="48"/>
        <v>0.12469917563825132</v>
      </c>
      <c r="EM19" s="27">
        <f t="shared" si="49"/>
        <v>0.16877023919562428</v>
      </c>
      <c r="EN19" s="27">
        <f t="shared" si="50"/>
        <v>0.11406736863858591</v>
      </c>
      <c r="EO19" s="27">
        <f t="shared" si="51"/>
        <v>0.26226450007593743</v>
      </c>
      <c r="EP19" s="27">
        <f t="shared" si="52"/>
        <v>0.9217547920757633</v>
      </c>
      <c r="EQ19" s="27">
        <f t="shared" si="53"/>
        <v>1.5997722474159122</v>
      </c>
      <c r="ER19" s="27">
        <f t="shared" si="54"/>
        <v>1.3187958806841424</v>
      </c>
      <c r="ES19" s="27">
        <f t="shared" si="55"/>
        <v>4.17045878472777</v>
      </c>
      <c r="ET19" s="27">
        <f t="shared" si="56"/>
        <v>3.3450907074531964</v>
      </c>
      <c r="EU19" s="27">
        <f t="shared" si="57"/>
        <v>3.0674958321899823</v>
      </c>
      <c r="EX19" s="76" t="s">
        <v>5</v>
      </c>
      <c r="EY19" s="27">
        <v>0.08354223168725232</v>
      </c>
      <c r="EZ19" s="27">
        <v>-0.2642930301570302</v>
      </c>
      <c r="FA19" s="27">
        <v>-0.25006450524074053</v>
      </c>
      <c r="FB19" s="27">
        <v>-3.158280469553377</v>
      </c>
      <c r="FC19" s="27">
        <v>0.28063796051470435</v>
      </c>
      <c r="FD19" s="27">
        <v>-0.15348178997295697</v>
      </c>
      <c r="FE19" s="27">
        <v>-0.969054877465188</v>
      </c>
      <c r="FF19" s="27">
        <v>-3.8579693003066167</v>
      </c>
      <c r="FG19" s="27">
        <v>-1.9422230767286173</v>
      </c>
      <c r="FH19" s="27">
        <v>-0.19183940121847315</v>
      </c>
      <c r="FI19" s="27">
        <v>-0.34096743249894046</v>
      </c>
      <c r="FJ19" s="27">
        <v>-0.6969840064993517</v>
      </c>
      <c r="FK19" s="27">
        <v>-2.8463453089173987</v>
      </c>
      <c r="FL19" s="27">
        <v>-0.2364191892679854</v>
      </c>
      <c r="FM19" s="27">
        <v>0.3502472476135086</v>
      </c>
      <c r="FN19" s="27">
        <v>1.190244171406312</v>
      </c>
      <c r="FO19" s="27">
        <v>1.4675683258939602</v>
      </c>
      <c r="FP19" s="27">
        <v>0.9655466370598053</v>
      </c>
      <c r="FQ19" s="27">
        <v>0.2108021094330061</v>
      </c>
      <c r="FR19" s="27">
        <v>-3.1377460674829742</v>
      </c>
      <c r="FS19" s="27">
        <v>-0.8910844508146013</v>
      </c>
      <c r="FT19" s="27">
        <v>-2.5976294593805993</v>
      </c>
      <c r="FU19" s="27">
        <v>-4.0406532934349935</v>
      </c>
      <c r="FV19" s="27">
        <v>-2.9905712494365395</v>
      </c>
      <c r="FW19" s="27">
        <v>-0.8024324702389832</v>
      </c>
      <c r="FX19" s="27">
        <v>-1.1697496276232702</v>
      </c>
      <c r="FY19" s="27">
        <v>-0.86852903391668</v>
      </c>
      <c r="FZ19" s="27">
        <v>-3.313445368282466</v>
      </c>
      <c r="GA19" s="27">
        <v>-2.252907901866507</v>
      </c>
      <c r="GB19" s="27">
        <v>-2.317974251390369</v>
      </c>
      <c r="GC19" s="27">
        <v>-0.4545903700716993</v>
      </c>
      <c r="GD19" s="27">
        <v>1.0798166820512947</v>
      </c>
      <c r="GE19" s="27">
        <v>0.0543651224223517</v>
      </c>
      <c r="GF19" s="27">
        <v>0.06674000616906907</v>
      </c>
      <c r="GG19" s="27">
        <v>-2.3915399218958733</v>
      </c>
      <c r="GH19" s="27">
        <v>-3.0034761670617027</v>
      </c>
      <c r="GI19" s="27">
        <v>-2.5668675720643725</v>
      </c>
      <c r="GJ19" s="27">
        <v>-3.1320419573917366</v>
      </c>
      <c r="GK19" s="27">
        <v>-1.9309055561769188</v>
      </c>
      <c r="GL19" s="27">
        <v>-0.11754508317665757</v>
      </c>
      <c r="GM19" s="27">
        <v>0.6778665295429025</v>
      </c>
      <c r="GN19" s="27">
        <v>0.3992212858077433</v>
      </c>
      <c r="GO19" s="27">
        <v>2.0602061007068166</v>
      </c>
      <c r="GP19" s="27">
        <v>1.7420453323670653</v>
      </c>
      <c r="GQ19" s="27">
        <v>1.6170613836981464</v>
      </c>
    </row>
    <row r="20" spans="1:199" ht="10.5">
      <c r="A20" s="91" t="s">
        <v>50</v>
      </c>
      <c r="B20" s="64">
        <v>8295.39</v>
      </c>
      <c r="C20" s="63">
        <v>8668.73</v>
      </c>
      <c r="D20" s="63">
        <v>6768.17</v>
      </c>
      <c r="E20" s="64">
        <v>5491.65</v>
      </c>
      <c r="F20" s="63">
        <v>8509.45</v>
      </c>
      <c r="G20" s="63">
        <v>8944.16</v>
      </c>
      <c r="H20" s="63">
        <v>9308.81</v>
      </c>
      <c r="I20" s="64">
        <v>37720.3</v>
      </c>
      <c r="J20" s="63">
        <v>4785.59</v>
      </c>
      <c r="K20" s="63">
        <v>10870.2</v>
      </c>
      <c r="L20" s="63">
        <v>8077.74</v>
      </c>
      <c r="M20" s="63">
        <v>7946.98</v>
      </c>
      <c r="N20" s="63">
        <v>5524.3</v>
      </c>
      <c r="O20" s="63">
        <v>8759.47</v>
      </c>
      <c r="P20" s="63">
        <v>9266.16</v>
      </c>
      <c r="Q20" s="63">
        <v>6515.66</v>
      </c>
      <c r="R20" s="63">
        <v>7273.02</v>
      </c>
      <c r="S20" s="63">
        <v>8315.56</v>
      </c>
      <c r="T20" s="63">
        <v>8881.1</v>
      </c>
      <c r="U20" s="64">
        <v>4342.4</v>
      </c>
      <c r="V20" s="63">
        <v>12605.8</v>
      </c>
      <c r="W20" s="64">
        <v>2368.85</v>
      </c>
      <c r="X20" s="64">
        <v>5463.86</v>
      </c>
      <c r="Y20" s="63">
        <v>5532.3</v>
      </c>
      <c r="Z20" s="63">
        <v>12279.3</v>
      </c>
      <c r="AA20" s="63">
        <v>12507.7</v>
      </c>
      <c r="AB20" s="63">
        <v>14145.4</v>
      </c>
      <c r="AC20" s="64">
        <v>24573.1</v>
      </c>
      <c r="AD20" s="63">
        <v>9867.99</v>
      </c>
      <c r="AE20" s="63">
        <v>4942.8</v>
      </c>
      <c r="AF20" s="63">
        <v>7695.09</v>
      </c>
      <c r="AG20" s="63">
        <v>17794.1</v>
      </c>
      <c r="AH20" s="63">
        <v>12339.7</v>
      </c>
      <c r="AI20" s="63">
        <v>13439.4</v>
      </c>
      <c r="AJ20" s="64">
        <v>4857.67</v>
      </c>
      <c r="AK20" s="63">
        <v>5798.47</v>
      </c>
      <c r="AL20" s="63">
        <v>4742.87</v>
      </c>
      <c r="AM20" s="63">
        <v>6199.66</v>
      </c>
      <c r="AN20" s="63">
        <v>13501</v>
      </c>
      <c r="AO20" s="64">
        <v>12286</v>
      </c>
      <c r="AP20" s="63">
        <v>13031.1</v>
      </c>
      <c r="AQ20" s="63">
        <v>13839.3</v>
      </c>
      <c r="AR20" s="63">
        <v>14578</v>
      </c>
      <c r="AS20" s="63">
        <v>14147.5</v>
      </c>
      <c r="AT20" s="63">
        <v>12625.3</v>
      </c>
      <c r="AW20" s="66" t="s">
        <v>50</v>
      </c>
      <c r="AX20" s="67">
        <f t="shared" si="58"/>
        <v>7910.763333333333</v>
      </c>
      <c r="AY20" s="68">
        <f t="shared" si="0"/>
        <v>8063.5175</v>
      </c>
      <c r="AZ20" s="68">
        <f t="shared" si="1"/>
        <v>13880.162</v>
      </c>
      <c r="BA20" s="68">
        <f t="shared" si="2"/>
        <v>7849.9766666666665</v>
      </c>
      <c r="BB20" s="68">
        <f t="shared" si="3"/>
        <v>7746.334999999999</v>
      </c>
      <c r="BC20" s="67">
        <f t="shared" si="4"/>
        <v>8474.099999999999</v>
      </c>
      <c r="BD20" s="69">
        <f t="shared" si="5"/>
        <v>2368.85</v>
      </c>
      <c r="BE20" s="68">
        <f t="shared" si="6"/>
        <v>9985.712000000001</v>
      </c>
      <c r="BF20" s="68">
        <f t="shared" si="7"/>
        <v>12950.311428571427</v>
      </c>
      <c r="BG20" s="68">
        <f t="shared" si="8"/>
        <v>7019.933999999999</v>
      </c>
      <c r="BH20" s="68">
        <f t="shared" si="9"/>
        <v>12286</v>
      </c>
      <c r="BI20" s="68">
        <f t="shared" si="10"/>
        <v>13644.24</v>
      </c>
      <c r="BJ20" s="89">
        <f t="shared" si="11"/>
        <v>9384.997791666665</v>
      </c>
      <c r="BK20" s="90">
        <f t="shared" si="12"/>
        <v>10900.049357142856</v>
      </c>
      <c r="BL20" s="64"/>
      <c r="BM20" s="64"/>
      <c r="BN20" s="70" t="s">
        <v>50</v>
      </c>
      <c r="BO20" s="71">
        <v>0.8429158438755983</v>
      </c>
      <c r="BP20" s="71">
        <v>0.8591922639726071</v>
      </c>
      <c r="BQ20" s="71">
        <v>1.478973390097628</v>
      </c>
      <c r="BR20" s="71">
        <v>0.8364388400428812</v>
      </c>
      <c r="BS20" s="71">
        <v>0.8253955058868844</v>
      </c>
      <c r="BT20" s="71">
        <v>0.7774368465998623</v>
      </c>
      <c r="BU20" s="71">
        <v>0.21732470398839807</v>
      </c>
      <c r="BV20" s="71">
        <v>0.9161162186349473</v>
      </c>
      <c r="BW20" s="71">
        <v>1.188096586010872</v>
      </c>
      <c r="BX20" s="71">
        <v>0.644027725929498</v>
      </c>
      <c r="BY20" s="71">
        <v>1.1271508593627535</v>
      </c>
      <c r="BZ20" s="71">
        <v>1.2517594694246832</v>
      </c>
      <c r="CA20" s="86">
        <f t="shared" si="59"/>
        <v>0.8101763452377303</v>
      </c>
      <c r="CB20" s="86">
        <f t="shared" si="60"/>
        <v>0.8876542413037771</v>
      </c>
      <c r="CC20" s="86">
        <f t="shared" si="60"/>
        <v>1.3335349880542502</v>
      </c>
      <c r="CD20" s="86">
        <f t="shared" si="60"/>
        <v>0.7402332829861895</v>
      </c>
      <c r="CE20" s="86">
        <v>1.0385774876557838</v>
      </c>
      <c r="CF20" s="72"/>
      <c r="CG20" s="72"/>
      <c r="CH20" s="73" t="s">
        <v>50</v>
      </c>
      <c r="CI20" s="74">
        <v>-0.24653949418733412</v>
      </c>
      <c r="CJ20" s="74">
        <v>-0.21894709129704484</v>
      </c>
      <c r="CK20" s="74">
        <v>0.5645960954934057</v>
      </c>
      <c r="CL20" s="74">
        <v>-0.2576680398510047</v>
      </c>
      <c r="CM20" s="74">
        <v>-0.2768425117064033</v>
      </c>
      <c r="CN20" s="74">
        <v>-0.36320260909454033</v>
      </c>
      <c r="CO20" s="74">
        <v>-2.2020759153253633</v>
      </c>
      <c r="CP20" s="74">
        <v>-0.12639746445526182</v>
      </c>
      <c r="CQ20" s="74">
        <v>0.24865212443394552</v>
      </c>
      <c r="CR20" s="74">
        <v>-0.6348052959885253</v>
      </c>
      <c r="CS20" s="74">
        <v>0.17268062064676418</v>
      </c>
      <c r="CT20" s="74">
        <v>0.3239573692945311</v>
      </c>
      <c r="CU20" s="86">
        <f t="shared" si="62"/>
        <v>-0.3036921316927008</v>
      </c>
      <c r="CV20" s="86">
        <f t="shared" si="62"/>
        <v>-0.17193026684204546</v>
      </c>
      <c r="CW20" s="86">
        <f t="shared" si="62"/>
        <v>0.4152556774798895</v>
      </c>
      <c r="CX20" s="86">
        <f t="shared" si="62"/>
        <v>-0.4339480901332998</v>
      </c>
      <c r="CY20" s="86">
        <f t="shared" si="62"/>
        <v>0.054608858827041314</v>
      </c>
      <c r="CZ20" s="9"/>
      <c r="DA20" s="9"/>
      <c r="DB20" s="75" t="s">
        <v>50</v>
      </c>
      <c r="DC20" s="64">
        <f t="shared" si="61"/>
        <v>0.8838989826258484</v>
      </c>
      <c r="DD20" s="27">
        <f t="shared" si="14"/>
        <v>0.9236794927855316</v>
      </c>
      <c r="DE20" s="27">
        <f t="shared" si="15"/>
        <v>0.7211690562154147</v>
      </c>
      <c r="DF20" s="27">
        <f t="shared" si="16"/>
        <v>0.5851519757283552</v>
      </c>
      <c r="DG20" s="27">
        <f t="shared" si="17"/>
        <v>0.9067077253396799</v>
      </c>
      <c r="DH20" s="27">
        <f t="shared" si="18"/>
        <v>0.9530273952692772</v>
      </c>
      <c r="DI20" s="27">
        <f t="shared" si="19"/>
        <v>0.9918819595531162</v>
      </c>
      <c r="DJ20" s="27">
        <f t="shared" si="20"/>
        <v>4.019212453464128</v>
      </c>
      <c r="DK20" s="27">
        <f t="shared" si="21"/>
        <v>0.5099191396986078</v>
      </c>
      <c r="DL20" s="27">
        <f t="shared" si="22"/>
        <v>1.1582528031761616</v>
      </c>
      <c r="DM20" s="27">
        <f t="shared" si="23"/>
        <v>0.8607077145156673</v>
      </c>
      <c r="DN20" s="27">
        <f t="shared" si="24"/>
        <v>0.8467748396335755</v>
      </c>
      <c r="DO20" s="27">
        <f t="shared" si="25"/>
        <v>0.5886309323274704</v>
      </c>
      <c r="DP20" s="27">
        <f t="shared" si="26"/>
        <v>0.9333481151991215</v>
      </c>
      <c r="DQ20" s="27">
        <f t="shared" si="27"/>
        <v>0.9873374726020515</v>
      </c>
      <c r="DR20" s="27">
        <f t="shared" si="28"/>
        <v>0.6942633492983376</v>
      </c>
      <c r="DS20" s="27">
        <f t="shared" si="29"/>
        <v>0.774962356033586</v>
      </c>
      <c r="DT20" s="27">
        <f t="shared" si="30"/>
        <v>0.8860481573457306</v>
      </c>
      <c r="DU20" s="27">
        <f t="shared" si="31"/>
        <v>0.9463081608698836</v>
      </c>
      <c r="DV20" s="64">
        <f t="shared" si="32"/>
        <v>0.3983835171493424</v>
      </c>
      <c r="DW20" s="27">
        <f t="shared" si="33"/>
        <v>1.1564901760503825</v>
      </c>
      <c r="DX20" s="27">
        <f t="shared" si="34"/>
        <v>0.21732470398839807</v>
      </c>
      <c r="DY20" s="27">
        <f t="shared" si="35"/>
        <v>0.5012692897963352</v>
      </c>
      <c r="DZ20" s="27">
        <f t="shared" si="36"/>
        <v>0.5075481604470586</v>
      </c>
      <c r="EA20" s="27">
        <f t="shared" si="37"/>
        <v>1.126536183247034</v>
      </c>
      <c r="EB20" s="27">
        <f t="shared" si="38"/>
        <v>1.1474902168038021</v>
      </c>
      <c r="EC20" s="27">
        <f t="shared" si="39"/>
        <v>1.2977372428805058</v>
      </c>
      <c r="ED20" s="27">
        <f t="shared" si="40"/>
        <v>2.2544026356997295</v>
      </c>
      <c r="EE20" s="27">
        <f t="shared" si="41"/>
        <v>0.905316084053643</v>
      </c>
      <c r="EF20" s="27">
        <f t="shared" si="42"/>
        <v>0.45346583653412165</v>
      </c>
      <c r="EG20" s="27">
        <f t="shared" si="43"/>
        <v>0.705968362882446</v>
      </c>
      <c r="EH20" s="27">
        <f t="shared" si="44"/>
        <v>1.6324788463769146</v>
      </c>
      <c r="EI20" s="27">
        <f t="shared" si="45"/>
        <v>1.132077442558894</v>
      </c>
      <c r="EJ20" s="27">
        <f t="shared" si="46"/>
        <v>1.2329668939703557</v>
      </c>
      <c r="EK20" s="27">
        <f t="shared" si="47"/>
        <v>0.44565578015632973</v>
      </c>
      <c r="EL20" s="27">
        <f t="shared" si="48"/>
        <v>0.5319673159278159</v>
      </c>
      <c r="EM20" s="27">
        <f t="shared" si="49"/>
        <v>0.43512371775564246</v>
      </c>
      <c r="EN20" s="27">
        <f t="shared" si="50"/>
        <v>0.5687735712808798</v>
      </c>
      <c r="EO20" s="27">
        <f t="shared" si="51"/>
        <v>1.2386182445268221</v>
      </c>
      <c r="EP20" s="27">
        <f t="shared" si="52"/>
        <v>1.1271508593627535</v>
      </c>
      <c r="EQ20" s="27">
        <f t="shared" si="53"/>
        <v>1.1955083479929984</v>
      </c>
      <c r="ER20" s="27">
        <f t="shared" si="54"/>
        <v>1.2696548012354676</v>
      </c>
      <c r="ES20" s="27">
        <f t="shared" si="55"/>
        <v>1.3374251365611445</v>
      </c>
      <c r="ET20" s="27">
        <f t="shared" si="56"/>
        <v>1.297929902558567</v>
      </c>
      <c r="EU20" s="27">
        <f t="shared" si="57"/>
        <v>1.158279158775238</v>
      </c>
      <c r="EX20" s="76" t="s">
        <v>50</v>
      </c>
      <c r="EY20" s="27">
        <v>-0.1780465958501659</v>
      </c>
      <c r="EZ20" s="27">
        <v>-0.11453575664711009</v>
      </c>
      <c r="FA20" s="27">
        <v>-0.4715905996732761</v>
      </c>
      <c r="FB20" s="27">
        <v>-0.7731167246276427</v>
      </c>
      <c r="FC20" s="27">
        <v>-0.14129051784545893</v>
      </c>
      <c r="FD20" s="27">
        <v>-0.06941040913507313</v>
      </c>
      <c r="FE20" s="27">
        <v>-0.011759654214861973</v>
      </c>
      <c r="FF20" s="27">
        <v>2.0069128395161187</v>
      </c>
      <c r="FG20" s="27">
        <v>-0.9716596046752732</v>
      </c>
      <c r="FH20" s="27">
        <v>0.21195017395197727</v>
      </c>
      <c r="FI20" s="27">
        <v>-0.21640469513872929</v>
      </c>
      <c r="FJ20" s="27">
        <v>-0.23994969195085575</v>
      </c>
      <c r="FK20" s="27">
        <v>-0.7645647375514825</v>
      </c>
      <c r="FL20" s="27">
        <v>-0.09951282474134927</v>
      </c>
      <c r="FM20" s="27">
        <v>-0.018384811792638386</v>
      </c>
      <c r="FN20" s="27">
        <v>-0.5264450824307758</v>
      </c>
      <c r="FO20" s="27">
        <v>-0.3678018620265176</v>
      </c>
      <c r="FP20" s="27">
        <v>-0.17454298247751016</v>
      </c>
      <c r="FQ20" s="27">
        <v>-0.07961802785244063</v>
      </c>
      <c r="FR20" s="27">
        <v>-1.3277701367856651</v>
      </c>
      <c r="FS20" s="27">
        <v>0.20975301087372134</v>
      </c>
      <c r="FT20" s="27">
        <v>-2.2020759153253633</v>
      </c>
      <c r="FU20" s="27">
        <v>-0.9963422446005153</v>
      </c>
      <c r="FV20" s="27">
        <v>-0.9783833710298037</v>
      </c>
      <c r="FW20" s="27">
        <v>0.17189365227970685</v>
      </c>
      <c r="FX20" s="27">
        <v>0.19848185365755355</v>
      </c>
      <c r="FY20" s="27">
        <v>0.37599830570431964</v>
      </c>
      <c r="FZ20" s="27">
        <v>1.1727452034656105</v>
      </c>
      <c r="GA20" s="27">
        <v>-0.1435065090111276</v>
      </c>
      <c r="GB20" s="27">
        <v>-1.140934230615106</v>
      </c>
      <c r="GC20" s="27">
        <v>-0.5023245625740502</v>
      </c>
      <c r="GD20" s="27">
        <v>0.707064297483897</v>
      </c>
      <c r="GE20" s="27">
        <v>0.17897265266991574</v>
      </c>
      <c r="GF20" s="27">
        <v>0.30213406288267747</v>
      </c>
      <c r="GG20" s="27">
        <v>-1.165998277114064</v>
      </c>
      <c r="GH20" s="27">
        <v>-0.9105904856221215</v>
      </c>
      <c r="GI20" s="27">
        <v>-1.2005024373381208</v>
      </c>
      <c r="GJ20" s="27">
        <v>-0.8140736648594333</v>
      </c>
      <c r="GK20" s="27">
        <v>0.3087316018499084</v>
      </c>
      <c r="GL20" s="27">
        <v>0.17268062064676418</v>
      </c>
      <c r="GM20" s="27">
        <v>0.2576242041323942</v>
      </c>
      <c r="GN20" s="27">
        <v>0.344436304681748</v>
      </c>
      <c r="GO20" s="27">
        <v>0.41945813776816926</v>
      </c>
      <c r="GP20" s="27">
        <v>0.3762124696529731</v>
      </c>
      <c r="GQ20" s="27">
        <v>0.21198300155178004</v>
      </c>
    </row>
    <row r="21" spans="1:199" ht="10.5">
      <c r="A21" s="91" t="s">
        <v>51</v>
      </c>
      <c r="B21" s="64">
        <v>4885.93</v>
      </c>
      <c r="C21" s="63">
        <v>6063.91</v>
      </c>
      <c r="D21" s="63">
        <v>3841.55</v>
      </c>
      <c r="E21" s="64">
        <v>2985.97</v>
      </c>
      <c r="F21" s="63">
        <v>6548.29</v>
      </c>
      <c r="G21" s="63">
        <v>3346.62</v>
      </c>
      <c r="H21" s="63">
        <v>6076.7</v>
      </c>
      <c r="I21" s="64">
        <v>4280.68</v>
      </c>
      <c r="J21" s="63">
        <v>5837.15</v>
      </c>
      <c r="K21" s="63">
        <v>7708.11</v>
      </c>
      <c r="L21" s="63">
        <v>6338.1</v>
      </c>
      <c r="M21" s="63">
        <v>4601.19</v>
      </c>
      <c r="N21" s="63">
        <v>3334.75</v>
      </c>
      <c r="O21" s="63">
        <v>6446.65</v>
      </c>
      <c r="P21" s="63">
        <v>5309.21</v>
      </c>
      <c r="Q21" s="63">
        <v>6043.27</v>
      </c>
      <c r="R21" s="63">
        <v>6338.13</v>
      </c>
      <c r="S21" s="63">
        <v>6241.5</v>
      </c>
      <c r="T21" s="63">
        <v>7115.02</v>
      </c>
      <c r="U21" s="64">
        <v>2784.72</v>
      </c>
      <c r="V21" s="63">
        <v>6582.47</v>
      </c>
      <c r="W21" s="64">
        <v>4864.19</v>
      </c>
      <c r="X21" s="64">
        <v>3866.22</v>
      </c>
      <c r="Y21" s="63">
        <v>2804.6</v>
      </c>
      <c r="Z21" s="63">
        <v>6214.6</v>
      </c>
      <c r="AA21" s="63">
        <v>4975.98</v>
      </c>
      <c r="AB21" s="63">
        <v>7578.88</v>
      </c>
      <c r="AC21" s="64">
        <v>22009.5</v>
      </c>
      <c r="AD21" s="63">
        <v>6912.38</v>
      </c>
      <c r="AE21" s="63">
        <v>2053.77</v>
      </c>
      <c r="AF21" s="63">
        <v>4454.56</v>
      </c>
      <c r="AG21" s="63">
        <v>10804.3</v>
      </c>
      <c r="AH21" s="63">
        <v>6684.79</v>
      </c>
      <c r="AI21" s="63">
        <v>7599.18</v>
      </c>
      <c r="AJ21" s="64">
        <v>5806.82</v>
      </c>
      <c r="AK21" s="63">
        <v>3765.25</v>
      </c>
      <c r="AL21" s="63">
        <v>4437.74</v>
      </c>
      <c r="AM21" s="63">
        <v>4862.92</v>
      </c>
      <c r="AN21" s="63">
        <v>5374.47</v>
      </c>
      <c r="AO21" s="64">
        <v>5870.92</v>
      </c>
      <c r="AP21" s="63">
        <v>8843.25</v>
      </c>
      <c r="AQ21" s="63">
        <v>7374.48</v>
      </c>
      <c r="AR21" s="63">
        <v>7979.75</v>
      </c>
      <c r="AS21" s="63">
        <v>6386.23</v>
      </c>
      <c r="AT21" s="63">
        <v>3802.12</v>
      </c>
      <c r="AW21" s="66" t="s">
        <v>51</v>
      </c>
      <c r="AX21" s="67">
        <f t="shared" si="58"/>
        <v>4930.463333333333</v>
      </c>
      <c r="AY21" s="68">
        <f t="shared" si="0"/>
        <v>4739.395</v>
      </c>
      <c r="AZ21" s="68">
        <f t="shared" si="1"/>
        <v>5753.046</v>
      </c>
      <c r="BA21" s="68">
        <f t="shared" si="2"/>
        <v>5030.203333333334</v>
      </c>
      <c r="BB21" s="68">
        <f t="shared" si="3"/>
        <v>6434.4800000000005</v>
      </c>
      <c r="BC21" s="67">
        <f t="shared" si="4"/>
        <v>4683.595</v>
      </c>
      <c r="BD21" s="69">
        <f t="shared" si="5"/>
        <v>4864.19</v>
      </c>
      <c r="BE21" s="68">
        <f t="shared" si="6"/>
        <v>5088.0560000000005</v>
      </c>
      <c r="BF21" s="68">
        <f t="shared" si="7"/>
        <v>8645.497142857143</v>
      </c>
      <c r="BG21" s="68">
        <f t="shared" si="8"/>
        <v>4849.4400000000005</v>
      </c>
      <c r="BH21" s="68">
        <f t="shared" si="9"/>
        <v>5870.92</v>
      </c>
      <c r="BI21" s="68">
        <f t="shared" si="10"/>
        <v>6877.166</v>
      </c>
      <c r="BJ21" s="89">
        <f t="shared" si="11"/>
        <v>5489.281083333333</v>
      </c>
      <c r="BK21" s="90">
        <f t="shared" si="12"/>
        <v>6365.039785714286</v>
      </c>
      <c r="BL21" s="64"/>
      <c r="BM21" s="64"/>
      <c r="BN21" s="70" t="s">
        <v>51</v>
      </c>
      <c r="BO21" s="71">
        <v>0.8981983721517388</v>
      </c>
      <c r="BP21" s="71">
        <v>0.863390838991621</v>
      </c>
      <c r="BQ21" s="71">
        <v>1.0480509036907428</v>
      </c>
      <c r="BR21" s="71">
        <v>0.9163683289249187</v>
      </c>
      <c r="BS21" s="71">
        <v>1.1721899283927177</v>
      </c>
      <c r="BT21" s="71">
        <v>0.7358312214342909</v>
      </c>
      <c r="BU21" s="71">
        <v>0.7642041784117677</v>
      </c>
      <c r="BV21" s="71">
        <v>0.7993753646944436</v>
      </c>
      <c r="BW21" s="71">
        <v>1.3582785707421847</v>
      </c>
      <c r="BX21" s="71">
        <v>0.761886832331213</v>
      </c>
      <c r="BY21" s="71">
        <v>0.922369725508505</v>
      </c>
      <c r="BZ21" s="71">
        <v>1.0804592322321585</v>
      </c>
      <c r="CA21" s="86">
        <f t="shared" si="59"/>
        <v>0.8170147967930148</v>
      </c>
      <c r="CB21" s="86">
        <f t="shared" si="60"/>
        <v>0.8313831018430322</v>
      </c>
      <c r="CC21" s="86">
        <f t="shared" si="60"/>
        <v>1.2031647372164638</v>
      </c>
      <c r="CD21" s="86">
        <f t="shared" si="60"/>
        <v>0.8391275806280658</v>
      </c>
      <c r="CE21" s="86">
        <v>1.126324580312438</v>
      </c>
      <c r="CF21" s="72"/>
      <c r="CG21" s="72"/>
      <c r="CH21" s="73" t="s">
        <v>51</v>
      </c>
      <c r="CI21" s="74">
        <v>-0.1548939874333611</v>
      </c>
      <c r="CJ21" s="74">
        <v>-0.2119143097223187</v>
      </c>
      <c r="CK21" s="74">
        <v>0.06770879008024844</v>
      </c>
      <c r="CL21" s="74">
        <v>-0.12600049710524738</v>
      </c>
      <c r="CM21" s="74">
        <v>0.22920634668034864</v>
      </c>
      <c r="CN21" s="74">
        <v>-0.4425532035006168</v>
      </c>
      <c r="CO21" s="74">
        <v>-0.3879699489984601</v>
      </c>
      <c r="CP21" s="74">
        <v>-0.32305498270044325</v>
      </c>
      <c r="CQ21" s="74">
        <v>0.44177939373079184</v>
      </c>
      <c r="CR21" s="74">
        <v>-0.39235137349346866</v>
      </c>
      <c r="CS21" s="74">
        <v>-0.11658293399603993</v>
      </c>
      <c r="CT21" s="74">
        <v>0.11164463761520062</v>
      </c>
      <c r="CU21" s="86">
        <f t="shared" si="62"/>
        <v>-0.2915658879159209</v>
      </c>
      <c r="CV21" s="86">
        <f t="shared" si="62"/>
        <v>-0.2664146699164297</v>
      </c>
      <c r="CW21" s="86">
        <f t="shared" si="62"/>
        <v>0.2668341897242344</v>
      </c>
      <c r="CX21" s="86">
        <f t="shared" si="62"/>
        <v>-0.2530379207580035</v>
      </c>
      <c r="CY21" s="86">
        <f t="shared" si="62"/>
        <v>0.1716226381893424</v>
      </c>
      <c r="CZ21" s="9"/>
      <c r="DA21" s="9"/>
      <c r="DB21" s="75" t="s">
        <v>51</v>
      </c>
      <c r="DC21" s="64">
        <f t="shared" si="61"/>
        <v>0.8900855915057365</v>
      </c>
      <c r="DD21" s="27">
        <f t="shared" si="14"/>
        <v>1.104681998961825</v>
      </c>
      <c r="DE21" s="27">
        <f t="shared" si="15"/>
        <v>0.6998275259876547</v>
      </c>
      <c r="DF21" s="27">
        <f t="shared" si="16"/>
        <v>0.5439637640466367</v>
      </c>
      <c r="DG21" s="27">
        <f t="shared" si="17"/>
        <v>1.1929230623445484</v>
      </c>
      <c r="DH21" s="27">
        <f t="shared" si="18"/>
        <v>0.6096645351539887</v>
      </c>
      <c r="DI21" s="27">
        <f t="shared" si="19"/>
        <v>1.1070119944213095</v>
      </c>
      <c r="DJ21" s="27">
        <f t="shared" si="20"/>
        <v>0.7798252512514048</v>
      </c>
      <c r="DK21" s="27">
        <f t="shared" si="21"/>
        <v>1.063372400025729</v>
      </c>
      <c r="DL21" s="27">
        <f t="shared" si="22"/>
        <v>1.404211204159962</v>
      </c>
      <c r="DM21" s="27">
        <f t="shared" si="23"/>
        <v>1.15463207363235</v>
      </c>
      <c r="DN21" s="27">
        <f t="shared" si="24"/>
        <v>0.8382135893842686</v>
      </c>
      <c r="DO21" s="27">
        <f t="shared" si="25"/>
        <v>0.6075021390551553</v>
      </c>
      <c r="DP21" s="27">
        <f t="shared" si="26"/>
        <v>1.1744069764569807</v>
      </c>
      <c r="DQ21" s="27">
        <f t="shared" si="27"/>
        <v>0.9671958712626196</v>
      </c>
      <c r="DR21" s="27">
        <f t="shared" si="28"/>
        <v>1.1009219437402649</v>
      </c>
      <c r="DS21" s="27">
        <f t="shared" si="29"/>
        <v>1.1546375388288932</v>
      </c>
      <c r="DT21" s="27">
        <f t="shared" si="30"/>
        <v>1.1370341407640008</v>
      </c>
      <c r="DU21" s="27">
        <f t="shared" si="31"/>
        <v>1.2961660902377123</v>
      </c>
      <c r="DV21" s="64">
        <f t="shared" si="32"/>
        <v>0.4375023713520273</v>
      </c>
      <c r="DW21" s="27">
        <f t="shared" si="33"/>
        <v>1.0341600715165544</v>
      </c>
      <c r="DX21" s="27">
        <f t="shared" si="34"/>
        <v>0.7642041784117677</v>
      </c>
      <c r="DY21" s="27">
        <f t="shared" si="35"/>
        <v>0.6074148992245666</v>
      </c>
      <c r="DZ21" s="27">
        <f t="shared" si="36"/>
        <v>0.44062568254398854</v>
      </c>
      <c r="EA21" s="27">
        <f t="shared" si="37"/>
        <v>0.9763646747264749</v>
      </c>
      <c r="EB21" s="27">
        <f t="shared" si="38"/>
        <v>0.7817673050792399</v>
      </c>
      <c r="EC21" s="27">
        <f t="shared" si="39"/>
        <v>1.1907042618979478</v>
      </c>
      <c r="ED21" s="27">
        <f t="shared" si="40"/>
        <v>3.457873122709804</v>
      </c>
      <c r="EE21" s="27">
        <f t="shared" si="41"/>
        <v>1.0859916406986436</v>
      </c>
      <c r="EF21" s="27">
        <f t="shared" si="42"/>
        <v>0.32266412609226536</v>
      </c>
      <c r="EG21" s="27">
        <f t="shared" si="43"/>
        <v>0.6998479428200635</v>
      </c>
      <c r="EH21" s="27">
        <f t="shared" si="44"/>
        <v>1.697444220890685</v>
      </c>
      <c r="EI21" s="27">
        <f t="shared" si="45"/>
        <v>1.050235383446206</v>
      </c>
      <c r="EJ21" s="27">
        <f t="shared" si="46"/>
        <v>1.1938935585376265</v>
      </c>
      <c r="EK21" s="27">
        <f t="shared" si="47"/>
        <v>0.9122990893211451</v>
      </c>
      <c r="EL21" s="27">
        <f t="shared" si="48"/>
        <v>0.591551683376864</v>
      </c>
      <c r="EM21" s="27">
        <f t="shared" si="49"/>
        <v>0.6972053827471867</v>
      </c>
      <c r="EN21" s="27">
        <f t="shared" si="50"/>
        <v>0.7640046509865267</v>
      </c>
      <c r="EO21" s="27">
        <f t="shared" si="51"/>
        <v>0.8443733552243422</v>
      </c>
      <c r="EP21" s="27">
        <f t="shared" si="52"/>
        <v>0.922369725508505</v>
      </c>
      <c r="EQ21" s="27">
        <f t="shared" si="53"/>
        <v>1.3893471679231002</v>
      </c>
      <c r="ER21" s="27">
        <f t="shared" si="54"/>
        <v>1.1585913440087687</v>
      </c>
      <c r="ES21" s="27">
        <f t="shared" si="55"/>
        <v>1.2536842295801158</v>
      </c>
      <c r="ET21" s="27">
        <f t="shared" si="56"/>
        <v>1.003329156611601</v>
      </c>
      <c r="EU21" s="27">
        <f t="shared" si="57"/>
        <v>0.5973442630372067</v>
      </c>
      <c r="EX21" s="76" t="s">
        <v>51</v>
      </c>
      <c r="EY21" s="27">
        <v>-0.16798402116385333</v>
      </c>
      <c r="EZ21" s="27">
        <v>0.14363112568191871</v>
      </c>
      <c r="FA21" s="27">
        <v>-0.5149286843466164</v>
      </c>
      <c r="FB21" s="27">
        <v>-0.8784175448297654</v>
      </c>
      <c r="FC21" s="27">
        <v>0.25450099931704806</v>
      </c>
      <c r="FD21" s="27">
        <v>-0.7139124695844652</v>
      </c>
      <c r="FE21" s="27">
        <v>0.14667085373499872</v>
      </c>
      <c r="FF21" s="27">
        <v>-0.3587772239869504</v>
      </c>
      <c r="FG21" s="27">
        <v>0.08864692667468341</v>
      </c>
      <c r="FH21" s="27">
        <v>0.4897599443876246</v>
      </c>
      <c r="FI21" s="27">
        <v>0.20743320652593053</v>
      </c>
      <c r="FJ21" s="27">
        <v>-0.25461018380016126</v>
      </c>
      <c r="FK21" s="27">
        <v>-0.719038606335476</v>
      </c>
      <c r="FL21" s="27">
        <v>0.23193244351685102</v>
      </c>
      <c r="FM21" s="27">
        <v>-0.048120008821476844</v>
      </c>
      <c r="FN21" s="27">
        <v>0.13871218427843543</v>
      </c>
      <c r="FO21" s="27">
        <v>0.20744003518890486</v>
      </c>
      <c r="FP21" s="27">
        <v>0.18527557346625925</v>
      </c>
      <c r="FQ21" s="27">
        <v>0.3742505964705157</v>
      </c>
      <c r="FR21" s="27">
        <v>-1.1926372582200226</v>
      </c>
      <c r="FS21" s="27">
        <v>0.04845950916321053</v>
      </c>
      <c r="FT21" s="27">
        <v>-0.3879699489984601</v>
      </c>
      <c r="FU21" s="27">
        <v>-0.7192457982131252</v>
      </c>
      <c r="FV21" s="27">
        <v>-1.1823745077037409</v>
      </c>
      <c r="FW21" s="27">
        <v>-0.03450799612108479</v>
      </c>
      <c r="FX21" s="27">
        <v>-0.3551888451109791</v>
      </c>
      <c r="FY21" s="27">
        <v>0.25181513203147937</v>
      </c>
      <c r="FZ21" s="27">
        <v>1.7898849341636822</v>
      </c>
      <c r="GA21" s="27">
        <v>0.11901299819841908</v>
      </c>
      <c r="GB21" s="27">
        <v>-1.6318949074738949</v>
      </c>
      <c r="GC21" s="27">
        <v>-0.5148865956431631</v>
      </c>
      <c r="GD21" s="27">
        <v>0.7633641673615745</v>
      </c>
      <c r="GE21" s="27">
        <v>0.07071270738937901</v>
      </c>
      <c r="GF21" s="27">
        <v>0.2556742190021018</v>
      </c>
      <c r="GG21" s="27">
        <v>-0.13242121792960496</v>
      </c>
      <c r="GH21" s="27">
        <v>-0.7574238737540241</v>
      </c>
      <c r="GI21" s="27">
        <v>-0.5203443871095141</v>
      </c>
      <c r="GJ21" s="27">
        <v>-0.3883466739892004</v>
      </c>
      <c r="GK21" s="27">
        <v>-0.24404704070751065</v>
      </c>
      <c r="GL21" s="27">
        <v>-0.11658293399603993</v>
      </c>
      <c r="GM21" s="27">
        <v>0.4744071427743508</v>
      </c>
      <c r="GN21" s="27">
        <v>0.2123717915945884</v>
      </c>
      <c r="GO21" s="27">
        <v>0.3261740165722366</v>
      </c>
      <c r="GP21" s="27">
        <v>0.00479498053464578</v>
      </c>
      <c r="GQ21" s="27">
        <v>-0.743365465861378</v>
      </c>
    </row>
    <row r="22" spans="1:199" ht="10.5">
      <c r="A22" s="91" t="s">
        <v>52</v>
      </c>
      <c r="B22" s="64">
        <v>16332.9</v>
      </c>
      <c r="C22" s="63">
        <v>17087.3</v>
      </c>
      <c r="D22" s="63">
        <v>15771.1</v>
      </c>
      <c r="E22" s="64">
        <v>10002.8</v>
      </c>
      <c r="F22" s="63">
        <v>19892.9</v>
      </c>
      <c r="G22" s="63">
        <v>18695.6</v>
      </c>
      <c r="H22" s="63">
        <v>19573.2</v>
      </c>
      <c r="I22" s="64">
        <v>2625.85</v>
      </c>
      <c r="J22" s="63">
        <v>12876.5</v>
      </c>
      <c r="K22" s="63">
        <v>24185.1</v>
      </c>
      <c r="L22" s="63">
        <v>24893.9</v>
      </c>
      <c r="M22" s="63">
        <v>21991.1</v>
      </c>
      <c r="N22" s="63">
        <v>11197.2</v>
      </c>
      <c r="O22" s="63">
        <v>18347.7</v>
      </c>
      <c r="P22" s="63">
        <v>16369.8</v>
      </c>
      <c r="Q22" s="63">
        <v>18403.1</v>
      </c>
      <c r="R22" s="63">
        <v>22088.6</v>
      </c>
      <c r="S22" s="63">
        <v>24496.4</v>
      </c>
      <c r="T22" s="63">
        <v>21454.9</v>
      </c>
      <c r="U22" s="64">
        <v>1633.39</v>
      </c>
      <c r="V22" s="63">
        <v>26595.4</v>
      </c>
      <c r="W22" s="64">
        <v>1453.63</v>
      </c>
      <c r="X22" s="64">
        <v>13726.2</v>
      </c>
      <c r="Y22" s="63">
        <v>11633.8</v>
      </c>
      <c r="Z22" s="63">
        <v>29284.7</v>
      </c>
      <c r="AA22" s="63">
        <v>25721</v>
      </c>
      <c r="AB22" s="63">
        <v>27181.6</v>
      </c>
      <c r="AC22" s="64">
        <v>0.86</v>
      </c>
      <c r="AD22" s="63">
        <v>16680.7</v>
      </c>
      <c r="AE22" s="63">
        <v>10540.4</v>
      </c>
      <c r="AF22" s="63">
        <v>14235.8</v>
      </c>
      <c r="AG22" s="63">
        <v>31525</v>
      </c>
      <c r="AH22" s="63">
        <v>24667.4</v>
      </c>
      <c r="AI22" s="63">
        <v>28027.9</v>
      </c>
      <c r="AJ22" s="64">
        <v>13875</v>
      </c>
      <c r="AK22" s="63">
        <v>12986.7</v>
      </c>
      <c r="AL22" s="63">
        <v>14446.1</v>
      </c>
      <c r="AM22" s="63">
        <v>11934.1</v>
      </c>
      <c r="AN22" s="63">
        <v>29426.4</v>
      </c>
      <c r="AO22" s="64">
        <v>27068.4</v>
      </c>
      <c r="AP22" s="63">
        <v>26485.1</v>
      </c>
      <c r="AQ22" s="63">
        <v>20229.1</v>
      </c>
      <c r="AR22" s="63">
        <v>27950.1</v>
      </c>
      <c r="AS22" s="63">
        <v>28622.5</v>
      </c>
      <c r="AT22" s="63">
        <v>29290.1</v>
      </c>
      <c r="AW22" s="66" t="s">
        <v>52</v>
      </c>
      <c r="AX22" s="67">
        <f t="shared" si="58"/>
        <v>16397.1</v>
      </c>
      <c r="AY22" s="68">
        <f t="shared" si="0"/>
        <v>17041.125</v>
      </c>
      <c r="AZ22" s="68">
        <f t="shared" si="1"/>
        <v>17314.489999999998</v>
      </c>
      <c r="BA22" s="68">
        <f t="shared" si="2"/>
        <v>15304.9</v>
      </c>
      <c r="BB22" s="68">
        <f t="shared" si="3"/>
        <v>21610.75</v>
      </c>
      <c r="BC22" s="67">
        <f t="shared" si="4"/>
        <v>14114.395</v>
      </c>
      <c r="BD22" s="69">
        <f t="shared" si="5"/>
        <v>1453.63</v>
      </c>
      <c r="BE22" s="68">
        <f t="shared" si="6"/>
        <v>21509.46</v>
      </c>
      <c r="BF22" s="68">
        <f t="shared" si="7"/>
        <v>17954.00857142857</v>
      </c>
      <c r="BG22" s="68">
        <f t="shared" si="8"/>
        <v>16533.66</v>
      </c>
      <c r="BH22" s="68">
        <f t="shared" si="9"/>
        <v>27068.4</v>
      </c>
      <c r="BI22" s="68">
        <f t="shared" si="10"/>
        <v>26515.379999999997</v>
      </c>
      <c r="BJ22" s="89">
        <f t="shared" si="11"/>
        <v>17817.81625</v>
      </c>
      <c r="BK22" s="90">
        <f t="shared" si="12"/>
        <v>20628.12714285714</v>
      </c>
      <c r="BL22" s="64"/>
      <c r="BM22" s="64"/>
      <c r="BN22" s="70" t="s">
        <v>52</v>
      </c>
      <c r="BO22" s="71">
        <v>0.9202642888406708</v>
      </c>
      <c r="BP22" s="71">
        <v>0.9564092906166322</v>
      </c>
      <c r="BQ22" s="71">
        <v>0.971751518652012</v>
      </c>
      <c r="BR22" s="71">
        <v>0.8589660924357102</v>
      </c>
      <c r="BS22" s="71">
        <v>1.2128730982956455</v>
      </c>
      <c r="BT22" s="71">
        <v>0.6842305606443464</v>
      </c>
      <c r="BU22" s="71">
        <v>0.07046834595952864</v>
      </c>
      <c r="BV22" s="71">
        <v>1.0427248121479624</v>
      </c>
      <c r="BW22" s="71">
        <v>0.8703654213051265</v>
      </c>
      <c r="BX22" s="71">
        <v>0.8015104757450109</v>
      </c>
      <c r="BY22" s="71">
        <v>1.312208316951979</v>
      </c>
      <c r="BZ22" s="71">
        <v>1.2853992908019</v>
      </c>
      <c r="CA22" s="86">
        <f t="shared" si="59"/>
        <v>0.8022474247425087</v>
      </c>
      <c r="CB22" s="86">
        <f t="shared" si="60"/>
        <v>0.9995670513822973</v>
      </c>
      <c r="CC22" s="86">
        <f t="shared" si="60"/>
        <v>0.9210584699785693</v>
      </c>
      <c r="CD22" s="86">
        <f t="shared" si="60"/>
        <v>0.8302382840903606</v>
      </c>
      <c r="CE22" s="86">
        <v>1.2491361945487727</v>
      </c>
      <c r="CF22" s="72"/>
      <c r="CG22" s="72"/>
      <c r="CH22" s="73" t="s">
        <v>52</v>
      </c>
      <c r="CI22" s="74">
        <v>-0.1198798495396005</v>
      </c>
      <c r="CJ22" s="74">
        <v>-0.06429995034447088</v>
      </c>
      <c r="CK22" s="74">
        <v>-0.04134063767919076</v>
      </c>
      <c r="CL22" s="74">
        <v>-0.21932691258108308</v>
      </c>
      <c r="CM22" s="74">
        <v>0.27842861060930396</v>
      </c>
      <c r="CN22" s="74">
        <v>-0.5474455524515089</v>
      </c>
      <c r="CO22" s="74">
        <v>-3.8268808383966717</v>
      </c>
      <c r="CP22" s="74">
        <v>0.060358463195143215</v>
      </c>
      <c r="CQ22" s="74">
        <v>-0.20030685390408515</v>
      </c>
      <c r="CR22" s="74">
        <v>-0.3192067183545622</v>
      </c>
      <c r="CS22" s="74">
        <v>0.39199677024308166</v>
      </c>
      <c r="CT22" s="74">
        <v>0.36221658150392355</v>
      </c>
      <c r="CU22" s="86">
        <f t="shared" si="62"/>
        <v>-0.3178808415017192</v>
      </c>
      <c r="CV22" s="86">
        <f t="shared" si="62"/>
        <v>-0.0006247480753881711</v>
      </c>
      <c r="CW22" s="86">
        <f t="shared" si="62"/>
        <v>-0.11863535152340637</v>
      </c>
      <c r="CX22" s="86">
        <f t="shared" si="62"/>
        <v>-0.2684026356104421</v>
      </c>
      <c r="CY22" s="86">
        <f t="shared" si="62"/>
        <v>0.320930783981999</v>
      </c>
      <c r="CZ22" s="9"/>
      <c r="DA22" s="9"/>
      <c r="DB22" s="75" t="s">
        <v>52</v>
      </c>
      <c r="DC22" s="64">
        <f t="shared" si="61"/>
        <v>0.9166611536921647</v>
      </c>
      <c r="DD22" s="27">
        <f t="shared" si="14"/>
        <v>0.9590007978671348</v>
      </c>
      <c r="DE22" s="27">
        <f t="shared" si="15"/>
        <v>0.8851309149627132</v>
      </c>
      <c r="DF22" s="27">
        <f t="shared" si="16"/>
        <v>0.5613931505214619</v>
      </c>
      <c r="DG22" s="27">
        <f t="shared" si="17"/>
        <v>1.1164611712728827</v>
      </c>
      <c r="DH22" s="27">
        <f t="shared" si="18"/>
        <v>1.049264384461255</v>
      </c>
      <c r="DI22" s="27">
        <f t="shared" si="19"/>
        <v>1.098518456210929</v>
      </c>
      <c r="DJ22" s="27">
        <f t="shared" si="20"/>
        <v>0.1473721562259348</v>
      </c>
      <c r="DK22" s="27">
        <f t="shared" si="21"/>
        <v>0.7226755411174476</v>
      </c>
      <c r="DL22" s="27">
        <f t="shared" si="22"/>
        <v>1.357354889098713</v>
      </c>
      <c r="DM22" s="27">
        <f t="shared" si="23"/>
        <v>1.397135297093436</v>
      </c>
      <c r="DN22" s="27">
        <f t="shared" si="24"/>
        <v>1.234219709724529</v>
      </c>
      <c r="DO22" s="27">
        <f t="shared" si="25"/>
        <v>0.6284271788918017</v>
      </c>
      <c r="DP22" s="27">
        <f t="shared" si="26"/>
        <v>1.02973898386678</v>
      </c>
      <c r="DQ22" s="27">
        <f t="shared" si="27"/>
        <v>0.9187321145485491</v>
      </c>
      <c r="DR22" s="27">
        <f t="shared" si="28"/>
        <v>1.0328482313313787</v>
      </c>
      <c r="DS22" s="27">
        <f t="shared" si="29"/>
        <v>1.2396917607678213</v>
      </c>
      <c r="DT22" s="27">
        <f t="shared" si="30"/>
        <v>1.3748261659169374</v>
      </c>
      <c r="DU22" s="27">
        <f t="shared" si="31"/>
        <v>1.2041262351664448</v>
      </c>
      <c r="DV22" s="64">
        <f t="shared" si="32"/>
        <v>0.07918266106700775</v>
      </c>
      <c r="DW22" s="27">
        <f t="shared" si="33"/>
        <v>1.289278460221685</v>
      </c>
      <c r="DX22" s="27">
        <f t="shared" si="34"/>
        <v>0.07046834595952864</v>
      </c>
      <c r="DY22" s="27">
        <f t="shared" si="35"/>
        <v>0.6654118381635505</v>
      </c>
      <c r="DZ22" s="27">
        <f t="shared" si="36"/>
        <v>0.5639775205684832</v>
      </c>
      <c r="EA22" s="27">
        <f t="shared" si="37"/>
        <v>1.4196489965954253</v>
      </c>
      <c r="EB22" s="27">
        <f t="shared" si="38"/>
        <v>1.2468897356445836</v>
      </c>
      <c r="EC22" s="27">
        <f t="shared" si="39"/>
        <v>1.31769596976777</v>
      </c>
      <c r="ED22" s="27">
        <f t="shared" si="40"/>
        <v>4.1690648600534266E-05</v>
      </c>
      <c r="EE22" s="27">
        <f t="shared" si="41"/>
        <v>0.8086386071057349</v>
      </c>
      <c r="EF22" s="27">
        <f t="shared" si="42"/>
        <v>0.5109722238477574</v>
      </c>
      <c r="EG22" s="27">
        <f t="shared" si="43"/>
        <v>0.6901159713342857</v>
      </c>
      <c r="EH22" s="27">
        <f t="shared" si="44"/>
        <v>1.528253136199817</v>
      </c>
      <c r="EI22" s="27">
        <f t="shared" si="45"/>
        <v>1.195813843359092</v>
      </c>
      <c r="EJ22" s="27">
        <f t="shared" si="46"/>
        <v>1.358722476640598</v>
      </c>
      <c r="EK22" s="27">
        <f t="shared" si="47"/>
        <v>0.6726252899214104</v>
      </c>
      <c r="EL22" s="27">
        <f t="shared" si="48"/>
        <v>0.6295627281169284</v>
      </c>
      <c r="EM22" s="27">
        <f t="shared" si="49"/>
        <v>0.7003107892420676</v>
      </c>
      <c r="EN22" s="27">
        <f t="shared" si="50"/>
        <v>0.5785353133298093</v>
      </c>
      <c r="EO22" s="27">
        <f t="shared" si="51"/>
        <v>1.426518258114839</v>
      </c>
      <c r="EP22" s="27">
        <f t="shared" si="52"/>
        <v>1.312208316951979</v>
      </c>
      <c r="EQ22" s="27">
        <f t="shared" si="53"/>
        <v>1.2839313921511744</v>
      </c>
      <c r="ER22" s="27">
        <f t="shared" si="54"/>
        <v>0.980656162331474</v>
      </c>
      <c r="ES22" s="27">
        <f t="shared" si="55"/>
        <v>1.354950927267201</v>
      </c>
      <c r="ET22" s="27">
        <f t="shared" si="56"/>
        <v>1.387547197173014</v>
      </c>
      <c r="EU22" s="27">
        <f t="shared" si="57"/>
        <v>1.419910775086638</v>
      </c>
      <c r="EX22" s="76" t="s">
        <v>52</v>
      </c>
      <c r="EY22" s="27">
        <v>-0.12553955870010422</v>
      </c>
      <c r="EZ22" s="27">
        <v>-0.06039607935357063</v>
      </c>
      <c r="FA22" s="27">
        <v>-0.1760372426302643</v>
      </c>
      <c r="FB22" s="27">
        <v>-0.8329166330479725</v>
      </c>
      <c r="FC22" s="27">
        <v>0.15893307741551127</v>
      </c>
      <c r="FD22" s="27">
        <v>0.06937824139744136</v>
      </c>
      <c r="FE22" s="27">
        <v>0.1355591086872723</v>
      </c>
      <c r="FF22" s="27">
        <v>-2.762464120449585</v>
      </c>
      <c r="FG22" s="27">
        <v>-0.46858002763520085</v>
      </c>
      <c r="FH22" s="27">
        <v>0.4407979719023358</v>
      </c>
      <c r="FI22" s="27">
        <v>0.48247173656292913</v>
      </c>
      <c r="FJ22" s="27">
        <v>0.30359923882708034</v>
      </c>
      <c r="FK22" s="27">
        <v>-0.6701825176854084</v>
      </c>
      <c r="FL22" s="27">
        <v>0.04227869235739389</v>
      </c>
      <c r="FM22" s="27">
        <v>-0.12228383549673787</v>
      </c>
      <c r="FN22" s="27">
        <v>0.04662827744431672</v>
      </c>
      <c r="FO22" s="27">
        <v>0.30998145086053236</v>
      </c>
      <c r="FP22" s="27">
        <v>0.45924921469263025</v>
      </c>
      <c r="FQ22" s="27">
        <v>0.2679866456707234</v>
      </c>
      <c r="FR22" s="27">
        <v>-3.6586716373894763</v>
      </c>
      <c r="FS22" s="27">
        <v>0.3665638927099053</v>
      </c>
      <c r="FT22" s="27">
        <v>-3.8268808383966717</v>
      </c>
      <c r="FU22" s="27">
        <v>-0.5876805618377224</v>
      </c>
      <c r="FV22" s="27">
        <v>-0.8262904351191294</v>
      </c>
      <c r="FW22" s="27">
        <v>0.5055342723583588</v>
      </c>
      <c r="FX22" s="27">
        <v>0.3183338910919725</v>
      </c>
      <c r="FY22" s="27">
        <v>0.3980175376404515</v>
      </c>
      <c r="FZ22" s="27">
        <v>-14.549916657447731</v>
      </c>
      <c r="GA22" s="27">
        <v>-0.30643301055755345</v>
      </c>
      <c r="GB22" s="27">
        <v>-0.9686832256544754</v>
      </c>
      <c r="GC22" s="27">
        <v>-0.535089273271825</v>
      </c>
      <c r="GD22" s="27">
        <v>0.6118835277278404</v>
      </c>
      <c r="GE22" s="27">
        <v>0.2579928174908694</v>
      </c>
      <c r="GF22" s="27">
        <v>0.44225081117435705</v>
      </c>
      <c r="GG22" s="27">
        <v>-0.5721250713629112</v>
      </c>
      <c r="GH22" s="27">
        <v>-0.6675779631152893</v>
      </c>
      <c r="GI22" s="27">
        <v>-0.5139327805552727</v>
      </c>
      <c r="GJ22" s="27">
        <v>-0.7895230719229652</v>
      </c>
      <c r="GK22" s="27">
        <v>0.5124982122005046</v>
      </c>
      <c r="GL22" s="27">
        <v>0.39199677024308166</v>
      </c>
      <c r="GM22" s="27">
        <v>0.3605681130149195</v>
      </c>
      <c r="GN22" s="27">
        <v>-0.028180707527584704</v>
      </c>
      <c r="GO22" s="27">
        <v>0.4382406019331865</v>
      </c>
      <c r="GP22" s="27">
        <v>0.4725368453145521</v>
      </c>
      <c r="GQ22" s="27">
        <v>0.5058002759381532</v>
      </c>
    </row>
    <row r="23" spans="1:199" ht="10.5">
      <c r="A23" s="91" t="s">
        <v>53</v>
      </c>
      <c r="B23" s="64">
        <v>5911.59</v>
      </c>
      <c r="C23" s="63">
        <v>6531.97</v>
      </c>
      <c r="D23" s="63">
        <v>6144.68</v>
      </c>
      <c r="E23" s="64">
        <v>5475.92</v>
      </c>
      <c r="F23" s="63">
        <v>7584.64</v>
      </c>
      <c r="G23" s="63">
        <v>8279.13</v>
      </c>
      <c r="H23" s="63">
        <v>7519.3</v>
      </c>
      <c r="I23" s="64">
        <v>39956</v>
      </c>
      <c r="J23" s="63">
        <v>7598.38</v>
      </c>
      <c r="K23" s="63">
        <v>11980.8</v>
      </c>
      <c r="L23" s="63">
        <v>8671.75</v>
      </c>
      <c r="M23" s="63">
        <v>8374.75</v>
      </c>
      <c r="N23" s="63">
        <v>5456.43</v>
      </c>
      <c r="O23" s="63">
        <v>7208.01</v>
      </c>
      <c r="P23" s="63">
        <v>6796.72</v>
      </c>
      <c r="Q23" s="63">
        <v>6985.55</v>
      </c>
      <c r="R23" s="63">
        <v>9263.41</v>
      </c>
      <c r="S23" s="63">
        <v>9893.41</v>
      </c>
      <c r="T23" s="63">
        <v>8604.52</v>
      </c>
      <c r="U23" s="64">
        <v>1906.95</v>
      </c>
      <c r="V23" s="63">
        <v>9040.61</v>
      </c>
      <c r="W23" s="64">
        <v>5627.07</v>
      </c>
      <c r="X23" s="64">
        <v>5777.39</v>
      </c>
      <c r="Y23" s="63">
        <v>6272.1</v>
      </c>
      <c r="Z23" s="63">
        <v>6312.09</v>
      </c>
      <c r="AA23" s="63">
        <v>6237.95</v>
      </c>
      <c r="AB23" s="63">
        <v>8755.45</v>
      </c>
      <c r="AC23" s="64">
        <v>38288.9</v>
      </c>
      <c r="AD23" s="63">
        <v>9142.58</v>
      </c>
      <c r="AE23" s="63">
        <v>5287.87</v>
      </c>
      <c r="AF23" s="63">
        <v>7965.06</v>
      </c>
      <c r="AG23" s="63">
        <v>13399.1</v>
      </c>
      <c r="AH23" s="63">
        <v>8197.37</v>
      </c>
      <c r="AI23" s="63">
        <v>6982.9</v>
      </c>
      <c r="AJ23" s="64">
        <v>7410.46</v>
      </c>
      <c r="AK23" s="63">
        <v>7427.9</v>
      </c>
      <c r="AL23" s="63">
        <v>6245.08</v>
      </c>
      <c r="AM23" s="63">
        <v>5795.92</v>
      </c>
      <c r="AN23" s="63">
        <v>13461.5</v>
      </c>
      <c r="AO23" s="64">
        <v>8007.24</v>
      </c>
      <c r="AP23" s="63">
        <v>9309.06</v>
      </c>
      <c r="AQ23" s="63">
        <v>10540.3</v>
      </c>
      <c r="AR23" s="63">
        <v>9868.49</v>
      </c>
      <c r="AS23" s="63">
        <v>8184.29</v>
      </c>
      <c r="AT23" s="63">
        <v>9828.47</v>
      </c>
      <c r="AW23" s="66" t="s">
        <v>53</v>
      </c>
      <c r="AX23" s="67">
        <f t="shared" si="58"/>
        <v>6196.080000000001</v>
      </c>
      <c r="AY23" s="68">
        <f t="shared" si="0"/>
        <v>7214.7475</v>
      </c>
      <c r="AZ23" s="68">
        <f t="shared" si="1"/>
        <v>15316.336</v>
      </c>
      <c r="BA23" s="68">
        <f t="shared" si="2"/>
        <v>6487.053333333333</v>
      </c>
      <c r="BB23" s="68">
        <f t="shared" si="3"/>
        <v>8686.7225</v>
      </c>
      <c r="BC23" s="67">
        <f t="shared" si="4"/>
        <v>5473.780000000001</v>
      </c>
      <c r="BD23" s="69">
        <f t="shared" si="5"/>
        <v>5627.07</v>
      </c>
      <c r="BE23" s="68">
        <f t="shared" si="6"/>
        <v>6670.996000000001</v>
      </c>
      <c r="BF23" s="68">
        <f t="shared" si="7"/>
        <v>12751.968571428572</v>
      </c>
      <c r="BG23" s="68">
        <f t="shared" si="8"/>
        <v>8068.1720000000005</v>
      </c>
      <c r="BH23" s="68">
        <f t="shared" si="9"/>
        <v>8007.24</v>
      </c>
      <c r="BI23" s="68">
        <f t="shared" si="10"/>
        <v>9546.122</v>
      </c>
      <c r="BJ23" s="89">
        <f t="shared" si="11"/>
        <v>9426.214833333333</v>
      </c>
      <c r="BK23" s="90">
        <f t="shared" si="12"/>
        <v>9259.314642857142</v>
      </c>
      <c r="BL23" s="64"/>
      <c r="BM23" s="64"/>
      <c r="BN23" s="70" t="s">
        <v>53</v>
      </c>
      <c r="BO23" s="71">
        <v>0.6573242928952978</v>
      </c>
      <c r="BP23" s="71">
        <v>0.7653917959186481</v>
      </c>
      <c r="BQ23" s="71">
        <v>1.624866000914577</v>
      </c>
      <c r="BR23" s="71">
        <v>0.6881928163140917</v>
      </c>
      <c r="BS23" s="71">
        <v>0.9215493868526831</v>
      </c>
      <c r="BT23" s="71">
        <v>0.5911647039905493</v>
      </c>
      <c r="BU23" s="71">
        <v>0.6077199249666774</v>
      </c>
      <c r="BV23" s="71">
        <v>0.7204632586004805</v>
      </c>
      <c r="BW23" s="71">
        <v>1.3772043680647301</v>
      </c>
      <c r="BX23" s="71">
        <v>0.871357364038167</v>
      </c>
      <c r="BY23" s="71">
        <v>0.8647767473996553</v>
      </c>
      <c r="BZ23" s="71">
        <v>1.030975009296623</v>
      </c>
      <c r="CA23" s="86">
        <f t="shared" si="59"/>
        <v>0.6242444984429236</v>
      </c>
      <c r="CB23" s="86">
        <f t="shared" si="60"/>
        <v>0.7429275272595643</v>
      </c>
      <c r="CC23" s="86">
        <f t="shared" si="60"/>
        <v>1.5010351844896537</v>
      </c>
      <c r="CD23" s="86">
        <f t="shared" si="60"/>
        <v>0.7797750901761293</v>
      </c>
      <c r="CE23" s="86">
        <v>0.9762621980746531</v>
      </c>
      <c r="CF23" s="72"/>
      <c r="CG23" s="72"/>
      <c r="CH23" s="73" t="s">
        <v>53</v>
      </c>
      <c r="CI23" s="74">
        <v>-0.6053227908179243</v>
      </c>
      <c r="CJ23" s="74">
        <v>-0.3857296577572471</v>
      </c>
      <c r="CK23" s="74">
        <v>0.7003207471951648</v>
      </c>
      <c r="CL23" s="74">
        <v>-0.5391152622750177</v>
      </c>
      <c r="CM23" s="74">
        <v>-0.11786661133389244</v>
      </c>
      <c r="CN23" s="74">
        <v>-0.7583679602103355</v>
      </c>
      <c r="CO23" s="74">
        <v>-0.7185215014092333</v>
      </c>
      <c r="CP23" s="74">
        <v>-0.473003235599687</v>
      </c>
      <c r="CQ23" s="74">
        <v>0.4617426618085368</v>
      </c>
      <c r="CR23" s="74">
        <v>-0.19866357171409602</v>
      </c>
      <c r="CS23" s="74">
        <v>-0.20960036328358775</v>
      </c>
      <c r="CT23" s="74">
        <v>0.044009362385169205</v>
      </c>
      <c r="CU23" s="86">
        <f t="shared" si="62"/>
        <v>-0.679816893357962</v>
      </c>
      <c r="CV23" s="86">
        <f t="shared" si="62"/>
        <v>-0.42870661247179986</v>
      </c>
      <c r="CW23" s="86">
        <f t="shared" si="62"/>
        <v>0.5859577943428906</v>
      </c>
      <c r="CX23" s="86">
        <f t="shared" si="62"/>
        <v>-0.35887002613971763</v>
      </c>
      <c r="CY23" s="86">
        <f t="shared" si="62"/>
        <v>-0.03465942552071598</v>
      </c>
      <c r="CZ23" s="9"/>
      <c r="DA23" s="9"/>
      <c r="DB23" s="75" t="s">
        <v>53</v>
      </c>
      <c r="DC23" s="64">
        <f t="shared" si="61"/>
        <v>0.6271435676487251</v>
      </c>
      <c r="DD23" s="27">
        <f t="shared" si="14"/>
        <v>0.6929578961961914</v>
      </c>
      <c r="DE23" s="27">
        <f t="shared" si="15"/>
        <v>0.6518714148409765</v>
      </c>
      <c r="DF23" s="27">
        <f t="shared" si="16"/>
        <v>0.5809245913466609</v>
      </c>
      <c r="DG23" s="27">
        <f t="shared" si="17"/>
        <v>0.8046326265744457</v>
      </c>
      <c r="DH23" s="27">
        <f t="shared" si="18"/>
        <v>0.8783090717095722</v>
      </c>
      <c r="DI23" s="27">
        <f t="shared" si="19"/>
        <v>0.7977008940439136</v>
      </c>
      <c r="DJ23" s="27">
        <f t="shared" si="20"/>
        <v>4.238817033822112</v>
      </c>
      <c r="DK23" s="27">
        <f t="shared" si="21"/>
        <v>0.8060902636263205</v>
      </c>
      <c r="DL23" s="27">
        <f t="shared" si="22"/>
        <v>1.2710085874165573</v>
      </c>
      <c r="DM23" s="27">
        <f t="shared" si="23"/>
        <v>0.9199609974233383</v>
      </c>
      <c r="DN23" s="27">
        <f t="shared" si="24"/>
        <v>0.8884531222845564</v>
      </c>
      <c r="DO23" s="27">
        <f t="shared" si="25"/>
        <v>0.5788569533451294</v>
      </c>
      <c r="DP23" s="27">
        <f t="shared" si="26"/>
        <v>0.7646770339363331</v>
      </c>
      <c r="DQ23" s="27">
        <f t="shared" si="27"/>
        <v>0.7210444616608126</v>
      </c>
      <c r="DR23" s="27">
        <f t="shared" si="28"/>
        <v>0.7410768928475338</v>
      </c>
      <c r="DS23" s="27">
        <f t="shared" si="29"/>
        <v>0.9827285038361722</v>
      </c>
      <c r="DT23" s="27">
        <f t="shared" si="30"/>
        <v>1.0495633904941943</v>
      </c>
      <c r="DU23" s="27">
        <f t="shared" si="31"/>
        <v>0.9128287602328323</v>
      </c>
      <c r="DV23" s="64">
        <f t="shared" si="32"/>
        <v>0.20594936812856524</v>
      </c>
      <c r="DW23" s="27">
        <f t="shared" si="33"/>
        <v>0.9763800398525332</v>
      </c>
      <c r="DX23" s="27">
        <f t="shared" si="34"/>
        <v>0.6077199249666774</v>
      </c>
      <c r="DY23" s="27">
        <f t="shared" si="35"/>
        <v>0.6239543878613973</v>
      </c>
      <c r="DZ23" s="27">
        <f t="shared" si="36"/>
        <v>0.6773827482834758</v>
      </c>
      <c r="EA23" s="27">
        <f t="shared" si="37"/>
        <v>0.6817016424503187</v>
      </c>
      <c r="EB23" s="27">
        <f t="shared" si="38"/>
        <v>0.6736945703440486</v>
      </c>
      <c r="EC23" s="27">
        <f t="shared" si="39"/>
        <v>0.9455829440631619</v>
      </c>
      <c r="ED23" s="27">
        <f t="shared" si="40"/>
        <v>4.135176465737341</v>
      </c>
      <c r="EE23" s="27">
        <f t="shared" si="41"/>
        <v>0.9873927339808899</v>
      </c>
      <c r="EF23" s="27">
        <f t="shared" si="42"/>
        <v>0.5710865440866285</v>
      </c>
      <c r="EG23" s="27">
        <f t="shared" si="43"/>
        <v>0.8602213346475314</v>
      </c>
      <c r="EH23" s="27">
        <f t="shared" si="44"/>
        <v>1.4470941443097398</v>
      </c>
      <c r="EI23" s="27">
        <f t="shared" si="45"/>
        <v>0.8853106645774965</v>
      </c>
      <c r="EJ23" s="27">
        <f t="shared" si="46"/>
        <v>0.7541486891134839</v>
      </c>
      <c r="EK23" s="27">
        <f t="shared" si="47"/>
        <v>0.8003248929138193</v>
      </c>
      <c r="EL23" s="27">
        <f t="shared" si="48"/>
        <v>0.8022084016477462</v>
      </c>
      <c r="EM23" s="27">
        <f t="shared" si="49"/>
        <v>0.6744646057381369</v>
      </c>
      <c r="EN23" s="27">
        <f t="shared" si="50"/>
        <v>0.6259556158911947</v>
      </c>
      <c r="EO23" s="27">
        <f t="shared" si="51"/>
        <v>1.4538333039999376</v>
      </c>
      <c r="EP23" s="27">
        <f t="shared" si="52"/>
        <v>0.8647767473996553</v>
      </c>
      <c r="EQ23" s="27">
        <f t="shared" si="53"/>
        <v>1.0053724664364043</v>
      </c>
      <c r="ER23" s="27">
        <f t="shared" si="54"/>
        <v>1.1383455910671574</v>
      </c>
      <c r="ES23" s="27">
        <f t="shared" si="55"/>
        <v>1.0657905450499827</v>
      </c>
      <c r="ET23" s="27">
        <f t="shared" si="56"/>
        <v>0.8838980330270512</v>
      </c>
      <c r="EU23" s="27">
        <f t="shared" si="57"/>
        <v>1.0614684109025194</v>
      </c>
      <c r="EX23" s="76" t="s">
        <v>53</v>
      </c>
      <c r="EY23" s="27">
        <v>-0.6731323478325102</v>
      </c>
      <c r="EZ23" s="27">
        <v>-0.5291603973506694</v>
      </c>
      <c r="FA23" s="27">
        <v>-0.6173406817598368</v>
      </c>
      <c r="FB23" s="27">
        <v>-0.7835771924467533</v>
      </c>
      <c r="FC23" s="27">
        <v>-0.31359785674630225</v>
      </c>
      <c r="FD23" s="27">
        <v>-0.18719939002494335</v>
      </c>
      <c r="FE23" s="27">
        <v>-0.32608020003192967</v>
      </c>
      <c r="FF23" s="27">
        <v>2.0836616946085442</v>
      </c>
      <c r="FG23" s="27">
        <v>-0.3109866983241886</v>
      </c>
      <c r="FH23" s="27">
        <v>0.3459737777712186</v>
      </c>
      <c r="FI23" s="27">
        <v>-0.12035539677934087</v>
      </c>
      <c r="FJ23" s="27">
        <v>-0.1706324379713545</v>
      </c>
      <c r="FK23" s="27">
        <v>-0.7887212202424936</v>
      </c>
      <c r="FL23" s="27">
        <v>-0.3870775495934711</v>
      </c>
      <c r="FM23" s="27">
        <v>-0.47183987198180105</v>
      </c>
      <c r="FN23" s="27">
        <v>-0.4323048530654112</v>
      </c>
      <c r="FO23" s="27">
        <v>-0.025135193346242524</v>
      </c>
      <c r="FP23" s="27">
        <v>0.06978930373326828</v>
      </c>
      <c r="FQ23" s="27">
        <v>-0.13158384796756767</v>
      </c>
      <c r="FR23" s="27">
        <v>-2.279638394994297</v>
      </c>
      <c r="FS23" s="27">
        <v>-0.034485292496794474</v>
      </c>
      <c r="FT23" s="27">
        <v>-0.7185215014092333</v>
      </c>
      <c r="FU23" s="27">
        <v>-0.680487525433357</v>
      </c>
      <c r="FV23" s="27">
        <v>-0.5619568504273209</v>
      </c>
      <c r="FW23" s="27">
        <v>-0.5527876358986489</v>
      </c>
      <c r="FX23" s="27">
        <v>-0.5698334229471789</v>
      </c>
      <c r="FY23" s="27">
        <v>-0.08072408172535658</v>
      </c>
      <c r="FZ23" s="27">
        <v>2.047948896702941</v>
      </c>
      <c r="GA23" s="27">
        <v>-0.018304066264000746</v>
      </c>
      <c r="GB23" s="27">
        <v>-0.808218702603015</v>
      </c>
      <c r="GC23" s="27">
        <v>-0.21722018238124222</v>
      </c>
      <c r="GD23" s="27">
        <v>0.5331587830379789</v>
      </c>
      <c r="GE23" s="27">
        <v>-0.17574429438307285</v>
      </c>
      <c r="GF23" s="27">
        <v>-0.4070790993796209</v>
      </c>
      <c r="GG23" s="27">
        <v>-0.32134231208275554</v>
      </c>
      <c r="GH23" s="27">
        <v>-0.3179510190963641</v>
      </c>
      <c r="GI23" s="27">
        <v>-0.5681853588537404</v>
      </c>
      <c r="GJ23" s="27">
        <v>-0.675867730067762</v>
      </c>
      <c r="GK23" s="27">
        <v>0.5398618598493692</v>
      </c>
      <c r="GL23" s="27">
        <v>-0.20960036328358775</v>
      </c>
      <c r="GM23" s="27">
        <v>0.007730084418861906</v>
      </c>
      <c r="GN23" s="27">
        <v>0.18693861285417004</v>
      </c>
      <c r="GO23" s="27">
        <v>0.09192393968365076</v>
      </c>
      <c r="GP23" s="27">
        <v>-0.17804814578091419</v>
      </c>
      <c r="GQ23" s="27">
        <v>0.08606143755284973</v>
      </c>
    </row>
    <row r="24" spans="1:199" ht="10.5">
      <c r="A24" s="91" t="s">
        <v>54</v>
      </c>
      <c r="B24" s="64">
        <v>4251.41</v>
      </c>
      <c r="C24" s="63">
        <v>3694.13</v>
      </c>
      <c r="D24" s="63">
        <v>3298.68</v>
      </c>
      <c r="E24" s="64">
        <v>2964.5</v>
      </c>
      <c r="F24" s="63">
        <v>4688.5</v>
      </c>
      <c r="G24" s="63">
        <v>3222.36</v>
      </c>
      <c r="H24" s="63">
        <v>5264.69</v>
      </c>
      <c r="I24" s="64">
        <v>0.73</v>
      </c>
      <c r="J24" s="63">
        <v>4600.4</v>
      </c>
      <c r="K24" s="63">
        <v>5639.95</v>
      </c>
      <c r="L24" s="63">
        <v>6580.41</v>
      </c>
      <c r="M24" s="63">
        <v>3856.98</v>
      </c>
      <c r="N24" s="63">
        <v>3907.33</v>
      </c>
      <c r="O24" s="63">
        <v>4682.55</v>
      </c>
      <c r="P24" s="63">
        <v>2999.44</v>
      </c>
      <c r="Q24" s="63">
        <v>3304.2</v>
      </c>
      <c r="R24" s="63">
        <v>4673.98</v>
      </c>
      <c r="S24" s="63">
        <v>6084.6</v>
      </c>
      <c r="T24" s="63">
        <v>5866.49</v>
      </c>
      <c r="U24" s="64">
        <v>215.36</v>
      </c>
      <c r="V24" s="63">
        <v>5443.06</v>
      </c>
      <c r="W24" s="64">
        <v>2222.67</v>
      </c>
      <c r="X24" s="64">
        <v>3313.48</v>
      </c>
      <c r="Y24" s="63">
        <v>2616.82</v>
      </c>
      <c r="Z24" s="63">
        <v>3594.45</v>
      </c>
      <c r="AA24" s="63">
        <v>5568.6</v>
      </c>
      <c r="AB24" s="63">
        <v>5419.7</v>
      </c>
      <c r="AC24" s="64">
        <v>806.56</v>
      </c>
      <c r="AD24" s="63">
        <v>6046.11</v>
      </c>
      <c r="AE24" s="63">
        <v>2694.25</v>
      </c>
      <c r="AF24" s="63">
        <v>5283.79</v>
      </c>
      <c r="AG24" s="63">
        <v>11899.2</v>
      </c>
      <c r="AH24" s="63">
        <v>6933.45</v>
      </c>
      <c r="AI24" s="63">
        <v>4846.93</v>
      </c>
      <c r="AJ24" s="64">
        <v>5231.4</v>
      </c>
      <c r="AK24" s="63">
        <v>975.7</v>
      </c>
      <c r="AL24" s="63">
        <v>2169.92</v>
      </c>
      <c r="AM24" s="63">
        <v>3798.75</v>
      </c>
      <c r="AN24" s="63">
        <v>5364.19</v>
      </c>
      <c r="AO24" s="64">
        <v>5779.03</v>
      </c>
      <c r="AP24" s="63">
        <v>7650.71</v>
      </c>
      <c r="AQ24" s="63">
        <v>5192.75</v>
      </c>
      <c r="AR24" s="63">
        <v>6271.56</v>
      </c>
      <c r="AS24" s="63">
        <v>6094.65</v>
      </c>
      <c r="AT24" s="63">
        <v>6221.95</v>
      </c>
      <c r="AW24" s="66" t="s">
        <v>54</v>
      </c>
      <c r="AX24" s="67">
        <f t="shared" si="58"/>
        <v>3748.0733333333333</v>
      </c>
      <c r="AY24" s="68">
        <f t="shared" si="0"/>
        <v>4035.0125</v>
      </c>
      <c r="AZ24" s="68">
        <f t="shared" si="1"/>
        <v>4135.6939999999995</v>
      </c>
      <c r="BA24" s="68">
        <f t="shared" si="2"/>
        <v>3863.106666666667</v>
      </c>
      <c r="BB24" s="68">
        <f t="shared" si="3"/>
        <v>4982.317499999999</v>
      </c>
      <c r="BC24" s="67">
        <f t="shared" si="4"/>
        <v>2829.21</v>
      </c>
      <c r="BD24" s="69">
        <f t="shared" si="5"/>
        <v>2222.67</v>
      </c>
      <c r="BE24" s="68">
        <f t="shared" si="6"/>
        <v>4102.61</v>
      </c>
      <c r="BF24" s="68">
        <f t="shared" si="7"/>
        <v>5501.47</v>
      </c>
      <c r="BG24" s="68">
        <f t="shared" si="8"/>
        <v>3507.9919999999997</v>
      </c>
      <c r="BH24" s="68">
        <f t="shared" si="9"/>
        <v>5779.03</v>
      </c>
      <c r="BI24" s="68">
        <f t="shared" si="10"/>
        <v>6286.324</v>
      </c>
      <c r="BJ24" s="89">
        <f t="shared" si="11"/>
        <v>4254.032666666666</v>
      </c>
      <c r="BK24" s="90">
        <f t="shared" si="12"/>
        <v>4849.599</v>
      </c>
      <c r="BL24" s="64"/>
      <c r="BM24" s="64"/>
      <c r="BN24" s="70" t="s">
        <v>54</v>
      </c>
      <c r="BO24" s="71">
        <v>0.881063599417588</v>
      </c>
      <c r="BP24" s="71">
        <v>0.948514695624497</v>
      </c>
      <c r="BQ24" s="71">
        <v>0.9721820033038455</v>
      </c>
      <c r="BR24" s="71">
        <v>0.9081046078787361</v>
      </c>
      <c r="BS24" s="71">
        <v>1.1711986931929217</v>
      </c>
      <c r="BT24" s="71">
        <v>0.5833905030085993</v>
      </c>
      <c r="BU24" s="71">
        <v>0.45832036834385687</v>
      </c>
      <c r="BV24" s="71">
        <v>0.8459689141308383</v>
      </c>
      <c r="BW24" s="71">
        <v>1.1344175054473575</v>
      </c>
      <c r="BX24" s="71">
        <v>0.7233571270531851</v>
      </c>
      <c r="BY24" s="71">
        <v>1.1916511035242294</v>
      </c>
      <c r="BZ24" s="71">
        <v>1.2962564533686185</v>
      </c>
      <c r="CA24" s="86">
        <f t="shared" si="59"/>
        <v>0.7322270512130937</v>
      </c>
      <c r="CB24" s="86">
        <f t="shared" si="60"/>
        <v>0.8972418048776676</v>
      </c>
      <c r="CC24" s="86">
        <f t="shared" si="60"/>
        <v>1.0532997543756015</v>
      </c>
      <c r="CD24" s="86">
        <f t="shared" si="60"/>
        <v>0.8157308674659607</v>
      </c>
      <c r="CE24" s="86">
        <v>1.23372757328077</v>
      </c>
      <c r="CF24" s="72"/>
      <c r="CG24" s="72"/>
      <c r="CH24" s="73" t="s">
        <v>54</v>
      </c>
      <c r="CI24" s="74">
        <v>-0.18268193130054441</v>
      </c>
      <c r="CJ24" s="74">
        <v>-0.07625796896769668</v>
      </c>
      <c r="CK24" s="74">
        <v>-0.04070166718404091</v>
      </c>
      <c r="CL24" s="74">
        <v>-0.1390695984998045</v>
      </c>
      <c r="CM24" s="74">
        <v>0.22798584899659524</v>
      </c>
      <c r="CN24" s="74">
        <v>-0.777466194036801</v>
      </c>
      <c r="CO24" s="74">
        <v>-1.1255716925360284</v>
      </c>
      <c r="CP24" s="74">
        <v>-0.24132344366181846</v>
      </c>
      <c r="CQ24" s="74">
        <v>0.1819517004080078</v>
      </c>
      <c r="CR24" s="74">
        <v>-0.4672200020370329</v>
      </c>
      <c r="CS24" s="74">
        <v>0.252961899478934</v>
      </c>
      <c r="CT24" s="74">
        <v>0.3743511714645203</v>
      </c>
      <c r="CU24" s="86">
        <f t="shared" si="62"/>
        <v>-0.44963702169549663</v>
      </c>
      <c r="CV24" s="86">
        <f t="shared" si="62"/>
        <v>-0.1564312539051819</v>
      </c>
      <c r="CW24" s="86">
        <f t="shared" si="62"/>
        <v>0.07491606562300873</v>
      </c>
      <c r="CX24" s="86">
        <f t="shared" si="62"/>
        <v>-0.2938348498189824</v>
      </c>
      <c r="CY24" s="86">
        <f t="shared" si="62"/>
        <v>0.3030238595868897</v>
      </c>
      <c r="CZ24" s="9"/>
      <c r="DA24" s="9"/>
      <c r="DB24" s="75" t="s">
        <v>54</v>
      </c>
      <c r="DC24" s="64">
        <f t="shared" si="61"/>
        <v>0.9993834869470523</v>
      </c>
      <c r="DD24" s="27">
        <f t="shared" si="14"/>
        <v>0.8683830824681021</v>
      </c>
      <c r="DE24" s="27">
        <f t="shared" si="15"/>
        <v>0.7754242288376096</v>
      </c>
      <c r="DF24" s="27">
        <f t="shared" si="16"/>
        <v>0.6968681795109237</v>
      </c>
      <c r="DG24" s="27">
        <f t="shared" si="17"/>
        <v>1.102130699826941</v>
      </c>
      <c r="DH24" s="27">
        <f t="shared" si="18"/>
        <v>0.7574836049683995</v>
      </c>
      <c r="DI24" s="27">
        <f t="shared" si="19"/>
        <v>1.2375762981917238</v>
      </c>
      <c r="DJ24" s="27">
        <f t="shared" si="20"/>
        <v>0.00017160187925214178</v>
      </c>
      <c r="DK24" s="27">
        <f t="shared" si="21"/>
        <v>1.0814209387829494</v>
      </c>
      <c r="DL24" s="27">
        <f t="shared" si="22"/>
        <v>1.3257890669700234</v>
      </c>
      <c r="DM24" s="27">
        <f t="shared" si="23"/>
        <v>1.5468640030816252</v>
      </c>
      <c r="DN24" s="27">
        <f t="shared" si="24"/>
        <v>0.9066644058053779</v>
      </c>
      <c r="DO24" s="27">
        <f t="shared" si="25"/>
        <v>0.9185002340524263</v>
      </c>
      <c r="DP24" s="27">
        <f t="shared" si="26"/>
        <v>1.100732026975502</v>
      </c>
      <c r="DQ24" s="27">
        <f t="shared" si="27"/>
        <v>0.7050815626082797</v>
      </c>
      <c r="DR24" s="27">
        <f t="shared" si="28"/>
        <v>0.7767218211300368</v>
      </c>
      <c r="DS24" s="27">
        <f t="shared" si="29"/>
        <v>1.0987174679272953</v>
      </c>
      <c r="DT24" s="27">
        <f t="shared" si="30"/>
        <v>1.4303134171199754</v>
      </c>
      <c r="DU24" s="27">
        <f t="shared" si="31"/>
        <v>1.37904206659438</v>
      </c>
      <c r="DV24" s="64">
        <f t="shared" si="32"/>
        <v>0.04440779536617358</v>
      </c>
      <c r="DW24" s="27">
        <f t="shared" si="33"/>
        <v>1.122373210651025</v>
      </c>
      <c r="DX24" s="27">
        <f t="shared" si="34"/>
        <v>0.45832036834385687</v>
      </c>
      <c r="DY24" s="27">
        <f t="shared" si="35"/>
        <v>0.6832482438238707</v>
      </c>
      <c r="DZ24" s="27">
        <f t="shared" si="36"/>
        <v>0.5395951294117307</v>
      </c>
      <c r="EA24" s="27">
        <f t="shared" si="37"/>
        <v>0.7411849928210559</v>
      </c>
      <c r="EB24" s="27">
        <f t="shared" si="38"/>
        <v>1.1482598870545793</v>
      </c>
      <c r="EC24" s="27">
        <f t="shared" si="39"/>
        <v>1.1175563175429555</v>
      </c>
      <c r="ED24" s="27">
        <f t="shared" si="40"/>
        <v>0.16631478190258617</v>
      </c>
      <c r="EE24" s="27">
        <f t="shared" si="41"/>
        <v>1.2467236981861798</v>
      </c>
      <c r="EF24" s="27">
        <f t="shared" si="42"/>
        <v>0.5555613979630069</v>
      </c>
      <c r="EG24" s="27">
        <f t="shared" si="43"/>
        <v>1.0895313200122319</v>
      </c>
      <c r="EH24" s="27">
        <f t="shared" si="44"/>
        <v>2.4536461674460095</v>
      </c>
      <c r="EI24" s="27">
        <f t="shared" si="45"/>
        <v>1.4296955274033996</v>
      </c>
      <c r="EJ24" s="27">
        <f t="shared" si="46"/>
        <v>0.9994496452180892</v>
      </c>
      <c r="EK24" s="27">
        <f t="shared" si="47"/>
        <v>1.0787283649637835</v>
      </c>
      <c r="EL24" s="27">
        <f t="shared" si="48"/>
        <v>0.20119189236058488</v>
      </c>
      <c r="EM24" s="27">
        <f t="shared" si="49"/>
        <v>0.4474431803536746</v>
      </c>
      <c r="EN24" s="27">
        <f t="shared" si="50"/>
        <v>0.7833121872550699</v>
      </c>
      <c r="EO24" s="27">
        <f t="shared" si="51"/>
        <v>1.106110010332813</v>
      </c>
      <c r="EP24" s="27">
        <f t="shared" si="52"/>
        <v>1.1916511035242294</v>
      </c>
      <c r="EQ24" s="27">
        <f t="shared" si="53"/>
        <v>1.5775964157036488</v>
      </c>
      <c r="ER24" s="27">
        <f t="shared" si="54"/>
        <v>1.0707586338581807</v>
      </c>
      <c r="ES24" s="27">
        <f t="shared" si="55"/>
        <v>1.2932120779470633</v>
      </c>
      <c r="ET24" s="27">
        <f t="shared" si="56"/>
        <v>1.256732773163307</v>
      </c>
      <c r="EU24" s="27">
        <f t="shared" si="57"/>
        <v>1.2829823661708937</v>
      </c>
      <c r="EX24" s="76" t="s">
        <v>54</v>
      </c>
      <c r="EY24" s="27">
        <v>-0.0008897146126566101</v>
      </c>
      <c r="EZ24" s="27">
        <v>-0.20359647473475903</v>
      </c>
      <c r="FA24" s="27">
        <v>-0.36694228077097646</v>
      </c>
      <c r="FB24" s="27">
        <v>-0.5210423150516063</v>
      </c>
      <c r="FC24" s="27">
        <v>0.14029532083395663</v>
      </c>
      <c r="FD24" s="27">
        <v>-0.40071343176283963</v>
      </c>
      <c r="FE24" s="27">
        <v>0.30751747196366114</v>
      </c>
      <c r="FF24" s="27">
        <v>-12.508647027336117</v>
      </c>
      <c r="FG24" s="27">
        <v>0.11292819567890724</v>
      </c>
      <c r="FH24" s="27">
        <v>0.40685126093840085</v>
      </c>
      <c r="FI24" s="27">
        <v>0.6293463637524995</v>
      </c>
      <c r="FJ24" s="27">
        <v>-0.14135944675006668</v>
      </c>
      <c r="FK24" s="27">
        <v>-0.12264800592283148</v>
      </c>
      <c r="FL24" s="27">
        <v>0.13846328778604483</v>
      </c>
      <c r="FM24" s="27">
        <v>-0.5041379392705468</v>
      </c>
      <c r="FN24" s="27">
        <v>-0.36453009745673676</v>
      </c>
      <c r="FO24" s="27">
        <v>0.1358204490503271</v>
      </c>
      <c r="FP24" s="27">
        <v>0.5163313118853322</v>
      </c>
      <c r="FQ24" s="27">
        <v>0.4636664658014585</v>
      </c>
      <c r="FR24" s="27">
        <v>-4.493043239573914</v>
      </c>
      <c r="FS24" s="27">
        <v>0.1665524795353854</v>
      </c>
      <c r="FT24" s="27">
        <v>-1.1255716925360284</v>
      </c>
      <c r="FU24" s="27">
        <v>-0.5495182483420982</v>
      </c>
      <c r="FV24" s="27">
        <v>-0.8900507688496165</v>
      </c>
      <c r="FW24" s="27">
        <v>-0.4320944242639896</v>
      </c>
      <c r="FX24" s="27">
        <v>0.19944920589127627</v>
      </c>
      <c r="FY24" s="27">
        <v>0.16034753565261267</v>
      </c>
      <c r="FZ24" s="27">
        <v>-2.5880116951748664</v>
      </c>
      <c r="GA24" s="27">
        <v>0.3181417671525157</v>
      </c>
      <c r="GB24" s="27">
        <v>-0.8479817347726634</v>
      </c>
      <c r="GC24" s="27">
        <v>0.1237076692182685</v>
      </c>
      <c r="GD24" s="27">
        <v>1.2949272175110103</v>
      </c>
      <c r="GE24" s="27">
        <v>0.5157079386993871</v>
      </c>
      <c r="GF24" s="27">
        <v>-0.0007942126840186081</v>
      </c>
      <c r="GG24" s="27">
        <v>0.10933162492222868</v>
      </c>
      <c r="GH24" s="27">
        <v>-2.3133559263585073</v>
      </c>
      <c r="GI24" s="27">
        <v>-1.1602236049720422</v>
      </c>
      <c r="GJ24" s="27">
        <v>-0.35234068999984935</v>
      </c>
      <c r="GK24" s="27">
        <v>0.14549487876327083</v>
      </c>
      <c r="GL24" s="27">
        <v>0.252961899478934</v>
      </c>
      <c r="GM24" s="27">
        <v>0.6577281790315268</v>
      </c>
      <c r="GN24" s="27">
        <v>0.09863331017237113</v>
      </c>
      <c r="GO24" s="27">
        <v>0.37095888668192734</v>
      </c>
      <c r="GP24" s="27">
        <v>0.32967791322885975</v>
      </c>
      <c r="GQ24" s="27">
        <v>0.3595013415790894</v>
      </c>
    </row>
    <row r="25" spans="1:199" ht="10.5">
      <c r="A25" s="91" t="s">
        <v>23</v>
      </c>
      <c r="B25" s="64">
        <v>17836.9</v>
      </c>
      <c r="C25" s="63">
        <v>16770.7</v>
      </c>
      <c r="D25" s="63">
        <v>14820.8</v>
      </c>
      <c r="E25" s="64">
        <v>9669</v>
      </c>
      <c r="F25" s="63">
        <v>20406.5</v>
      </c>
      <c r="G25" s="63">
        <v>15642.5</v>
      </c>
      <c r="H25" s="63">
        <v>17717.2</v>
      </c>
      <c r="I25" s="64">
        <v>3411.79</v>
      </c>
      <c r="J25" s="63">
        <v>11422.6</v>
      </c>
      <c r="K25" s="63">
        <v>20851.4</v>
      </c>
      <c r="L25" s="63">
        <v>17833</v>
      </c>
      <c r="M25" s="63">
        <v>18254.8</v>
      </c>
      <c r="N25" s="63">
        <v>9310.33</v>
      </c>
      <c r="O25" s="63">
        <v>19318.2</v>
      </c>
      <c r="P25" s="63">
        <v>14743.8</v>
      </c>
      <c r="Q25" s="63">
        <v>12633.9</v>
      </c>
      <c r="R25" s="63">
        <v>20866.8</v>
      </c>
      <c r="S25" s="63">
        <v>23313.2</v>
      </c>
      <c r="T25" s="63">
        <v>21346.2</v>
      </c>
      <c r="U25" s="64">
        <v>3686.18</v>
      </c>
      <c r="V25" s="63">
        <v>23170.8</v>
      </c>
      <c r="W25" s="64">
        <v>7186.28</v>
      </c>
      <c r="X25" s="64">
        <v>10686.2</v>
      </c>
      <c r="Y25" s="63">
        <v>11267.1</v>
      </c>
      <c r="Z25" s="63">
        <v>20623.7</v>
      </c>
      <c r="AA25" s="63">
        <v>23288.7</v>
      </c>
      <c r="AB25" s="63">
        <v>22613.3</v>
      </c>
      <c r="AC25" s="64">
        <v>6441.15</v>
      </c>
      <c r="AD25" s="63">
        <v>11429.5</v>
      </c>
      <c r="AE25" s="63">
        <v>10185.7</v>
      </c>
      <c r="AF25" s="63">
        <v>16989.3</v>
      </c>
      <c r="AG25" s="63">
        <v>28766.4</v>
      </c>
      <c r="AH25" s="63">
        <v>23168.3</v>
      </c>
      <c r="AI25" s="63">
        <v>23251.3</v>
      </c>
      <c r="AJ25" s="64">
        <v>12486.9</v>
      </c>
      <c r="AK25" s="63">
        <v>11488</v>
      </c>
      <c r="AL25" s="63">
        <v>16452.1</v>
      </c>
      <c r="AM25" s="63">
        <v>10410.6</v>
      </c>
      <c r="AN25" s="63">
        <v>24380.4</v>
      </c>
      <c r="AO25" s="64">
        <v>23468.5</v>
      </c>
      <c r="AP25" s="63">
        <v>25500.5</v>
      </c>
      <c r="AQ25" s="63">
        <v>22175.3</v>
      </c>
      <c r="AR25" s="63">
        <v>27406.7</v>
      </c>
      <c r="AS25" s="63">
        <v>27336</v>
      </c>
      <c r="AT25" s="63">
        <v>24116.8</v>
      </c>
      <c r="AU25" s="77"/>
      <c r="AV25" s="77"/>
      <c r="AW25" s="66" t="s">
        <v>23</v>
      </c>
      <c r="AX25" s="67">
        <f t="shared" si="58"/>
        <v>16476.133333333335</v>
      </c>
      <c r="AY25" s="68">
        <f t="shared" si="0"/>
        <v>15858.8</v>
      </c>
      <c r="AZ25" s="68">
        <f t="shared" si="1"/>
        <v>14354.717999999999</v>
      </c>
      <c r="BA25" s="68">
        <f t="shared" si="2"/>
        <v>14457.443333333335</v>
      </c>
      <c r="BB25" s="68">
        <f t="shared" si="3"/>
        <v>19540.024999999998</v>
      </c>
      <c r="BC25" s="67">
        <f t="shared" si="4"/>
        <v>13428.49</v>
      </c>
      <c r="BD25" s="69">
        <f t="shared" si="5"/>
        <v>7186.28</v>
      </c>
      <c r="BE25" s="68">
        <f t="shared" si="6"/>
        <v>17695.8</v>
      </c>
      <c r="BF25" s="68">
        <f t="shared" si="7"/>
        <v>17175.95</v>
      </c>
      <c r="BG25" s="68">
        <f t="shared" si="8"/>
        <v>15043.6</v>
      </c>
      <c r="BH25" s="68">
        <f t="shared" si="9"/>
        <v>23468.5</v>
      </c>
      <c r="BI25" s="68">
        <f t="shared" si="10"/>
        <v>25307.06</v>
      </c>
      <c r="BJ25" s="89">
        <f t="shared" si="11"/>
        <v>16052.746583333334</v>
      </c>
      <c r="BK25" s="90">
        <f t="shared" si="12"/>
        <v>18805.6025</v>
      </c>
      <c r="BL25" s="64"/>
      <c r="BM25" s="64"/>
      <c r="BN25" s="70" t="s">
        <v>23</v>
      </c>
      <c r="BO25" s="71">
        <v>1.0263747233410874</v>
      </c>
      <c r="BP25" s="71">
        <v>0.9879181682507404</v>
      </c>
      <c r="BQ25" s="71">
        <v>0.8942219280346516</v>
      </c>
      <c r="BR25" s="71">
        <v>0.9006211652492968</v>
      </c>
      <c r="BS25" s="71">
        <v>1.217238738465311</v>
      </c>
      <c r="BT25" s="71">
        <v>0.7140685867416372</v>
      </c>
      <c r="BU25" s="71">
        <v>0.38213505789032814</v>
      </c>
      <c r="BV25" s="71">
        <v>0.9409855387510184</v>
      </c>
      <c r="BW25" s="71">
        <v>0.9133421808740241</v>
      </c>
      <c r="BX25" s="71">
        <v>0.7999530990831056</v>
      </c>
      <c r="BY25" s="71">
        <v>1.2479525715807296</v>
      </c>
      <c r="BZ25" s="71">
        <v>1.3457191812918516</v>
      </c>
      <c r="CA25" s="86">
        <f t="shared" si="59"/>
        <v>0.8702216550413623</v>
      </c>
      <c r="CB25" s="86">
        <f t="shared" si="60"/>
        <v>0.9644518535008795</v>
      </c>
      <c r="CC25" s="86">
        <f t="shared" si="60"/>
        <v>0.9037820544543378</v>
      </c>
      <c r="CD25" s="86">
        <f t="shared" si="60"/>
        <v>0.8502871321662012</v>
      </c>
      <c r="CE25" s="86">
        <v>1.2814789598785814</v>
      </c>
      <c r="CF25" s="72"/>
      <c r="CG25" s="72"/>
      <c r="CH25" s="73" t="s">
        <v>23</v>
      </c>
      <c r="CI25" s="74">
        <v>0.03755754654618355</v>
      </c>
      <c r="CJ25" s="74">
        <v>-0.017536550191013123</v>
      </c>
      <c r="CK25" s="74">
        <v>-0.16129517092699994</v>
      </c>
      <c r="CL25" s="74">
        <v>-0.15100771243145605</v>
      </c>
      <c r="CM25" s="74">
        <v>0.2836121532787148</v>
      </c>
      <c r="CN25" s="74">
        <v>-0.4858654422019155</v>
      </c>
      <c r="CO25" s="74">
        <v>-1.387845475180974</v>
      </c>
      <c r="CP25" s="74">
        <v>-0.08775554338148292</v>
      </c>
      <c r="CQ25" s="74">
        <v>-0.1307726320887251</v>
      </c>
      <c r="CR25" s="74">
        <v>-0.3220126770170195</v>
      </c>
      <c r="CS25" s="74">
        <v>0.3195631056380597</v>
      </c>
      <c r="CT25" s="74">
        <v>0.4283773861550201</v>
      </c>
      <c r="CU25" s="86">
        <f t="shared" si="62"/>
        <v>-0.20054517679992878</v>
      </c>
      <c r="CV25" s="86">
        <f t="shared" si="62"/>
        <v>-0.05221887574130518</v>
      </c>
      <c r="CW25" s="86">
        <f t="shared" si="62"/>
        <v>-0.14595318382530073</v>
      </c>
      <c r="CX25" s="86">
        <f t="shared" si="62"/>
        <v>-0.2339779898703811</v>
      </c>
      <c r="CY25" s="86">
        <f t="shared" si="62"/>
        <v>0.3578097917562807</v>
      </c>
      <c r="CZ25" s="9"/>
      <c r="DA25" s="9"/>
      <c r="DB25" s="75" t="s">
        <v>23</v>
      </c>
      <c r="DC25" s="64">
        <f t="shared" si="61"/>
        <v>1.1111431870804622</v>
      </c>
      <c r="DD25" s="27">
        <f t="shared" si="14"/>
        <v>1.044724646523236</v>
      </c>
      <c r="DE25" s="27">
        <f t="shared" si="15"/>
        <v>0.9232563364195635</v>
      </c>
      <c r="DF25" s="27">
        <f t="shared" si="16"/>
        <v>0.6023268323464833</v>
      </c>
      <c r="DG25" s="27">
        <f t="shared" si="17"/>
        <v>1.2712154829122466</v>
      </c>
      <c r="DH25" s="27">
        <f t="shared" si="18"/>
        <v>0.9744438385541282</v>
      </c>
      <c r="DI25" s="27">
        <f t="shared" si="19"/>
        <v>1.103686519190104</v>
      </c>
      <c r="DJ25" s="27">
        <f t="shared" si="20"/>
        <v>0.2125362150513402</v>
      </c>
      <c r="DK25" s="27">
        <f t="shared" si="21"/>
        <v>0.7115667054670536</v>
      </c>
      <c r="DL25" s="27">
        <f t="shared" si="22"/>
        <v>1.29893036632428</v>
      </c>
      <c r="DM25" s="27">
        <f t="shared" si="23"/>
        <v>1.1109002380013278</v>
      </c>
      <c r="DN25" s="27">
        <f t="shared" si="24"/>
        <v>1.1371761153292568</v>
      </c>
      <c r="DO25" s="27">
        <f t="shared" si="25"/>
        <v>0.579983615368749</v>
      </c>
      <c r="DP25" s="27">
        <f t="shared" si="26"/>
        <v>1.2034202309065916</v>
      </c>
      <c r="DQ25" s="27">
        <f t="shared" si="27"/>
        <v>0.9184596494725494</v>
      </c>
      <c r="DR25" s="27">
        <f t="shared" si="28"/>
        <v>0.7870241976607959</v>
      </c>
      <c r="DS25" s="27">
        <f t="shared" si="29"/>
        <v>1.2998897037136827</v>
      </c>
      <c r="DT25" s="27">
        <f t="shared" si="30"/>
        <v>1.4522873004302446</v>
      </c>
      <c r="DU25" s="27">
        <f t="shared" si="31"/>
        <v>1.3297537520565212</v>
      </c>
      <c r="DV25" s="64">
        <f t="shared" si="32"/>
        <v>0.19601499074544407</v>
      </c>
      <c r="DW25" s="27">
        <f t="shared" si="33"/>
        <v>1.2321221827378304</v>
      </c>
      <c r="DX25" s="27">
        <f t="shared" si="34"/>
        <v>0.38213505789032814</v>
      </c>
      <c r="DY25" s="27">
        <f t="shared" si="35"/>
        <v>0.5682455534195195</v>
      </c>
      <c r="DZ25" s="27">
        <f t="shared" si="36"/>
        <v>0.5991352842856271</v>
      </c>
      <c r="EA25" s="27">
        <f t="shared" si="37"/>
        <v>1.0966785031216095</v>
      </c>
      <c r="EB25" s="27">
        <f t="shared" si="38"/>
        <v>1.2383915910165602</v>
      </c>
      <c r="EC25" s="27">
        <f t="shared" si="39"/>
        <v>1.202476761911776</v>
      </c>
      <c r="ED25" s="27">
        <f t="shared" si="40"/>
        <v>0.34251229121747095</v>
      </c>
      <c r="EE25" s="27">
        <f t="shared" si="41"/>
        <v>0.6077710086661674</v>
      </c>
      <c r="EF25" s="27">
        <f t="shared" si="42"/>
        <v>0.5416311442294922</v>
      </c>
      <c r="EG25" s="27">
        <f t="shared" si="43"/>
        <v>0.9034169471571037</v>
      </c>
      <c r="EH25" s="27">
        <f t="shared" si="44"/>
        <v>1.5296718092387627</v>
      </c>
      <c r="EI25" s="27">
        <f t="shared" si="45"/>
        <v>1.231989243630987</v>
      </c>
      <c r="EJ25" s="27">
        <f t="shared" si="46"/>
        <v>1.2364028219781844</v>
      </c>
      <c r="EK25" s="27">
        <f t="shared" si="47"/>
        <v>0.6639989332966066</v>
      </c>
      <c r="EL25" s="27">
        <f t="shared" si="48"/>
        <v>0.6108817837663004</v>
      </c>
      <c r="EM25" s="27">
        <f t="shared" si="49"/>
        <v>0.8748509918786169</v>
      </c>
      <c r="EN25" s="27">
        <f t="shared" si="50"/>
        <v>0.5535903462811149</v>
      </c>
      <c r="EO25" s="27">
        <f t="shared" si="51"/>
        <v>1.2964434401928893</v>
      </c>
      <c r="EP25" s="27">
        <f t="shared" si="52"/>
        <v>1.2479525715807296</v>
      </c>
      <c r="EQ25" s="27">
        <f t="shared" si="53"/>
        <v>1.3560054776229582</v>
      </c>
      <c r="ER25" s="27">
        <f t="shared" si="54"/>
        <v>1.1791858303928309</v>
      </c>
      <c r="ES25" s="27">
        <f t="shared" si="55"/>
        <v>1.4573688878088324</v>
      </c>
      <c r="ET25" s="27">
        <f t="shared" si="56"/>
        <v>1.453609369867304</v>
      </c>
      <c r="EU25" s="27">
        <f t="shared" si="57"/>
        <v>1.2824263407673324</v>
      </c>
      <c r="EX25" s="76" t="s">
        <v>23</v>
      </c>
      <c r="EY25" s="27">
        <v>0.15204474110162594</v>
      </c>
      <c r="EZ25" s="27">
        <v>0.06312274762512306</v>
      </c>
      <c r="FA25" s="27">
        <v>-0.11519683603246973</v>
      </c>
      <c r="FB25" s="27">
        <v>-0.7313815656178743</v>
      </c>
      <c r="FC25" s="27">
        <v>0.346208601372927</v>
      </c>
      <c r="FD25" s="27">
        <v>-0.03734905581187493</v>
      </c>
      <c r="FE25" s="27">
        <v>0.1423304606747526</v>
      </c>
      <c r="FF25" s="27">
        <v>-2.2342194050563595</v>
      </c>
      <c r="FG25" s="27">
        <v>-0.4909290870666011</v>
      </c>
      <c r="FH25" s="27">
        <v>0.3773240921781343</v>
      </c>
      <c r="FI25" s="27">
        <v>0.1517292644290316</v>
      </c>
      <c r="FJ25" s="27">
        <v>0.18545570281089174</v>
      </c>
      <c r="FK25" s="27">
        <v>-0.7859159504404949</v>
      </c>
      <c r="FL25" s="27">
        <v>0.26714051548126605</v>
      </c>
      <c r="FM25" s="27">
        <v>-0.12271175382789963</v>
      </c>
      <c r="FN25" s="27">
        <v>-0.3455201017104318</v>
      </c>
      <c r="FO25" s="27">
        <v>0.3783892150568232</v>
      </c>
      <c r="FP25" s="27">
        <v>0.5383268843977665</v>
      </c>
      <c r="FQ25" s="27">
        <v>0.4111591076971445</v>
      </c>
      <c r="FR25" s="27">
        <v>-2.3509641025514836</v>
      </c>
      <c r="FS25" s="27">
        <v>0.30114532720950304</v>
      </c>
      <c r="FT25" s="27">
        <v>-1.387845475180974</v>
      </c>
      <c r="FU25" s="27">
        <v>-0.8154136050386207</v>
      </c>
      <c r="FV25" s="27">
        <v>-0.7390462956608475</v>
      </c>
      <c r="FW25" s="27">
        <v>0.13314065433604266</v>
      </c>
      <c r="FX25" s="27">
        <v>0.30846758037411487</v>
      </c>
      <c r="FY25" s="27">
        <v>0.2660090139133368</v>
      </c>
      <c r="FZ25" s="27">
        <v>-1.5457723340833405</v>
      </c>
      <c r="GA25" s="27">
        <v>-0.7184002364981943</v>
      </c>
      <c r="GB25" s="27">
        <v>-0.8846173974559638</v>
      </c>
      <c r="GC25" s="27">
        <v>-0.1465361174079429</v>
      </c>
      <c r="GD25" s="27">
        <v>0.613222156203875</v>
      </c>
      <c r="GE25" s="27">
        <v>0.3009896600685476</v>
      </c>
      <c r="GF25" s="27">
        <v>0.3061488521341428</v>
      </c>
      <c r="GG25" s="27">
        <v>-0.5907471709792163</v>
      </c>
      <c r="GH25" s="27">
        <v>-0.7110348743772977</v>
      </c>
      <c r="GI25" s="27">
        <v>-0.19289078261015208</v>
      </c>
      <c r="GJ25" s="27">
        <v>-0.8531093099578771</v>
      </c>
      <c r="GK25" s="27">
        <v>0.37455926725318034</v>
      </c>
      <c r="GL25" s="27">
        <v>0.3195631056380597</v>
      </c>
      <c r="GM25" s="27">
        <v>0.4393630062939592</v>
      </c>
      <c r="GN25" s="27">
        <v>0.2377910936019159</v>
      </c>
      <c r="GO25" s="27">
        <v>0.5433660972052552</v>
      </c>
      <c r="GP25" s="27">
        <v>0.5396396242289191</v>
      </c>
      <c r="GQ25" s="27">
        <v>0.35887596356215384</v>
      </c>
    </row>
    <row r="26" spans="1:199" ht="10.5">
      <c r="A26" s="91" t="s">
        <v>25</v>
      </c>
      <c r="B26" s="64">
        <v>3279.96</v>
      </c>
      <c r="C26" s="63">
        <v>3965</v>
      </c>
      <c r="D26" s="63">
        <v>2377.96</v>
      </c>
      <c r="E26" s="64">
        <v>1188.48</v>
      </c>
      <c r="F26" s="63">
        <v>5239.74</v>
      </c>
      <c r="G26" s="63">
        <v>3762.14</v>
      </c>
      <c r="H26" s="63">
        <v>3041.88</v>
      </c>
      <c r="I26" s="64">
        <v>2025.35</v>
      </c>
      <c r="J26" s="63">
        <v>2000.1</v>
      </c>
      <c r="K26" s="63">
        <v>3455.23</v>
      </c>
      <c r="L26" s="63">
        <v>3731.14</v>
      </c>
      <c r="M26" s="63">
        <v>3194.07</v>
      </c>
      <c r="N26" s="63">
        <v>3184.06</v>
      </c>
      <c r="O26" s="63">
        <v>4152.42</v>
      </c>
      <c r="P26" s="63">
        <v>2265.23</v>
      </c>
      <c r="Q26" s="63">
        <v>2871.15</v>
      </c>
      <c r="R26" s="63">
        <v>4328.08</v>
      </c>
      <c r="S26" s="63">
        <v>4804.3</v>
      </c>
      <c r="T26" s="63">
        <v>5440.27</v>
      </c>
      <c r="U26" s="64">
        <v>3134.45</v>
      </c>
      <c r="V26" s="63">
        <v>3581.91</v>
      </c>
      <c r="W26" s="64">
        <v>3858.04</v>
      </c>
      <c r="X26" s="64">
        <v>2543.44</v>
      </c>
      <c r="Y26" s="63">
        <v>2977.53</v>
      </c>
      <c r="Z26" s="63">
        <v>3944.04</v>
      </c>
      <c r="AA26" s="63">
        <v>3203.46</v>
      </c>
      <c r="AB26" s="63">
        <v>3757.04</v>
      </c>
      <c r="AC26" s="64">
        <v>1689.18</v>
      </c>
      <c r="AD26" s="63">
        <v>4294.9</v>
      </c>
      <c r="AE26" s="63">
        <v>2051.3</v>
      </c>
      <c r="AF26" s="63">
        <v>4132.73</v>
      </c>
      <c r="AG26" s="63">
        <v>6991.64</v>
      </c>
      <c r="AH26" s="63">
        <v>1737.03</v>
      </c>
      <c r="AI26" s="63">
        <v>3344.43</v>
      </c>
      <c r="AJ26" s="64">
        <v>3630.73</v>
      </c>
      <c r="AK26" s="63">
        <v>2465.01</v>
      </c>
      <c r="AL26" s="63">
        <v>4634.81</v>
      </c>
      <c r="AM26" s="63">
        <v>3671.43</v>
      </c>
      <c r="AN26" s="63">
        <v>3951.22</v>
      </c>
      <c r="AO26" s="64">
        <v>3311.22</v>
      </c>
      <c r="AP26" s="63">
        <v>5564.97</v>
      </c>
      <c r="AQ26" s="63">
        <v>3788.78</v>
      </c>
      <c r="AR26" s="63">
        <v>4688.9</v>
      </c>
      <c r="AS26" s="63">
        <v>5825.89</v>
      </c>
      <c r="AT26" s="63">
        <v>4835.44</v>
      </c>
      <c r="AU26" s="78"/>
      <c r="AV26" s="78"/>
      <c r="AW26" s="66" t="s">
        <v>25</v>
      </c>
      <c r="AX26" s="67">
        <f t="shared" si="58"/>
        <v>3207.64</v>
      </c>
      <c r="AY26" s="68">
        <f t="shared" si="0"/>
        <v>3308.0599999999995</v>
      </c>
      <c r="AZ26" s="68">
        <f t="shared" si="1"/>
        <v>2881.178</v>
      </c>
      <c r="BA26" s="68">
        <f t="shared" si="2"/>
        <v>3200.5699999999997</v>
      </c>
      <c r="BB26" s="68">
        <f t="shared" si="3"/>
        <v>4360.95</v>
      </c>
      <c r="BC26" s="67">
        <f t="shared" si="4"/>
        <v>3358.18</v>
      </c>
      <c r="BD26" s="69">
        <f t="shared" si="5"/>
        <v>3858.04</v>
      </c>
      <c r="BE26" s="68">
        <f t="shared" si="6"/>
        <v>3285.1020000000003</v>
      </c>
      <c r="BF26" s="68">
        <f t="shared" si="7"/>
        <v>3463.0299999999997</v>
      </c>
      <c r="BG26" s="68">
        <f t="shared" si="8"/>
        <v>3670.6400000000003</v>
      </c>
      <c r="BH26" s="68">
        <f t="shared" si="9"/>
        <v>3311.22</v>
      </c>
      <c r="BI26" s="68">
        <f t="shared" si="10"/>
        <v>4940.796</v>
      </c>
      <c r="BJ26" s="89">
        <f t="shared" si="11"/>
        <v>3437.6894999999995</v>
      </c>
      <c r="BK26" s="90">
        <f t="shared" si="12"/>
        <v>3839.8920000000003</v>
      </c>
      <c r="BL26" s="64"/>
      <c r="BM26" s="64"/>
      <c r="BN26" s="70" t="s">
        <v>25</v>
      </c>
      <c r="BO26" s="71">
        <v>0.933080198197074</v>
      </c>
      <c r="BP26" s="71">
        <v>0.9622916787569092</v>
      </c>
      <c r="BQ26" s="71">
        <v>0.8381146697512967</v>
      </c>
      <c r="BR26" s="71">
        <v>0.9310235842998619</v>
      </c>
      <c r="BS26" s="71">
        <v>1.2685700671919324</v>
      </c>
      <c r="BT26" s="71">
        <v>0.8745506384033717</v>
      </c>
      <c r="BU26" s="71">
        <v>1.0047261745903269</v>
      </c>
      <c r="BV26" s="71">
        <v>0.8555193739823933</v>
      </c>
      <c r="BW26" s="71">
        <v>0.9018560938693067</v>
      </c>
      <c r="BX26" s="71">
        <v>0.9559227186597956</v>
      </c>
      <c r="BY26" s="71">
        <v>0.8623211277817188</v>
      </c>
      <c r="BZ26" s="71">
        <v>1.2867018134885044</v>
      </c>
      <c r="CA26" s="86">
        <f t="shared" si="59"/>
        <v>0.9038154183002228</v>
      </c>
      <c r="CB26" s="86">
        <f t="shared" si="60"/>
        <v>0.9089055263696513</v>
      </c>
      <c r="CC26" s="86">
        <f t="shared" si="60"/>
        <v>0.8699853818103016</v>
      </c>
      <c r="CD26" s="86">
        <f t="shared" si="60"/>
        <v>0.9434731514798287</v>
      </c>
      <c r="CE26" s="86">
        <v>1.2776359403402184</v>
      </c>
      <c r="CF26" s="72"/>
      <c r="CG26" s="72"/>
      <c r="CH26" s="73" t="s">
        <v>25</v>
      </c>
      <c r="CI26" s="74">
        <v>-0.0999270089134435</v>
      </c>
      <c r="CJ26" s="74">
        <v>-0.055453841520808615</v>
      </c>
      <c r="CK26" s="74">
        <v>-0.2547804498125882</v>
      </c>
      <c r="CL26" s="74">
        <v>-0.1031103808933073</v>
      </c>
      <c r="CM26" s="74">
        <v>0.3432032062750393</v>
      </c>
      <c r="CN26" s="74">
        <v>-0.19338617310940287</v>
      </c>
      <c r="CO26" s="74">
        <v>0.0068023666895904705</v>
      </c>
      <c r="CP26" s="74">
        <v>-0.2251275687152404</v>
      </c>
      <c r="CQ26" s="74">
        <v>-0.1490308490167387</v>
      </c>
      <c r="CR26" s="74">
        <v>-0.0650341062974194</v>
      </c>
      <c r="CS26" s="74">
        <v>-0.21370286689186033</v>
      </c>
      <c r="CT26" s="74">
        <v>0.36367775515538486</v>
      </c>
      <c r="CU26" s="86">
        <f t="shared" si="62"/>
        <v>-0.14589992655344203</v>
      </c>
      <c r="CV26" s="86">
        <f t="shared" si="62"/>
        <v>-0.13779774955625163</v>
      </c>
      <c r="CW26" s="86">
        <f t="shared" si="62"/>
        <v>-0.20093693503745125</v>
      </c>
      <c r="CX26" s="86">
        <f t="shared" si="62"/>
        <v>-0.08394663141037853</v>
      </c>
      <c r="CY26" s="86">
        <f t="shared" si="62"/>
        <v>0.3534768019423261</v>
      </c>
      <c r="CZ26" s="9"/>
      <c r="DA26" s="9"/>
      <c r="DB26" s="75" t="s">
        <v>25</v>
      </c>
      <c r="DC26" s="64">
        <f t="shared" si="61"/>
        <v>0.9541175839179195</v>
      </c>
      <c r="DD26" s="27">
        <f t="shared" si="14"/>
        <v>1.1533909621564136</v>
      </c>
      <c r="DE26" s="27">
        <f t="shared" si="15"/>
        <v>0.6917320485168892</v>
      </c>
      <c r="DF26" s="27">
        <f t="shared" si="16"/>
        <v>0.3457205777310604</v>
      </c>
      <c r="DG26" s="27">
        <f t="shared" si="17"/>
        <v>1.52420397479179</v>
      </c>
      <c r="DH26" s="27">
        <f t="shared" si="18"/>
        <v>1.094380397066111</v>
      </c>
      <c r="DI26" s="27">
        <f t="shared" si="19"/>
        <v>0.8848617654386763</v>
      </c>
      <c r="DJ26" s="27">
        <f t="shared" si="20"/>
        <v>0.5891602484750296</v>
      </c>
      <c r="DK26" s="27">
        <f t="shared" si="21"/>
        <v>0.5818151988421293</v>
      </c>
      <c r="DL26" s="27">
        <f t="shared" si="22"/>
        <v>1.005102409627164</v>
      </c>
      <c r="DM26" s="27">
        <f t="shared" si="23"/>
        <v>1.0853627123682927</v>
      </c>
      <c r="DN26" s="27">
        <f t="shared" si="24"/>
        <v>0.929132779443868</v>
      </c>
      <c r="DO26" s="27">
        <f t="shared" si="25"/>
        <v>0.9262209399656369</v>
      </c>
      <c r="DP26" s="27">
        <f t="shared" si="26"/>
        <v>1.2079101384810933</v>
      </c>
      <c r="DQ26" s="27">
        <f t="shared" si="27"/>
        <v>0.6589396744528557</v>
      </c>
      <c r="DR26" s="27">
        <f t="shared" si="28"/>
        <v>0.83519759419808</v>
      </c>
      <c r="DS26" s="27">
        <f t="shared" si="29"/>
        <v>1.2590084124816976</v>
      </c>
      <c r="DT26" s="27">
        <f t="shared" si="30"/>
        <v>1.39753750302347</v>
      </c>
      <c r="DU26" s="27">
        <f t="shared" si="31"/>
        <v>1.5825367590644825</v>
      </c>
      <c r="DV26" s="64">
        <f t="shared" si="32"/>
        <v>0.8162859788764891</v>
      </c>
      <c r="DW26" s="27">
        <f t="shared" si="33"/>
        <v>0.9328152979302542</v>
      </c>
      <c r="DX26" s="27">
        <f t="shared" si="34"/>
        <v>1.0047261745903269</v>
      </c>
      <c r="DY26" s="27">
        <f t="shared" si="35"/>
        <v>0.6623727959015514</v>
      </c>
      <c r="DZ26" s="27">
        <f t="shared" si="36"/>
        <v>0.7754202461944242</v>
      </c>
      <c r="EA26" s="27">
        <f t="shared" si="37"/>
        <v>1.0271226378241887</v>
      </c>
      <c r="EB26" s="27">
        <f t="shared" si="38"/>
        <v>0.8342578385017078</v>
      </c>
      <c r="EC26" s="27">
        <f t="shared" si="39"/>
        <v>0.978423351490094</v>
      </c>
      <c r="ED26" s="27">
        <f t="shared" si="40"/>
        <v>0.43990299727179827</v>
      </c>
      <c r="EE26" s="27">
        <f t="shared" si="41"/>
        <v>1.118494999338523</v>
      </c>
      <c r="EF26" s="27">
        <f t="shared" si="42"/>
        <v>0.5342077329258219</v>
      </c>
      <c r="EG26" s="27">
        <f t="shared" si="43"/>
        <v>1.076262040703228</v>
      </c>
      <c r="EH26" s="27">
        <f t="shared" si="44"/>
        <v>1.8207907930743885</v>
      </c>
      <c r="EI26" s="27">
        <f t="shared" si="45"/>
        <v>0.45236428524552247</v>
      </c>
      <c r="EJ26" s="27">
        <f t="shared" si="46"/>
        <v>0.8709698085258647</v>
      </c>
      <c r="EK26" s="27">
        <f t="shared" si="47"/>
        <v>0.9455291971753371</v>
      </c>
      <c r="EL26" s="27">
        <f t="shared" si="48"/>
        <v>0.6419477422802516</v>
      </c>
      <c r="EM26" s="27">
        <f t="shared" si="49"/>
        <v>1.2070157181504064</v>
      </c>
      <c r="EN26" s="27">
        <f t="shared" si="50"/>
        <v>0.9561284536127578</v>
      </c>
      <c r="EO26" s="27">
        <f t="shared" si="51"/>
        <v>1.028992482080225</v>
      </c>
      <c r="EP26" s="27">
        <f t="shared" si="52"/>
        <v>0.8623211277817188</v>
      </c>
      <c r="EQ26" s="27">
        <f t="shared" si="53"/>
        <v>1.449251697703998</v>
      </c>
      <c r="ER26" s="27">
        <f t="shared" si="54"/>
        <v>0.9866892089673355</v>
      </c>
      <c r="ES26" s="27">
        <f t="shared" si="55"/>
        <v>1.221102051828541</v>
      </c>
      <c r="ET26" s="27">
        <f t="shared" si="56"/>
        <v>1.51720152545957</v>
      </c>
      <c r="EU26" s="27">
        <f t="shared" si="57"/>
        <v>1.259264583483077</v>
      </c>
      <c r="EX26" s="76" t="s">
        <v>25</v>
      </c>
      <c r="EY26" s="27">
        <v>-0.06776102228141795</v>
      </c>
      <c r="EZ26" s="27">
        <v>0.2058816227537191</v>
      </c>
      <c r="FA26" s="27">
        <v>-0.5317147956642905</v>
      </c>
      <c r="FB26" s="27">
        <v>-1.5323216176769254</v>
      </c>
      <c r="FC26" s="27">
        <v>0.6080559827061085</v>
      </c>
      <c r="FD26" s="27">
        <v>0.13011429349726975</v>
      </c>
      <c r="FE26" s="27">
        <v>-0.1764760022826381</v>
      </c>
      <c r="FF26" s="27">
        <v>-0.7632680020265358</v>
      </c>
      <c r="FG26" s="27">
        <v>-0.7813671102267989</v>
      </c>
      <c r="FH26" s="27">
        <v>0.007342504721715379</v>
      </c>
      <c r="FI26" s="27">
        <v>0.1181772508618643</v>
      </c>
      <c r="FJ26" s="27">
        <v>-0.1060433125346418</v>
      </c>
      <c r="FK26" s="27">
        <v>-0.11057172108578506</v>
      </c>
      <c r="FL26" s="27">
        <v>0.2725131304991596</v>
      </c>
      <c r="FM26" s="27">
        <v>-0.6017817015074771</v>
      </c>
      <c r="FN26" s="27">
        <v>-0.2598105386829871</v>
      </c>
      <c r="FO26" s="27">
        <v>0.3322879229338787</v>
      </c>
      <c r="FP26" s="27">
        <v>0.4828869984173101</v>
      </c>
      <c r="FQ26" s="27">
        <v>0.6622390108726489</v>
      </c>
      <c r="FR26" s="27">
        <v>-0.29285341814835986</v>
      </c>
      <c r="FS26" s="27">
        <v>-0.10033664632843471</v>
      </c>
      <c r="FT26" s="27">
        <v>0.0068023666895904705</v>
      </c>
      <c r="FU26" s="27">
        <v>-0.5942846732938856</v>
      </c>
      <c r="FV26" s="27">
        <v>-0.36694969059145277</v>
      </c>
      <c r="FW26" s="27">
        <v>0.038608448859374964</v>
      </c>
      <c r="FX26" s="27">
        <v>-0.26143475817330647</v>
      </c>
      <c r="FY26" s="27">
        <v>-0.03146925860491904</v>
      </c>
      <c r="FZ26" s="27">
        <v>-1.184742663827031</v>
      </c>
      <c r="GA26" s="27">
        <v>0.16155880628917166</v>
      </c>
      <c r="GB26" s="27">
        <v>-0.9045272350263046</v>
      </c>
      <c r="GC26" s="27">
        <v>0.10602937789219209</v>
      </c>
      <c r="GD26" s="27">
        <v>0.8645651677112713</v>
      </c>
      <c r="GE26" s="27">
        <v>-1.1444430637318674</v>
      </c>
      <c r="GF26" s="27">
        <v>-0.19930538507004142</v>
      </c>
      <c r="GG26" s="27">
        <v>-0.08080608677080896</v>
      </c>
      <c r="GH26" s="27">
        <v>-0.6394722352682648</v>
      </c>
      <c r="GI26" s="27">
        <v>0.27144446345829676</v>
      </c>
      <c r="GJ26" s="27">
        <v>-0.06472364096905822</v>
      </c>
      <c r="GK26" s="27">
        <v>0.04123244179923002</v>
      </c>
      <c r="GL26" s="27">
        <v>-0.21370286689186033</v>
      </c>
      <c r="GM26" s="27">
        <v>0.5353081756367162</v>
      </c>
      <c r="GN26" s="27">
        <v>-0.019332364096106034</v>
      </c>
      <c r="GO26" s="27">
        <v>0.2881837765042888</v>
      </c>
      <c r="GP26" s="27">
        <v>0.601412727293068</v>
      </c>
      <c r="GQ26" s="27">
        <v>0.33258143887530084</v>
      </c>
    </row>
    <row r="27" spans="1:199" ht="10.5">
      <c r="A27" s="91" t="s">
        <v>55</v>
      </c>
      <c r="B27" s="64">
        <v>3390.05</v>
      </c>
      <c r="C27" s="63">
        <v>2551.49</v>
      </c>
      <c r="D27" s="63">
        <v>3037.97</v>
      </c>
      <c r="E27" s="64">
        <v>1386.92</v>
      </c>
      <c r="F27" s="63">
        <v>3889.28</v>
      </c>
      <c r="G27" s="63">
        <v>2802.27</v>
      </c>
      <c r="H27" s="63">
        <v>3175.31</v>
      </c>
      <c r="I27" s="64">
        <v>0.73</v>
      </c>
      <c r="J27" s="63">
        <v>2435.66</v>
      </c>
      <c r="K27" s="63">
        <v>5078.57</v>
      </c>
      <c r="L27" s="63">
        <v>3917.67</v>
      </c>
      <c r="M27" s="63">
        <v>4796.89</v>
      </c>
      <c r="N27" s="63">
        <v>2098.52</v>
      </c>
      <c r="O27" s="63">
        <v>2632.34</v>
      </c>
      <c r="P27" s="63">
        <v>2758.25</v>
      </c>
      <c r="Q27" s="63">
        <v>3386.89</v>
      </c>
      <c r="R27" s="63">
        <v>3708.63</v>
      </c>
      <c r="S27" s="63">
        <v>5147.3</v>
      </c>
      <c r="T27" s="63">
        <v>5661.64</v>
      </c>
      <c r="U27" s="64">
        <v>1366.79</v>
      </c>
      <c r="V27" s="63">
        <v>4685.53</v>
      </c>
      <c r="W27" s="64">
        <v>3052.16</v>
      </c>
      <c r="X27" s="64">
        <v>1234.03</v>
      </c>
      <c r="Y27" s="63">
        <v>1800.08</v>
      </c>
      <c r="Z27" s="63">
        <v>4989.68</v>
      </c>
      <c r="AA27" s="63">
        <v>4428.45</v>
      </c>
      <c r="AB27" s="63">
        <v>4163.42</v>
      </c>
      <c r="AC27" s="64">
        <v>1639.42</v>
      </c>
      <c r="AD27" s="63">
        <v>5565.5</v>
      </c>
      <c r="AE27" s="63">
        <v>523.74</v>
      </c>
      <c r="AF27" s="63">
        <v>3211.57</v>
      </c>
      <c r="AG27" s="63">
        <v>7354.24</v>
      </c>
      <c r="AH27" s="63">
        <v>3758.65</v>
      </c>
      <c r="AI27" s="63">
        <v>4271.84</v>
      </c>
      <c r="AJ27" s="64">
        <v>2286.75</v>
      </c>
      <c r="AK27" s="63">
        <v>2217.35</v>
      </c>
      <c r="AL27" s="63">
        <v>2327.11</v>
      </c>
      <c r="AM27" s="63">
        <v>2256.56</v>
      </c>
      <c r="AN27" s="63">
        <v>8571.3</v>
      </c>
      <c r="AO27" s="64">
        <v>3933.18</v>
      </c>
      <c r="AP27" s="63">
        <v>4504.7</v>
      </c>
      <c r="AQ27" s="63">
        <v>6044.92</v>
      </c>
      <c r="AR27" s="63">
        <v>4867.95</v>
      </c>
      <c r="AS27" s="63">
        <v>3814.23</v>
      </c>
      <c r="AT27" s="63">
        <v>3766.75</v>
      </c>
      <c r="AU27" s="78"/>
      <c r="AV27" s="78"/>
      <c r="AW27" s="66" t="s">
        <v>55</v>
      </c>
      <c r="AX27" s="67">
        <f t="shared" si="58"/>
        <v>2993.17</v>
      </c>
      <c r="AY27" s="68">
        <f t="shared" si="0"/>
        <v>2813.445</v>
      </c>
      <c r="AZ27" s="68">
        <f t="shared" si="1"/>
        <v>3245.904</v>
      </c>
      <c r="BA27" s="68">
        <f t="shared" si="2"/>
        <v>2496.3700000000003</v>
      </c>
      <c r="BB27" s="68">
        <f t="shared" si="3"/>
        <v>4476.115</v>
      </c>
      <c r="BC27" s="67">
        <f t="shared" si="4"/>
        <v>3026.16</v>
      </c>
      <c r="BD27" s="69">
        <f t="shared" si="5"/>
        <v>3052.16</v>
      </c>
      <c r="BE27" s="68">
        <f t="shared" si="6"/>
        <v>3323.132</v>
      </c>
      <c r="BF27" s="68">
        <f t="shared" si="7"/>
        <v>3760.7085714285718</v>
      </c>
      <c r="BG27" s="68">
        <f t="shared" si="8"/>
        <v>3531.814</v>
      </c>
      <c r="BH27" s="68">
        <f t="shared" si="9"/>
        <v>3933.18</v>
      </c>
      <c r="BI27" s="68">
        <f t="shared" si="10"/>
        <v>4599.71</v>
      </c>
      <c r="BJ27" s="89">
        <f t="shared" si="11"/>
        <v>3257.9585</v>
      </c>
      <c r="BK27" s="90">
        <f t="shared" si="12"/>
        <v>3803.8411428571426</v>
      </c>
      <c r="BL27" s="64"/>
      <c r="BM27" s="64"/>
      <c r="BN27" s="70" t="s">
        <v>55</v>
      </c>
      <c r="BO27" s="71">
        <v>0.9187256375426512</v>
      </c>
      <c r="BP27" s="71">
        <v>0.8635607236863208</v>
      </c>
      <c r="BQ27" s="71">
        <v>0.9962999835633265</v>
      </c>
      <c r="BR27" s="71">
        <v>0.7662375073224537</v>
      </c>
      <c r="BS27" s="71">
        <v>1.373901785427899</v>
      </c>
      <c r="BT27" s="71">
        <v>0.7955537274953047</v>
      </c>
      <c r="BU27" s="71">
        <v>0.8023889235572704</v>
      </c>
      <c r="BV27" s="71">
        <v>0.8736253369150763</v>
      </c>
      <c r="BW27" s="71">
        <v>0.9886607852934224</v>
      </c>
      <c r="BX27" s="71">
        <v>0.9284861978613498</v>
      </c>
      <c r="BY27" s="71">
        <v>1.0340021710385383</v>
      </c>
      <c r="BZ27" s="71">
        <v>1.209227679930152</v>
      </c>
      <c r="CA27" s="86">
        <f t="shared" si="59"/>
        <v>0.857139682518978</v>
      </c>
      <c r="CB27" s="86">
        <f t="shared" si="60"/>
        <v>0.8685930303006986</v>
      </c>
      <c r="CC27" s="86">
        <f t="shared" si="60"/>
        <v>0.9924803844283745</v>
      </c>
      <c r="CD27" s="86">
        <f t="shared" si="60"/>
        <v>0.8473618525919018</v>
      </c>
      <c r="CE27" s="86">
        <v>1.2915647326790256</v>
      </c>
      <c r="CF27" s="72"/>
      <c r="CG27" s="72"/>
      <c r="CH27" s="73" t="s">
        <v>55</v>
      </c>
      <c r="CI27" s="74">
        <v>-0.12229400644546094</v>
      </c>
      <c r="CJ27" s="74">
        <v>-0.2116304664314543</v>
      </c>
      <c r="CK27" s="74">
        <v>-0.005347895126756675</v>
      </c>
      <c r="CL27" s="74">
        <v>-0.38413644748148523</v>
      </c>
      <c r="CM27" s="74">
        <v>0.4582788755238874</v>
      </c>
      <c r="CN27" s="74">
        <v>-0.32996872904054536</v>
      </c>
      <c r="CO27" s="74">
        <v>-0.31762640424047445</v>
      </c>
      <c r="CP27" s="74">
        <v>-0.19491339692668408</v>
      </c>
      <c r="CQ27" s="74">
        <v>-0.01645248524815192</v>
      </c>
      <c r="CR27" s="74">
        <v>-0.1070476305263255</v>
      </c>
      <c r="CS27" s="74">
        <v>0.04823921480492166</v>
      </c>
      <c r="CT27" s="74">
        <v>0.27408590859108123</v>
      </c>
      <c r="CU27" s="86">
        <f t="shared" si="62"/>
        <v>-0.22239776469615813</v>
      </c>
      <c r="CV27" s="86">
        <f t="shared" si="62"/>
        <v>-0.20324771841487568</v>
      </c>
      <c r="CW27" s="86">
        <f t="shared" si="62"/>
        <v>-0.01088950604996614</v>
      </c>
      <c r="CX27" s="86">
        <f t="shared" si="62"/>
        <v>-0.23894991345400424</v>
      </c>
      <c r="CY27" s="86">
        <f t="shared" si="62"/>
        <v>0.3691199525342353</v>
      </c>
      <c r="CZ27" s="9"/>
      <c r="DA27" s="9"/>
      <c r="DB27" s="75" t="s">
        <v>55</v>
      </c>
      <c r="DC27" s="64">
        <f t="shared" si="61"/>
        <v>1.040544254937563</v>
      </c>
      <c r="DD27" s="27">
        <f t="shared" si="14"/>
        <v>0.7831560776480117</v>
      </c>
      <c r="DE27" s="27">
        <f t="shared" si="15"/>
        <v>0.9324765800423792</v>
      </c>
      <c r="DF27" s="27">
        <f t="shared" si="16"/>
        <v>0.4257021690116679</v>
      </c>
      <c r="DG27" s="27">
        <f t="shared" si="17"/>
        <v>1.1937782510120984</v>
      </c>
      <c r="DH27" s="27">
        <f t="shared" si="18"/>
        <v>0.8601306615784087</v>
      </c>
      <c r="DI27" s="27">
        <f t="shared" si="19"/>
        <v>0.9746318131431078</v>
      </c>
      <c r="DJ27" s="27">
        <f t="shared" si="20"/>
        <v>0.00022406669698217456</v>
      </c>
      <c r="DK27" s="27">
        <f t="shared" si="21"/>
        <v>0.7476031385912374</v>
      </c>
      <c r="DL27" s="27">
        <f t="shared" si="22"/>
        <v>1.5588197332777565</v>
      </c>
      <c r="DM27" s="27">
        <f t="shared" si="23"/>
        <v>1.2024922969399394</v>
      </c>
      <c r="DN27" s="27">
        <f t="shared" si="24"/>
        <v>1.472360682310717</v>
      </c>
      <c r="DO27" s="27">
        <f t="shared" si="25"/>
        <v>0.6441211574671685</v>
      </c>
      <c r="DP27" s="27">
        <f t="shared" si="26"/>
        <v>0.8079722316904896</v>
      </c>
      <c r="DQ27" s="27">
        <f t="shared" si="27"/>
        <v>0.8466191328097027</v>
      </c>
      <c r="DR27" s="27">
        <f t="shared" si="28"/>
        <v>1.0395743223862426</v>
      </c>
      <c r="DS27" s="27">
        <f t="shared" si="29"/>
        <v>1.1383294170260303</v>
      </c>
      <c r="DT27" s="27">
        <f t="shared" si="30"/>
        <v>1.5799157662689687</v>
      </c>
      <c r="DU27" s="27">
        <f t="shared" si="31"/>
        <v>1.7377876360303546</v>
      </c>
      <c r="DV27" s="64">
        <f t="shared" si="32"/>
        <v>0.3593183702128465</v>
      </c>
      <c r="DW27" s="27">
        <f t="shared" si="33"/>
        <v>1.231789084777763</v>
      </c>
      <c r="DX27" s="27">
        <f t="shared" si="34"/>
        <v>0.8023889235572704</v>
      </c>
      <c r="DY27" s="27">
        <f t="shared" si="35"/>
        <v>0.32441680755182506</v>
      </c>
      <c r="DZ27" s="27">
        <f t="shared" si="36"/>
        <v>0.4732269125855038</v>
      </c>
      <c r="EA27" s="27">
        <f t="shared" si="37"/>
        <v>1.3117477340949497</v>
      </c>
      <c r="EB27" s="27">
        <f t="shared" si="38"/>
        <v>1.1642047692542967</v>
      </c>
      <c r="EC27" s="27">
        <f t="shared" si="39"/>
        <v>1.0945304610888063</v>
      </c>
      <c r="ED27" s="27">
        <f t="shared" si="40"/>
        <v>0.4309906587656808</v>
      </c>
      <c r="EE27" s="27">
        <f t="shared" si="41"/>
        <v>1.46312629549499</v>
      </c>
      <c r="EF27" s="27">
        <f t="shared" si="42"/>
        <v>0.13768713790361084</v>
      </c>
      <c r="EG27" s="27">
        <f t="shared" si="43"/>
        <v>0.8442965621818067</v>
      </c>
      <c r="EH27" s="27">
        <f t="shared" si="44"/>
        <v>1.933372011028852</v>
      </c>
      <c r="EI27" s="27">
        <f t="shared" si="45"/>
        <v>0.9881196030118128</v>
      </c>
      <c r="EJ27" s="27">
        <f t="shared" si="46"/>
        <v>1.123033228667203</v>
      </c>
      <c r="EK27" s="27">
        <f t="shared" si="47"/>
        <v>0.6011686382576891</v>
      </c>
      <c r="EL27" s="27">
        <f t="shared" si="48"/>
        <v>0.5829239226153654</v>
      </c>
      <c r="EM27" s="27">
        <f t="shared" si="49"/>
        <v>0.6117789656831095</v>
      </c>
      <c r="EN27" s="27">
        <f t="shared" si="50"/>
        <v>0.593231924061122</v>
      </c>
      <c r="EO27" s="27">
        <f t="shared" si="51"/>
        <v>2.253327538689463</v>
      </c>
      <c r="EP27" s="27">
        <f t="shared" si="52"/>
        <v>1.0340021710385383</v>
      </c>
      <c r="EQ27" s="27">
        <f t="shared" si="53"/>
        <v>1.184250296166792</v>
      </c>
      <c r="ER27" s="27">
        <f t="shared" si="54"/>
        <v>1.5891620530345116</v>
      </c>
      <c r="ES27" s="27">
        <f t="shared" si="55"/>
        <v>1.2797458719171388</v>
      </c>
      <c r="ET27" s="27">
        <f t="shared" si="56"/>
        <v>1.0027311490550455</v>
      </c>
      <c r="EU27" s="27">
        <f t="shared" si="57"/>
        <v>0.9902490294772713</v>
      </c>
      <c r="EX27" s="76" t="s">
        <v>55</v>
      </c>
      <c r="EY27" s="27">
        <v>0.05733832501676167</v>
      </c>
      <c r="EZ27" s="27">
        <v>-0.3526282394660335</v>
      </c>
      <c r="FA27" s="27">
        <v>-0.10086060360100911</v>
      </c>
      <c r="FB27" s="27">
        <v>-1.2320836540174365</v>
      </c>
      <c r="FC27" s="27">
        <v>0.2555348752323924</v>
      </c>
      <c r="FD27" s="27">
        <v>-0.21737226008112406</v>
      </c>
      <c r="FE27" s="27">
        <v>-0.03707078030426329</v>
      </c>
      <c r="FF27" s="27">
        <v>-12.12378414243265</v>
      </c>
      <c r="FG27" s="27">
        <v>-0.4196554690620378</v>
      </c>
      <c r="FH27" s="27">
        <v>0.6404540999771464</v>
      </c>
      <c r="FI27" s="27">
        <v>0.26602765224717256</v>
      </c>
      <c r="FJ27" s="27">
        <v>0.5581311298463559</v>
      </c>
      <c r="FK27" s="27">
        <v>-0.634596013943517</v>
      </c>
      <c r="FL27" s="27">
        <v>-0.30762238345834475</v>
      </c>
      <c r="FM27" s="27">
        <v>-0.24021500228846468</v>
      </c>
      <c r="FN27" s="27">
        <v>0.05599290461769778</v>
      </c>
      <c r="FO27" s="27">
        <v>0.1869181143562794</v>
      </c>
      <c r="FP27" s="27">
        <v>0.6598476426900289</v>
      </c>
      <c r="FQ27" s="27">
        <v>0.7972517903426086</v>
      </c>
      <c r="FR27" s="27">
        <v>-1.4766653996322092</v>
      </c>
      <c r="FS27" s="27">
        <v>0.30075524921896607</v>
      </c>
      <c r="FT27" s="27">
        <v>-0.31762640424047445</v>
      </c>
      <c r="FU27" s="27">
        <v>-1.624079529513663</v>
      </c>
      <c r="FV27" s="27">
        <v>-1.079395972288317</v>
      </c>
      <c r="FW27" s="27">
        <v>0.3914902978802433</v>
      </c>
      <c r="FX27" s="27">
        <v>0.2193448328216666</v>
      </c>
      <c r="FY27" s="27">
        <v>0.13031210568399343</v>
      </c>
      <c r="FZ27" s="27">
        <v>-1.2142714940149182</v>
      </c>
      <c r="GA27" s="27">
        <v>0.5490543067424107</v>
      </c>
      <c r="GB27" s="27">
        <v>-2.8605342990264018</v>
      </c>
      <c r="GC27" s="27">
        <v>-0.24417825515099084</v>
      </c>
      <c r="GD27" s="27">
        <v>0.9511192613611389</v>
      </c>
      <c r="GE27" s="27">
        <v>-0.017242417218359767</v>
      </c>
      <c r="GF27" s="27">
        <v>0.16740061529342704</v>
      </c>
      <c r="GG27" s="27">
        <v>-0.7341583461292026</v>
      </c>
      <c r="GH27" s="27">
        <v>-0.7786204852649888</v>
      </c>
      <c r="GI27" s="27">
        <v>-0.7089175901918738</v>
      </c>
      <c r="GJ27" s="27">
        <v>-0.7533318581106635</v>
      </c>
      <c r="GK27" s="27">
        <v>1.172057035764976</v>
      </c>
      <c r="GL27" s="27">
        <v>0.04823921480492166</v>
      </c>
      <c r="GM27" s="27">
        <v>0.2439740327200734</v>
      </c>
      <c r="GN27" s="27">
        <v>0.6682662494116992</v>
      </c>
      <c r="GO27" s="27">
        <v>0.35585735262796364</v>
      </c>
      <c r="GP27" s="27">
        <v>0.003934844317030357</v>
      </c>
      <c r="GQ27" s="27">
        <v>-0.014136712712543239</v>
      </c>
    </row>
    <row r="28" spans="1:199" ht="10.5">
      <c r="A28" s="91" t="s">
        <v>56</v>
      </c>
      <c r="B28" s="64">
        <v>5113.96</v>
      </c>
      <c r="C28" s="63">
        <v>5748.84</v>
      </c>
      <c r="D28" s="63">
        <v>6615.66</v>
      </c>
      <c r="E28" s="64">
        <v>2081.53</v>
      </c>
      <c r="F28" s="63">
        <v>5725.76</v>
      </c>
      <c r="G28" s="63">
        <v>4203.84</v>
      </c>
      <c r="H28" s="63">
        <v>5428.34</v>
      </c>
      <c r="I28" s="64">
        <v>1255.19</v>
      </c>
      <c r="J28" s="63">
        <v>2016.08</v>
      </c>
      <c r="K28" s="63">
        <v>7457.17</v>
      </c>
      <c r="L28" s="63">
        <v>5996.73</v>
      </c>
      <c r="M28" s="63">
        <v>6540.62</v>
      </c>
      <c r="N28" s="63">
        <v>1209.14</v>
      </c>
      <c r="O28" s="63">
        <v>5844.56</v>
      </c>
      <c r="P28" s="63">
        <v>5565.92</v>
      </c>
      <c r="Q28" s="63">
        <v>4313.49</v>
      </c>
      <c r="R28" s="63">
        <v>6014.9</v>
      </c>
      <c r="S28" s="63">
        <v>7446.51</v>
      </c>
      <c r="T28" s="63">
        <v>7264.1</v>
      </c>
      <c r="U28" s="64">
        <v>1701.88</v>
      </c>
      <c r="V28" s="63">
        <v>4280.84</v>
      </c>
      <c r="W28" s="64">
        <v>3083.59</v>
      </c>
      <c r="X28" s="64">
        <v>2372.4</v>
      </c>
      <c r="Y28" s="63">
        <v>1499.89</v>
      </c>
      <c r="Z28" s="63">
        <v>3969.57</v>
      </c>
      <c r="AA28" s="63">
        <v>5246.97</v>
      </c>
      <c r="AB28" s="63">
        <v>4985.74</v>
      </c>
      <c r="AC28" s="64">
        <v>2873.3</v>
      </c>
      <c r="AD28" s="63">
        <v>5003.61</v>
      </c>
      <c r="AE28" s="63">
        <v>767.96</v>
      </c>
      <c r="AF28" s="63">
        <v>6667.72</v>
      </c>
      <c r="AG28" s="63">
        <v>7906.55</v>
      </c>
      <c r="AH28" s="63">
        <v>7638.24</v>
      </c>
      <c r="AI28" s="63">
        <v>5929.54</v>
      </c>
      <c r="AJ28" s="64">
        <v>3812.75</v>
      </c>
      <c r="AK28" s="63">
        <v>2001.31</v>
      </c>
      <c r="AL28" s="63">
        <v>3462.05</v>
      </c>
      <c r="AM28" s="63">
        <v>2179.67</v>
      </c>
      <c r="AN28" s="63">
        <v>6650.87</v>
      </c>
      <c r="AO28" s="64">
        <v>5071.73</v>
      </c>
      <c r="AP28" s="63">
        <v>7009.59</v>
      </c>
      <c r="AQ28" s="63">
        <v>5665.24</v>
      </c>
      <c r="AR28" s="63">
        <v>6381.57</v>
      </c>
      <c r="AS28" s="63">
        <v>6105.33</v>
      </c>
      <c r="AT28" s="63">
        <v>5909.93</v>
      </c>
      <c r="AU28" s="78"/>
      <c r="AV28" s="78"/>
      <c r="AW28" s="66" t="s">
        <v>56</v>
      </c>
      <c r="AX28" s="67">
        <f t="shared" si="58"/>
        <v>5826.153333333333</v>
      </c>
      <c r="AY28" s="68">
        <f t="shared" si="0"/>
        <v>4359.8675</v>
      </c>
      <c r="AZ28" s="68">
        <f t="shared" si="1"/>
        <v>4653.157999999999</v>
      </c>
      <c r="BA28" s="68">
        <f t="shared" si="2"/>
        <v>4206.54</v>
      </c>
      <c r="BB28" s="68">
        <f t="shared" si="3"/>
        <v>6259.75</v>
      </c>
      <c r="BC28" s="67">
        <f t="shared" si="4"/>
        <v>2991.36</v>
      </c>
      <c r="BD28" s="69">
        <f t="shared" si="5"/>
        <v>3083.59</v>
      </c>
      <c r="BE28" s="68">
        <f t="shared" si="6"/>
        <v>3614.9139999999998</v>
      </c>
      <c r="BF28" s="68">
        <f t="shared" si="7"/>
        <v>5255.274285714286</v>
      </c>
      <c r="BG28" s="68">
        <f t="shared" si="8"/>
        <v>3621.3300000000004</v>
      </c>
      <c r="BH28" s="68">
        <f t="shared" si="9"/>
        <v>5071.73</v>
      </c>
      <c r="BI28" s="68">
        <f t="shared" si="10"/>
        <v>6214.332</v>
      </c>
      <c r="BJ28" s="89">
        <f t="shared" si="11"/>
        <v>4869.828875</v>
      </c>
      <c r="BK28" s="90">
        <f t="shared" si="12"/>
        <v>4676.462571428571</v>
      </c>
      <c r="BL28" s="64"/>
      <c r="BM28" s="64"/>
      <c r="BN28" s="70" t="s">
        <v>56</v>
      </c>
      <c r="BO28" s="71">
        <v>1.1963774257536581</v>
      </c>
      <c r="BP28" s="71">
        <v>0.8952814589403822</v>
      </c>
      <c r="BQ28" s="71">
        <v>0.9555074971705242</v>
      </c>
      <c r="BR28" s="71">
        <v>0.8637962663523777</v>
      </c>
      <c r="BS28" s="71">
        <v>1.2854147775367157</v>
      </c>
      <c r="BT28" s="71">
        <v>0.6396629833575672</v>
      </c>
      <c r="BU28" s="71">
        <v>0.6593851555317851</v>
      </c>
      <c r="BV28" s="71">
        <v>0.7730018031333696</v>
      </c>
      <c r="BW28" s="71">
        <v>1.1237712705800398</v>
      </c>
      <c r="BX28" s="71">
        <v>0.7743737803280979</v>
      </c>
      <c r="BY28" s="71">
        <v>1.0845227396849841</v>
      </c>
      <c r="BZ28" s="71">
        <v>1.328853145958493</v>
      </c>
      <c r="CA28" s="86">
        <f t="shared" si="59"/>
        <v>0.9180202045556127</v>
      </c>
      <c r="CB28" s="86">
        <f t="shared" si="60"/>
        <v>0.8341416310368759</v>
      </c>
      <c r="CC28" s="86">
        <f t="shared" si="60"/>
        <v>1.039639383875282</v>
      </c>
      <c r="CD28" s="86">
        <f t="shared" si="60"/>
        <v>0.8190850233402378</v>
      </c>
      <c r="CE28" s="86">
        <v>1.3071339617476043</v>
      </c>
      <c r="CF28" s="72"/>
      <c r="CG28" s="72"/>
      <c r="CH28" s="73" t="s">
        <v>56</v>
      </c>
      <c r="CI28" s="74">
        <v>0.25867259385433516</v>
      </c>
      <c r="CJ28" s="74">
        <v>-0.1595867861615822</v>
      </c>
      <c r="CK28" s="74">
        <v>-0.06566090186432418</v>
      </c>
      <c r="CL28" s="74">
        <v>-0.21123701419164057</v>
      </c>
      <c r="CM28" s="74">
        <v>0.36223396326310525</v>
      </c>
      <c r="CN28" s="74">
        <v>-0.6446160964943837</v>
      </c>
      <c r="CO28" s="74">
        <v>-0.6008066863166444</v>
      </c>
      <c r="CP28" s="74">
        <v>-0.37145631544805935</v>
      </c>
      <c r="CQ28" s="74">
        <v>0.1683484231211858</v>
      </c>
      <c r="CR28" s="74">
        <v>-0.3688979899388727</v>
      </c>
      <c r="CS28" s="74">
        <v>0.11706030297498349</v>
      </c>
      <c r="CT28" s="74">
        <v>0.41018167850135845</v>
      </c>
      <c r="CU28" s="86">
        <f t="shared" si="62"/>
        <v>-0.12340218886111613</v>
      </c>
      <c r="CV28" s="86">
        <f t="shared" si="62"/>
        <v>-0.2616357315451629</v>
      </c>
      <c r="CW28" s="86">
        <f t="shared" si="62"/>
        <v>0.05608319248694177</v>
      </c>
      <c r="CX28" s="86">
        <f t="shared" si="62"/>
        <v>-0.2879148794255589</v>
      </c>
      <c r="CY28" s="86">
        <f t="shared" si="62"/>
        <v>0.386407003447929</v>
      </c>
      <c r="CZ28" s="9"/>
      <c r="DA28" s="9"/>
      <c r="DB28" s="75" t="s">
        <v>56</v>
      </c>
      <c r="DC28" s="64">
        <f t="shared" si="61"/>
        <v>1.0501313560017034</v>
      </c>
      <c r="DD28" s="27">
        <f t="shared" si="14"/>
        <v>1.1805014401045046</v>
      </c>
      <c r="DE28" s="27">
        <f t="shared" si="15"/>
        <v>1.3584994811547664</v>
      </c>
      <c r="DF28" s="27">
        <f t="shared" si="16"/>
        <v>0.42743391060122216</v>
      </c>
      <c r="DG28" s="27">
        <f t="shared" si="17"/>
        <v>1.1757620538565638</v>
      </c>
      <c r="DH28" s="27">
        <f t="shared" si="18"/>
        <v>0.8632418320859375</v>
      </c>
      <c r="DI28" s="27">
        <f t="shared" si="19"/>
        <v>1.1146880392178051</v>
      </c>
      <c r="DJ28" s="27">
        <f t="shared" si="20"/>
        <v>0.25774827662707145</v>
      </c>
      <c r="DK28" s="27">
        <f t="shared" si="21"/>
        <v>0.41399401329066204</v>
      </c>
      <c r="DL28" s="27">
        <f t="shared" si="22"/>
        <v>1.5313002143222127</v>
      </c>
      <c r="DM28" s="27">
        <f t="shared" si="23"/>
        <v>1.2314046661444544</v>
      </c>
      <c r="DN28" s="27">
        <f t="shared" si="24"/>
        <v>1.3430903154682206</v>
      </c>
      <c r="DO28" s="27">
        <f t="shared" si="25"/>
        <v>0.24829209219389667</v>
      </c>
      <c r="DP28" s="27">
        <f t="shared" si="26"/>
        <v>1.2001571615799334</v>
      </c>
      <c r="DQ28" s="27">
        <f t="shared" si="27"/>
        <v>1.142939545283303</v>
      </c>
      <c r="DR28" s="27">
        <f t="shared" si="28"/>
        <v>0.8857580236841484</v>
      </c>
      <c r="DS28" s="27">
        <f t="shared" si="29"/>
        <v>1.2351358034115725</v>
      </c>
      <c r="DT28" s="27">
        <f t="shared" si="30"/>
        <v>1.5291112256998969</v>
      </c>
      <c r="DU28" s="27">
        <f t="shared" si="31"/>
        <v>1.4916540573512453</v>
      </c>
      <c r="DV28" s="64">
        <f t="shared" si="32"/>
        <v>0.36392464902805965</v>
      </c>
      <c r="DW28" s="27">
        <f t="shared" si="33"/>
        <v>0.9154013176870748</v>
      </c>
      <c r="DX28" s="27">
        <f t="shared" si="34"/>
        <v>0.6593851555317851</v>
      </c>
      <c r="DY28" s="27">
        <f t="shared" si="35"/>
        <v>0.5073065300456957</v>
      </c>
      <c r="DZ28" s="27">
        <f t="shared" si="36"/>
        <v>0.3207317447944017</v>
      </c>
      <c r="EA28" s="27">
        <f t="shared" si="37"/>
        <v>0.848840323079368</v>
      </c>
      <c r="EB28" s="27">
        <f t="shared" si="38"/>
        <v>1.1219955083265318</v>
      </c>
      <c r="EC28" s="27">
        <f t="shared" si="39"/>
        <v>1.066134909420851</v>
      </c>
      <c r="ED28" s="27">
        <f t="shared" si="40"/>
        <v>0.6144174054882388</v>
      </c>
      <c r="EE28" s="27">
        <f t="shared" si="41"/>
        <v>1.0699561738332253</v>
      </c>
      <c r="EF28" s="27">
        <f t="shared" si="42"/>
        <v>0.16421814315203698</v>
      </c>
      <c r="EG28" s="27">
        <f t="shared" si="43"/>
        <v>1.4258042052420699</v>
      </c>
      <c r="EH28" s="27">
        <f t="shared" si="44"/>
        <v>1.6907117033943668</v>
      </c>
      <c r="EI28" s="27">
        <f t="shared" si="45"/>
        <v>1.6333371396291667</v>
      </c>
      <c r="EJ28" s="27">
        <f t="shared" si="46"/>
        <v>1.2679541233211746</v>
      </c>
      <c r="EK28" s="27">
        <f t="shared" si="47"/>
        <v>0.8153064291147051</v>
      </c>
      <c r="EL28" s="27">
        <f t="shared" si="48"/>
        <v>0.42795381539611843</v>
      </c>
      <c r="EM28" s="27">
        <f t="shared" si="49"/>
        <v>0.7403138477258056</v>
      </c>
      <c r="EN28" s="27">
        <f t="shared" si="50"/>
        <v>0.4660937549927085</v>
      </c>
      <c r="EO28" s="27">
        <f t="shared" si="51"/>
        <v>1.4222010544111516</v>
      </c>
      <c r="EP28" s="27">
        <f t="shared" si="52"/>
        <v>1.0845227396849841</v>
      </c>
      <c r="EQ28" s="27">
        <f t="shared" si="53"/>
        <v>1.4989086072934616</v>
      </c>
      <c r="ER28" s="27">
        <f t="shared" si="54"/>
        <v>1.2114370453026797</v>
      </c>
      <c r="ES28" s="27">
        <f t="shared" si="55"/>
        <v>1.3646147921698324</v>
      </c>
      <c r="ET28" s="27">
        <f t="shared" si="56"/>
        <v>1.305544502227233</v>
      </c>
      <c r="EU28" s="27">
        <f t="shared" si="57"/>
        <v>1.2637607827992576</v>
      </c>
      <c r="EX28" s="76" t="s">
        <v>56</v>
      </c>
      <c r="EY28" s="27">
        <v>0.07056979912902223</v>
      </c>
      <c r="EZ28" s="27">
        <v>0.2393998015245055</v>
      </c>
      <c r="FA28" s="27">
        <v>0.44201401455835054</v>
      </c>
      <c r="FB28" s="27">
        <v>-1.226226725692824</v>
      </c>
      <c r="FC28" s="27">
        <v>0.23359612271254102</v>
      </c>
      <c r="FD28" s="27">
        <v>-0.2121633163906417</v>
      </c>
      <c r="FE28" s="27">
        <v>0.1566400085797601</v>
      </c>
      <c r="FF28" s="27">
        <v>-1.9559653135011161</v>
      </c>
      <c r="FG28" s="27">
        <v>-1.272318189622477</v>
      </c>
      <c r="FH28" s="27">
        <v>0.6147571536765704</v>
      </c>
      <c r="FI28" s="27">
        <v>0.300304940460108</v>
      </c>
      <c r="FJ28" s="27">
        <v>0.4255563213678248</v>
      </c>
      <c r="FK28" s="27">
        <v>-2.009889780752077</v>
      </c>
      <c r="FL28" s="27">
        <v>0.2632233403218695</v>
      </c>
      <c r="FM28" s="27">
        <v>0.19274909556762643</v>
      </c>
      <c r="FN28" s="27">
        <v>-0.175015465758111</v>
      </c>
      <c r="FO28" s="27">
        <v>0.30466967511937526</v>
      </c>
      <c r="FP28" s="27">
        <v>0.612693350406705</v>
      </c>
      <c r="FQ28" s="27">
        <v>0.5769129862543646</v>
      </c>
      <c r="FR28" s="27">
        <v>-1.4582883250317107</v>
      </c>
      <c r="FS28" s="27">
        <v>-0.1275237262399828</v>
      </c>
      <c r="FT28" s="27">
        <v>-0.6008066863166444</v>
      </c>
      <c r="FU28" s="27">
        <v>-0.9790703639394827</v>
      </c>
      <c r="FV28" s="27">
        <v>-1.6405609416350095</v>
      </c>
      <c r="FW28" s="27">
        <v>-0.23643490361480132</v>
      </c>
      <c r="FX28" s="27">
        <v>0.16606690043154654</v>
      </c>
      <c r="FY28" s="27">
        <v>0.09239000923912179</v>
      </c>
      <c r="FZ28" s="27">
        <v>-0.7027090089456632</v>
      </c>
      <c r="GA28" s="27">
        <v>0.09755170402046236</v>
      </c>
      <c r="GB28" s="27">
        <v>-2.6063145671048895</v>
      </c>
      <c r="GC28" s="27">
        <v>0.5117758811364465</v>
      </c>
      <c r="GD28" s="27">
        <v>0.7576306753939714</v>
      </c>
      <c r="GE28" s="27">
        <v>0.7078226105379496</v>
      </c>
      <c r="GF28" s="27">
        <v>0.34250254732717833</v>
      </c>
      <c r="GG28" s="27">
        <v>-0.2945857034256108</v>
      </c>
      <c r="GH28" s="27">
        <v>-1.2244729849296634</v>
      </c>
      <c r="GI28" s="27">
        <v>-0.43379108013609236</v>
      </c>
      <c r="GJ28" s="27">
        <v>-1.1013079119856346</v>
      </c>
      <c r="GK28" s="27">
        <v>0.5081254309898635</v>
      </c>
      <c r="GL28" s="27">
        <v>0.11706030297498349</v>
      </c>
      <c r="GM28" s="27">
        <v>0.5839124207613537</v>
      </c>
      <c r="GN28" s="27">
        <v>0.2767194342655133</v>
      </c>
      <c r="GO28" s="27">
        <v>0.4484937600414029</v>
      </c>
      <c r="GP28" s="27">
        <v>0.3846516357804182</v>
      </c>
      <c r="GQ28" s="27">
        <v>0.33772340170269166</v>
      </c>
    </row>
    <row r="29" spans="1:199" ht="10.5">
      <c r="A29" s="91" t="s">
        <v>34</v>
      </c>
      <c r="B29" s="64">
        <v>10264.5</v>
      </c>
      <c r="C29" s="63">
        <v>12263.4</v>
      </c>
      <c r="D29" s="63">
        <v>13637.2</v>
      </c>
      <c r="E29" s="64">
        <v>9566.68</v>
      </c>
      <c r="F29" s="63">
        <v>15197.4</v>
      </c>
      <c r="G29" s="63">
        <v>13253.7</v>
      </c>
      <c r="H29" s="63">
        <v>16399.5</v>
      </c>
      <c r="I29" s="64">
        <v>6373.18</v>
      </c>
      <c r="J29" s="63">
        <v>11024.2</v>
      </c>
      <c r="K29" s="63">
        <v>17112.7</v>
      </c>
      <c r="L29" s="63">
        <v>13925.4</v>
      </c>
      <c r="M29" s="63">
        <v>14666.1</v>
      </c>
      <c r="N29" s="63">
        <v>11786.5</v>
      </c>
      <c r="O29" s="63">
        <v>13635.4</v>
      </c>
      <c r="P29" s="63">
        <v>14229.9</v>
      </c>
      <c r="Q29" s="63">
        <v>13107.8</v>
      </c>
      <c r="R29" s="63">
        <v>17442</v>
      </c>
      <c r="S29" s="63">
        <v>17603.3</v>
      </c>
      <c r="T29" s="63">
        <v>16432.8</v>
      </c>
      <c r="U29" s="64">
        <v>2987.6</v>
      </c>
      <c r="V29" s="63">
        <v>12158.3</v>
      </c>
      <c r="W29" s="64">
        <v>7830.15</v>
      </c>
      <c r="X29" s="64">
        <v>19885.7</v>
      </c>
      <c r="Y29" s="63">
        <v>10598.2</v>
      </c>
      <c r="Z29" s="63">
        <v>12268.2</v>
      </c>
      <c r="AA29" s="63">
        <v>12638.8</v>
      </c>
      <c r="AB29" s="63">
        <v>11569.8</v>
      </c>
      <c r="AC29" s="64">
        <v>9053.09</v>
      </c>
      <c r="AD29" s="63">
        <v>16055.5</v>
      </c>
      <c r="AE29" s="63">
        <v>11824</v>
      </c>
      <c r="AF29" s="63">
        <v>14311.7</v>
      </c>
      <c r="AG29" s="63">
        <v>15594.6</v>
      </c>
      <c r="AH29" s="63">
        <v>13152.5</v>
      </c>
      <c r="AI29" s="63">
        <v>13231.6</v>
      </c>
      <c r="AJ29" s="64">
        <v>17771.2</v>
      </c>
      <c r="AK29" s="63">
        <v>10212.7</v>
      </c>
      <c r="AL29" s="63">
        <v>18661.7</v>
      </c>
      <c r="AM29" s="63">
        <v>12236.2</v>
      </c>
      <c r="AN29" s="63">
        <v>12583.4</v>
      </c>
      <c r="AO29" s="64">
        <v>11935.4</v>
      </c>
      <c r="AP29" s="63">
        <v>16343.1</v>
      </c>
      <c r="AQ29" s="63">
        <v>13110.8</v>
      </c>
      <c r="AR29" s="63">
        <v>13898.3</v>
      </c>
      <c r="AS29" s="63">
        <v>14795.7</v>
      </c>
      <c r="AT29" s="63">
        <v>14168.1</v>
      </c>
      <c r="AW29" s="66" t="s">
        <v>34</v>
      </c>
      <c r="AX29" s="67">
        <f t="shared" si="58"/>
        <v>12055.033333333335</v>
      </c>
      <c r="AY29" s="68">
        <f t="shared" si="0"/>
        <v>13604.32</v>
      </c>
      <c r="AZ29" s="68">
        <f t="shared" si="1"/>
        <v>12620.316</v>
      </c>
      <c r="BA29" s="68">
        <f t="shared" si="2"/>
        <v>13217.266666666668</v>
      </c>
      <c r="BB29" s="68">
        <f t="shared" si="3"/>
        <v>16146.474999999999</v>
      </c>
      <c r="BC29" s="67">
        <f t="shared" si="4"/>
        <v>7572.95</v>
      </c>
      <c r="BD29" s="69">
        <f t="shared" si="5"/>
        <v>7830.15</v>
      </c>
      <c r="BE29" s="68">
        <f t="shared" si="6"/>
        <v>13392.140000000003</v>
      </c>
      <c r="BF29" s="68">
        <f t="shared" si="7"/>
        <v>13317.570000000002</v>
      </c>
      <c r="BG29" s="68">
        <f t="shared" si="8"/>
        <v>14293.039999999999</v>
      </c>
      <c r="BH29" s="68">
        <f t="shared" si="9"/>
        <v>11935.4</v>
      </c>
      <c r="BI29" s="68">
        <f t="shared" si="10"/>
        <v>14463.2</v>
      </c>
      <c r="BJ29" s="89">
        <f t="shared" si="11"/>
        <v>13897.094416666667</v>
      </c>
      <c r="BK29" s="90">
        <f t="shared" si="12"/>
        <v>13866.487500000003</v>
      </c>
      <c r="BL29" s="64"/>
      <c r="BM29" s="64"/>
      <c r="BN29" s="70" t="s">
        <v>34</v>
      </c>
      <c r="BO29" s="71">
        <v>0.8674499123266973</v>
      </c>
      <c r="BP29" s="71">
        <v>0.9789326885254845</v>
      </c>
      <c r="BQ29" s="71">
        <v>0.9081262328378918</v>
      </c>
      <c r="BR29" s="71">
        <v>0.95108130306831</v>
      </c>
      <c r="BS29" s="71">
        <v>1.1618597755683138</v>
      </c>
      <c r="BT29" s="71">
        <v>0.5461332583323641</v>
      </c>
      <c r="BU29" s="71">
        <v>0.5646815749121757</v>
      </c>
      <c r="BV29" s="71">
        <v>0.9657918056032575</v>
      </c>
      <c r="BW29" s="71">
        <v>0.9604140918888073</v>
      </c>
      <c r="BX29" s="71">
        <v>1.0307613950540824</v>
      </c>
      <c r="BY29" s="71">
        <v>0.8607370828409139</v>
      </c>
      <c r="BZ29" s="71">
        <v>1.0430327074538521</v>
      </c>
      <c r="CA29" s="86">
        <f t="shared" si="59"/>
        <v>0.7067915853295308</v>
      </c>
      <c r="CB29" s="86">
        <f t="shared" si="60"/>
        <v>0.972362247064371</v>
      </c>
      <c r="CC29" s="86">
        <f t="shared" si="60"/>
        <v>0.9342701623633496</v>
      </c>
      <c r="CD29" s="86">
        <f t="shared" si="60"/>
        <v>0.9909213490611961</v>
      </c>
      <c r="CE29" s="86">
        <v>1.102446241511083</v>
      </c>
      <c r="CF29" s="72"/>
      <c r="CG29" s="72"/>
      <c r="CH29" s="73" t="s">
        <v>34</v>
      </c>
      <c r="CI29" s="74">
        <v>-0.2051476378582179</v>
      </c>
      <c r="CJ29" s="74">
        <v>-0.0307184314516958</v>
      </c>
      <c r="CK29" s="74">
        <v>-0.13903524359222838</v>
      </c>
      <c r="CL29" s="74">
        <v>-0.07235941992158687</v>
      </c>
      <c r="CM29" s="74">
        <v>0.21643596091151537</v>
      </c>
      <c r="CN29" s="74">
        <v>-0.8726750783971933</v>
      </c>
      <c r="CO29" s="74">
        <v>-0.8244905367335538</v>
      </c>
      <c r="CP29" s="74">
        <v>-0.05021587207434636</v>
      </c>
      <c r="CQ29" s="74">
        <v>-0.058271522900719804</v>
      </c>
      <c r="CR29" s="74">
        <v>0.0437104102894221</v>
      </c>
      <c r="CS29" s="74">
        <v>-0.2163554695844023</v>
      </c>
      <c r="CT29" s="74">
        <v>0.060784398645426424</v>
      </c>
      <c r="CU29" s="86">
        <f t="shared" si="62"/>
        <v>-0.5006432308263855</v>
      </c>
      <c r="CV29" s="86">
        <f t="shared" si="62"/>
        <v>-0.04043421450955762</v>
      </c>
      <c r="CW29" s="86">
        <f t="shared" si="62"/>
        <v>-0.09808830133058942</v>
      </c>
      <c r="CX29" s="86">
        <f t="shared" si="62"/>
        <v>-0.013157541837224465</v>
      </c>
      <c r="CY29" s="86">
        <f t="shared" si="62"/>
        <v>0.14070830748684057</v>
      </c>
      <c r="CZ29" s="9"/>
      <c r="DA29" s="9"/>
      <c r="DB29" s="75" t="s">
        <v>34</v>
      </c>
      <c r="DC29" s="64">
        <f t="shared" si="61"/>
        <v>0.7386076320881776</v>
      </c>
      <c r="DD29" s="27">
        <f t="shared" si="14"/>
        <v>0.882443454172162</v>
      </c>
      <c r="DE29" s="27">
        <f t="shared" si="15"/>
        <v>0.9812986507197521</v>
      </c>
      <c r="DF29" s="27">
        <f t="shared" si="16"/>
        <v>0.6883942580491331</v>
      </c>
      <c r="DG29" s="27">
        <f t="shared" si="17"/>
        <v>1.0935667229672044</v>
      </c>
      <c r="DH29" s="27">
        <f t="shared" si="18"/>
        <v>0.9537029542020634</v>
      </c>
      <c r="DI29" s="27">
        <f t="shared" si="19"/>
        <v>1.1800668188835373</v>
      </c>
      <c r="DJ29" s="27">
        <f t="shared" si="20"/>
        <v>0.4585980212062674</v>
      </c>
      <c r="DK29" s="27">
        <f t="shared" si="21"/>
        <v>0.7932737354636356</v>
      </c>
      <c r="DL29" s="27">
        <f t="shared" si="22"/>
        <v>1.2313868990827956</v>
      </c>
      <c r="DM29" s="27">
        <f t="shared" si="23"/>
        <v>1.002036798663423</v>
      </c>
      <c r="DN29" s="27">
        <f t="shared" si="24"/>
        <v>1.0553357097733373</v>
      </c>
      <c r="DO29" s="27">
        <f t="shared" si="25"/>
        <v>0.8481269283070101</v>
      </c>
      <c r="DP29" s="27">
        <f t="shared" si="26"/>
        <v>0.9811691272419637</v>
      </c>
      <c r="DQ29" s="27">
        <f t="shared" si="27"/>
        <v>1.0239478536559556</v>
      </c>
      <c r="DR29" s="27">
        <f t="shared" si="28"/>
        <v>0.9432043567524393</v>
      </c>
      <c r="DS29" s="27">
        <f t="shared" si="29"/>
        <v>1.2550824997693013</v>
      </c>
      <c r="DT29" s="27">
        <f t="shared" si="30"/>
        <v>1.2666892425288923</v>
      </c>
      <c r="DU29" s="27">
        <f t="shared" si="31"/>
        <v>1.182463003222622</v>
      </c>
      <c r="DV29" s="64">
        <f t="shared" si="32"/>
        <v>0.21545470689675372</v>
      </c>
      <c r="DW29" s="27">
        <f t="shared" si="33"/>
        <v>0.8768118097679746</v>
      </c>
      <c r="DX29" s="27">
        <f t="shared" si="34"/>
        <v>0.5646815749121757</v>
      </c>
      <c r="DY29" s="27">
        <f t="shared" si="35"/>
        <v>1.4340834331693586</v>
      </c>
      <c r="DZ29" s="27">
        <f t="shared" si="36"/>
        <v>0.7643031445418315</v>
      </c>
      <c r="EA29" s="27">
        <f t="shared" si="37"/>
        <v>0.8847373929410746</v>
      </c>
      <c r="EB29" s="27">
        <f t="shared" si="38"/>
        <v>0.9114636998014094</v>
      </c>
      <c r="EC29" s="27">
        <f t="shared" si="39"/>
        <v>0.8343713575626125</v>
      </c>
      <c r="ED29" s="27">
        <f t="shared" si="40"/>
        <v>0.6528755028986251</v>
      </c>
      <c r="EE29" s="27">
        <f t="shared" si="41"/>
        <v>1.1578635180682921</v>
      </c>
      <c r="EF29" s="27">
        <f t="shared" si="42"/>
        <v>0.8527033251932039</v>
      </c>
      <c r="EG29" s="27">
        <f t="shared" si="43"/>
        <v>1.0321070855182322</v>
      </c>
      <c r="EH29" s="27">
        <f t="shared" si="44"/>
        <v>1.124625107836429</v>
      </c>
      <c r="EI29" s="27">
        <f t="shared" si="45"/>
        <v>0.9485098515395479</v>
      </c>
      <c r="EJ29" s="27">
        <f t="shared" si="46"/>
        <v>0.9542142521673205</v>
      </c>
      <c r="EK29" s="27">
        <f t="shared" si="47"/>
        <v>1.281593482127323</v>
      </c>
      <c r="EL29" s="27">
        <f t="shared" si="48"/>
        <v>0.736502304567036</v>
      </c>
      <c r="EM29" s="27">
        <f t="shared" si="49"/>
        <v>1.3458130618875181</v>
      </c>
      <c r="EN29" s="27">
        <f t="shared" si="50"/>
        <v>0.882429670816059</v>
      </c>
      <c r="EO29" s="27">
        <f t="shared" si="51"/>
        <v>0.9074684558724765</v>
      </c>
      <c r="EP29" s="27">
        <f t="shared" si="52"/>
        <v>0.8607370828409139</v>
      </c>
      <c r="EQ29" s="27">
        <f t="shared" si="53"/>
        <v>1.1786041706668684</v>
      </c>
      <c r="ER29" s="27">
        <f t="shared" si="54"/>
        <v>0.9455026011453871</v>
      </c>
      <c r="ES29" s="27">
        <f t="shared" si="55"/>
        <v>1.002294200315689</v>
      </c>
      <c r="ET29" s="27">
        <f t="shared" si="56"/>
        <v>1.0670113826590906</v>
      </c>
      <c r="EU29" s="27">
        <f t="shared" si="57"/>
        <v>1.0217511824822254</v>
      </c>
      <c r="EX29" s="76" t="s">
        <v>34</v>
      </c>
      <c r="EY29" s="27">
        <v>-0.437119924790522</v>
      </c>
      <c r="EZ29" s="27">
        <v>-0.18042425956197777</v>
      </c>
      <c r="FA29" s="27">
        <v>-0.02723581844189799</v>
      </c>
      <c r="FB29" s="27">
        <v>-0.5386930310923209</v>
      </c>
      <c r="FC29" s="27">
        <v>0.1290412477817122</v>
      </c>
      <c r="FD29" s="27">
        <v>-0.06838810877339815</v>
      </c>
      <c r="FE29" s="27">
        <v>0.23886855157242087</v>
      </c>
      <c r="FF29" s="27">
        <v>-1.1246979650058648</v>
      </c>
      <c r="FG29" s="27">
        <v>-0.33410931136545924</v>
      </c>
      <c r="FH29" s="27">
        <v>0.3002841246898182</v>
      </c>
      <c r="FI29" s="27">
        <v>0.002935490842900528</v>
      </c>
      <c r="FJ29" s="27">
        <v>0.07770200346620758</v>
      </c>
      <c r="FK29" s="27">
        <v>-0.23764790423112692</v>
      </c>
      <c r="FL29" s="27">
        <v>-0.027426255076276166</v>
      </c>
      <c r="FM29" s="27">
        <v>0.03414224542818333</v>
      </c>
      <c r="FN29" s="27">
        <v>-0.08435771260592302</v>
      </c>
      <c r="FO29" s="27">
        <v>0.32778219931242175</v>
      </c>
      <c r="FP29" s="27">
        <v>0.34106263083051247</v>
      </c>
      <c r="FQ29" s="27">
        <v>0.24179504538095792</v>
      </c>
      <c r="FR29" s="27">
        <v>-2.214543478488596</v>
      </c>
      <c r="FS29" s="27">
        <v>-0.1896608648154865</v>
      </c>
      <c r="FT29" s="27">
        <v>-0.8244905367335538</v>
      </c>
      <c r="FU29" s="27">
        <v>0.520128960663363</v>
      </c>
      <c r="FV29" s="27">
        <v>-0.387783128898727</v>
      </c>
      <c r="FW29" s="27">
        <v>-0.1766787957626856</v>
      </c>
      <c r="FX29" s="27">
        <v>-0.1337428946397704</v>
      </c>
      <c r="FY29" s="27">
        <v>-0.2612384612526334</v>
      </c>
      <c r="FZ29" s="27">
        <v>-0.6151201850065474</v>
      </c>
      <c r="GA29" s="27">
        <v>0.21146520720419143</v>
      </c>
      <c r="GB29" s="27">
        <v>-0.22988421233711154</v>
      </c>
      <c r="GC29" s="27">
        <v>0.04559266429918851</v>
      </c>
      <c r="GD29" s="27">
        <v>0.1694441612628758</v>
      </c>
      <c r="GE29" s="27">
        <v>-0.07626533686111071</v>
      </c>
      <c r="GF29" s="27">
        <v>-0.06761486027593817</v>
      </c>
      <c r="GG29" s="27">
        <v>0.3579387156819045</v>
      </c>
      <c r="GH29" s="27">
        <v>-0.44123805532585425</v>
      </c>
      <c r="GI29" s="27">
        <v>0.42847802850861016</v>
      </c>
      <c r="GJ29" s="27">
        <v>-0.1804467939631371</v>
      </c>
      <c r="GK29" s="27">
        <v>-0.14008059982006496</v>
      </c>
      <c r="GL29" s="27">
        <v>-0.2163554695844023</v>
      </c>
      <c r="GM29" s="27">
        <v>0.2370792765030417</v>
      </c>
      <c r="GN29" s="27">
        <v>-0.08084666774946077</v>
      </c>
      <c r="GO29" s="27">
        <v>0.0033060405070739576</v>
      </c>
      <c r="GP29" s="27">
        <v>0.0935755666199106</v>
      </c>
      <c r="GQ29" s="27">
        <v>0.03104391300403814</v>
      </c>
    </row>
    <row r="30" spans="1:199" ht="10.5">
      <c r="A30" s="91" t="s">
        <v>57</v>
      </c>
      <c r="B30" s="64">
        <v>16321</v>
      </c>
      <c r="C30" s="63">
        <v>20441.9</v>
      </c>
      <c r="D30" s="63">
        <v>15034.5</v>
      </c>
      <c r="E30" s="64">
        <v>8527.24</v>
      </c>
      <c r="F30" s="63">
        <v>23678.2</v>
      </c>
      <c r="G30" s="63">
        <v>19935</v>
      </c>
      <c r="H30" s="63">
        <v>18214.9</v>
      </c>
      <c r="I30" s="64">
        <v>6204.8</v>
      </c>
      <c r="J30" s="63">
        <v>9243.39</v>
      </c>
      <c r="K30" s="63">
        <v>25755.4</v>
      </c>
      <c r="L30" s="63">
        <v>22756.1</v>
      </c>
      <c r="M30" s="63">
        <v>22847.2</v>
      </c>
      <c r="N30" s="63">
        <v>6873.17</v>
      </c>
      <c r="O30" s="63">
        <v>17381.7</v>
      </c>
      <c r="P30" s="63">
        <v>26555</v>
      </c>
      <c r="Q30" s="63">
        <v>17974.2</v>
      </c>
      <c r="R30" s="63">
        <v>16116.4</v>
      </c>
      <c r="S30" s="63">
        <v>24906.6</v>
      </c>
      <c r="T30" s="63">
        <v>18911.3</v>
      </c>
      <c r="U30" s="64">
        <v>1283.63</v>
      </c>
      <c r="V30" s="63">
        <v>13813</v>
      </c>
      <c r="W30" s="64">
        <v>4566.03</v>
      </c>
      <c r="X30" s="64">
        <v>10470.6</v>
      </c>
      <c r="Y30" s="63">
        <v>8325.07</v>
      </c>
      <c r="Z30" s="63">
        <v>16217.4</v>
      </c>
      <c r="AA30" s="63">
        <v>15466.8</v>
      </c>
      <c r="AB30" s="63">
        <v>17210.8</v>
      </c>
      <c r="AC30" s="64">
        <v>34.04</v>
      </c>
      <c r="AD30" s="63">
        <v>13496.4</v>
      </c>
      <c r="AE30" s="63">
        <v>11748.5</v>
      </c>
      <c r="AF30" s="63">
        <v>20689.6</v>
      </c>
      <c r="AG30" s="63">
        <v>21748.8</v>
      </c>
      <c r="AH30" s="63">
        <v>16414.9</v>
      </c>
      <c r="AI30" s="63">
        <v>17028.4</v>
      </c>
      <c r="AJ30" s="64">
        <v>12251</v>
      </c>
      <c r="AK30" s="63">
        <v>8679.71</v>
      </c>
      <c r="AL30" s="63">
        <v>10129.6</v>
      </c>
      <c r="AM30" s="63">
        <v>9045.25</v>
      </c>
      <c r="AN30" s="63">
        <v>15027.5</v>
      </c>
      <c r="AO30" s="64">
        <v>13192.5</v>
      </c>
      <c r="AP30" s="63">
        <v>17480.9</v>
      </c>
      <c r="AQ30" s="63">
        <v>16941.2</v>
      </c>
      <c r="AR30" s="63">
        <v>16068</v>
      </c>
      <c r="AS30" s="63">
        <v>14755</v>
      </c>
      <c r="AT30" s="63">
        <v>15234.7</v>
      </c>
      <c r="AW30" s="66" t="s">
        <v>57</v>
      </c>
      <c r="AX30" s="67">
        <f t="shared" si="58"/>
        <v>17265.8</v>
      </c>
      <c r="AY30" s="68">
        <f t="shared" si="0"/>
        <v>17588.835</v>
      </c>
      <c r="AZ30" s="68">
        <f t="shared" si="1"/>
        <v>17361.378</v>
      </c>
      <c r="BA30" s="68">
        <f t="shared" si="2"/>
        <v>16936.623333333333</v>
      </c>
      <c r="BB30" s="68">
        <f t="shared" si="3"/>
        <v>19477.125</v>
      </c>
      <c r="BC30" s="67">
        <f t="shared" si="4"/>
        <v>7548.3150000000005</v>
      </c>
      <c r="BD30" s="69">
        <f t="shared" si="5"/>
        <v>4566.03</v>
      </c>
      <c r="BE30" s="68">
        <f t="shared" si="6"/>
        <v>13538.134</v>
      </c>
      <c r="BF30" s="68">
        <f t="shared" si="7"/>
        <v>14451.519999999999</v>
      </c>
      <c r="BG30" s="68">
        <f t="shared" si="8"/>
        <v>11026.612</v>
      </c>
      <c r="BH30" s="68">
        <f t="shared" si="9"/>
        <v>13192.5</v>
      </c>
      <c r="BI30" s="68">
        <f t="shared" si="10"/>
        <v>16095.960000000001</v>
      </c>
      <c r="BJ30" s="89">
        <f t="shared" si="11"/>
        <v>17840.990333333335</v>
      </c>
      <c r="BK30" s="90">
        <f t="shared" si="12"/>
        <v>13778.056499999999</v>
      </c>
      <c r="BL30" s="64"/>
      <c r="BM30" s="64"/>
      <c r="BN30" s="70" t="s">
        <v>57</v>
      </c>
      <c r="BO30" s="71">
        <v>0.9677601790827343</v>
      </c>
      <c r="BP30" s="71">
        <v>0.9858665170137882</v>
      </c>
      <c r="BQ30" s="71">
        <v>0.9731173929040673</v>
      </c>
      <c r="BR30" s="71">
        <v>0.9493095964347718</v>
      </c>
      <c r="BS30" s="71">
        <v>1.0917064936473724</v>
      </c>
      <c r="BT30" s="71">
        <v>0.5478504896536025</v>
      </c>
      <c r="BU30" s="71">
        <v>0.3313986990835754</v>
      </c>
      <c r="BV30" s="71">
        <v>0.9825866224311101</v>
      </c>
      <c r="BW30" s="71">
        <v>1.0488794264996664</v>
      </c>
      <c r="BX30" s="71">
        <v>0.8003024229142913</v>
      </c>
      <c r="BY30" s="71">
        <v>0.9575007912037522</v>
      </c>
      <c r="BZ30" s="71">
        <v>1.1682315281549327</v>
      </c>
      <c r="CA30" s="86">
        <f t="shared" si="59"/>
        <v>0.7578053343681683</v>
      </c>
      <c r="CB30" s="86">
        <f t="shared" si="60"/>
        <v>0.9842265697224492</v>
      </c>
      <c r="CC30" s="86">
        <f t="shared" si="60"/>
        <v>1.010998409701867</v>
      </c>
      <c r="CD30" s="86">
        <f t="shared" si="60"/>
        <v>0.8748060096745316</v>
      </c>
      <c r="CE30" s="86">
        <v>1.1299690109011524</v>
      </c>
      <c r="CF30" s="72"/>
      <c r="CG30" s="72"/>
      <c r="CH30" s="73" t="s">
        <v>57</v>
      </c>
      <c r="CI30" s="74">
        <v>-0.04727851775344957</v>
      </c>
      <c r="CJ30" s="74">
        <v>-0.02053577108202548</v>
      </c>
      <c r="CK30" s="74">
        <v>-0.039314238550509646</v>
      </c>
      <c r="CL30" s="74">
        <v>-0.07504942766190462</v>
      </c>
      <c r="CM30" s="74">
        <v>0.12658503842310037</v>
      </c>
      <c r="CN30" s="74">
        <v>-0.8681458645938692</v>
      </c>
      <c r="CO30" s="74">
        <v>-1.5933601556634176</v>
      </c>
      <c r="CP30" s="74">
        <v>-0.0253434974467883</v>
      </c>
      <c r="CQ30" s="74">
        <v>0.06884884303545562</v>
      </c>
      <c r="CR30" s="74">
        <v>-0.3213828178976561</v>
      </c>
      <c r="CS30" s="74">
        <v>-0.06265441571894984</v>
      </c>
      <c r="CT30" s="74">
        <v>0.2243262257753984</v>
      </c>
      <c r="CU30" s="86">
        <f t="shared" si="62"/>
        <v>-0.40010079953874017</v>
      </c>
      <c r="CV30" s="86">
        <f t="shared" si="62"/>
        <v>-0.022937631569671702</v>
      </c>
      <c r="CW30" s="86">
        <f t="shared" si="62"/>
        <v>0.015780727886788557</v>
      </c>
      <c r="CX30" s="86">
        <f t="shared" si="62"/>
        <v>-0.19296496355272405</v>
      </c>
      <c r="CY30" s="86">
        <f t="shared" si="62"/>
        <v>0.17628320765615027</v>
      </c>
      <c r="CZ30" s="9"/>
      <c r="DA30" s="9"/>
      <c r="DB30" s="75" t="s">
        <v>57</v>
      </c>
      <c r="DC30" s="64">
        <f t="shared" si="61"/>
        <v>0.9148034775573276</v>
      </c>
      <c r="DD30" s="27">
        <f t="shared" si="14"/>
        <v>1.1457828079087762</v>
      </c>
      <c r="DE30" s="27">
        <f t="shared" si="15"/>
        <v>0.8426942517820992</v>
      </c>
      <c r="DF30" s="27">
        <f t="shared" si="16"/>
        <v>0.4779577725608692</v>
      </c>
      <c r="DG30" s="27">
        <f t="shared" si="17"/>
        <v>1.327179688885357</v>
      </c>
      <c r="DH30" s="27">
        <f t="shared" si="18"/>
        <v>1.1173707079900328</v>
      </c>
      <c r="DI30" s="27">
        <f t="shared" si="19"/>
        <v>1.0209578986188939</v>
      </c>
      <c r="DJ30" s="27">
        <f t="shared" si="20"/>
        <v>0.3477833844462782</v>
      </c>
      <c r="DK30" s="27">
        <f t="shared" si="21"/>
        <v>0.5180984814912459</v>
      </c>
      <c r="DL30" s="27">
        <f t="shared" si="22"/>
        <v>1.4436082032890138</v>
      </c>
      <c r="DM30" s="27">
        <f t="shared" si="23"/>
        <v>1.2754953382539245</v>
      </c>
      <c r="DN30" s="27">
        <f t="shared" si="24"/>
        <v>1.2806015570398734</v>
      </c>
      <c r="DO30" s="27">
        <f t="shared" si="25"/>
        <v>0.3852459909222901</v>
      </c>
      <c r="DP30" s="27">
        <f t="shared" si="26"/>
        <v>0.9742564552330251</v>
      </c>
      <c r="DQ30" s="27">
        <f t="shared" si="27"/>
        <v>1.4884263431490004</v>
      </c>
      <c r="DR30" s="27">
        <f t="shared" si="28"/>
        <v>1.0074664950867545</v>
      </c>
      <c r="DS30" s="27">
        <f t="shared" si="29"/>
        <v>0.9033355043015081</v>
      </c>
      <c r="DT30" s="27">
        <f t="shared" si="30"/>
        <v>1.3960323689804137</v>
      </c>
      <c r="DU30" s="27">
        <f t="shared" si="31"/>
        <v>1.059991606220813</v>
      </c>
      <c r="DV30" s="64">
        <f t="shared" si="32"/>
        <v>0.09316480883933087</v>
      </c>
      <c r="DW30" s="27">
        <f t="shared" si="33"/>
        <v>1.0025361704678741</v>
      </c>
      <c r="DX30" s="27">
        <f t="shared" si="34"/>
        <v>0.3313986990835754</v>
      </c>
      <c r="DY30" s="27">
        <f t="shared" si="35"/>
        <v>0.7599475296098547</v>
      </c>
      <c r="DZ30" s="27">
        <f t="shared" si="36"/>
        <v>0.6042267282036476</v>
      </c>
      <c r="EA30" s="27">
        <f t="shared" si="37"/>
        <v>1.177045543397213</v>
      </c>
      <c r="EB30" s="27">
        <f t="shared" si="38"/>
        <v>1.122567613218889</v>
      </c>
      <c r="EC30" s="27">
        <f t="shared" si="39"/>
        <v>1.2491456977259456</v>
      </c>
      <c r="ED30" s="27">
        <f t="shared" si="40"/>
        <v>0.0024705951815482833</v>
      </c>
      <c r="EE30" s="27">
        <f t="shared" si="41"/>
        <v>0.9795576030625219</v>
      </c>
      <c r="EF30" s="27">
        <f t="shared" si="42"/>
        <v>0.8526964597655701</v>
      </c>
      <c r="EG30" s="27">
        <f t="shared" si="43"/>
        <v>1.5016341383126133</v>
      </c>
      <c r="EH30" s="27">
        <f t="shared" si="44"/>
        <v>1.5785100024811192</v>
      </c>
      <c r="EI30" s="27">
        <f t="shared" si="45"/>
        <v>1.1913799308342221</v>
      </c>
      <c r="EJ30" s="27">
        <f t="shared" si="46"/>
        <v>1.23590725586007</v>
      </c>
      <c r="EK30" s="27">
        <f t="shared" si="47"/>
        <v>0.8891674961559347</v>
      </c>
      <c r="EL30" s="27">
        <f t="shared" si="48"/>
        <v>0.629966207498133</v>
      </c>
      <c r="EM30" s="27">
        <f t="shared" si="49"/>
        <v>0.7351980302882342</v>
      </c>
      <c r="EN30" s="27">
        <f t="shared" si="50"/>
        <v>0.6564967998207876</v>
      </c>
      <c r="EO30" s="27">
        <f t="shared" si="51"/>
        <v>1.0906835808083675</v>
      </c>
      <c r="EP30" s="27">
        <f t="shared" si="52"/>
        <v>0.9575007912037522</v>
      </c>
      <c r="EQ30" s="27">
        <f t="shared" si="53"/>
        <v>1.2687493334056223</v>
      </c>
      <c r="ER30" s="27">
        <f t="shared" si="54"/>
        <v>1.2295783516347174</v>
      </c>
      <c r="ES30" s="27">
        <f t="shared" si="55"/>
        <v>1.1662022143689135</v>
      </c>
      <c r="ET30" s="27">
        <f t="shared" si="56"/>
        <v>1.0709057551041399</v>
      </c>
      <c r="EU30" s="27">
        <f t="shared" si="57"/>
        <v>1.10572198626127</v>
      </c>
      <c r="EX30" s="76" t="s">
        <v>57</v>
      </c>
      <c r="EY30" s="27">
        <v>-0.1284662448295401</v>
      </c>
      <c r="EZ30" s="27">
        <v>0.1963335958842931</v>
      </c>
      <c r="FA30" s="27">
        <v>-0.24691881063430654</v>
      </c>
      <c r="FB30" s="27">
        <v>-1.065044932765303</v>
      </c>
      <c r="FC30" s="27">
        <v>0.40836371261754006</v>
      </c>
      <c r="FD30" s="27">
        <v>0.16010790547310383</v>
      </c>
      <c r="FE30" s="27">
        <v>0.02992337482876068</v>
      </c>
      <c r="FF30" s="27">
        <v>-1.5237390861921591</v>
      </c>
      <c r="FG30" s="27">
        <v>-0.9487017397268144</v>
      </c>
      <c r="FH30" s="27">
        <v>0.5296792464710539</v>
      </c>
      <c r="FI30" s="27">
        <v>0.3510576261138581</v>
      </c>
      <c r="FJ30" s="27">
        <v>0.3568216692008878</v>
      </c>
      <c r="FK30" s="27">
        <v>-1.3761481515324427</v>
      </c>
      <c r="FL30" s="27">
        <v>-0.03762650944576198</v>
      </c>
      <c r="FM30" s="27">
        <v>0.5737878295685983</v>
      </c>
      <c r="FN30" s="27">
        <v>0.010731860414836468</v>
      </c>
      <c r="FO30" s="27">
        <v>-0.14666618193766678</v>
      </c>
      <c r="FP30" s="27">
        <v>0.48133239285568213</v>
      </c>
      <c r="FQ30" s="27">
        <v>0.08405284053229167</v>
      </c>
      <c r="FR30" s="27">
        <v>-3.4240710814667956</v>
      </c>
      <c r="FS30" s="27">
        <v>0.0036542885637505292</v>
      </c>
      <c r="FT30" s="27">
        <v>-1.5933601556634176</v>
      </c>
      <c r="FU30" s="27">
        <v>-0.3960282834165307</v>
      </c>
      <c r="FV30" s="27">
        <v>-0.7268380912353299</v>
      </c>
      <c r="FW30" s="27">
        <v>0.23517014362369984</v>
      </c>
      <c r="FX30" s="27">
        <v>0.16680234235431826</v>
      </c>
      <c r="FY30" s="27">
        <v>0.3209417596742318</v>
      </c>
      <c r="FZ30" s="27">
        <v>-8.660925646888192</v>
      </c>
      <c r="GA30" s="27">
        <v>-0.02979776195638899</v>
      </c>
      <c r="GB30" s="27">
        <v>-0.22989582805148928</v>
      </c>
      <c r="GC30" s="27">
        <v>0.586533354039061</v>
      </c>
      <c r="GD30" s="27">
        <v>0.6585634025477536</v>
      </c>
      <c r="GE30" s="27">
        <v>0.2526335617517738</v>
      </c>
      <c r="GF30" s="27">
        <v>0.3055704855311667</v>
      </c>
      <c r="GG30" s="27">
        <v>-0.169472883805107</v>
      </c>
      <c r="GH30" s="27">
        <v>-0.6666536529135677</v>
      </c>
      <c r="GI30" s="27">
        <v>-0.4437951934633573</v>
      </c>
      <c r="GJ30" s="27">
        <v>-0.6071401163570638</v>
      </c>
      <c r="GK30" s="27">
        <v>0.12523262080955172</v>
      </c>
      <c r="GL30" s="27">
        <v>-0.06265441571894984</v>
      </c>
      <c r="GM30" s="27">
        <v>0.3434070643134548</v>
      </c>
      <c r="GN30" s="27">
        <v>0.2981636697963517</v>
      </c>
      <c r="GO30" s="27">
        <v>0.22181796724603742</v>
      </c>
      <c r="GP30" s="27">
        <v>0.0988315215199403</v>
      </c>
      <c r="GQ30" s="27">
        <v>0.14498869166554776</v>
      </c>
    </row>
    <row r="31" spans="1:199" ht="10.5">
      <c r="A31" s="91" t="s">
        <v>58</v>
      </c>
      <c r="B31" s="64">
        <v>1761.38</v>
      </c>
      <c r="C31" s="63">
        <v>2472.17</v>
      </c>
      <c r="D31" s="63">
        <v>3117.51</v>
      </c>
      <c r="E31" s="64">
        <v>2604.77</v>
      </c>
      <c r="F31" s="63">
        <v>1802.21</v>
      </c>
      <c r="G31" s="63">
        <v>2487.09</v>
      </c>
      <c r="H31" s="63">
        <v>3056.62</v>
      </c>
      <c r="I31" s="64">
        <v>3720.03</v>
      </c>
      <c r="J31" s="63">
        <v>1558.48</v>
      </c>
      <c r="K31" s="63">
        <v>3926.04</v>
      </c>
      <c r="L31" s="63">
        <v>2118.64</v>
      </c>
      <c r="M31" s="63">
        <v>1504.73</v>
      </c>
      <c r="N31" s="63">
        <v>2417.66</v>
      </c>
      <c r="O31" s="63">
        <v>1861.54</v>
      </c>
      <c r="P31" s="63">
        <v>2209.41</v>
      </c>
      <c r="Q31" s="63">
        <v>1592.49</v>
      </c>
      <c r="R31" s="63">
        <v>3477.45</v>
      </c>
      <c r="S31" s="63">
        <v>2385.8</v>
      </c>
      <c r="T31" s="63">
        <v>3210.48</v>
      </c>
      <c r="U31" s="64">
        <v>1.06</v>
      </c>
      <c r="V31" s="63">
        <v>2039.94</v>
      </c>
      <c r="W31" s="64">
        <v>313.43</v>
      </c>
      <c r="X31" s="64">
        <v>2778.64</v>
      </c>
      <c r="Y31" s="63">
        <v>3085.43</v>
      </c>
      <c r="Z31" s="63">
        <v>2243.35</v>
      </c>
      <c r="AA31" s="63">
        <v>2632.04</v>
      </c>
      <c r="AB31" s="63">
        <v>4031.59</v>
      </c>
      <c r="AC31" s="64">
        <v>3211.81</v>
      </c>
      <c r="AD31" s="63">
        <v>4720.24</v>
      </c>
      <c r="AE31" s="63">
        <v>1148.96</v>
      </c>
      <c r="AF31" s="63">
        <v>2555.56</v>
      </c>
      <c r="AG31" s="63">
        <v>3614.92</v>
      </c>
      <c r="AH31" s="63">
        <v>857.87</v>
      </c>
      <c r="AI31" s="63">
        <v>2456.15</v>
      </c>
      <c r="AJ31" s="64">
        <v>4262.58</v>
      </c>
      <c r="AK31" s="63">
        <v>3303.64</v>
      </c>
      <c r="AL31" s="63">
        <v>1169.48</v>
      </c>
      <c r="AM31" s="63">
        <v>2791.77</v>
      </c>
      <c r="AN31" s="63">
        <v>2923.94</v>
      </c>
      <c r="AO31" s="64">
        <v>1544.71</v>
      </c>
      <c r="AP31" s="63">
        <v>3107.9</v>
      </c>
      <c r="AQ31" s="63">
        <v>2117.69</v>
      </c>
      <c r="AR31" s="63">
        <v>3623.16</v>
      </c>
      <c r="AS31" s="63">
        <v>3151.85</v>
      </c>
      <c r="AT31" s="63">
        <v>1819.9</v>
      </c>
      <c r="AW31" s="66" t="s">
        <v>58</v>
      </c>
      <c r="AX31" s="67">
        <f t="shared" si="58"/>
        <v>2450.3533333333335</v>
      </c>
      <c r="AY31" s="68">
        <f t="shared" si="0"/>
        <v>2487.6724999999997</v>
      </c>
      <c r="AZ31" s="68">
        <f t="shared" si="1"/>
        <v>2565.584</v>
      </c>
      <c r="BA31" s="68">
        <f t="shared" si="2"/>
        <v>2162.87</v>
      </c>
      <c r="BB31" s="68">
        <f t="shared" si="3"/>
        <v>2666.555</v>
      </c>
      <c r="BC31" s="67">
        <f t="shared" si="4"/>
        <v>1020.5</v>
      </c>
      <c r="BD31" s="69">
        <f t="shared" si="5"/>
        <v>313.43</v>
      </c>
      <c r="BE31" s="68">
        <f t="shared" si="6"/>
        <v>2954.21</v>
      </c>
      <c r="BF31" s="68">
        <f t="shared" si="7"/>
        <v>2652.215714285714</v>
      </c>
      <c r="BG31" s="68">
        <f t="shared" si="8"/>
        <v>2890.282</v>
      </c>
      <c r="BH31" s="68">
        <f t="shared" si="9"/>
        <v>1544.71</v>
      </c>
      <c r="BI31" s="68">
        <f t="shared" si="10"/>
        <v>2764.1</v>
      </c>
      <c r="BJ31" s="89">
        <f t="shared" si="11"/>
        <v>2470.6703749999997</v>
      </c>
      <c r="BK31" s="90">
        <f t="shared" si="12"/>
        <v>2815.2019285714287</v>
      </c>
      <c r="BL31" s="64"/>
      <c r="BM31" s="64"/>
      <c r="BN31" s="70" t="s">
        <v>58</v>
      </c>
      <c r="BO31" s="71">
        <v>0.9917767089158277</v>
      </c>
      <c r="BP31" s="71">
        <v>1.0068815837078227</v>
      </c>
      <c r="BQ31" s="71">
        <v>1.0384161424204554</v>
      </c>
      <c r="BR31" s="71">
        <v>0.8754182759001189</v>
      </c>
      <c r="BS31" s="71">
        <v>1.0792839979716031</v>
      </c>
      <c r="BT31" s="71">
        <v>0.3624961995240788</v>
      </c>
      <c r="BU31" s="71">
        <v>0.11133482000669477</v>
      </c>
      <c r="BV31" s="71">
        <v>1.0493776556550993</v>
      </c>
      <c r="BW31" s="71">
        <v>0.9421049649648323</v>
      </c>
      <c r="BX31" s="71">
        <v>1.0266695154854029</v>
      </c>
      <c r="BY31" s="71">
        <v>0.5487030910013129</v>
      </c>
      <c r="BZ31" s="71">
        <v>0.9818478638946655</v>
      </c>
      <c r="CA31" s="86">
        <f t="shared" si="59"/>
        <v>0.6771364542199533</v>
      </c>
      <c r="CB31" s="86">
        <f t="shared" si="60"/>
        <v>1.028129619681461</v>
      </c>
      <c r="CC31" s="86">
        <f t="shared" si="60"/>
        <v>0.9902605536926439</v>
      </c>
      <c r="CD31" s="86">
        <f t="shared" si="60"/>
        <v>0.9510438956927609</v>
      </c>
      <c r="CE31" s="86">
        <v>1.0305659309331343</v>
      </c>
      <c r="CF31" s="72"/>
      <c r="CG31" s="72"/>
      <c r="CH31" s="73" t="s">
        <v>58</v>
      </c>
      <c r="CI31" s="74">
        <v>-0.01191274967934147</v>
      </c>
      <c r="CJ31" s="74">
        <v>0.00989402232881301</v>
      </c>
      <c r="CK31" s="74">
        <v>0.05438471565396955</v>
      </c>
      <c r="CL31" s="74">
        <v>-0.1919555917931493</v>
      </c>
      <c r="CM31" s="74">
        <v>0.11007453911161624</v>
      </c>
      <c r="CN31" s="74">
        <v>-1.4639622251570497</v>
      </c>
      <c r="CO31" s="74">
        <v>-3.167023228220875</v>
      </c>
      <c r="CP31" s="74">
        <v>0.06953397618848212</v>
      </c>
      <c r="CQ31" s="74">
        <v>-0.08604028770538913</v>
      </c>
      <c r="CR31" s="74">
        <v>0.03797185341748888</v>
      </c>
      <c r="CS31" s="74">
        <v>-0.8659023919432456</v>
      </c>
      <c r="CT31" s="74">
        <v>-0.026428596832495575</v>
      </c>
      <c r="CU31" s="86">
        <f t="shared" si="62"/>
        <v>-0.5624815048246947</v>
      </c>
      <c r="CV31" s="86">
        <f t="shared" si="62"/>
        <v>0.040022161305324475</v>
      </c>
      <c r="CW31" s="86">
        <f t="shared" si="62"/>
        <v>-0.014119923166550058</v>
      </c>
      <c r="CX31" s="86">
        <f t="shared" si="62"/>
        <v>-0.07241616427809859</v>
      </c>
      <c r="CY31" s="86">
        <f t="shared" si="62"/>
        <v>0.043436804913649346</v>
      </c>
      <c r="CZ31" s="9"/>
      <c r="DA31" s="9"/>
      <c r="DB31" s="75" t="s">
        <v>58</v>
      </c>
      <c r="DC31" s="64">
        <f t="shared" si="61"/>
        <v>0.712915821480233</v>
      </c>
      <c r="DD31" s="27">
        <f t="shared" si="14"/>
        <v>1.0006069708914531</v>
      </c>
      <c r="DE31" s="27">
        <f t="shared" si="15"/>
        <v>1.261807334375797</v>
      </c>
      <c r="DF31" s="27">
        <f t="shared" si="16"/>
        <v>1.0542766151069425</v>
      </c>
      <c r="DG31" s="27">
        <f t="shared" si="17"/>
        <v>0.7294417006153645</v>
      </c>
      <c r="DH31" s="27">
        <f t="shared" si="18"/>
        <v>1.0066458177368158</v>
      </c>
      <c r="DI31" s="27">
        <f t="shared" si="19"/>
        <v>1.2371622013721681</v>
      </c>
      <c r="DJ31" s="27">
        <f t="shared" si="20"/>
        <v>1.5056763693133288</v>
      </c>
      <c r="DK31" s="27">
        <f t="shared" si="21"/>
        <v>0.6307923613646763</v>
      </c>
      <c r="DL31" s="27">
        <f t="shared" si="22"/>
        <v>1.5890585971024163</v>
      </c>
      <c r="DM31" s="27">
        <f t="shared" si="23"/>
        <v>0.8575162520415133</v>
      </c>
      <c r="DN31" s="27">
        <f t="shared" si="24"/>
        <v>0.6090371322803432</v>
      </c>
      <c r="DO31" s="27">
        <f t="shared" si="25"/>
        <v>0.9785441329865786</v>
      </c>
      <c r="DP31" s="27">
        <f t="shared" si="26"/>
        <v>0.7534554260399873</v>
      </c>
      <c r="DQ31" s="27">
        <f t="shared" si="27"/>
        <v>0.8942552686737907</v>
      </c>
      <c r="DR31" s="27">
        <f t="shared" si="28"/>
        <v>0.6445578560838979</v>
      </c>
      <c r="DS31" s="27">
        <f t="shared" si="29"/>
        <v>1.4074924907779331</v>
      </c>
      <c r="DT31" s="27">
        <f t="shared" si="30"/>
        <v>0.9656488474307304</v>
      </c>
      <c r="DU31" s="27">
        <f t="shared" si="31"/>
        <v>1.2994367975938517</v>
      </c>
      <c r="DV31" s="64">
        <f t="shared" si="32"/>
        <v>0.0003765271646207972</v>
      </c>
      <c r="DW31" s="27">
        <f t="shared" si="33"/>
        <v>0.7246158718835368</v>
      </c>
      <c r="DX31" s="27">
        <f t="shared" si="34"/>
        <v>0.11133482000669477</v>
      </c>
      <c r="DY31" s="27">
        <f t="shared" si="35"/>
        <v>0.9870126799074829</v>
      </c>
      <c r="DZ31" s="27">
        <f t="shared" si="36"/>
        <v>1.095988876920704</v>
      </c>
      <c r="EA31" s="27">
        <f t="shared" si="37"/>
        <v>0.7968700139170427</v>
      </c>
      <c r="EB31" s="27">
        <f t="shared" si="38"/>
        <v>0.9349382626118141</v>
      </c>
      <c r="EC31" s="27">
        <f t="shared" si="39"/>
        <v>1.4320784449184525</v>
      </c>
      <c r="ED31" s="27">
        <f t="shared" si="40"/>
        <v>1.140880860944078</v>
      </c>
      <c r="EE31" s="27">
        <f t="shared" si="41"/>
        <v>1.6766967769147845</v>
      </c>
      <c r="EF31" s="27">
        <f t="shared" si="42"/>
        <v>0.40812702930444444</v>
      </c>
      <c r="EG31" s="27">
        <f t="shared" si="43"/>
        <v>0.9077714724701174</v>
      </c>
      <c r="EH31" s="27">
        <f t="shared" si="44"/>
        <v>1.284071299934917</v>
      </c>
      <c r="EI31" s="27">
        <f t="shared" si="45"/>
        <v>0.3047276968992861</v>
      </c>
      <c r="EJ31" s="27">
        <f t="shared" si="46"/>
        <v>0.8724596182861991</v>
      </c>
      <c r="EK31" s="27">
        <f t="shared" si="47"/>
        <v>1.5141293975182242</v>
      </c>
      <c r="EL31" s="27">
        <f t="shared" si="48"/>
        <v>1.1735001906866513</v>
      </c>
      <c r="EM31" s="27">
        <f t="shared" si="49"/>
        <v>0.4154160268686131</v>
      </c>
      <c r="EN31" s="27">
        <f t="shared" si="50"/>
        <v>0.9916766437484933</v>
      </c>
      <c r="EO31" s="27">
        <f t="shared" si="51"/>
        <v>1.0386253186050318</v>
      </c>
      <c r="EP31" s="27">
        <f t="shared" si="52"/>
        <v>0.5487030910013129</v>
      </c>
      <c r="EQ31" s="27">
        <f t="shared" si="53"/>
        <v>1.1039705423820525</v>
      </c>
      <c r="ER31" s="27">
        <f t="shared" si="54"/>
        <v>0.752233784194166</v>
      </c>
      <c r="ES31" s="27">
        <f t="shared" si="55"/>
        <v>1.2869982658183843</v>
      </c>
      <c r="ET31" s="27">
        <f t="shared" si="56"/>
        <v>1.1195822111415656</v>
      </c>
      <c r="EU31" s="27">
        <f t="shared" si="57"/>
        <v>0.6464545159371593</v>
      </c>
      <c r="EX31" s="76" t="s">
        <v>58</v>
      </c>
      <c r="EY31" s="27">
        <v>-0.4881963563704641</v>
      </c>
      <c r="EZ31" s="27">
        <v>0.0008754082482688247</v>
      </c>
      <c r="FA31" s="27">
        <v>0.33549164173074714</v>
      </c>
      <c r="FB31" s="27">
        <v>0.07625344276774537</v>
      </c>
      <c r="FC31" s="27">
        <v>-0.4551354170788289</v>
      </c>
      <c r="FD31" s="27">
        <v>0.009556169068417992</v>
      </c>
      <c r="FE31" s="27">
        <v>0.3070346610050877</v>
      </c>
      <c r="FF31" s="27">
        <v>0.590411709876359</v>
      </c>
      <c r="FG31" s="27">
        <v>-0.6647629050950608</v>
      </c>
      <c r="FH31" s="27">
        <v>0.6681723255614274</v>
      </c>
      <c r="FI31" s="27">
        <v>-0.2217640807243527</v>
      </c>
      <c r="FJ31" s="27">
        <v>-0.7153979046480243</v>
      </c>
      <c r="FK31" s="27">
        <v>-0.031291176068941294</v>
      </c>
      <c r="FL31" s="27">
        <v>-0.40840592949186233</v>
      </c>
      <c r="FM31" s="27">
        <v>-0.1612413817315435</v>
      </c>
      <c r="FN31" s="27">
        <v>-0.6336182329038478</v>
      </c>
      <c r="FO31" s="27">
        <v>0.4931272252921223</v>
      </c>
      <c r="FP31" s="27">
        <v>-0.0504294380947281</v>
      </c>
      <c r="FQ31" s="27">
        <v>0.3778864652719445</v>
      </c>
      <c r="FR31" s="27">
        <v>-11.374958427401294</v>
      </c>
      <c r="FS31" s="27">
        <v>-0.4647116881620108</v>
      </c>
      <c r="FT31" s="27">
        <v>-3.167023228220875</v>
      </c>
      <c r="FU31" s="27">
        <v>-0.018859476140704982</v>
      </c>
      <c r="FV31" s="27">
        <v>0.1322331566079559</v>
      </c>
      <c r="FW31" s="27">
        <v>-0.3275836850649414</v>
      </c>
      <c r="FX31" s="27">
        <v>-0.0970569931645838</v>
      </c>
      <c r="FY31" s="27">
        <v>0.5181105212300783</v>
      </c>
      <c r="FZ31" s="27">
        <v>0.19014814281030187</v>
      </c>
      <c r="GA31" s="27">
        <v>0.7456218075694406</v>
      </c>
      <c r="GB31" s="27">
        <v>-1.2929098347883432</v>
      </c>
      <c r="GC31" s="27">
        <v>-0.13959894388030913</v>
      </c>
      <c r="GD31" s="27">
        <v>0.36072531243422623</v>
      </c>
      <c r="GE31" s="27">
        <v>-1.7144074614094669</v>
      </c>
      <c r="GF31" s="27">
        <v>-0.19683973702807187</v>
      </c>
      <c r="GG31" s="27">
        <v>0.5984885033294115</v>
      </c>
      <c r="GH31" s="27">
        <v>0.23081807629028125</v>
      </c>
      <c r="GI31" s="27">
        <v>-1.2673712180455843</v>
      </c>
      <c r="GJ31" s="27">
        <v>-0.012058317530087877</v>
      </c>
      <c r="GK31" s="27">
        <v>0.054675299593523324</v>
      </c>
      <c r="GL31" s="27">
        <v>-0.8659023919432456</v>
      </c>
      <c r="GM31" s="27">
        <v>0.14270167671180373</v>
      </c>
      <c r="GN31" s="27">
        <v>-0.41074699298287404</v>
      </c>
      <c r="GO31" s="27">
        <v>0.3640101095827774</v>
      </c>
      <c r="GP31" s="27">
        <v>0.1629604694602912</v>
      </c>
      <c r="GQ31" s="27">
        <v>-0.6293792282397987</v>
      </c>
    </row>
    <row r="32" spans="1:199" ht="10.5">
      <c r="A32" s="91" t="s">
        <v>7</v>
      </c>
      <c r="B32" s="64">
        <v>15934</v>
      </c>
      <c r="C32" s="63">
        <v>16158.2</v>
      </c>
      <c r="D32" s="63">
        <v>57590.5</v>
      </c>
      <c r="E32" s="64">
        <v>3825.27</v>
      </c>
      <c r="F32" s="63">
        <v>51051.1</v>
      </c>
      <c r="G32" s="63">
        <v>39386.8</v>
      </c>
      <c r="H32" s="63">
        <v>17886.6</v>
      </c>
      <c r="I32" s="64">
        <v>3264.3</v>
      </c>
      <c r="J32" s="63">
        <v>3835.45</v>
      </c>
      <c r="K32" s="63">
        <v>29466.3</v>
      </c>
      <c r="L32" s="63">
        <v>36830.9</v>
      </c>
      <c r="M32" s="63">
        <v>56829.7</v>
      </c>
      <c r="N32" s="63">
        <v>2470.41</v>
      </c>
      <c r="O32" s="63">
        <v>14107.2</v>
      </c>
      <c r="P32" s="63">
        <v>4885.43</v>
      </c>
      <c r="Q32" s="63">
        <v>52757.7</v>
      </c>
      <c r="R32" s="63">
        <v>33395.7</v>
      </c>
      <c r="S32" s="63">
        <v>329014</v>
      </c>
      <c r="T32" s="63">
        <v>112320</v>
      </c>
      <c r="U32" s="64">
        <v>7279.43</v>
      </c>
      <c r="V32" s="63">
        <v>2658.12</v>
      </c>
      <c r="W32" s="64">
        <v>4784.38</v>
      </c>
      <c r="X32" s="64">
        <v>2158.29</v>
      </c>
      <c r="Y32" s="63">
        <v>2803.24</v>
      </c>
      <c r="Z32" s="63">
        <v>1679.55</v>
      </c>
      <c r="AA32" s="63">
        <v>1330.73</v>
      </c>
      <c r="AB32" s="63">
        <v>3136.1</v>
      </c>
      <c r="AC32" s="64">
        <v>1827.12</v>
      </c>
      <c r="AD32" s="63">
        <v>3943.91</v>
      </c>
      <c r="AE32" s="63">
        <v>1884.6</v>
      </c>
      <c r="AF32" s="63">
        <v>1019.9</v>
      </c>
      <c r="AG32" s="63">
        <v>3199.83</v>
      </c>
      <c r="AH32" s="63">
        <v>1276.4</v>
      </c>
      <c r="AI32" s="63">
        <v>2363.18</v>
      </c>
      <c r="AJ32" s="64">
        <v>2829.06</v>
      </c>
      <c r="AK32" s="63">
        <v>4788.83</v>
      </c>
      <c r="AL32" s="63">
        <v>3127.89</v>
      </c>
      <c r="AM32" s="63">
        <v>2583.05</v>
      </c>
      <c r="AN32" s="63">
        <v>7510.76</v>
      </c>
      <c r="AO32" s="64">
        <v>4764.29</v>
      </c>
      <c r="AP32" s="63">
        <v>5309.31</v>
      </c>
      <c r="AQ32" s="63">
        <v>2692.41</v>
      </c>
      <c r="AR32" s="63">
        <v>7288.56</v>
      </c>
      <c r="AS32" s="63">
        <v>4558.98</v>
      </c>
      <c r="AT32" s="63">
        <v>3977.33</v>
      </c>
      <c r="AW32" s="66" t="s">
        <v>7</v>
      </c>
      <c r="AX32" s="67">
        <f t="shared" si="58"/>
        <v>29894.233333333334</v>
      </c>
      <c r="AY32" s="68">
        <f t="shared" si="0"/>
        <v>28037.442499999997</v>
      </c>
      <c r="AZ32" s="68">
        <f t="shared" si="1"/>
        <v>26045.33</v>
      </c>
      <c r="BA32" s="68">
        <f t="shared" si="2"/>
        <v>7154.346666666667</v>
      </c>
      <c r="BB32" s="68">
        <f t="shared" si="3"/>
        <v>131871.85</v>
      </c>
      <c r="BC32" s="67">
        <f t="shared" si="4"/>
        <v>4968.775</v>
      </c>
      <c r="BD32" s="69">
        <f t="shared" si="5"/>
        <v>4784.38</v>
      </c>
      <c r="BE32" s="68">
        <f t="shared" si="6"/>
        <v>2221.582</v>
      </c>
      <c r="BF32" s="68">
        <f t="shared" si="7"/>
        <v>2216.4199999999996</v>
      </c>
      <c r="BG32" s="68">
        <f t="shared" si="8"/>
        <v>4167.918</v>
      </c>
      <c r="BH32" s="68">
        <f t="shared" si="9"/>
        <v>4764.29</v>
      </c>
      <c r="BI32" s="68">
        <f t="shared" si="10"/>
        <v>4765.318000000001</v>
      </c>
      <c r="BJ32" s="89">
        <f t="shared" si="11"/>
        <v>48277.24229166667</v>
      </c>
      <c r="BK32" s="90">
        <f t="shared" si="12"/>
        <v>3342.8095</v>
      </c>
      <c r="BL32" s="64"/>
      <c r="BM32" s="64"/>
      <c r="BN32" s="70" t="s">
        <v>7</v>
      </c>
      <c r="BO32" s="71">
        <v>0.6192199867740478</v>
      </c>
      <c r="BP32" s="71">
        <v>0.5807589905531877</v>
      </c>
      <c r="BQ32" s="71">
        <v>0.5394949828046783</v>
      </c>
      <c r="BR32" s="71">
        <v>0.1481929440675945</v>
      </c>
      <c r="BS32" s="71">
        <v>2.731553082574539</v>
      </c>
      <c r="BT32" s="71">
        <v>1.4864068682346392</v>
      </c>
      <c r="BU32" s="71">
        <v>1.4312451846268837</v>
      </c>
      <c r="BV32" s="71">
        <v>0.6645852837261591</v>
      </c>
      <c r="BW32" s="71">
        <v>0.6630410736836783</v>
      </c>
      <c r="BX32" s="71">
        <v>1.2468308469268141</v>
      </c>
      <c r="BY32" s="71">
        <v>1.425235269912928</v>
      </c>
      <c r="BZ32" s="71">
        <v>1.4255427956633488</v>
      </c>
      <c r="CA32" s="86">
        <f t="shared" si="59"/>
        <v>1.0528134275043435</v>
      </c>
      <c r="CB32" s="86">
        <f t="shared" si="60"/>
        <v>0.6226721371396734</v>
      </c>
      <c r="CC32" s="86">
        <f t="shared" si="60"/>
        <v>0.6012680282441782</v>
      </c>
      <c r="CD32" s="86">
        <f t="shared" si="60"/>
        <v>0.6975118954972043</v>
      </c>
      <c r="CE32" s="86">
        <v>2.078547939118944</v>
      </c>
      <c r="CF32" s="72"/>
      <c r="CG32" s="72"/>
      <c r="CH32" s="73" t="s">
        <v>7</v>
      </c>
      <c r="CI32" s="74">
        <v>-0.6914760562951531</v>
      </c>
      <c r="CJ32" s="74">
        <v>-0.7839885117575394</v>
      </c>
      <c r="CK32" s="74">
        <v>-0.8903185518867058</v>
      </c>
      <c r="CL32" s="74">
        <v>-2.754451336859181</v>
      </c>
      <c r="CM32" s="74">
        <v>1.4497214593613432</v>
      </c>
      <c r="CN32" s="74">
        <v>0.5718290731041675</v>
      </c>
      <c r="CO32" s="74">
        <v>0.5172708393219997</v>
      </c>
      <c r="CP32" s="74">
        <v>-0.5894737478856374</v>
      </c>
      <c r="CQ32" s="74">
        <v>-0.5928298505460108</v>
      </c>
      <c r="CR32" s="74">
        <v>0.31826575317652206</v>
      </c>
      <c r="CS32" s="74">
        <v>0.5112000910107837</v>
      </c>
      <c r="CT32" s="74">
        <v>0.5115113505101856</v>
      </c>
      <c r="CU32" s="86">
        <f t="shared" si="62"/>
        <v>0.07424979432864365</v>
      </c>
      <c r="CV32" s="86">
        <f t="shared" si="62"/>
        <v>-0.6834553708508679</v>
      </c>
      <c r="CW32" s="86">
        <f t="shared" si="62"/>
        <v>-0.7339198480112673</v>
      </c>
      <c r="CX32" s="86">
        <f t="shared" si="62"/>
        <v>-0.5197102737469904</v>
      </c>
      <c r="CY32" s="86">
        <f t="shared" si="62"/>
        <v>1.0555760223099382</v>
      </c>
      <c r="CZ32" s="9"/>
      <c r="DA32" s="9"/>
      <c r="DB32" s="75" t="s">
        <v>7</v>
      </c>
      <c r="DC32" s="64">
        <f t="shared" si="61"/>
        <v>0.3300519922769166</v>
      </c>
      <c r="DD32" s="27">
        <f t="shared" si="14"/>
        <v>0.33469600236029085</v>
      </c>
      <c r="DE32" s="27">
        <f t="shared" si="15"/>
        <v>1.1929119656849358</v>
      </c>
      <c r="DF32" s="27">
        <f t="shared" si="16"/>
        <v>0.07923547034624832</v>
      </c>
      <c r="DG32" s="27">
        <f t="shared" si="17"/>
        <v>1.0574568383913705</v>
      </c>
      <c r="DH32" s="27">
        <f t="shared" si="18"/>
        <v>0.8158461032642438</v>
      </c>
      <c r="DI32" s="27">
        <f t="shared" si="19"/>
        <v>0.3704975502108884</v>
      </c>
      <c r="DJ32" s="27">
        <f t="shared" si="20"/>
        <v>0.06761570970186638</v>
      </c>
      <c r="DK32" s="27">
        <f t="shared" si="21"/>
        <v>0.07944633574610893</v>
      </c>
      <c r="DL32" s="27">
        <f t="shared" si="22"/>
        <v>0.6103559068676608</v>
      </c>
      <c r="DM32" s="27">
        <f t="shared" si="23"/>
        <v>0.7629039740399077</v>
      </c>
      <c r="DN32" s="27">
        <f t="shared" si="24"/>
        <v>1.177152987667848</v>
      </c>
      <c r="DO32" s="27">
        <f t="shared" si="25"/>
        <v>0.051171315566764</v>
      </c>
      <c r="DP32" s="27">
        <f t="shared" si="26"/>
        <v>0.2922122169856231</v>
      </c>
      <c r="DQ32" s="27">
        <f t="shared" si="27"/>
        <v>0.10119529965039643</v>
      </c>
      <c r="DR32" s="27">
        <f t="shared" si="28"/>
        <v>1.0928068277236025</v>
      </c>
      <c r="DS32" s="27">
        <f t="shared" si="29"/>
        <v>0.6917482941183772</v>
      </c>
      <c r="DT32" s="27">
        <f t="shared" si="30"/>
        <v>6.815095154198409</v>
      </c>
      <c r="DU32" s="27">
        <f t="shared" si="31"/>
        <v>2.326562054257768</v>
      </c>
      <c r="DV32" s="64">
        <f t="shared" si="32"/>
        <v>2.177638300956127</v>
      </c>
      <c r="DW32" s="27">
        <f t="shared" si="33"/>
        <v>0.7951754355131514</v>
      </c>
      <c r="DX32" s="27">
        <f t="shared" si="34"/>
        <v>1.4312451846268837</v>
      </c>
      <c r="DY32" s="27">
        <f t="shared" si="35"/>
        <v>0.6456515096059169</v>
      </c>
      <c r="DZ32" s="27">
        <f t="shared" si="36"/>
        <v>0.8385880200472088</v>
      </c>
      <c r="EA32" s="27">
        <f t="shared" si="37"/>
        <v>0.5024366479753034</v>
      </c>
      <c r="EB32" s="27">
        <f t="shared" si="38"/>
        <v>0.39808729752622757</v>
      </c>
      <c r="EC32" s="27">
        <f t="shared" si="39"/>
        <v>0.9381629434761388</v>
      </c>
      <c r="ED32" s="27">
        <f t="shared" si="40"/>
        <v>0.5465821489378919</v>
      </c>
      <c r="EE32" s="27">
        <f t="shared" si="41"/>
        <v>1.179818951693179</v>
      </c>
      <c r="EF32" s="27">
        <f t="shared" si="42"/>
        <v>0.5637772657999207</v>
      </c>
      <c r="EG32" s="27">
        <f t="shared" si="43"/>
        <v>0.3051026389628245</v>
      </c>
      <c r="EH32" s="27">
        <f t="shared" si="44"/>
        <v>0.9572277451048288</v>
      </c>
      <c r="EI32" s="27">
        <f t="shared" si="45"/>
        <v>0.381834501786596</v>
      </c>
      <c r="EJ32" s="27">
        <f t="shared" si="46"/>
        <v>0.7069442635005075</v>
      </c>
      <c r="EK32" s="27">
        <f t="shared" si="47"/>
        <v>0.8463120617552391</v>
      </c>
      <c r="EL32" s="27">
        <f t="shared" si="48"/>
        <v>1.4325764001807462</v>
      </c>
      <c r="EM32" s="27">
        <f t="shared" si="49"/>
        <v>0.9357069255666528</v>
      </c>
      <c r="EN32" s="27">
        <f t="shared" si="50"/>
        <v>0.7727182778438317</v>
      </c>
      <c r="EO32" s="27">
        <f t="shared" si="51"/>
        <v>2.246840569287601</v>
      </c>
      <c r="EP32" s="27">
        <f t="shared" si="52"/>
        <v>1.425235269912928</v>
      </c>
      <c r="EQ32" s="27">
        <f t="shared" si="53"/>
        <v>1.5882777645570292</v>
      </c>
      <c r="ER32" s="27">
        <f t="shared" si="54"/>
        <v>0.8054332740169609</v>
      </c>
      <c r="ES32" s="27">
        <f t="shared" si="55"/>
        <v>2.1803695364632656</v>
      </c>
      <c r="ET32" s="27">
        <f t="shared" si="56"/>
        <v>1.3638168732020175</v>
      </c>
      <c r="EU32" s="27">
        <f t="shared" si="57"/>
        <v>1.1898165300774692</v>
      </c>
      <c r="EX32" s="76" t="s">
        <v>7</v>
      </c>
      <c r="EY32" s="27">
        <v>-1.599234788319997</v>
      </c>
      <c r="EZ32" s="27">
        <v>-1.5790767754417263</v>
      </c>
      <c r="FA32" s="27">
        <v>0.2544875791973789</v>
      </c>
      <c r="FB32" s="27">
        <v>-3.6577097817304587</v>
      </c>
      <c r="FC32" s="27">
        <v>0.08059877889178856</v>
      </c>
      <c r="FD32" s="27">
        <v>-0.2936310591085534</v>
      </c>
      <c r="FE32" s="27">
        <v>-1.432464091655274</v>
      </c>
      <c r="FF32" s="27">
        <v>-3.886497711375521</v>
      </c>
      <c r="FG32" s="27">
        <v>-3.6538755091918182</v>
      </c>
      <c r="FH32" s="27">
        <v>-0.7122773516550572</v>
      </c>
      <c r="FI32" s="27">
        <v>-0.3904266169818959</v>
      </c>
      <c r="FJ32" s="27">
        <v>0.23530183117211964</v>
      </c>
      <c r="FK32" s="27">
        <v>-4.288520865606978</v>
      </c>
      <c r="FL32" s="27">
        <v>-1.7749115984156238</v>
      </c>
      <c r="FM32" s="27">
        <v>-3.304785814030515</v>
      </c>
      <c r="FN32" s="27">
        <v>0.12803840255122856</v>
      </c>
      <c r="FO32" s="27">
        <v>-0.5316809137969709</v>
      </c>
      <c r="FP32" s="27">
        <v>2.768733800468753</v>
      </c>
      <c r="FQ32" s="27">
        <v>1.2181996672911726</v>
      </c>
      <c r="FR32" s="27">
        <v>1.1227643467311472</v>
      </c>
      <c r="FS32" s="27">
        <v>-0.33065490490208144</v>
      </c>
      <c r="FT32" s="27">
        <v>0.5172708393219997</v>
      </c>
      <c r="FU32" s="27">
        <v>-0.6311724145234798</v>
      </c>
      <c r="FV32" s="27">
        <v>-0.253965874698213</v>
      </c>
      <c r="FW32" s="27">
        <v>-0.9929863959366191</v>
      </c>
      <c r="FX32" s="27">
        <v>-1.3288432573397682</v>
      </c>
      <c r="FY32" s="27">
        <v>-0.09208957797909927</v>
      </c>
      <c r="FZ32" s="27">
        <v>-0.8714897518563247</v>
      </c>
      <c r="GA32" s="27">
        <v>0.23856548879531314</v>
      </c>
      <c r="GB32" s="27">
        <v>-0.8268027921812283</v>
      </c>
      <c r="GC32" s="27">
        <v>-1.7126334364322326</v>
      </c>
      <c r="GD32" s="27">
        <v>-0.06306588110221567</v>
      </c>
      <c r="GE32" s="27">
        <v>-1.3889806272750371</v>
      </c>
      <c r="GF32" s="27">
        <v>-0.5003316195148965</v>
      </c>
      <c r="GG32" s="27">
        <v>-0.24073836660918344</v>
      </c>
      <c r="GH32" s="27">
        <v>0.5186120808479571</v>
      </c>
      <c r="GI32" s="27">
        <v>-0.09587136341236538</v>
      </c>
      <c r="GJ32" s="27">
        <v>-0.3719855710860035</v>
      </c>
      <c r="GK32" s="27">
        <v>1.1678977577806413</v>
      </c>
      <c r="GL32" s="27">
        <v>0.5112000910107837</v>
      </c>
      <c r="GM32" s="27">
        <v>0.6674632389961735</v>
      </c>
      <c r="GN32" s="27">
        <v>-0.31216302083107117</v>
      </c>
      <c r="GO32" s="27">
        <v>1.124572668599549</v>
      </c>
      <c r="GP32" s="27">
        <v>0.44764993918612905</v>
      </c>
      <c r="GQ32" s="27">
        <v>0.2507391268491434</v>
      </c>
    </row>
    <row r="33" spans="1:199" ht="10.5">
      <c r="A33" s="91" t="s">
        <v>59</v>
      </c>
      <c r="B33" s="64">
        <v>3801.87</v>
      </c>
      <c r="C33" s="63">
        <v>4740.48</v>
      </c>
      <c r="D33" s="63">
        <v>4671.09</v>
      </c>
      <c r="E33" s="64">
        <v>4437.73</v>
      </c>
      <c r="F33" s="63">
        <v>5621.8</v>
      </c>
      <c r="G33" s="63">
        <v>5493.23</v>
      </c>
      <c r="H33" s="63">
        <v>6142.39</v>
      </c>
      <c r="I33" s="64">
        <v>3313.25</v>
      </c>
      <c r="J33" s="63">
        <v>5238.19</v>
      </c>
      <c r="K33" s="63">
        <v>9562.83</v>
      </c>
      <c r="L33" s="63">
        <v>7934.97</v>
      </c>
      <c r="M33" s="63">
        <v>7285.87</v>
      </c>
      <c r="N33" s="63">
        <v>1598.79</v>
      </c>
      <c r="O33" s="63">
        <v>5308.44</v>
      </c>
      <c r="P33" s="63">
        <v>4514.3</v>
      </c>
      <c r="Q33" s="63">
        <v>5918.82</v>
      </c>
      <c r="R33" s="63">
        <v>6301.55</v>
      </c>
      <c r="S33" s="63">
        <v>7785.97</v>
      </c>
      <c r="T33" s="63">
        <v>8855.04</v>
      </c>
      <c r="U33" s="64">
        <v>3211.59</v>
      </c>
      <c r="V33" s="63">
        <v>5471.6</v>
      </c>
      <c r="W33" s="64">
        <v>2287.7</v>
      </c>
      <c r="X33" s="64">
        <v>5007.38</v>
      </c>
      <c r="Y33" s="63">
        <v>4528.43</v>
      </c>
      <c r="Z33" s="63">
        <v>6630.46</v>
      </c>
      <c r="AA33" s="63">
        <v>6156.89</v>
      </c>
      <c r="AB33" s="63">
        <v>6848.41</v>
      </c>
      <c r="AC33" s="64">
        <v>1415.17</v>
      </c>
      <c r="AD33" s="63">
        <v>5815.43</v>
      </c>
      <c r="AE33" s="63">
        <v>1870.52</v>
      </c>
      <c r="AF33" s="63">
        <v>6896.53</v>
      </c>
      <c r="AG33" s="63">
        <v>7523.29</v>
      </c>
      <c r="AH33" s="63">
        <v>6058.06</v>
      </c>
      <c r="AI33" s="63">
        <v>6794.51</v>
      </c>
      <c r="AJ33" s="64">
        <v>3750.23</v>
      </c>
      <c r="AK33" s="63">
        <v>6777.1</v>
      </c>
      <c r="AL33" s="63">
        <v>5053.89</v>
      </c>
      <c r="AM33" s="63">
        <v>4497.45</v>
      </c>
      <c r="AN33" s="63">
        <v>7145.2</v>
      </c>
      <c r="AO33" s="64">
        <v>4591.99</v>
      </c>
      <c r="AP33" s="63">
        <v>5140.71</v>
      </c>
      <c r="AQ33" s="63">
        <v>7639.74</v>
      </c>
      <c r="AR33" s="63">
        <v>6558.91</v>
      </c>
      <c r="AS33" s="63">
        <v>6814.66</v>
      </c>
      <c r="AT33" s="63">
        <v>4393.95</v>
      </c>
      <c r="AW33" s="66" t="s">
        <v>59</v>
      </c>
      <c r="AX33" s="67">
        <f t="shared" si="58"/>
        <v>4404.48</v>
      </c>
      <c r="AY33" s="68">
        <f t="shared" si="0"/>
        <v>5423.787499999999</v>
      </c>
      <c r="AZ33" s="68">
        <f t="shared" si="1"/>
        <v>6667.022</v>
      </c>
      <c r="BA33" s="68">
        <f t="shared" si="2"/>
        <v>3807.1766666666663</v>
      </c>
      <c r="BB33" s="68">
        <f t="shared" si="3"/>
        <v>7215.345</v>
      </c>
      <c r="BC33" s="67">
        <f t="shared" si="4"/>
        <v>4341.595</v>
      </c>
      <c r="BD33" s="69">
        <f t="shared" si="5"/>
        <v>2287.7</v>
      </c>
      <c r="BE33" s="68">
        <f t="shared" si="6"/>
        <v>5834.314</v>
      </c>
      <c r="BF33" s="68">
        <f t="shared" si="7"/>
        <v>5196.215714285715</v>
      </c>
      <c r="BG33" s="68">
        <f t="shared" si="8"/>
        <v>5444.774</v>
      </c>
      <c r="BH33" s="68">
        <f t="shared" si="9"/>
        <v>4591.99</v>
      </c>
      <c r="BI33" s="68">
        <f t="shared" si="10"/>
        <v>6109.594</v>
      </c>
      <c r="BJ33" s="89">
        <f t="shared" si="11"/>
        <v>5778.332791666667</v>
      </c>
      <c r="BK33" s="90">
        <f t="shared" si="12"/>
        <v>5646.22442857143</v>
      </c>
      <c r="BL33" s="64"/>
      <c r="BM33" s="64"/>
      <c r="BN33" s="70" t="s">
        <v>59</v>
      </c>
      <c r="BO33" s="71">
        <v>0.7622406252460926</v>
      </c>
      <c r="BP33" s="71">
        <v>0.9386422858548435</v>
      </c>
      <c r="BQ33" s="71">
        <v>1.1537968200126814</v>
      </c>
      <c r="BR33" s="71">
        <v>0.6588711318526442</v>
      </c>
      <c r="BS33" s="71">
        <v>1.2486897622798308</v>
      </c>
      <c r="BT33" s="71">
        <v>0.7689377308543298</v>
      </c>
      <c r="BU33" s="71">
        <v>0.4051734090525372</v>
      </c>
      <c r="BV33" s="71">
        <v>1.0333124504362219</v>
      </c>
      <c r="BW33" s="71">
        <v>0.9202991804561383</v>
      </c>
      <c r="BX33" s="71">
        <v>0.9643212148011625</v>
      </c>
      <c r="BY33" s="71">
        <v>0.8132850647528785</v>
      </c>
      <c r="BZ33" s="71">
        <v>1.0820671543064768</v>
      </c>
      <c r="CA33" s="86">
        <f t="shared" si="59"/>
        <v>0.7655891780502112</v>
      </c>
      <c r="CB33" s="86">
        <f t="shared" si="60"/>
        <v>0.9859773681455327</v>
      </c>
      <c r="CC33" s="86">
        <f t="shared" si="60"/>
        <v>1.0370480002344098</v>
      </c>
      <c r="CD33" s="86">
        <f t="shared" si="60"/>
        <v>0.8115961733269034</v>
      </c>
      <c r="CE33" s="86">
        <v>1.1653784582931537</v>
      </c>
      <c r="CF33" s="72"/>
      <c r="CG33" s="72"/>
      <c r="CH33" s="73" t="s">
        <v>59</v>
      </c>
      <c r="CI33" s="74">
        <v>-0.3916815931671206</v>
      </c>
      <c r="CJ33" s="74">
        <v>-0.09135263961503849</v>
      </c>
      <c r="CK33" s="74">
        <v>0.2063891922953994</v>
      </c>
      <c r="CL33" s="74">
        <v>-0.6019317777840273</v>
      </c>
      <c r="CM33" s="74">
        <v>0.32041508301765237</v>
      </c>
      <c r="CN33" s="74">
        <v>-0.3790613224805318</v>
      </c>
      <c r="CO33" s="74">
        <v>-1.3033885996398502</v>
      </c>
      <c r="CP33" s="74">
        <v>0.04727655869138743</v>
      </c>
      <c r="CQ33" s="74">
        <v>-0.11982515111550444</v>
      </c>
      <c r="CR33" s="74">
        <v>-0.052414307549863134</v>
      </c>
      <c r="CS33" s="74">
        <v>-0.29816697454130203</v>
      </c>
      <c r="CT33" s="74">
        <v>0.11379003722251607</v>
      </c>
      <c r="CU33" s="86">
        <f t="shared" si="62"/>
        <v>-0.3853576580671325</v>
      </c>
      <c r="CV33" s="86">
        <f t="shared" si="62"/>
        <v>-0.02037356313096324</v>
      </c>
      <c r="CW33" s="86">
        <f t="shared" si="62"/>
        <v>0.05248267148719746</v>
      </c>
      <c r="CX33" s="86">
        <f t="shared" si="62"/>
        <v>-0.30116603207878684</v>
      </c>
      <c r="CY33" s="86">
        <f t="shared" si="62"/>
        <v>0.22079854821517722</v>
      </c>
      <c r="CZ33" s="9"/>
      <c r="DA33" s="9"/>
      <c r="DB33" s="75" t="s">
        <v>59</v>
      </c>
      <c r="DC33" s="64">
        <f t="shared" si="61"/>
        <v>0.6579527585332121</v>
      </c>
      <c r="DD33" s="27">
        <f t="shared" si="14"/>
        <v>0.8203888856724509</v>
      </c>
      <c r="DE33" s="27">
        <f t="shared" si="15"/>
        <v>0.8083802315326147</v>
      </c>
      <c r="DF33" s="27">
        <f t="shared" si="16"/>
        <v>0.7679948801841177</v>
      </c>
      <c r="DG33" s="27">
        <f t="shared" si="17"/>
        <v>0.9729103882883982</v>
      </c>
      <c r="DH33" s="27">
        <f t="shared" si="18"/>
        <v>0.9506600256603716</v>
      </c>
      <c r="DI33" s="27">
        <f t="shared" si="19"/>
        <v>1.0630038492864873</v>
      </c>
      <c r="DJ33" s="27">
        <f t="shared" si="20"/>
        <v>0.5733920352905715</v>
      </c>
      <c r="DK33" s="27">
        <f t="shared" si="21"/>
        <v>0.9065227270319832</v>
      </c>
      <c r="DL33" s="27">
        <f t="shared" si="22"/>
        <v>1.6549462180148604</v>
      </c>
      <c r="DM33" s="27">
        <f t="shared" si="23"/>
        <v>1.3732282798670872</v>
      </c>
      <c r="DN33" s="27">
        <f t="shared" si="24"/>
        <v>1.2608948398589048</v>
      </c>
      <c r="DO33" s="27">
        <f t="shared" si="25"/>
        <v>0.2766870752590999</v>
      </c>
      <c r="DP33" s="27">
        <f t="shared" si="26"/>
        <v>0.9186802130288633</v>
      </c>
      <c r="DQ33" s="27">
        <f t="shared" si="27"/>
        <v>0.7812461072699697</v>
      </c>
      <c r="DR33" s="27">
        <f t="shared" si="28"/>
        <v>1.0243127582641034</v>
      </c>
      <c r="DS33" s="27">
        <f t="shared" si="29"/>
        <v>1.0905481264574968</v>
      </c>
      <c r="DT33" s="27">
        <f t="shared" si="30"/>
        <v>1.3474422953327794</v>
      </c>
      <c r="DU33" s="27">
        <f t="shared" si="31"/>
        <v>1.5324558690649432</v>
      </c>
      <c r="DV33" s="64">
        <f t="shared" si="32"/>
        <v>0.5688031073912829</v>
      </c>
      <c r="DW33" s="27">
        <f t="shared" si="33"/>
        <v>0.9690723543173767</v>
      </c>
      <c r="DX33" s="27">
        <f t="shared" si="34"/>
        <v>0.4051734090525372</v>
      </c>
      <c r="DY33" s="27">
        <f t="shared" si="35"/>
        <v>0.886854581029634</v>
      </c>
      <c r="DZ33" s="27">
        <f t="shared" si="36"/>
        <v>0.8020279847688863</v>
      </c>
      <c r="EA33" s="27">
        <f t="shared" si="37"/>
        <v>1.1743174724773728</v>
      </c>
      <c r="EB33" s="27">
        <f t="shared" si="38"/>
        <v>1.0904437253405062</v>
      </c>
      <c r="EC33" s="27">
        <f t="shared" si="39"/>
        <v>1.2129184885647097</v>
      </c>
      <c r="ED33" s="27">
        <f t="shared" si="40"/>
        <v>0.2506400547663064</v>
      </c>
      <c r="EE33" s="27">
        <f t="shared" si="41"/>
        <v>1.0299679145894989</v>
      </c>
      <c r="EF33" s="27">
        <f t="shared" si="42"/>
        <v>0.33128686676616337</v>
      </c>
      <c r="EG33" s="27">
        <f t="shared" si="43"/>
        <v>1.221440997828865</v>
      </c>
      <c r="EH33" s="27">
        <f t="shared" si="44"/>
        <v>1.33244614966598</v>
      </c>
      <c r="EI33" s="27">
        <f t="shared" si="45"/>
        <v>1.072939993200513</v>
      </c>
      <c r="EJ33" s="27">
        <f t="shared" si="46"/>
        <v>1.2033722863756413</v>
      </c>
      <c r="EK33" s="27">
        <f t="shared" si="47"/>
        <v>0.664201369861038</v>
      </c>
      <c r="EL33" s="27">
        <f t="shared" si="48"/>
        <v>1.2002888099357214</v>
      </c>
      <c r="EM33" s="27">
        <f t="shared" si="49"/>
        <v>0.8950919439946354</v>
      </c>
      <c r="EN33" s="27">
        <f t="shared" si="50"/>
        <v>0.7965411323789542</v>
      </c>
      <c r="EO33" s="27">
        <f t="shared" si="51"/>
        <v>1.2654828178354631</v>
      </c>
      <c r="EP33" s="27">
        <f t="shared" si="52"/>
        <v>0.8132850647528785</v>
      </c>
      <c r="EQ33" s="27">
        <f t="shared" si="53"/>
        <v>0.9104685910086412</v>
      </c>
      <c r="ER33" s="27">
        <f t="shared" si="54"/>
        <v>1.353070551241435</v>
      </c>
      <c r="ES33" s="27">
        <f t="shared" si="55"/>
        <v>1.1616452875677654</v>
      </c>
      <c r="ET33" s="27">
        <f t="shared" si="56"/>
        <v>1.2069410428526306</v>
      </c>
      <c r="EU33" s="27">
        <f t="shared" si="57"/>
        <v>0.7782102988619118</v>
      </c>
      <c r="EX33" s="76" t="s">
        <v>59</v>
      </c>
      <c r="EY33" s="27">
        <v>-0.6039440937180158</v>
      </c>
      <c r="EZ33" s="27">
        <v>-0.28562014804016383</v>
      </c>
      <c r="FA33" s="27">
        <v>-0.3068940530046699</v>
      </c>
      <c r="FB33" s="27">
        <v>-0.38083140159406115</v>
      </c>
      <c r="FC33" s="27">
        <v>-0.03962116585800204</v>
      </c>
      <c r="FD33" s="27">
        <v>-0.07299859710938997</v>
      </c>
      <c r="FE33" s="27">
        <v>0.08814682108018548</v>
      </c>
      <c r="FF33" s="27">
        <v>-0.8024062299437352</v>
      </c>
      <c r="FG33" s="27">
        <v>-0.14158490529264067</v>
      </c>
      <c r="FH33" s="27">
        <v>0.7267843334892894</v>
      </c>
      <c r="FI33" s="27">
        <v>0.4575714731592615</v>
      </c>
      <c r="FJ33" s="27">
        <v>0.3344479581875867</v>
      </c>
      <c r="FK33" s="27">
        <v>-1.8536728412362269</v>
      </c>
      <c r="FL33" s="27">
        <v>-0.12236533932030694</v>
      </c>
      <c r="FM33" s="27">
        <v>-0.35615099875174155</v>
      </c>
      <c r="FN33" s="27">
        <v>0.0346562875096237</v>
      </c>
      <c r="FO33" s="27">
        <v>0.12505343826799206</v>
      </c>
      <c r="FP33" s="27">
        <v>0.4302234904027756</v>
      </c>
      <c r="FQ33" s="27">
        <v>0.6158455284688267</v>
      </c>
      <c r="FR33" s="27">
        <v>-0.8139987484150051</v>
      </c>
      <c r="FS33" s="27">
        <v>-0.04532370858871141</v>
      </c>
      <c r="FT33" s="27">
        <v>-1.3033885996398502</v>
      </c>
      <c r="FU33" s="27">
        <v>-0.1732305319920135</v>
      </c>
      <c r="FV33" s="27">
        <v>-0.3182755180788397</v>
      </c>
      <c r="FW33" s="27">
        <v>0.23182248856011597</v>
      </c>
      <c r="FX33" s="27">
        <v>0.12491531856457684</v>
      </c>
      <c r="FY33" s="27">
        <v>0.2784826006688342</v>
      </c>
      <c r="FZ33" s="27">
        <v>-1.9963111048284852</v>
      </c>
      <c r="GA33" s="27">
        <v>0.04259939548266003</v>
      </c>
      <c r="GB33" s="27">
        <v>-1.5938470832187692</v>
      </c>
      <c r="GC33" s="27">
        <v>0.28858417535662756</v>
      </c>
      <c r="GD33" s="27">
        <v>0.4140772281591465</v>
      </c>
      <c r="GE33" s="27">
        <v>0.10156939209363676</v>
      </c>
      <c r="GF33" s="27">
        <v>0.26708303704342634</v>
      </c>
      <c r="GG33" s="27">
        <v>-0.5903073966030671</v>
      </c>
      <c r="GH33" s="27">
        <v>0.2633815846085402</v>
      </c>
      <c r="GI33" s="27">
        <v>-0.15989221102209034</v>
      </c>
      <c r="GJ33" s="27">
        <v>-0.32817923226176</v>
      </c>
      <c r="GK33" s="27">
        <v>0.33968791930805753</v>
      </c>
      <c r="GL33" s="27">
        <v>-0.29816697454130203</v>
      </c>
      <c r="GM33" s="27">
        <v>-0.1353188463592401</v>
      </c>
      <c r="GN33" s="27">
        <v>0.4362370656799439</v>
      </c>
      <c r="GO33" s="27">
        <v>0.2161696040349931</v>
      </c>
      <c r="GP33" s="27">
        <v>0.27135520445950034</v>
      </c>
      <c r="GQ33" s="27">
        <v>-0.3617680217743705</v>
      </c>
    </row>
    <row r="34" spans="1:199" ht="10.5">
      <c r="A34" s="91" t="s">
        <v>4</v>
      </c>
      <c r="B34" s="64">
        <v>8735.22</v>
      </c>
      <c r="C34" s="63">
        <v>9811.96</v>
      </c>
      <c r="D34" s="63">
        <v>38968.2</v>
      </c>
      <c r="E34" s="64">
        <v>4081.21</v>
      </c>
      <c r="F34" s="63">
        <v>9505.02</v>
      </c>
      <c r="G34" s="63">
        <v>7332.83</v>
      </c>
      <c r="H34" s="63">
        <v>4920.37</v>
      </c>
      <c r="I34" s="64">
        <v>2946.19</v>
      </c>
      <c r="J34" s="63">
        <v>4700.06</v>
      </c>
      <c r="K34" s="63">
        <v>5963.43</v>
      </c>
      <c r="L34" s="63">
        <v>8314.4</v>
      </c>
      <c r="M34" s="63">
        <v>10066.8</v>
      </c>
      <c r="N34" s="63">
        <v>4731.34</v>
      </c>
      <c r="O34" s="63">
        <v>16458.6</v>
      </c>
      <c r="P34" s="63">
        <v>3401.06</v>
      </c>
      <c r="Q34" s="63">
        <v>51538.2</v>
      </c>
      <c r="R34" s="63">
        <v>31812.7</v>
      </c>
      <c r="S34" s="63">
        <v>243611</v>
      </c>
      <c r="T34" s="63">
        <v>184275</v>
      </c>
      <c r="U34" s="64">
        <v>135.51</v>
      </c>
      <c r="V34" s="63">
        <v>9124.51</v>
      </c>
      <c r="W34" s="64">
        <v>1963.96</v>
      </c>
      <c r="X34" s="64">
        <v>3630.6</v>
      </c>
      <c r="Y34" s="63">
        <v>3494.72</v>
      </c>
      <c r="Z34" s="63">
        <v>3803.49</v>
      </c>
      <c r="AA34" s="63">
        <v>3989.18</v>
      </c>
      <c r="AB34" s="63">
        <v>4948</v>
      </c>
      <c r="AC34" s="64">
        <v>6587.54</v>
      </c>
      <c r="AD34" s="63">
        <v>4989.35</v>
      </c>
      <c r="AE34" s="63">
        <v>2102.24</v>
      </c>
      <c r="AF34" s="63">
        <v>5483.96</v>
      </c>
      <c r="AG34" s="63">
        <v>5638.44</v>
      </c>
      <c r="AH34" s="63">
        <v>4875.71</v>
      </c>
      <c r="AI34" s="63">
        <v>4354.85</v>
      </c>
      <c r="AJ34" s="64">
        <v>4050.45</v>
      </c>
      <c r="AK34" s="63">
        <v>3021.13</v>
      </c>
      <c r="AL34" s="63">
        <v>6002.14</v>
      </c>
      <c r="AM34" s="63">
        <v>2983.41</v>
      </c>
      <c r="AN34" s="63">
        <v>5730.03</v>
      </c>
      <c r="AO34" s="64">
        <v>8878.88</v>
      </c>
      <c r="AP34" s="63">
        <v>12137.6</v>
      </c>
      <c r="AQ34" s="63">
        <v>6266.57</v>
      </c>
      <c r="AR34" s="63">
        <v>17218.2</v>
      </c>
      <c r="AS34" s="63">
        <v>12404.6</v>
      </c>
      <c r="AT34" s="63">
        <v>8269.41</v>
      </c>
      <c r="AW34" s="66" t="s">
        <v>4</v>
      </c>
      <c r="AX34" s="67">
        <f t="shared" si="58"/>
        <v>19171.79333333333</v>
      </c>
      <c r="AY34" s="68">
        <f t="shared" si="0"/>
        <v>6459.857499999999</v>
      </c>
      <c r="AZ34" s="68">
        <f t="shared" si="1"/>
        <v>6398.176</v>
      </c>
      <c r="BA34" s="68">
        <f t="shared" si="2"/>
        <v>8197</v>
      </c>
      <c r="BB34" s="68">
        <f t="shared" si="3"/>
        <v>127809.225</v>
      </c>
      <c r="BC34" s="67">
        <f t="shared" si="4"/>
        <v>4630.01</v>
      </c>
      <c r="BD34" s="69">
        <f t="shared" si="5"/>
        <v>1963.96</v>
      </c>
      <c r="BE34" s="68">
        <f t="shared" si="6"/>
        <v>3973.1979999999994</v>
      </c>
      <c r="BF34" s="68">
        <f t="shared" si="7"/>
        <v>4861.727142857142</v>
      </c>
      <c r="BG34" s="68">
        <f t="shared" si="8"/>
        <v>4357.432</v>
      </c>
      <c r="BH34" s="68">
        <f t="shared" si="9"/>
        <v>8878.88</v>
      </c>
      <c r="BI34" s="68">
        <f t="shared" si="10"/>
        <v>11259.275999999998</v>
      </c>
      <c r="BJ34" s="89">
        <f t="shared" si="11"/>
        <v>37216.064625</v>
      </c>
      <c r="BK34" s="90">
        <f t="shared" si="12"/>
        <v>6112.908285714285</v>
      </c>
      <c r="BL34" s="64"/>
      <c r="BM34" s="64"/>
      <c r="BN34" s="70" t="s">
        <v>4</v>
      </c>
      <c r="BO34" s="71">
        <v>0.5151483244269364</v>
      </c>
      <c r="BP34" s="71">
        <v>0.17357712496179864</v>
      </c>
      <c r="BQ34" s="71">
        <v>0.1719197358578856</v>
      </c>
      <c r="BR34" s="71">
        <v>0.22025434668053648</v>
      </c>
      <c r="BS34" s="71">
        <v>3.4342487924997793</v>
      </c>
      <c r="BT34" s="71">
        <v>0.7574152569604584</v>
      </c>
      <c r="BU34" s="71">
        <v>0.3212807894713104</v>
      </c>
      <c r="BV34" s="71">
        <v>0.6499685279566952</v>
      </c>
      <c r="BW34" s="71">
        <v>0.7953214600354593</v>
      </c>
      <c r="BX34" s="71">
        <v>0.7128246975638765</v>
      </c>
      <c r="BY34" s="71">
        <v>1.4524804863749914</v>
      </c>
      <c r="BZ34" s="71">
        <v>1.8418853144439689</v>
      </c>
      <c r="CA34" s="86">
        <f t="shared" si="59"/>
        <v>0.6362817906936974</v>
      </c>
      <c r="CB34" s="86">
        <f t="shared" si="60"/>
        <v>0.41177282645924695</v>
      </c>
      <c r="CC34" s="86">
        <f t="shared" si="60"/>
        <v>0.48362059794667245</v>
      </c>
      <c r="CD34" s="86">
        <f t="shared" si="60"/>
        <v>0.46653952212220645</v>
      </c>
      <c r="CE34" s="86">
        <v>2.638067053471874</v>
      </c>
      <c r="CF34" s="72"/>
      <c r="CG34" s="72"/>
      <c r="CH34" s="73" t="s">
        <v>4</v>
      </c>
      <c r="CI34" s="74">
        <v>-0.956940213841868</v>
      </c>
      <c r="CJ34" s="74">
        <v>-2.5263512616133763</v>
      </c>
      <c r="CK34" s="74">
        <v>-2.5401929236028584</v>
      </c>
      <c r="CL34" s="74">
        <v>-2.182757604129524</v>
      </c>
      <c r="CM34" s="74">
        <v>1.7799945584734225</v>
      </c>
      <c r="CN34" s="74">
        <v>-0.40084361250910094</v>
      </c>
      <c r="CO34" s="74">
        <v>-1.6380933754009268</v>
      </c>
      <c r="CP34" s="74">
        <v>-0.6215582316078838</v>
      </c>
      <c r="CQ34" s="74">
        <v>-0.33038999541956265</v>
      </c>
      <c r="CR34" s="74">
        <v>-0.4883807714455174</v>
      </c>
      <c r="CS34" s="74">
        <v>0.5385187815994172</v>
      </c>
      <c r="CT34" s="74">
        <v>0.8811832343749956</v>
      </c>
      <c r="CU34" s="86">
        <f t="shared" si="62"/>
        <v>-0.6522622601935507</v>
      </c>
      <c r="CV34" s="86">
        <f t="shared" si="62"/>
        <v>-1.280079467505825</v>
      </c>
      <c r="CW34" s="86">
        <f t="shared" si="62"/>
        <v>-1.048052402982962</v>
      </c>
      <c r="CX34" s="86">
        <f t="shared" si="62"/>
        <v>-1.0999287931146453</v>
      </c>
      <c r="CY34" s="86">
        <f t="shared" si="62"/>
        <v>1.3994812349768397</v>
      </c>
      <c r="CZ34" s="9"/>
      <c r="DA34" s="9"/>
      <c r="DB34" s="75" t="s">
        <v>4</v>
      </c>
      <c r="DC34" s="64">
        <f aca="true" t="shared" si="63" ref="DC34:DC63">B34/$BJ34</f>
        <v>0.23471638089676172</v>
      </c>
      <c r="DD34" s="27">
        <f aca="true" t="shared" si="64" ref="DD34:DD63">C34/$BJ34</f>
        <v>0.26364851036422554</v>
      </c>
      <c r="DE34" s="27">
        <f aca="true" t="shared" si="65" ref="DE34:DE63">D34/$BJ34</f>
        <v>1.047080082019822</v>
      </c>
      <c r="DF34" s="27">
        <f aca="true" t="shared" si="66" ref="DF34:DF63">E34/$BJ34</f>
        <v>0.10966258902233407</v>
      </c>
      <c r="DG34" s="27">
        <f aca="true" t="shared" si="67" ref="DG34:DG63">F34/$BJ34</f>
        <v>0.25540099674093364</v>
      </c>
      <c r="DH34" s="27">
        <f aca="true" t="shared" si="68" ref="DH34:DH63">G34/$BJ34</f>
        <v>0.1970339979223421</v>
      </c>
      <c r="DI34" s="27">
        <f aca="true" t="shared" si="69" ref="DI34:DI63">H34/$BJ34</f>
        <v>0.1322109161615849</v>
      </c>
      <c r="DJ34" s="27">
        <f aca="true" t="shared" si="70" ref="DJ34:DJ63">I34/$BJ34</f>
        <v>0.07916446915294983</v>
      </c>
      <c r="DK34" s="27">
        <f aca="true" t="shared" si="71" ref="DK34:DK63">J34/$BJ34</f>
        <v>0.12629116074897187</v>
      </c>
      <c r="DL34" s="27">
        <f aca="true" t="shared" si="72" ref="DL34:DL63">K34/$BJ34</f>
        <v>0.1602380600982203</v>
      </c>
      <c r="DM34" s="27">
        <f aca="true" t="shared" si="73" ref="DM34:DM63">L34/$BJ34</f>
        <v>0.2234088983824146</v>
      </c>
      <c r="DN34" s="27">
        <f aca="true" t="shared" si="74" ref="DN34:DN63">M34/$BJ34</f>
        <v>0.2704960909068714</v>
      </c>
      <c r="DO34" s="27">
        <f aca="true" t="shared" si="75" ref="DO34:DO63">N34/$BJ34</f>
        <v>0.12713165799969373</v>
      </c>
      <c r="DP34" s="27">
        <f aca="true" t="shared" si="76" ref="DP34:DP63">O34/$BJ34</f>
        <v>0.44224450290060724</v>
      </c>
      <c r="DQ34" s="27">
        <f aca="true" t="shared" si="77" ref="DQ34:DQ63">P34/$BJ34</f>
        <v>0.09138687914130846</v>
      </c>
      <c r="DR34" s="27">
        <f aca="true" t="shared" si="78" ref="DR34:DR63">Q34/$BJ34</f>
        <v>1.384837449077812</v>
      </c>
      <c r="DS34" s="27">
        <f aca="true" t="shared" si="79" ref="DS34:DS63">R34/$BJ34</f>
        <v>0.8548109618938519</v>
      </c>
      <c r="DT34" s="27">
        <f aca="true" t="shared" si="80" ref="DT34:DT63">S34/$BJ34</f>
        <v>6.545856002097374</v>
      </c>
      <c r="DU34" s="27">
        <f aca="true" t="shared" si="81" ref="DU34:DU63">T34/$BJ34</f>
        <v>4.951490756930079</v>
      </c>
      <c r="DV34" s="64">
        <f aca="true" t="shared" si="82" ref="DV34:DV63">U34/$BK34</f>
        <v>0.022167844447573914</v>
      </c>
      <c r="DW34" s="27">
        <f aca="true" t="shared" si="83" ref="DW34:DW63">V34/$BK34</f>
        <v>1.492662669473343</v>
      </c>
      <c r="DX34" s="27">
        <f aca="true" t="shared" si="84" ref="DX34:DX63">W34/$BK34</f>
        <v>0.3212807894713104</v>
      </c>
      <c r="DY34" s="27">
        <f aca="true" t="shared" si="85" ref="DY34:DY63">X34/$BK34</f>
        <v>0.5939235189385422</v>
      </c>
      <c r="DZ34" s="27">
        <f aca="true" t="shared" si="86" ref="DZ34:DZ63">Y34/$BK34</f>
        <v>0.5716951468365842</v>
      </c>
      <c r="EA34" s="27">
        <f aca="true" t="shared" si="87" ref="EA34:EA63">Z34/$BK34</f>
        <v>0.6222062923614708</v>
      </c>
      <c r="EB34" s="27">
        <f aca="true" t="shared" si="88" ref="EB34:EB63">AA34/$BK34</f>
        <v>0.6525829954495824</v>
      </c>
      <c r="EC34" s="27">
        <f aca="true" t="shared" si="89" ref="EC34:EC63">AB34/$BK34</f>
        <v>0.8094346861972972</v>
      </c>
      <c r="ED34" s="27">
        <f aca="true" t="shared" si="90" ref="ED34:ED63">AC34/$BK34</f>
        <v>1.0776441739515246</v>
      </c>
      <c r="EE34" s="27">
        <f aca="true" t="shared" si="91" ref="EE34:EE63">AD34/$BK34</f>
        <v>0.8161990605453688</v>
      </c>
      <c r="EF34" s="27">
        <f aca="true" t="shared" si="92" ref="EF34:EF63">AE34/$BK34</f>
        <v>0.3439017733854903</v>
      </c>
      <c r="EG34" s="27">
        <f aca="true" t="shared" si="93" ref="EG34:EG63">AF34/$BK34</f>
        <v>0.897111447396631</v>
      </c>
      <c r="EH34" s="27">
        <f aca="true" t="shared" si="94" ref="EH34:EH63">AG34/$BK34</f>
        <v>0.922382561043308</v>
      </c>
      <c r="EI34" s="27">
        <f aca="true" t="shared" si="95" ref="EI34:EI63">AH34/$BK34</f>
        <v>0.7976088912366661</v>
      </c>
      <c r="EJ34" s="27">
        <f aca="true" t="shared" si="96" ref="EJ34:EJ63">AI34/$BK34</f>
        <v>0.7124023126892279</v>
      </c>
      <c r="EK34" s="27">
        <f aca="true" t="shared" si="97" ref="EK34:EK63">AJ34/$BK34</f>
        <v>0.662606047839095</v>
      </c>
      <c r="EL34" s="27">
        <f aca="true" t="shared" si="98" ref="EL34:EL63">AK34/$BK34</f>
        <v>0.4942213851073647</v>
      </c>
      <c r="EM34" s="27">
        <f aca="true" t="shared" si="99" ref="EM34:EM63">AL34/$BK34</f>
        <v>0.9818796094204215</v>
      </c>
      <c r="EN34" s="27">
        <f aca="true" t="shared" si="100" ref="EN34:EN63">AM34/$BK34</f>
        <v>0.48805083612527855</v>
      </c>
      <c r="EO34" s="27">
        <f aca="true" t="shared" si="101" ref="EO34:EO63">AN34/$BK34</f>
        <v>0.9373656093272228</v>
      </c>
      <c r="EP34" s="27">
        <f aca="true" t="shared" si="102" ref="EP34:EP63">AO34/$BK34</f>
        <v>1.4524804863749914</v>
      </c>
      <c r="EQ34" s="27">
        <f aca="true" t="shared" si="103" ref="EQ34:EQ63">AP34/$BK34</f>
        <v>1.9855688050097644</v>
      </c>
      <c r="ER34" s="27">
        <f aca="true" t="shared" si="104" ref="ER34:ER63">AQ34/$BK34</f>
        <v>1.02513725171451</v>
      </c>
      <c r="ES34" s="27">
        <f aca="true" t="shared" si="105" ref="ES34:ES63">AR34/$BK34</f>
        <v>2.816695293832317</v>
      </c>
      <c r="ET34" s="27">
        <f aca="true" t="shared" si="106" ref="ET34:ET63">AS34/$BK34</f>
        <v>2.029246869119441</v>
      </c>
      <c r="EU34" s="27">
        <f aca="true" t="shared" si="107" ref="EU34:EU63">AT34/$BK34</f>
        <v>1.352778352543814</v>
      </c>
      <c r="EX34" s="76" t="s">
        <v>4</v>
      </c>
      <c r="EY34" s="27">
        <v>-2.091009563576593</v>
      </c>
      <c r="EZ34" s="27">
        <v>-1.9233122494922639</v>
      </c>
      <c r="FA34" s="27">
        <v>0.06637178564470778</v>
      </c>
      <c r="FB34" s="27">
        <v>-3.18885665517348</v>
      </c>
      <c r="FC34" s="27">
        <v>-1.9691639395006173</v>
      </c>
      <c r="FD34" s="27">
        <v>-2.3434835088499457</v>
      </c>
      <c r="FE34" s="27">
        <v>-2.919086795182372</v>
      </c>
      <c r="FF34" s="27">
        <v>-3.6590031291478007</v>
      </c>
      <c r="FG34" s="27">
        <v>-2.9851744279700365</v>
      </c>
      <c r="FH34" s="27">
        <v>-2.64171123432317</v>
      </c>
      <c r="FI34" s="27">
        <v>-2.1622414453395633</v>
      </c>
      <c r="FJ34" s="27">
        <v>-1.886320349892653</v>
      </c>
      <c r="FK34" s="27">
        <v>-2.9756047635844287</v>
      </c>
      <c r="FL34" s="27">
        <v>-1.1770838845602594</v>
      </c>
      <c r="FM34" s="27">
        <v>-3.451869144366591</v>
      </c>
      <c r="FN34" s="27">
        <v>0.4697166440201973</v>
      </c>
      <c r="FO34" s="27">
        <v>-0.22632268599060165</v>
      </c>
      <c r="FP34" s="27">
        <v>2.710581865849676</v>
      </c>
      <c r="FQ34" s="27">
        <v>2.307862946169703</v>
      </c>
      <c r="FR34" s="27">
        <v>-5.495387697241399</v>
      </c>
      <c r="FS34" s="27">
        <v>0.5778881640892469</v>
      </c>
      <c r="FT34" s="27">
        <v>-1.6380933754009268</v>
      </c>
      <c r="FU34" s="27">
        <v>-0.751650931457434</v>
      </c>
      <c r="FV34" s="27">
        <v>-0.8066820517112201</v>
      </c>
      <c r="FW34" s="27">
        <v>-0.6845351099913024</v>
      </c>
      <c r="FX34" s="27">
        <v>-0.6157666997042617</v>
      </c>
      <c r="FY34" s="27">
        <v>-0.30501342164897566</v>
      </c>
      <c r="FZ34" s="27">
        <v>0.10788089495758948</v>
      </c>
      <c r="GA34" s="27">
        <v>-0.2930070448491993</v>
      </c>
      <c r="GB34" s="27">
        <v>-1.5399315395115918</v>
      </c>
      <c r="GC34" s="27">
        <v>-0.156640873824255</v>
      </c>
      <c r="GD34" s="27">
        <v>-0.11656285784539076</v>
      </c>
      <c r="GE34" s="27">
        <v>-0.32624660281480694</v>
      </c>
      <c r="GF34" s="27">
        <v>-0.4892358949836748</v>
      </c>
      <c r="GG34" s="27">
        <v>-0.5937767234218737</v>
      </c>
      <c r="GH34" s="27">
        <v>-1.0167706570234927</v>
      </c>
      <c r="GI34" s="27">
        <v>-0.02638195175245776</v>
      </c>
      <c r="GJ34" s="27">
        <v>-1.0348966659392669</v>
      </c>
      <c r="GK34" s="27">
        <v>-0.09331622962367404</v>
      </c>
      <c r="GL34" s="27">
        <v>0.5385187815994172</v>
      </c>
      <c r="GM34" s="27">
        <v>0.9895523547815297</v>
      </c>
      <c r="GN34" s="27">
        <v>0.03581707959581935</v>
      </c>
      <c r="GO34" s="27">
        <v>1.4940035034168762</v>
      </c>
      <c r="GP34" s="27">
        <v>1.0209443876126896</v>
      </c>
      <c r="GQ34" s="27">
        <v>0.4359254787224749</v>
      </c>
    </row>
    <row r="35" spans="1:199" ht="10.5">
      <c r="A35" s="91" t="s">
        <v>32</v>
      </c>
      <c r="B35" s="64">
        <v>13152.7</v>
      </c>
      <c r="C35" s="63">
        <v>13091.2</v>
      </c>
      <c r="D35" s="63">
        <v>13241.1</v>
      </c>
      <c r="E35" s="64">
        <v>5262.83</v>
      </c>
      <c r="F35" s="63">
        <v>13494.9</v>
      </c>
      <c r="G35" s="63">
        <v>13039.4</v>
      </c>
      <c r="H35" s="63">
        <v>15922.9</v>
      </c>
      <c r="I35" s="64">
        <v>8226.86</v>
      </c>
      <c r="J35" s="63">
        <v>7421.59</v>
      </c>
      <c r="K35" s="63">
        <v>15828</v>
      </c>
      <c r="L35" s="63">
        <v>13050.5</v>
      </c>
      <c r="M35" s="63">
        <v>10062.3</v>
      </c>
      <c r="N35" s="63">
        <v>6150.65</v>
      </c>
      <c r="O35" s="63">
        <v>14549.4</v>
      </c>
      <c r="P35" s="63">
        <v>14164.8</v>
      </c>
      <c r="Q35" s="63">
        <v>11641.1</v>
      </c>
      <c r="R35" s="63">
        <v>14153.3</v>
      </c>
      <c r="S35" s="63">
        <v>15942.9</v>
      </c>
      <c r="T35" s="63">
        <v>14081.4</v>
      </c>
      <c r="U35" s="64">
        <v>3211.05</v>
      </c>
      <c r="V35" s="63">
        <v>13124.7</v>
      </c>
      <c r="W35" s="64">
        <v>5059.57</v>
      </c>
      <c r="X35" s="64">
        <v>10428.6</v>
      </c>
      <c r="Y35" s="63">
        <v>11112.9</v>
      </c>
      <c r="Z35" s="63">
        <v>14581.8</v>
      </c>
      <c r="AA35" s="63">
        <v>14230.4</v>
      </c>
      <c r="AB35" s="63">
        <v>13984.1</v>
      </c>
      <c r="AC35" s="64">
        <v>11873.9</v>
      </c>
      <c r="AD35" s="63">
        <v>12804.8</v>
      </c>
      <c r="AE35" s="63">
        <v>7744.08</v>
      </c>
      <c r="AF35" s="63">
        <v>13530.1</v>
      </c>
      <c r="AG35" s="63">
        <v>20187.2</v>
      </c>
      <c r="AH35" s="63">
        <v>15413.9</v>
      </c>
      <c r="AI35" s="63">
        <v>15800.5</v>
      </c>
      <c r="AJ35" s="64">
        <v>9592.16</v>
      </c>
      <c r="AK35" s="63">
        <v>7692.09</v>
      </c>
      <c r="AL35" s="63">
        <v>9327.12</v>
      </c>
      <c r="AM35" s="63">
        <v>8130.02</v>
      </c>
      <c r="AN35" s="63">
        <v>14898.6</v>
      </c>
      <c r="AO35" s="64">
        <v>14549.5</v>
      </c>
      <c r="AP35" s="63">
        <v>16696.5</v>
      </c>
      <c r="AQ35" s="63">
        <v>17196.4</v>
      </c>
      <c r="AR35" s="63">
        <v>16920</v>
      </c>
      <c r="AS35" s="63">
        <v>17345.1</v>
      </c>
      <c r="AT35" s="63">
        <v>15757.2</v>
      </c>
      <c r="AW35" s="66" t="s">
        <v>32</v>
      </c>
      <c r="AX35" s="67">
        <f t="shared" si="58"/>
        <v>13161.666666666666</v>
      </c>
      <c r="AY35" s="68">
        <f t="shared" si="0"/>
        <v>11930.0075</v>
      </c>
      <c r="AZ35" s="68">
        <f t="shared" si="1"/>
        <v>10917.85</v>
      </c>
      <c r="BA35" s="68">
        <f t="shared" si="2"/>
        <v>11621.616666666667</v>
      </c>
      <c r="BB35" s="68">
        <f t="shared" si="3"/>
        <v>13954.675000000001</v>
      </c>
      <c r="BC35" s="67">
        <f t="shared" si="4"/>
        <v>8167.875</v>
      </c>
      <c r="BD35" s="69">
        <f t="shared" si="5"/>
        <v>5059.57</v>
      </c>
      <c r="BE35" s="68">
        <f t="shared" si="6"/>
        <v>12867.560000000001</v>
      </c>
      <c r="BF35" s="68">
        <f t="shared" si="7"/>
        <v>13907.782857142856</v>
      </c>
      <c r="BG35" s="68">
        <f t="shared" si="8"/>
        <v>9927.998</v>
      </c>
      <c r="BH35" s="68">
        <f t="shared" si="9"/>
        <v>14549.5</v>
      </c>
      <c r="BI35" s="68">
        <f t="shared" si="10"/>
        <v>16783.04</v>
      </c>
      <c r="BJ35" s="89">
        <f t="shared" si="11"/>
        <v>12106.037291666667</v>
      </c>
      <c r="BK35" s="90">
        <f t="shared" si="12"/>
        <v>13371.595214285715</v>
      </c>
      <c r="BL35" s="64"/>
      <c r="BM35" s="64"/>
      <c r="BN35" s="70" t="s">
        <v>32</v>
      </c>
      <c r="BO35" s="71">
        <v>1.0871985893952807</v>
      </c>
      <c r="BP35" s="71">
        <v>0.9854593383924366</v>
      </c>
      <c r="BQ35" s="71">
        <v>0.9018516742481398</v>
      </c>
      <c r="BR35" s="71">
        <v>0.9599852029752579</v>
      </c>
      <c r="BS35" s="71">
        <v>1.1527037843841654</v>
      </c>
      <c r="BT35" s="71">
        <v>0.6108377399335082</v>
      </c>
      <c r="BU35" s="71">
        <v>0.37838192967392126</v>
      </c>
      <c r="BV35" s="71">
        <v>0.9623055285320616</v>
      </c>
      <c r="BW35" s="71">
        <v>1.0400990034670132</v>
      </c>
      <c r="BX35" s="71">
        <v>0.7424692298038827</v>
      </c>
      <c r="BY35" s="71">
        <v>1.0880900720398607</v>
      </c>
      <c r="BZ35" s="71">
        <v>1.255126238197042</v>
      </c>
      <c r="CA35" s="86">
        <f t="shared" si="59"/>
        <v>0.8490181646643944</v>
      </c>
      <c r="CB35" s="86">
        <f t="shared" si="60"/>
        <v>0.9738824334622491</v>
      </c>
      <c r="CC35" s="86">
        <f t="shared" si="60"/>
        <v>0.9709753388575766</v>
      </c>
      <c r="CD35" s="86">
        <f t="shared" si="60"/>
        <v>0.8512272163895703</v>
      </c>
      <c r="CE35" s="86">
        <v>1.2039150112906039</v>
      </c>
      <c r="CF35" s="72"/>
      <c r="CG35" s="72"/>
      <c r="CH35" s="73" t="s">
        <v>32</v>
      </c>
      <c r="CI35" s="74">
        <v>0.12061548936938282</v>
      </c>
      <c r="CJ35" s="74">
        <v>-0.021131750264790184</v>
      </c>
      <c r="CK35" s="74">
        <v>-0.14903791908169342</v>
      </c>
      <c r="CL35" s="74">
        <v>-0.05891592630225425</v>
      </c>
      <c r="CM35" s="74">
        <v>0.2050218246079041</v>
      </c>
      <c r="CN35" s="74">
        <v>-0.7111388946830159</v>
      </c>
      <c r="CO35" s="74">
        <v>-1.4020849031242213</v>
      </c>
      <c r="CP35" s="74">
        <v>-0.05543307769359899</v>
      </c>
      <c r="CQ35" s="74">
        <v>0.05672086010948218</v>
      </c>
      <c r="CR35" s="74">
        <v>-0.4295968574307982</v>
      </c>
      <c r="CS35" s="74">
        <v>0.12179798775240658</v>
      </c>
      <c r="CT35" s="74">
        <v>0.3278324749822096</v>
      </c>
      <c r="CU35" s="86">
        <f t="shared" si="62"/>
        <v>-0.2361326744530992</v>
      </c>
      <c r="CV35" s="86">
        <f t="shared" si="62"/>
        <v>-0.03818047339940412</v>
      </c>
      <c r="CW35" s="86">
        <f t="shared" si="62"/>
        <v>-0.04249344080797229</v>
      </c>
      <c r="CX35" s="86">
        <f t="shared" si="62"/>
        <v>-0.23238381584978016</v>
      </c>
      <c r="CY35" s="86">
        <f t="shared" si="62"/>
        <v>0.2677335506380507</v>
      </c>
      <c r="CZ35" s="9"/>
      <c r="DA35" s="9"/>
      <c r="DB35" s="75" t="s">
        <v>32</v>
      </c>
      <c r="DC35" s="64">
        <f t="shared" si="63"/>
        <v>1.0864579121240454</v>
      </c>
      <c r="DD35" s="27">
        <f t="shared" si="64"/>
        <v>1.0813778022153857</v>
      </c>
      <c r="DE35" s="27">
        <f t="shared" si="65"/>
        <v>1.0937600538464116</v>
      </c>
      <c r="DF35" s="27">
        <f t="shared" si="66"/>
        <v>0.4347277208226288</v>
      </c>
      <c r="DG35" s="27">
        <f t="shared" si="67"/>
        <v>1.114724800103612</v>
      </c>
      <c r="DH35" s="27">
        <f t="shared" si="68"/>
        <v>1.0770989454142705</v>
      </c>
      <c r="DI35" s="27">
        <f t="shared" si="69"/>
        <v>1.3152858872292352</v>
      </c>
      <c r="DJ35" s="27">
        <f t="shared" si="70"/>
        <v>0.6795667154984775</v>
      </c>
      <c r="DK35" s="27">
        <f t="shared" si="71"/>
        <v>0.6130486649920316</v>
      </c>
      <c r="DL35" s="27">
        <f t="shared" si="72"/>
        <v>1.307446823321401</v>
      </c>
      <c r="DM35" s="27">
        <f t="shared" si="73"/>
        <v>1.0780158433002238</v>
      </c>
      <c r="DN35" s="27">
        <f t="shared" si="74"/>
        <v>0.8311803241285652</v>
      </c>
      <c r="DO35" s="27">
        <f t="shared" si="75"/>
        <v>0.5080646830845195</v>
      </c>
      <c r="DP35" s="27">
        <f t="shared" si="76"/>
        <v>1.201830099269168</v>
      </c>
      <c r="DQ35" s="27">
        <f t="shared" si="77"/>
        <v>1.170060826572086</v>
      </c>
      <c r="DR35" s="27">
        <f t="shared" si="78"/>
        <v>0.9615945928081097</v>
      </c>
      <c r="DS35" s="27">
        <f t="shared" si="79"/>
        <v>1.1691108873208733</v>
      </c>
      <c r="DT35" s="27">
        <f t="shared" si="80"/>
        <v>1.3169379554922138</v>
      </c>
      <c r="DU35" s="27">
        <f t="shared" si="81"/>
        <v>1.1631717019154646</v>
      </c>
      <c r="DV35" s="64">
        <f t="shared" si="82"/>
        <v>0.24013963543926561</v>
      </c>
      <c r="DW35" s="27">
        <f t="shared" si="83"/>
        <v>0.9815358444277508</v>
      </c>
      <c r="DX35" s="27">
        <f t="shared" si="84"/>
        <v>0.37838192967392126</v>
      </c>
      <c r="DY35" s="27">
        <f t="shared" si="85"/>
        <v>0.7799069469930163</v>
      </c>
      <c r="DZ35" s="27">
        <f t="shared" si="86"/>
        <v>0.8310825912623642</v>
      </c>
      <c r="EA35" s="27">
        <f t="shared" si="87"/>
        <v>1.0905056402261823</v>
      </c>
      <c r="EB35" s="27">
        <f t="shared" si="88"/>
        <v>1.0642260532084287</v>
      </c>
      <c r="EC35" s="27">
        <f t="shared" si="89"/>
        <v>1.0458064109703162</v>
      </c>
      <c r="ED35" s="27">
        <f t="shared" si="90"/>
        <v>0.8879942751568165</v>
      </c>
      <c r="EE35" s="27">
        <f t="shared" si="91"/>
        <v>0.9576119972821064</v>
      </c>
      <c r="EF35" s="27">
        <f t="shared" si="92"/>
        <v>0.579144064406505</v>
      </c>
      <c r="EG35" s="27">
        <f t="shared" si="93"/>
        <v>1.011853842654835</v>
      </c>
      <c r="EH35" s="27">
        <f t="shared" si="94"/>
        <v>1.5097076808332297</v>
      </c>
      <c r="EI35" s="27">
        <f t="shared" si="95"/>
        <v>1.152734565546253</v>
      </c>
      <c r="EJ35" s="27">
        <f t="shared" si="96"/>
        <v>1.181646598389348</v>
      </c>
      <c r="EK35" s="27">
        <f t="shared" si="97"/>
        <v>0.717353453068344</v>
      </c>
      <c r="EL35" s="27">
        <f t="shared" si="98"/>
        <v>0.575255971836633</v>
      </c>
      <c r="EM35" s="27">
        <f t="shared" si="99"/>
        <v>0.6975323325698083</v>
      </c>
      <c r="EN35" s="27">
        <f t="shared" si="100"/>
        <v>0.6080067388903748</v>
      </c>
      <c r="EO35" s="27">
        <f t="shared" si="101"/>
        <v>1.114197652654254</v>
      </c>
      <c r="EP35" s="27">
        <f t="shared" si="102"/>
        <v>1.0880900720398607</v>
      </c>
      <c r="EQ35" s="27">
        <f t="shared" si="103"/>
        <v>1.2486543103071264</v>
      </c>
      <c r="ER35" s="27">
        <f t="shared" si="104"/>
        <v>1.2860395281505386</v>
      </c>
      <c r="ES35" s="27">
        <f t="shared" si="105"/>
        <v>1.2653688455901881</v>
      </c>
      <c r="ET35" s="27">
        <f t="shared" si="106"/>
        <v>1.2971601160547501</v>
      </c>
      <c r="EU35" s="27">
        <f t="shared" si="107"/>
        <v>1.1784083908826073</v>
      </c>
      <c r="EX35" s="76" t="s">
        <v>32</v>
      </c>
      <c r="EY35" s="27">
        <v>0.1196322875923575</v>
      </c>
      <c r="EZ35" s="27">
        <v>0.11287064717850016</v>
      </c>
      <c r="FA35" s="27">
        <v>0.12929627826400314</v>
      </c>
      <c r="FB35" s="27">
        <v>-1.2018160015298802</v>
      </c>
      <c r="FC35" s="27">
        <v>0.1566875859030102</v>
      </c>
      <c r="FD35" s="27">
        <v>0.10715078609536277</v>
      </c>
      <c r="FE35" s="27">
        <v>0.3953764141641816</v>
      </c>
      <c r="FF35" s="27">
        <v>-0.5573129024023635</v>
      </c>
      <c r="FG35" s="27">
        <v>-0.7059264924950542</v>
      </c>
      <c r="FH35" s="27">
        <v>0.38675227015051705</v>
      </c>
      <c r="FI35" s="27">
        <v>0.10837838113559611</v>
      </c>
      <c r="FJ35" s="27">
        <v>-0.2667665920144922</v>
      </c>
      <c r="FK35" s="27">
        <v>-0.9769159128018648</v>
      </c>
      <c r="FL35" s="27">
        <v>0.26523295905513405</v>
      </c>
      <c r="FM35" s="27">
        <v>0.22658353144361684</v>
      </c>
      <c r="FN35" s="27">
        <v>-0.05649931130795841</v>
      </c>
      <c r="FO35" s="27">
        <v>0.22541177247092653</v>
      </c>
      <c r="FP35" s="27">
        <v>0.397187377931387</v>
      </c>
      <c r="FQ35" s="27">
        <v>0.21806407636220904</v>
      </c>
      <c r="FR35" s="27">
        <v>-2.0580545524917393</v>
      </c>
      <c r="FS35" s="27">
        <v>-0.026887140864882263</v>
      </c>
      <c r="FT35" s="27">
        <v>-1.4020849031242213</v>
      </c>
      <c r="FU35" s="27">
        <v>-0.3586260928613313</v>
      </c>
      <c r="FV35" s="27">
        <v>-0.26693623872953</v>
      </c>
      <c r="FW35" s="27">
        <v>0.1249972317900341</v>
      </c>
      <c r="FX35" s="27">
        <v>0.08980462753457566</v>
      </c>
      <c r="FY35" s="27">
        <v>0.0646158192892959</v>
      </c>
      <c r="FZ35" s="27">
        <v>-0.17137771924609588</v>
      </c>
      <c r="GA35" s="27">
        <v>-0.06248686792865438</v>
      </c>
      <c r="GB35" s="27">
        <v>-0.7880058258575684</v>
      </c>
      <c r="GC35" s="27">
        <v>0.017000914829447437</v>
      </c>
      <c r="GD35" s="27">
        <v>0.5942692328361898</v>
      </c>
      <c r="GE35" s="27">
        <v>0.20506034902119033</v>
      </c>
      <c r="GF35" s="27">
        <v>0.24079862520624232</v>
      </c>
      <c r="GG35" s="27">
        <v>-0.47924395874456177</v>
      </c>
      <c r="GH35" s="27">
        <v>-0.7977240394812386</v>
      </c>
      <c r="GI35" s="27">
        <v>-0.5196680034551888</v>
      </c>
      <c r="GJ35" s="27">
        <v>-0.7178407809062541</v>
      </c>
      <c r="GK35" s="27">
        <v>0.15600518169980923</v>
      </c>
      <c r="GL35" s="27">
        <v>0.12179798775240658</v>
      </c>
      <c r="GM35" s="27">
        <v>0.3203741223941042</v>
      </c>
      <c r="GN35" s="27">
        <v>0.3629349865152746</v>
      </c>
      <c r="GO35" s="27">
        <v>0.339557981077742</v>
      </c>
      <c r="GP35" s="27">
        <v>0.37535657086240504</v>
      </c>
      <c r="GQ35" s="27">
        <v>0.2368396082644272</v>
      </c>
    </row>
    <row r="36" spans="1:199" ht="10.5">
      <c r="A36" s="91" t="s">
        <v>19</v>
      </c>
      <c r="B36" s="64">
        <v>8382.68</v>
      </c>
      <c r="C36" s="63">
        <v>7645.96</v>
      </c>
      <c r="D36" s="63">
        <v>8333.62</v>
      </c>
      <c r="E36" s="64">
        <v>2330.89</v>
      </c>
      <c r="F36" s="63">
        <v>8872.43</v>
      </c>
      <c r="G36" s="63">
        <v>8996.28</v>
      </c>
      <c r="H36" s="63">
        <v>7948.2</v>
      </c>
      <c r="I36" s="64">
        <v>175.85</v>
      </c>
      <c r="J36" s="63">
        <v>3733.33</v>
      </c>
      <c r="K36" s="63">
        <v>8505.43</v>
      </c>
      <c r="L36" s="63">
        <v>8607.05</v>
      </c>
      <c r="M36" s="63">
        <v>5151.2</v>
      </c>
      <c r="N36" s="63">
        <v>2892.31</v>
      </c>
      <c r="O36" s="63">
        <v>8233.68</v>
      </c>
      <c r="P36" s="63">
        <v>7464.75</v>
      </c>
      <c r="Q36" s="63">
        <v>6482.95</v>
      </c>
      <c r="R36" s="63">
        <v>9090.78</v>
      </c>
      <c r="S36" s="63">
        <v>8892.41</v>
      </c>
      <c r="T36" s="63">
        <v>9324.73</v>
      </c>
      <c r="U36" s="64">
        <v>4106.7</v>
      </c>
      <c r="V36" s="63">
        <v>8198.52</v>
      </c>
      <c r="W36" s="64">
        <v>5505.59</v>
      </c>
      <c r="X36" s="64">
        <v>5653.61</v>
      </c>
      <c r="Y36" s="63">
        <v>5505.25</v>
      </c>
      <c r="Z36" s="63">
        <v>10849.2</v>
      </c>
      <c r="AA36" s="63">
        <v>8803.96</v>
      </c>
      <c r="AB36" s="63">
        <v>9945.14</v>
      </c>
      <c r="AC36" s="64">
        <v>2989.81</v>
      </c>
      <c r="AD36" s="63">
        <v>7769.72</v>
      </c>
      <c r="AE36" s="63">
        <v>2949.93</v>
      </c>
      <c r="AF36" s="63">
        <v>7146.62</v>
      </c>
      <c r="AG36" s="63">
        <v>14096.5</v>
      </c>
      <c r="AH36" s="63">
        <v>10066.6</v>
      </c>
      <c r="AI36" s="63">
        <v>12903.2</v>
      </c>
      <c r="AJ36" s="64">
        <v>4394.91</v>
      </c>
      <c r="AK36" s="63">
        <v>5335.01</v>
      </c>
      <c r="AL36" s="63">
        <v>5053.01</v>
      </c>
      <c r="AM36" s="63">
        <v>3943.97</v>
      </c>
      <c r="AN36" s="63">
        <v>9955.78</v>
      </c>
      <c r="AO36" s="64">
        <v>8902</v>
      </c>
      <c r="AP36" s="63">
        <v>12865.6</v>
      </c>
      <c r="AQ36" s="63">
        <v>12118.4</v>
      </c>
      <c r="AR36" s="63">
        <v>12558.3</v>
      </c>
      <c r="AS36" s="63">
        <v>11758.4</v>
      </c>
      <c r="AT36" s="63">
        <v>9991.19</v>
      </c>
      <c r="AW36" s="66" t="s">
        <v>19</v>
      </c>
      <c r="AX36" s="67">
        <f t="shared" si="58"/>
        <v>8120.753333333334</v>
      </c>
      <c r="AY36" s="68">
        <f t="shared" si="0"/>
        <v>7036.95</v>
      </c>
      <c r="AZ36" s="68">
        <f t="shared" si="1"/>
        <v>5234.572</v>
      </c>
      <c r="BA36" s="68">
        <f t="shared" si="2"/>
        <v>6196.913333333333</v>
      </c>
      <c r="BB36" s="68">
        <f t="shared" si="3"/>
        <v>8447.717499999999</v>
      </c>
      <c r="BC36" s="67">
        <f t="shared" si="4"/>
        <v>6152.610000000001</v>
      </c>
      <c r="BD36" s="69">
        <f t="shared" si="5"/>
        <v>5505.59</v>
      </c>
      <c r="BE36" s="68">
        <f t="shared" si="6"/>
        <v>8151.432000000001</v>
      </c>
      <c r="BF36" s="68">
        <f t="shared" si="7"/>
        <v>8274.625714285716</v>
      </c>
      <c r="BG36" s="68">
        <f t="shared" si="8"/>
        <v>5736.536</v>
      </c>
      <c r="BH36" s="68">
        <f t="shared" si="9"/>
        <v>8902</v>
      </c>
      <c r="BI36" s="68">
        <f t="shared" si="10"/>
        <v>11858.378</v>
      </c>
      <c r="BJ36" s="89">
        <f t="shared" si="11"/>
        <v>6729.038208333333</v>
      </c>
      <c r="BK36" s="90">
        <f t="shared" si="12"/>
        <v>8505.242928571428</v>
      </c>
      <c r="BL36" s="64"/>
      <c r="BM36" s="64"/>
      <c r="BN36" s="70" t="s">
        <v>19</v>
      </c>
      <c r="BO36" s="71">
        <v>1.2068222949420144</v>
      </c>
      <c r="BP36" s="71">
        <v>1.045758662996644</v>
      </c>
      <c r="BQ36" s="71">
        <v>0.7779079027248551</v>
      </c>
      <c r="BR36" s="71">
        <v>0.9209211095961664</v>
      </c>
      <c r="BS36" s="71">
        <v>1.255412324682334</v>
      </c>
      <c r="BT36" s="71">
        <v>0.7233902725261036</v>
      </c>
      <c r="BU36" s="71">
        <v>0.6473171955506671</v>
      </c>
      <c r="BV36" s="71">
        <v>0.9584008438626862</v>
      </c>
      <c r="BW36" s="71">
        <v>0.9728852877898401</v>
      </c>
      <c r="BX36" s="71">
        <v>0.6744705645889799</v>
      </c>
      <c r="BY36" s="71">
        <v>1.0466485290027117</v>
      </c>
      <c r="BZ36" s="71">
        <v>1.3942433037584945</v>
      </c>
      <c r="CA36" s="86">
        <f t="shared" si="59"/>
        <v>0.9651062837340589</v>
      </c>
      <c r="CB36" s="86">
        <f t="shared" si="60"/>
        <v>1.002079753429665</v>
      </c>
      <c r="CC36" s="86">
        <f t="shared" si="60"/>
        <v>0.8753965952573476</v>
      </c>
      <c r="CD36" s="86">
        <f t="shared" si="60"/>
        <v>0.7976958370925731</v>
      </c>
      <c r="CE36" s="86">
        <v>1.3248278142204142</v>
      </c>
      <c r="CF36" s="72"/>
      <c r="CG36" s="72"/>
      <c r="CH36" s="73" t="s">
        <v>19</v>
      </c>
      <c r="CI36" s="74">
        <v>0.2712132543194699</v>
      </c>
      <c r="CJ36" s="74">
        <v>0.06454994922319199</v>
      </c>
      <c r="CK36" s="74">
        <v>-0.36232873163865</v>
      </c>
      <c r="CL36" s="74">
        <v>-0.11885052127346461</v>
      </c>
      <c r="CM36" s="74">
        <v>0.32816127738459877</v>
      </c>
      <c r="CN36" s="74">
        <v>-0.4671538967730046</v>
      </c>
      <c r="CO36" s="74">
        <v>-0.627455266270796</v>
      </c>
      <c r="CP36" s="74">
        <v>-0.06129891648105541</v>
      </c>
      <c r="CQ36" s="74">
        <v>-0.03965838699611103</v>
      </c>
      <c r="CR36" s="74">
        <v>-0.5681726127933667</v>
      </c>
      <c r="CS36" s="74">
        <v>0.06577705774806919</v>
      </c>
      <c r="CT36" s="74">
        <v>0.4794823420507318</v>
      </c>
      <c r="CU36" s="86">
        <f t="shared" si="62"/>
        <v>-0.051240264866620304</v>
      </c>
      <c r="CV36" s="86">
        <f t="shared" si="62"/>
        <v>0.002997334180489415</v>
      </c>
      <c r="CW36" s="86">
        <f t="shared" si="62"/>
        <v>-0.1919913220766034</v>
      </c>
      <c r="CX36" s="86">
        <f t="shared" si="62"/>
        <v>-0.3260893458932426</v>
      </c>
      <c r="CY36" s="86">
        <f t="shared" si="62"/>
        <v>0.40580486706266655</v>
      </c>
      <c r="CZ36" s="9"/>
      <c r="DA36" s="9"/>
      <c r="DB36" s="75" t="s">
        <v>19</v>
      </c>
      <c r="DC36" s="64">
        <f t="shared" si="63"/>
        <v>1.245747124695885</v>
      </c>
      <c r="DD36" s="27">
        <f t="shared" si="64"/>
        <v>1.1362634247686598</v>
      </c>
      <c r="DE36" s="27">
        <f t="shared" si="65"/>
        <v>1.2384563353614981</v>
      </c>
      <c r="DF36" s="27">
        <f t="shared" si="66"/>
        <v>0.3463927425933462</v>
      </c>
      <c r="DG36" s="27">
        <f t="shared" si="67"/>
        <v>1.3185286998388954</v>
      </c>
      <c r="DH36" s="27">
        <f t="shared" si="68"/>
        <v>1.336934004752549</v>
      </c>
      <c r="DI36" s="27">
        <f t="shared" si="69"/>
        <v>1.1811792048017857</v>
      </c>
      <c r="DJ36" s="27">
        <f t="shared" si="70"/>
        <v>0.02613300661337083</v>
      </c>
      <c r="DK36" s="27">
        <f t="shared" si="71"/>
        <v>0.5548088574347212</v>
      </c>
      <c r="DL36" s="27">
        <f t="shared" si="72"/>
        <v>1.26398895899666</v>
      </c>
      <c r="DM36" s="27">
        <f t="shared" si="73"/>
        <v>1.2790906714336843</v>
      </c>
      <c r="DN36" s="27">
        <f t="shared" si="74"/>
        <v>0.7655180191458392</v>
      </c>
      <c r="DO36" s="27">
        <f t="shared" si="75"/>
        <v>0.42982517121363994</v>
      </c>
      <c r="DP36" s="27">
        <f t="shared" si="76"/>
        <v>1.2236042871332338</v>
      </c>
      <c r="DQ36" s="27">
        <f t="shared" si="77"/>
        <v>1.1093338704416258</v>
      </c>
      <c r="DR36" s="27">
        <f t="shared" si="78"/>
        <v>0.9634289179650407</v>
      </c>
      <c r="DS36" s="27">
        <f t="shared" si="79"/>
        <v>1.3509776164953045</v>
      </c>
      <c r="DT36" s="27">
        <f t="shared" si="80"/>
        <v>1.3214979206073636</v>
      </c>
      <c r="DU36" s="27">
        <f t="shared" si="81"/>
        <v>1.3857448436616284</v>
      </c>
      <c r="DV36" s="64">
        <f t="shared" si="82"/>
        <v>0.48284335138793927</v>
      </c>
      <c r="DW36" s="27">
        <f t="shared" si="83"/>
        <v>0.9639371936642678</v>
      </c>
      <c r="DX36" s="27">
        <f t="shared" si="84"/>
        <v>0.6473171955506671</v>
      </c>
      <c r="DY36" s="27">
        <f t="shared" si="85"/>
        <v>0.6647205785278612</v>
      </c>
      <c r="DZ36" s="27">
        <f t="shared" si="86"/>
        <v>0.6472772202080631</v>
      </c>
      <c r="EA36" s="27">
        <f t="shared" si="87"/>
        <v>1.2755896675866345</v>
      </c>
      <c r="EB36" s="27">
        <f t="shared" si="88"/>
        <v>1.0351215213883074</v>
      </c>
      <c r="EC36" s="27">
        <f t="shared" si="89"/>
        <v>1.1692952316025642</v>
      </c>
      <c r="ED36" s="27">
        <f t="shared" si="90"/>
        <v>0.35152552667912795</v>
      </c>
      <c r="EE36" s="27">
        <f t="shared" si="91"/>
        <v>0.9135212321683833</v>
      </c>
      <c r="EF36" s="27">
        <f t="shared" si="92"/>
        <v>0.3468366541407514</v>
      </c>
      <c r="EG36" s="27">
        <f t="shared" si="93"/>
        <v>0.8402605381196764</v>
      </c>
      <c r="EH36" s="27">
        <f t="shared" si="94"/>
        <v>1.6573894618160778</v>
      </c>
      <c r="EI36" s="27">
        <f t="shared" si="95"/>
        <v>1.1835758348751626</v>
      </c>
      <c r="EJ36" s="27">
        <f t="shared" si="96"/>
        <v>1.5170877667297</v>
      </c>
      <c r="EK36" s="27">
        <f t="shared" si="97"/>
        <v>0.5167295087170644</v>
      </c>
      <c r="EL36" s="27">
        <f t="shared" si="98"/>
        <v>0.6272613310171599</v>
      </c>
      <c r="EM36" s="27">
        <f t="shared" si="99"/>
        <v>0.5941053115632433</v>
      </c>
      <c r="EN36" s="27">
        <f t="shared" si="100"/>
        <v>0.46371044697043634</v>
      </c>
      <c r="EO36" s="27">
        <f t="shared" si="101"/>
        <v>1.1705462246769958</v>
      </c>
      <c r="EP36" s="27">
        <f t="shared" si="102"/>
        <v>1.0466485290027117</v>
      </c>
      <c r="EQ36" s="27">
        <f t="shared" si="103"/>
        <v>1.5126669641358443</v>
      </c>
      <c r="ER36" s="27">
        <f t="shared" si="104"/>
        <v>1.4248152700366727</v>
      </c>
      <c r="ES36" s="27">
        <f t="shared" si="105"/>
        <v>1.4765363088940409</v>
      </c>
      <c r="ET36" s="27">
        <f t="shared" si="106"/>
        <v>1.3824884366912473</v>
      </c>
      <c r="EU36" s="27">
        <f t="shared" si="107"/>
        <v>1.1747095390346667</v>
      </c>
      <c r="EX36" s="76" t="s">
        <v>19</v>
      </c>
      <c r="EY36" s="27">
        <v>0.3170112441464505</v>
      </c>
      <c r="EZ36" s="27">
        <v>0.1842973397287388</v>
      </c>
      <c r="FA36" s="27">
        <v>0.30854300393516126</v>
      </c>
      <c r="FB36" s="27">
        <v>-1.529519390960921</v>
      </c>
      <c r="FC36" s="27">
        <v>0.3989289740577041</v>
      </c>
      <c r="FD36" s="27">
        <v>0.41892825124567273</v>
      </c>
      <c r="FE36" s="27">
        <v>0.2402278625043929</v>
      </c>
      <c r="FF36" s="27">
        <v>-5.257983072898362</v>
      </c>
      <c r="FG36" s="27">
        <v>-0.8499372746462814</v>
      </c>
      <c r="FH36" s="27">
        <v>0.3379838615606375</v>
      </c>
      <c r="FI36" s="27">
        <v>0.35511853676934046</v>
      </c>
      <c r="FJ36" s="27">
        <v>-0.38549175788550516</v>
      </c>
      <c r="FK36" s="27">
        <v>-1.2181781232390274</v>
      </c>
      <c r="FL36" s="27">
        <v>0.29113706677748535</v>
      </c>
      <c r="FM36" s="27">
        <v>0.14969363127042318</v>
      </c>
      <c r="FN36" s="27">
        <v>-0.05374986685345546</v>
      </c>
      <c r="FO36" s="27">
        <v>0.43400377174817323</v>
      </c>
      <c r="FP36" s="27">
        <v>0.40217415488352753</v>
      </c>
      <c r="FQ36" s="27">
        <v>0.4706616393855672</v>
      </c>
      <c r="FR36" s="27">
        <v>-1.0503728827035974</v>
      </c>
      <c r="FS36" s="27">
        <v>-0.05298894567376495</v>
      </c>
      <c r="FT36" s="27">
        <v>-0.627455266270796</v>
      </c>
      <c r="FU36" s="27">
        <v>-0.589180077112507</v>
      </c>
      <c r="FV36" s="27">
        <v>-0.627544363254143</v>
      </c>
      <c r="FW36" s="27">
        <v>0.3511643167652959</v>
      </c>
      <c r="FX36" s="27">
        <v>0.049800147447155954</v>
      </c>
      <c r="FY36" s="27">
        <v>0.22563923730640606</v>
      </c>
      <c r="FZ36" s="27">
        <v>-1.5082986378051488</v>
      </c>
      <c r="GA36" s="27">
        <v>-0.13048983435637163</v>
      </c>
      <c r="GB36" s="27">
        <v>-1.5276717224154484</v>
      </c>
      <c r="GC36" s="27">
        <v>-0.2510913636942685</v>
      </c>
      <c r="GD36" s="27">
        <v>0.7289126542246748</v>
      </c>
      <c r="GE36" s="27">
        <v>0.24315214637101665</v>
      </c>
      <c r="GF36" s="27">
        <v>0.6013045509527694</v>
      </c>
      <c r="GG36" s="27">
        <v>-0.9525188212190866</v>
      </c>
      <c r="GH36" s="27">
        <v>-0.6728614677868106</v>
      </c>
      <c r="GI36" s="27">
        <v>-0.7512094079633237</v>
      </c>
      <c r="GJ36" s="27">
        <v>-1.108703865214685</v>
      </c>
      <c r="GK36" s="27">
        <v>0.2271819073636377</v>
      </c>
      <c r="GL36" s="27">
        <v>0.06577705774806919</v>
      </c>
      <c r="GM36" s="27">
        <v>0.5970943919981722</v>
      </c>
      <c r="GN36" s="27">
        <v>0.5107748832928569</v>
      </c>
      <c r="GO36" s="27">
        <v>0.5622168336254787</v>
      </c>
      <c r="GP36" s="27">
        <v>0.4672674136260148</v>
      </c>
      <c r="GQ36" s="27">
        <v>0.2323040773033587</v>
      </c>
    </row>
    <row r="37" spans="1:199" ht="10.5">
      <c r="A37" s="91" t="s">
        <v>11</v>
      </c>
      <c r="B37" s="64">
        <v>42666.8</v>
      </c>
      <c r="C37" s="63">
        <v>38527.5</v>
      </c>
      <c r="D37" s="63">
        <v>53589.6</v>
      </c>
      <c r="E37" s="64">
        <v>15686.7</v>
      </c>
      <c r="F37" s="63">
        <v>41337.2</v>
      </c>
      <c r="G37" s="63">
        <v>35829.3</v>
      </c>
      <c r="H37" s="63">
        <v>34089.5</v>
      </c>
      <c r="I37" s="64">
        <v>15708.6</v>
      </c>
      <c r="J37" s="63">
        <v>23618.9</v>
      </c>
      <c r="K37" s="63">
        <v>36954.7</v>
      </c>
      <c r="L37" s="63">
        <v>39338.5</v>
      </c>
      <c r="M37" s="63">
        <v>58719.7</v>
      </c>
      <c r="N37" s="63">
        <v>17787.9</v>
      </c>
      <c r="O37" s="63">
        <v>45291.9</v>
      </c>
      <c r="P37" s="63">
        <v>30144.5</v>
      </c>
      <c r="Q37" s="63">
        <v>46596.1</v>
      </c>
      <c r="R37" s="63">
        <v>38167.2</v>
      </c>
      <c r="S37" s="63">
        <v>186096</v>
      </c>
      <c r="T37" s="63">
        <v>84012.7</v>
      </c>
      <c r="U37" s="64">
        <v>4607.2</v>
      </c>
      <c r="V37" s="63">
        <v>36630.1</v>
      </c>
      <c r="W37" s="64">
        <v>9871.86</v>
      </c>
      <c r="X37" s="64">
        <v>17113.4</v>
      </c>
      <c r="Y37" s="63">
        <v>15184.6</v>
      </c>
      <c r="Z37" s="63">
        <v>41848.7</v>
      </c>
      <c r="AA37" s="63">
        <v>35784.6</v>
      </c>
      <c r="AB37" s="63">
        <v>39556.8</v>
      </c>
      <c r="AC37" s="64">
        <v>15312.4</v>
      </c>
      <c r="AD37" s="63">
        <v>17591.3</v>
      </c>
      <c r="AE37" s="63">
        <v>18322.3</v>
      </c>
      <c r="AF37" s="63">
        <v>34800.5</v>
      </c>
      <c r="AG37" s="63">
        <v>61580.4</v>
      </c>
      <c r="AH37" s="63">
        <v>53884.2</v>
      </c>
      <c r="AI37" s="63">
        <v>46443.6</v>
      </c>
      <c r="AJ37" s="64">
        <v>15509</v>
      </c>
      <c r="AK37" s="63">
        <v>18764.5</v>
      </c>
      <c r="AL37" s="63">
        <v>24079.3</v>
      </c>
      <c r="AM37" s="63">
        <v>13649</v>
      </c>
      <c r="AN37" s="63">
        <v>36543.4</v>
      </c>
      <c r="AO37" s="64">
        <v>37879.4</v>
      </c>
      <c r="AP37" s="63">
        <v>58246.1</v>
      </c>
      <c r="AQ37" s="63">
        <v>45974.4</v>
      </c>
      <c r="AR37" s="63">
        <v>51843.9</v>
      </c>
      <c r="AS37" s="63">
        <v>46541.8</v>
      </c>
      <c r="AT37" s="63">
        <v>43126.5</v>
      </c>
      <c r="AW37" s="66" t="s">
        <v>11</v>
      </c>
      <c r="AX37" s="67">
        <f t="shared" si="58"/>
        <v>44927.96666666667</v>
      </c>
      <c r="AY37" s="68">
        <f t="shared" si="0"/>
        <v>31735.675</v>
      </c>
      <c r="AZ37" s="68">
        <f t="shared" si="1"/>
        <v>34868.08</v>
      </c>
      <c r="BA37" s="68">
        <f t="shared" si="2"/>
        <v>31074.766666666666</v>
      </c>
      <c r="BB37" s="68">
        <f t="shared" si="3"/>
        <v>88718</v>
      </c>
      <c r="BC37" s="67">
        <f t="shared" si="4"/>
        <v>20618.649999999998</v>
      </c>
      <c r="BD37" s="69">
        <f t="shared" si="5"/>
        <v>9871.86</v>
      </c>
      <c r="BE37" s="68">
        <f t="shared" si="6"/>
        <v>29897.619999999995</v>
      </c>
      <c r="BF37" s="68">
        <f t="shared" si="7"/>
        <v>35419.24285714285</v>
      </c>
      <c r="BG37" s="68">
        <f t="shared" si="8"/>
        <v>21709.04</v>
      </c>
      <c r="BH37" s="68">
        <f t="shared" si="9"/>
        <v>37879.4</v>
      </c>
      <c r="BI37" s="68">
        <f t="shared" si="10"/>
        <v>49146.54</v>
      </c>
      <c r="BJ37" s="89">
        <f t="shared" si="11"/>
        <v>46599.13041666667</v>
      </c>
      <c r="BK37" s="90">
        <f t="shared" si="12"/>
        <v>34043.110714285714</v>
      </c>
      <c r="BL37" s="64"/>
      <c r="BM37" s="64"/>
      <c r="BN37" s="70" t="s">
        <v>11</v>
      </c>
      <c r="BO37" s="71">
        <v>0.9641374477365292</v>
      </c>
      <c r="BP37" s="71">
        <v>0.6810357771965934</v>
      </c>
      <c r="BQ37" s="71">
        <v>0.748256022982117</v>
      </c>
      <c r="BR37" s="71">
        <v>0.6668529302759789</v>
      </c>
      <c r="BS37" s="71">
        <v>1.9038552695453106</v>
      </c>
      <c r="BT37" s="71">
        <v>0.6056629246676823</v>
      </c>
      <c r="BU37" s="71">
        <v>0.2899811384115792</v>
      </c>
      <c r="BV37" s="71">
        <v>0.8782282045528195</v>
      </c>
      <c r="BW37" s="71">
        <v>1.040423219675976</v>
      </c>
      <c r="BX37" s="71">
        <v>0.6376926063601499</v>
      </c>
      <c r="BY37" s="71">
        <v>1.112689152231451</v>
      </c>
      <c r="BZ37" s="71">
        <v>1.4436559694110545</v>
      </c>
      <c r="CA37" s="86">
        <f t="shared" si="59"/>
        <v>0.7849001862021058</v>
      </c>
      <c r="CB37" s="86">
        <f t="shared" si="60"/>
        <v>0.7796319908747065</v>
      </c>
      <c r="CC37" s="86">
        <f t="shared" si="60"/>
        <v>0.8943396213290464</v>
      </c>
      <c r="CD37" s="86">
        <f t="shared" si="60"/>
        <v>0.6522727683180645</v>
      </c>
      <c r="CE37" s="86">
        <v>1.6737556194781824</v>
      </c>
      <c r="CF37" s="72"/>
      <c r="CG37" s="72"/>
      <c r="CH37" s="73" t="s">
        <v>11</v>
      </c>
      <c r="CI37" s="74">
        <v>-0.05268926271356758</v>
      </c>
      <c r="CJ37" s="74">
        <v>-0.5541975048316538</v>
      </c>
      <c r="CK37" s="74">
        <v>-0.41839610834546326</v>
      </c>
      <c r="CL37" s="74">
        <v>-0.5845594746421746</v>
      </c>
      <c r="CM37" s="74">
        <v>0.928923809609317</v>
      </c>
      <c r="CN37" s="74">
        <v>-0.7234129945999609</v>
      </c>
      <c r="CO37" s="74">
        <v>-1.7859690305265818</v>
      </c>
      <c r="CP37" s="74">
        <v>-0.1873322271103579</v>
      </c>
      <c r="CQ37" s="74">
        <v>0.057170502142073414</v>
      </c>
      <c r="CR37" s="74">
        <v>-0.6490669407234825</v>
      </c>
      <c r="CS37" s="74">
        <v>0.15405060869927187</v>
      </c>
      <c r="CT37" s="74">
        <v>0.5297269815886426</v>
      </c>
      <c r="CU37" s="86">
        <f t="shared" si="62"/>
        <v>-0.34941889314674346</v>
      </c>
      <c r="CV37" s="86">
        <f t="shared" si="62"/>
        <v>-0.35913480453607816</v>
      </c>
      <c r="CW37" s="86">
        <f t="shared" si="62"/>
        <v>-0.16110530266948903</v>
      </c>
      <c r="CX37" s="86">
        <f t="shared" si="62"/>
        <v>-0.6164526960650097</v>
      </c>
      <c r="CY37" s="86">
        <f t="shared" si="62"/>
        <v>0.7430888992715853</v>
      </c>
      <c r="CZ37" s="9"/>
      <c r="DA37" s="9"/>
      <c r="DB37" s="75" t="s">
        <v>11</v>
      </c>
      <c r="DC37" s="64">
        <f t="shared" si="63"/>
        <v>0.9156136524114145</v>
      </c>
      <c r="DD37" s="27">
        <f t="shared" si="64"/>
        <v>0.8267858145743474</v>
      </c>
      <c r="DE37" s="27">
        <f t="shared" si="65"/>
        <v>1.1500128762238258</v>
      </c>
      <c r="DF37" s="27">
        <f t="shared" si="66"/>
        <v>0.33663074524647113</v>
      </c>
      <c r="DG37" s="27">
        <f t="shared" si="67"/>
        <v>0.8870809311328975</v>
      </c>
      <c r="DH37" s="27">
        <f t="shared" si="68"/>
        <v>0.7688834465285489</v>
      </c>
      <c r="DI37" s="27">
        <f t="shared" si="69"/>
        <v>0.731547985878456</v>
      </c>
      <c r="DJ37" s="27">
        <f t="shared" si="70"/>
        <v>0.3371007110978546</v>
      </c>
      <c r="DK37" s="27">
        <f t="shared" si="71"/>
        <v>0.506852805810137</v>
      </c>
      <c r="DL37" s="27">
        <f t="shared" si="72"/>
        <v>0.7930341117864028</v>
      </c>
      <c r="DM37" s="27">
        <f t="shared" si="73"/>
        <v>0.8441895728150792</v>
      </c>
      <c r="DN37" s="27">
        <f t="shared" si="74"/>
        <v>1.260102913401111</v>
      </c>
      <c r="DO37" s="27">
        <f t="shared" si="75"/>
        <v>0.3817217154257877</v>
      </c>
      <c r="DP37" s="27">
        <f t="shared" si="76"/>
        <v>0.9719473216564762</v>
      </c>
      <c r="DQ37" s="27">
        <f t="shared" si="77"/>
        <v>0.646889753745673</v>
      </c>
      <c r="DR37" s="27">
        <f t="shared" si="78"/>
        <v>0.9999349683858997</v>
      </c>
      <c r="DS37" s="27">
        <f t="shared" si="79"/>
        <v>0.8190539106358323</v>
      </c>
      <c r="DT37" s="27">
        <f t="shared" si="80"/>
        <v>3.99355091685232</v>
      </c>
      <c r="DU37" s="27">
        <f t="shared" si="81"/>
        <v>1.8028812823071902</v>
      </c>
      <c r="DV37" s="64">
        <f t="shared" si="82"/>
        <v>0.1353342835990206</v>
      </c>
      <c r="DW37" s="27">
        <f t="shared" si="83"/>
        <v>1.0759915657363441</v>
      </c>
      <c r="DX37" s="27">
        <f t="shared" si="84"/>
        <v>0.2899811384115792</v>
      </c>
      <c r="DY37" s="27">
        <f t="shared" si="85"/>
        <v>0.5026978921999218</v>
      </c>
      <c r="DZ37" s="27">
        <f t="shared" si="86"/>
        <v>0.44604032009413275</v>
      </c>
      <c r="EA37" s="27">
        <f t="shared" si="87"/>
        <v>1.2292854302071397</v>
      </c>
      <c r="EB37" s="27">
        <f t="shared" si="88"/>
        <v>1.0511554099838325</v>
      </c>
      <c r="EC37" s="27">
        <f t="shared" si="89"/>
        <v>1.1619619702790716</v>
      </c>
      <c r="ED37" s="27">
        <f t="shared" si="90"/>
        <v>0.449794383612963</v>
      </c>
      <c r="EE37" s="27">
        <f t="shared" si="91"/>
        <v>0.5167359747949842</v>
      </c>
      <c r="EF37" s="27">
        <f t="shared" si="92"/>
        <v>0.5382087481303905</v>
      </c>
      <c r="EG37" s="27">
        <f t="shared" si="93"/>
        <v>1.0222479459080822</v>
      </c>
      <c r="EH37" s="27">
        <f t="shared" si="94"/>
        <v>1.8088946253127993</v>
      </c>
      <c r="EI37" s="27">
        <f t="shared" si="95"/>
        <v>1.5828224527492503</v>
      </c>
      <c r="EJ37" s="27">
        <f t="shared" si="96"/>
        <v>1.3642584072233621</v>
      </c>
      <c r="EK37" s="27">
        <f t="shared" si="97"/>
        <v>0.4555694140339492</v>
      </c>
      <c r="EL37" s="27">
        <f t="shared" si="98"/>
        <v>0.5511981603997704</v>
      </c>
      <c r="EM37" s="27">
        <f t="shared" si="99"/>
        <v>0.7073178535913129</v>
      </c>
      <c r="EN37" s="27">
        <f t="shared" si="100"/>
        <v>0.4009328088303161</v>
      </c>
      <c r="EO37" s="27">
        <f t="shared" si="101"/>
        <v>1.0734447949454007</v>
      </c>
      <c r="EP37" s="27">
        <f t="shared" si="102"/>
        <v>1.112689152231451</v>
      </c>
      <c r="EQ37" s="27">
        <f t="shared" si="103"/>
        <v>1.7109511668555553</v>
      </c>
      <c r="ER37" s="27">
        <f t="shared" si="104"/>
        <v>1.3504758829429617</v>
      </c>
      <c r="ES37" s="27">
        <f t="shared" si="105"/>
        <v>1.5228896217831362</v>
      </c>
      <c r="ET37" s="27">
        <f t="shared" si="106"/>
        <v>1.3671429849819625</v>
      </c>
      <c r="EU37" s="27">
        <f t="shared" si="107"/>
        <v>1.266820190491657</v>
      </c>
      <c r="EX37" s="76" t="s">
        <v>11</v>
      </c>
      <c r="EY37" s="27">
        <v>-0.12718912028624763</v>
      </c>
      <c r="EZ37" s="27">
        <v>-0.27441445868665937</v>
      </c>
      <c r="FA37" s="27">
        <v>0.2016500145264</v>
      </c>
      <c r="FB37" s="27">
        <v>-1.5707611476045698</v>
      </c>
      <c r="FC37" s="27">
        <v>-0.17286236283251888</v>
      </c>
      <c r="FD37" s="27">
        <v>-0.3791631753211435</v>
      </c>
      <c r="FE37" s="27">
        <v>-0.4509755938615437</v>
      </c>
      <c r="FF37" s="27">
        <v>-1.5687484242657246</v>
      </c>
      <c r="FG37" s="27">
        <v>-0.9803612572441184</v>
      </c>
      <c r="FH37" s="27">
        <v>-0.33454517114394045</v>
      </c>
      <c r="FI37" s="27">
        <v>-0.24436108523269884</v>
      </c>
      <c r="FJ37" s="27">
        <v>0.3335415643524387</v>
      </c>
      <c r="FK37" s="27">
        <v>-1.3894068338094963</v>
      </c>
      <c r="FL37" s="27">
        <v>-0.041049971225490166</v>
      </c>
      <c r="FM37" s="27">
        <v>-0.6284082331747227</v>
      </c>
      <c r="FN37" s="27">
        <v>-9.382383795441414E-05</v>
      </c>
      <c r="FO37" s="27">
        <v>-0.2879696808144141</v>
      </c>
      <c r="FP37" s="27">
        <v>1.9976721078301998</v>
      </c>
      <c r="FQ37" s="27">
        <v>0.8503044000616361</v>
      </c>
      <c r="FR37" s="27">
        <v>-2.885400738108549</v>
      </c>
      <c r="FS37" s="27">
        <v>0.1056667692346486</v>
      </c>
      <c r="FT37" s="27">
        <v>-1.7859690305265818</v>
      </c>
      <c r="FU37" s="27">
        <v>-0.9922364550267406</v>
      </c>
      <c r="FV37" s="27">
        <v>-1.1647539655251107</v>
      </c>
      <c r="FW37" s="27">
        <v>0.2978199368119901</v>
      </c>
      <c r="FX37" s="27">
        <v>0.07197598294219738</v>
      </c>
      <c r="FY37" s="27">
        <v>0.21656285171350897</v>
      </c>
      <c r="FZ37" s="27">
        <v>-1.152662447965304</v>
      </c>
      <c r="GA37" s="27">
        <v>-0.9525007682145153</v>
      </c>
      <c r="GB37" s="27">
        <v>-0.8937622539243423</v>
      </c>
      <c r="GC37" s="27">
        <v>0.031745163934270654</v>
      </c>
      <c r="GD37" s="27">
        <v>0.8551083681766578</v>
      </c>
      <c r="GE37" s="27">
        <v>0.6624994355737751</v>
      </c>
      <c r="GF37" s="27">
        <v>0.4481169343259702</v>
      </c>
      <c r="GG37" s="27">
        <v>-1.134257204080977</v>
      </c>
      <c r="GH37" s="27">
        <v>-0.8593570217699715</v>
      </c>
      <c r="GI37" s="27">
        <v>-0.4995694176891485</v>
      </c>
      <c r="GJ37" s="27">
        <v>-1.3185676150387964</v>
      </c>
      <c r="GK37" s="27">
        <v>0.10224799827034031</v>
      </c>
      <c r="GL37" s="27">
        <v>0.15405060869927187</v>
      </c>
      <c r="GM37" s="27">
        <v>0.7747985837076854</v>
      </c>
      <c r="GN37" s="27">
        <v>0.4334678761524978</v>
      </c>
      <c r="GO37" s="27">
        <v>0.6068113798574817</v>
      </c>
      <c r="GP37" s="27">
        <v>0.45116413755754664</v>
      </c>
      <c r="GQ37" s="27">
        <v>0.341211766234708</v>
      </c>
    </row>
    <row r="38" spans="1:199" ht="10.5">
      <c r="A38" s="91" t="s">
        <v>29</v>
      </c>
      <c r="B38" s="64">
        <v>4545.19</v>
      </c>
      <c r="C38" s="63">
        <v>5093.46</v>
      </c>
      <c r="D38" s="63">
        <v>4697.93</v>
      </c>
      <c r="E38" s="64">
        <v>4832.76</v>
      </c>
      <c r="F38" s="63">
        <v>6487.81</v>
      </c>
      <c r="G38" s="63">
        <v>6824.94</v>
      </c>
      <c r="H38" s="63">
        <v>7699.69</v>
      </c>
      <c r="I38" s="64">
        <v>2881.65</v>
      </c>
      <c r="J38" s="63">
        <v>6272.49</v>
      </c>
      <c r="K38" s="63">
        <v>9918.01</v>
      </c>
      <c r="L38" s="63">
        <v>8625.38</v>
      </c>
      <c r="M38" s="63">
        <v>6509.5</v>
      </c>
      <c r="N38" s="63">
        <v>7279.06</v>
      </c>
      <c r="O38" s="63">
        <v>6613.49</v>
      </c>
      <c r="P38" s="63">
        <v>5911.38</v>
      </c>
      <c r="Q38" s="63">
        <v>4794.17</v>
      </c>
      <c r="R38" s="63">
        <v>7557.11</v>
      </c>
      <c r="S38" s="63">
        <v>8029.68</v>
      </c>
      <c r="T38" s="63">
        <v>9686.65</v>
      </c>
      <c r="U38" s="64">
        <v>1693.21</v>
      </c>
      <c r="V38" s="63">
        <v>7741.21</v>
      </c>
      <c r="W38" s="64">
        <v>5092.62</v>
      </c>
      <c r="X38" s="64">
        <v>8203.23</v>
      </c>
      <c r="Y38" s="63">
        <v>7419.31</v>
      </c>
      <c r="Z38" s="63">
        <v>5044.04</v>
      </c>
      <c r="AA38" s="63">
        <v>5778.53</v>
      </c>
      <c r="AB38" s="63">
        <v>4879.25</v>
      </c>
      <c r="AC38" s="64">
        <v>3489.56</v>
      </c>
      <c r="AD38" s="63">
        <v>7763.32</v>
      </c>
      <c r="AE38" s="63">
        <v>4031.32</v>
      </c>
      <c r="AF38" s="63">
        <v>6741.73</v>
      </c>
      <c r="AG38" s="63">
        <v>8580.14</v>
      </c>
      <c r="AH38" s="63">
        <v>6831.65</v>
      </c>
      <c r="AI38" s="63">
        <v>6753.27</v>
      </c>
      <c r="AJ38" s="64">
        <v>7704.64</v>
      </c>
      <c r="AK38" s="63">
        <v>5562.59</v>
      </c>
      <c r="AL38" s="63">
        <v>5408.91</v>
      </c>
      <c r="AM38" s="63">
        <v>5427.29</v>
      </c>
      <c r="AN38" s="63">
        <v>7870.91</v>
      </c>
      <c r="AO38" s="64">
        <v>7867.8</v>
      </c>
      <c r="AP38" s="63">
        <v>10243.7</v>
      </c>
      <c r="AQ38" s="63">
        <v>11117.1</v>
      </c>
      <c r="AR38" s="63">
        <v>9295.78</v>
      </c>
      <c r="AS38" s="63">
        <v>11404.6</v>
      </c>
      <c r="AT38" s="63">
        <v>8996.3</v>
      </c>
      <c r="AW38" s="66" t="s">
        <v>29</v>
      </c>
      <c r="AX38" s="67">
        <f t="shared" si="58"/>
        <v>4778.86</v>
      </c>
      <c r="AY38" s="68">
        <f t="shared" si="0"/>
        <v>6461.299999999999</v>
      </c>
      <c r="AZ38" s="68">
        <f t="shared" si="1"/>
        <v>6841.406</v>
      </c>
      <c r="BA38" s="68">
        <f t="shared" si="2"/>
        <v>6601.31</v>
      </c>
      <c r="BB38" s="68">
        <f t="shared" si="3"/>
        <v>7516.9025</v>
      </c>
      <c r="BC38" s="67">
        <f t="shared" si="4"/>
        <v>4717.21</v>
      </c>
      <c r="BD38" s="69">
        <f t="shared" si="5"/>
        <v>5092.62</v>
      </c>
      <c r="BE38" s="68">
        <f t="shared" si="6"/>
        <v>6264.872</v>
      </c>
      <c r="BF38" s="68">
        <f t="shared" si="7"/>
        <v>6312.998571428572</v>
      </c>
      <c r="BG38" s="68">
        <f t="shared" si="8"/>
        <v>6394.868</v>
      </c>
      <c r="BH38" s="68">
        <f t="shared" si="9"/>
        <v>7867.8</v>
      </c>
      <c r="BI38" s="68">
        <f t="shared" si="10"/>
        <v>10211.496</v>
      </c>
      <c r="BJ38" s="89">
        <f t="shared" si="11"/>
        <v>6855.229625</v>
      </c>
      <c r="BK38" s="90">
        <f t="shared" si="12"/>
        <v>7296.058642857142</v>
      </c>
      <c r="BL38" s="64"/>
      <c r="BM38" s="64"/>
      <c r="BN38" s="70" t="s">
        <v>29</v>
      </c>
      <c r="BO38" s="71">
        <v>0.6971115865429526</v>
      </c>
      <c r="BP38" s="71">
        <v>0.9425358964543802</v>
      </c>
      <c r="BQ38" s="71">
        <v>0.9979834920555268</v>
      </c>
      <c r="BR38" s="71">
        <v>0.9629597199670755</v>
      </c>
      <c r="BS38" s="71">
        <v>1.0965208915230173</v>
      </c>
      <c r="BT38" s="71">
        <v>0.6465422265510652</v>
      </c>
      <c r="BU38" s="71">
        <v>0.6979960344734463</v>
      </c>
      <c r="BV38" s="71">
        <v>0.8586652474529277</v>
      </c>
      <c r="BW38" s="71">
        <v>0.8652614898605581</v>
      </c>
      <c r="BX38" s="71">
        <v>0.8764825384539077</v>
      </c>
      <c r="BY38" s="71">
        <v>1.0783630429975497</v>
      </c>
      <c r="BZ38" s="71">
        <v>1.3995907242326069</v>
      </c>
      <c r="CA38" s="86">
        <f t="shared" si="59"/>
        <v>0.6718269065470088</v>
      </c>
      <c r="CB38" s="86">
        <f t="shared" si="60"/>
        <v>0.900600571953654</v>
      </c>
      <c r="CC38" s="86">
        <f t="shared" si="60"/>
        <v>0.9316224909580424</v>
      </c>
      <c r="CD38" s="86">
        <f t="shared" si="60"/>
        <v>0.9197211292104917</v>
      </c>
      <c r="CE38" s="86">
        <v>1.2480558078778121</v>
      </c>
      <c r="CF38" s="72"/>
      <c r="CG38" s="72"/>
      <c r="CH38" s="73" t="s">
        <v>29</v>
      </c>
      <c r="CI38" s="74">
        <v>-0.5205384883388433</v>
      </c>
      <c r="CJ38" s="74">
        <v>-0.0853805304577401</v>
      </c>
      <c r="CK38" s="74">
        <v>-0.0029121431791339666</v>
      </c>
      <c r="CL38" s="74">
        <v>-0.05445264263287608</v>
      </c>
      <c r="CM38" s="74">
        <v>0.13293329929789865</v>
      </c>
      <c r="CN38" s="74">
        <v>-0.6291834974018914</v>
      </c>
      <c r="CO38" s="74">
        <v>-0.5187092548159664</v>
      </c>
      <c r="CP38" s="74">
        <v>-0.21983229177287533</v>
      </c>
      <c r="CQ38" s="74">
        <v>-0.20879190073323248</v>
      </c>
      <c r="CR38" s="74">
        <v>-0.1902027454163997</v>
      </c>
      <c r="CS38" s="74">
        <v>0.10884295931250333</v>
      </c>
      <c r="CT38" s="74">
        <v>0.4850050082814523</v>
      </c>
      <c r="CU38" s="86">
        <f t="shared" si="62"/>
        <v>-0.5738385184804751</v>
      </c>
      <c r="CV38" s="86">
        <f t="shared" si="62"/>
        <v>-0.15104070098015848</v>
      </c>
      <c r="CW38" s="86">
        <f t="shared" si="62"/>
        <v>-0.10218262579590477</v>
      </c>
      <c r="CX38" s="86">
        <f t="shared" si="62"/>
        <v>-0.12073161034155547</v>
      </c>
      <c r="CY38" s="86">
        <f t="shared" si="62"/>
        <v>0.3196824469793399</v>
      </c>
      <c r="CZ38" s="9"/>
      <c r="DA38" s="9"/>
      <c r="DB38" s="75" t="s">
        <v>29</v>
      </c>
      <c r="DC38" s="64">
        <f t="shared" si="63"/>
        <v>0.6630252009975522</v>
      </c>
      <c r="DD38" s="27">
        <f t="shared" si="64"/>
        <v>0.7430035576671147</v>
      </c>
      <c r="DE38" s="27">
        <f t="shared" si="65"/>
        <v>0.6853060009641909</v>
      </c>
      <c r="DF38" s="27">
        <f t="shared" si="66"/>
        <v>0.704974196980309</v>
      </c>
      <c r="DG38" s="27">
        <f t="shared" si="67"/>
        <v>0.9464030170980597</v>
      </c>
      <c r="DH38" s="27">
        <f t="shared" si="68"/>
        <v>0.9955815302102298</v>
      </c>
      <c r="DI38" s="27">
        <f t="shared" si="69"/>
        <v>1.1231848415289225</v>
      </c>
      <c r="DJ38" s="27">
        <f t="shared" si="70"/>
        <v>0.4203579103303925</v>
      </c>
      <c r="DK38" s="27">
        <f t="shared" si="71"/>
        <v>0.9149934200781786</v>
      </c>
      <c r="DL38" s="27">
        <f t="shared" si="72"/>
        <v>1.4467801288275592</v>
      </c>
      <c r="DM38" s="27">
        <f t="shared" si="73"/>
        <v>1.2582189761440703</v>
      </c>
      <c r="DN38" s="27">
        <f t="shared" si="74"/>
        <v>0.9495670248974337</v>
      </c>
      <c r="DO38" s="27">
        <f t="shared" si="75"/>
        <v>1.0618258465703838</v>
      </c>
      <c r="DP38" s="27">
        <f t="shared" si="76"/>
        <v>0.9647364657022703</v>
      </c>
      <c r="DQ38" s="27">
        <f t="shared" si="77"/>
        <v>0.8623168476285723</v>
      </c>
      <c r="DR38" s="27">
        <f t="shared" si="78"/>
        <v>0.6993449180048437</v>
      </c>
      <c r="DS38" s="27">
        <f t="shared" si="79"/>
        <v>1.1023861217486204</v>
      </c>
      <c r="DT38" s="27">
        <f t="shared" si="80"/>
        <v>1.1713218140377026</v>
      </c>
      <c r="DU38" s="27">
        <f t="shared" si="81"/>
        <v>1.4130307123009027</v>
      </c>
      <c r="DV38" s="64">
        <f t="shared" si="82"/>
        <v>0.23207187371741542</v>
      </c>
      <c r="DW38" s="27">
        <f t="shared" si="83"/>
        <v>1.061012579384715</v>
      </c>
      <c r="DX38" s="27">
        <f t="shared" si="84"/>
        <v>0.6979960344734463</v>
      </c>
      <c r="DY38" s="27">
        <f t="shared" si="85"/>
        <v>1.1243371800514488</v>
      </c>
      <c r="DZ38" s="27">
        <f t="shared" si="86"/>
        <v>1.016892868215022</v>
      </c>
      <c r="EA38" s="27">
        <f t="shared" si="87"/>
        <v>0.6913376450089428</v>
      </c>
      <c r="EB38" s="27">
        <f t="shared" si="88"/>
        <v>0.7920070661242825</v>
      </c>
      <c r="EC38" s="27">
        <f t="shared" si="89"/>
        <v>0.6687514778649424</v>
      </c>
      <c r="ED38" s="27">
        <f t="shared" si="90"/>
        <v>0.4782801469689785</v>
      </c>
      <c r="EE38" s="27">
        <f t="shared" si="91"/>
        <v>1.0640429826589055</v>
      </c>
      <c r="EF38" s="27">
        <f t="shared" si="92"/>
        <v>0.5525339361062663</v>
      </c>
      <c r="EG38" s="27">
        <f t="shared" si="93"/>
        <v>0.9240235488787043</v>
      </c>
      <c r="EH38" s="27">
        <f t="shared" si="94"/>
        <v>1.1759965784266242</v>
      </c>
      <c r="EI38" s="27">
        <f t="shared" si="95"/>
        <v>0.9363480112222234</v>
      </c>
      <c r="EJ38" s="27">
        <f t="shared" si="96"/>
        <v>0.9256052247622032</v>
      </c>
      <c r="EK38" s="27">
        <f t="shared" si="97"/>
        <v>1.056000284145586</v>
      </c>
      <c r="EL38" s="27">
        <f t="shared" si="98"/>
        <v>0.7624102645399908</v>
      </c>
      <c r="EM38" s="27">
        <f t="shared" si="99"/>
        <v>0.7413468373496881</v>
      </c>
      <c r="EN38" s="27">
        <f t="shared" si="100"/>
        <v>0.7438660056979297</v>
      </c>
      <c r="EO38" s="27">
        <f t="shared" si="101"/>
        <v>1.0787893005363434</v>
      </c>
      <c r="EP38" s="27">
        <f t="shared" si="102"/>
        <v>1.0783630429975497</v>
      </c>
      <c r="EQ38" s="27">
        <f t="shared" si="103"/>
        <v>1.4040046141938025</v>
      </c>
      <c r="ER38" s="27">
        <f t="shared" si="104"/>
        <v>1.5237130818409288</v>
      </c>
      <c r="ES38" s="27">
        <f t="shared" si="105"/>
        <v>1.274082412851847</v>
      </c>
      <c r="ET38" s="27">
        <f t="shared" si="106"/>
        <v>1.5631179186265354</v>
      </c>
      <c r="EU38" s="27">
        <f t="shared" si="107"/>
        <v>1.2330355936499218</v>
      </c>
      <c r="EX38" s="76" t="s">
        <v>29</v>
      </c>
      <c r="EY38" s="27">
        <v>-0.5928643879533757</v>
      </c>
      <c r="EZ38" s="27">
        <v>-0.42855897616061683</v>
      </c>
      <c r="FA38" s="27">
        <v>-0.5451797747006804</v>
      </c>
      <c r="FB38" s="27">
        <v>-0.5043576410210361</v>
      </c>
      <c r="FC38" s="27">
        <v>-0.07947342194352566</v>
      </c>
      <c r="FD38" s="27">
        <v>-0.006388628852537652</v>
      </c>
      <c r="FE38" s="27">
        <v>0.16759537031474242</v>
      </c>
      <c r="FF38" s="27">
        <v>-1.250309872774553</v>
      </c>
      <c r="FG38" s="27">
        <v>-0.12816672619528718</v>
      </c>
      <c r="FH38" s="27">
        <v>0.5328456881776475</v>
      </c>
      <c r="FI38" s="27">
        <v>0.3313830257983419</v>
      </c>
      <c r="FJ38" s="27">
        <v>-0.07465825873121254</v>
      </c>
      <c r="FK38" s="27">
        <v>0.08654716454855087</v>
      </c>
      <c r="FL38" s="27">
        <v>-0.051793195562325395</v>
      </c>
      <c r="FM38" s="27">
        <v>-0.21371002776365686</v>
      </c>
      <c r="FN38" s="27">
        <v>-0.5159239243173522</v>
      </c>
      <c r="FO38" s="27">
        <v>0.1406296307723375</v>
      </c>
      <c r="FP38" s="27">
        <v>0.22813750259519622</v>
      </c>
      <c r="FQ38" s="27">
        <v>0.49879282306936085</v>
      </c>
      <c r="FR38" s="27">
        <v>-2.1073564110987073</v>
      </c>
      <c r="FS38" s="27">
        <v>0.08544176097309476</v>
      </c>
      <c r="FT38" s="27">
        <v>-0.5187092548159664</v>
      </c>
      <c r="FU38" s="27">
        <v>0.16907475356579524</v>
      </c>
      <c r="FV38" s="27">
        <v>0.024167696269008533</v>
      </c>
      <c r="FW38" s="27">
        <v>-0.5325376088646818</v>
      </c>
      <c r="FX38" s="27">
        <v>-0.3364147930963853</v>
      </c>
      <c r="FY38" s="27">
        <v>-0.5804579202902265</v>
      </c>
      <c r="FZ38" s="27">
        <v>-1.06407218745159</v>
      </c>
      <c r="GA38" s="27">
        <v>0.0895564305537145</v>
      </c>
      <c r="GB38" s="27">
        <v>-0.8558650187115006</v>
      </c>
      <c r="GC38" s="27">
        <v>-0.11399847547805637</v>
      </c>
      <c r="GD38" s="27">
        <v>0.2338838626452617</v>
      </c>
      <c r="GE38" s="27">
        <v>-0.09488326085826199</v>
      </c>
      <c r="GF38" s="27">
        <v>-0.11153108684078596</v>
      </c>
      <c r="GG38" s="27">
        <v>0.07861022289274203</v>
      </c>
      <c r="GH38" s="27">
        <v>-0.3913605521069063</v>
      </c>
      <c r="GI38" s="27">
        <v>-0.4317794329834943</v>
      </c>
      <c r="GJ38" s="27">
        <v>-0.42688532614143454</v>
      </c>
      <c r="GK38" s="27">
        <v>0.1094131180657379</v>
      </c>
      <c r="GL38" s="27">
        <v>0.10884295931250333</v>
      </c>
      <c r="GM38" s="27">
        <v>0.4895476769982983</v>
      </c>
      <c r="GN38" s="27">
        <v>0.6075912661020939</v>
      </c>
      <c r="GO38" s="27">
        <v>0.3494586000174655</v>
      </c>
      <c r="GP38" s="27">
        <v>0.6444266165978351</v>
      </c>
      <c r="GQ38" s="27">
        <v>0.30221444616496834</v>
      </c>
    </row>
    <row r="39" spans="1:199" ht="10.5">
      <c r="A39" s="91" t="s">
        <v>33</v>
      </c>
      <c r="B39" s="64">
        <v>38314.8</v>
      </c>
      <c r="C39" s="63">
        <v>36383.9</v>
      </c>
      <c r="D39" s="63">
        <v>34106.7</v>
      </c>
      <c r="E39" s="64">
        <v>23726.4</v>
      </c>
      <c r="F39" s="63">
        <v>34323</v>
      </c>
      <c r="G39" s="63">
        <v>36627.2</v>
      </c>
      <c r="H39" s="63">
        <v>34617.5</v>
      </c>
      <c r="I39" s="64">
        <v>8093.84</v>
      </c>
      <c r="J39" s="63">
        <v>27446.1</v>
      </c>
      <c r="K39" s="63">
        <v>42430</v>
      </c>
      <c r="L39" s="63">
        <v>36124.5</v>
      </c>
      <c r="M39" s="63">
        <v>32384.2</v>
      </c>
      <c r="N39" s="63">
        <v>28995.7</v>
      </c>
      <c r="O39" s="63">
        <v>33158.7</v>
      </c>
      <c r="P39" s="63">
        <v>36685</v>
      </c>
      <c r="Q39" s="63">
        <v>31500.3</v>
      </c>
      <c r="R39" s="63">
        <v>38476.5</v>
      </c>
      <c r="S39" s="63">
        <v>36323.8</v>
      </c>
      <c r="T39" s="63">
        <v>38037.9</v>
      </c>
      <c r="U39" s="64">
        <v>6587.92</v>
      </c>
      <c r="V39" s="63">
        <v>42269.9</v>
      </c>
      <c r="W39" s="64">
        <v>10536.3</v>
      </c>
      <c r="X39" s="64">
        <v>15472.4</v>
      </c>
      <c r="Y39" s="63">
        <v>26054.6</v>
      </c>
      <c r="Z39" s="63">
        <v>39247.8</v>
      </c>
      <c r="AA39" s="63">
        <v>43850.5</v>
      </c>
      <c r="AB39" s="63">
        <v>42063.5</v>
      </c>
      <c r="AC39" s="64">
        <v>4182.99</v>
      </c>
      <c r="AD39" s="63">
        <v>23524.3</v>
      </c>
      <c r="AE39" s="63">
        <v>14115.7</v>
      </c>
      <c r="AF39" s="63">
        <v>37887.7</v>
      </c>
      <c r="AG39" s="63">
        <v>51456.2</v>
      </c>
      <c r="AH39" s="63">
        <v>41460.9</v>
      </c>
      <c r="AI39" s="63">
        <v>42149.2</v>
      </c>
      <c r="AJ39" s="64">
        <v>18072.2</v>
      </c>
      <c r="AK39" s="63">
        <v>24410</v>
      </c>
      <c r="AL39" s="63">
        <v>37746.9</v>
      </c>
      <c r="AM39" s="63">
        <v>15445.8</v>
      </c>
      <c r="AN39" s="63">
        <v>42557.4</v>
      </c>
      <c r="AO39" s="64">
        <v>31272.3</v>
      </c>
      <c r="AP39" s="63">
        <v>43120.3</v>
      </c>
      <c r="AQ39" s="63">
        <v>51659</v>
      </c>
      <c r="AR39" s="63">
        <v>46112.1</v>
      </c>
      <c r="AS39" s="63">
        <v>40868.2</v>
      </c>
      <c r="AT39" s="63">
        <v>36446.5</v>
      </c>
      <c r="AW39" s="66" t="s">
        <v>33</v>
      </c>
      <c r="AX39" s="67">
        <f t="shared" si="58"/>
        <v>36268.46666666667</v>
      </c>
      <c r="AY39" s="68">
        <f t="shared" si="0"/>
        <v>32323.525</v>
      </c>
      <c r="AZ39" s="68">
        <f t="shared" si="1"/>
        <v>29295.728000000003</v>
      </c>
      <c r="BA39" s="68">
        <f t="shared" si="2"/>
        <v>32946.46666666667</v>
      </c>
      <c r="BB39" s="68">
        <f t="shared" si="3"/>
        <v>36084.625</v>
      </c>
      <c r="BC39" s="67">
        <f t="shared" si="4"/>
        <v>24428.91</v>
      </c>
      <c r="BD39" s="69">
        <f t="shared" si="5"/>
        <v>10536.3</v>
      </c>
      <c r="BE39" s="68">
        <f t="shared" si="6"/>
        <v>33337.759999999995</v>
      </c>
      <c r="BF39" s="68">
        <f t="shared" si="7"/>
        <v>30682.42714285714</v>
      </c>
      <c r="BG39" s="68">
        <f t="shared" si="8"/>
        <v>27646.460000000003</v>
      </c>
      <c r="BH39" s="68">
        <f t="shared" si="9"/>
        <v>31272.3</v>
      </c>
      <c r="BI39" s="68">
        <f t="shared" si="10"/>
        <v>43641.219999999994</v>
      </c>
      <c r="BJ39" s="89">
        <f t="shared" si="11"/>
        <v>32662.586166666668</v>
      </c>
      <c r="BK39" s="90">
        <f t="shared" si="12"/>
        <v>33826.966785714285</v>
      </c>
      <c r="BL39" s="64"/>
      <c r="BM39" s="64"/>
      <c r="BN39" s="70" t="s">
        <v>33</v>
      </c>
      <c r="BO39" s="71">
        <v>1.110397887099336</v>
      </c>
      <c r="BP39" s="71">
        <v>0.989619279840961</v>
      </c>
      <c r="BQ39" s="71">
        <v>0.8969200372105666</v>
      </c>
      <c r="BR39" s="71">
        <v>1.0086913050470483</v>
      </c>
      <c r="BS39" s="71">
        <v>1.1047693779014243</v>
      </c>
      <c r="BT39" s="71">
        <v>0.7221726427542641</v>
      </c>
      <c r="BU39" s="71">
        <v>0.311476345684345</v>
      </c>
      <c r="BV39" s="71">
        <v>0.9855379647600893</v>
      </c>
      <c r="BW39" s="71">
        <v>0.9070404490365025</v>
      </c>
      <c r="BX39" s="71">
        <v>0.8172905414527318</v>
      </c>
      <c r="BY39" s="71">
        <v>0.9244783961300023</v>
      </c>
      <c r="BZ39" s="71">
        <v>1.2901310447506762</v>
      </c>
      <c r="CA39" s="86">
        <f t="shared" si="59"/>
        <v>0.9162852649268001</v>
      </c>
      <c r="CB39" s="86">
        <f t="shared" si="60"/>
        <v>0.9875786223005252</v>
      </c>
      <c r="CC39" s="86">
        <f t="shared" si="60"/>
        <v>0.9019802431235345</v>
      </c>
      <c r="CD39" s="86">
        <f t="shared" si="60"/>
        <v>0.9129909232498901</v>
      </c>
      <c r="CE39" s="86">
        <v>1.1974502113260503</v>
      </c>
      <c r="CF39" s="72"/>
      <c r="CG39" s="72"/>
      <c r="CH39" s="73" t="s">
        <v>33</v>
      </c>
      <c r="CI39" s="74">
        <v>0.1510767278250922</v>
      </c>
      <c r="CJ39" s="74">
        <v>-0.015054487600570134</v>
      </c>
      <c r="CK39" s="74">
        <v>-0.15694872408176488</v>
      </c>
      <c r="CL39" s="74">
        <v>0.012484726656760087</v>
      </c>
      <c r="CM39" s="74">
        <v>0.14374523650981355</v>
      </c>
      <c r="CN39" s="74">
        <v>-0.4695843255428061</v>
      </c>
      <c r="CO39" s="74">
        <v>-1.6828054894540245</v>
      </c>
      <c r="CP39" s="74">
        <v>-0.021016647245040397</v>
      </c>
      <c r="CQ39" s="74">
        <v>-0.14076120640128134</v>
      </c>
      <c r="CR39" s="74">
        <v>-0.29107905666402367</v>
      </c>
      <c r="CS39" s="74">
        <v>-0.11328848878983551</v>
      </c>
      <c r="CT39" s="74">
        <v>0.36751761449338927</v>
      </c>
      <c r="CU39" s="86">
        <f t="shared" si="62"/>
        <v>-0.12613127579538966</v>
      </c>
      <c r="CV39" s="86">
        <f t="shared" si="62"/>
        <v>-0.018032487482023993</v>
      </c>
      <c r="CW39" s="86">
        <f t="shared" si="62"/>
        <v>-0.14883226169480235</v>
      </c>
      <c r="CX39" s="86">
        <f t="shared" si="62"/>
        <v>-0.13132757755570124</v>
      </c>
      <c r="CY39" s="86">
        <f t="shared" si="62"/>
        <v>0.259965671521971</v>
      </c>
      <c r="CZ39" s="9"/>
      <c r="DA39" s="9"/>
      <c r="DB39" s="75" t="s">
        <v>33</v>
      </c>
      <c r="DC39" s="64">
        <f t="shared" si="63"/>
        <v>1.173048570143586</v>
      </c>
      <c r="DD39" s="27">
        <f t="shared" si="64"/>
        <v>1.1139320020265593</v>
      </c>
      <c r="DE39" s="27">
        <f t="shared" si="65"/>
        <v>1.0442130891278627</v>
      </c>
      <c r="DF39" s="27">
        <f t="shared" si="66"/>
        <v>0.7264091054802524</v>
      </c>
      <c r="DG39" s="27">
        <f t="shared" si="67"/>
        <v>1.0508353449068843</v>
      </c>
      <c r="DH39" s="27">
        <f t="shared" si="68"/>
        <v>1.1213808916753616</v>
      </c>
      <c r="DI39" s="27">
        <f t="shared" si="69"/>
        <v>1.0598517773013452</v>
      </c>
      <c r="DJ39" s="27">
        <f t="shared" si="70"/>
        <v>0.24780156594764843</v>
      </c>
      <c r="DK39" s="27">
        <f t="shared" si="71"/>
        <v>0.8402916982737185</v>
      </c>
      <c r="DL39" s="27">
        <f t="shared" si="72"/>
        <v>1.2990398183258778</v>
      </c>
      <c r="DM39" s="27">
        <f t="shared" si="73"/>
        <v>1.1059901936628134</v>
      </c>
      <c r="DN39" s="27">
        <f t="shared" si="74"/>
        <v>0.9914769098427738</v>
      </c>
      <c r="DO39" s="27">
        <f t="shared" si="75"/>
        <v>0.8877343591852853</v>
      </c>
      <c r="DP39" s="27">
        <f t="shared" si="76"/>
        <v>1.0151890554777818</v>
      </c>
      <c r="DQ39" s="27">
        <f t="shared" si="77"/>
        <v>1.1231505004780775</v>
      </c>
      <c r="DR39" s="27">
        <f t="shared" si="78"/>
        <v>0.964415366231691</v>
      </c>
      <c r="DS39" s="27">
        <f t="shared" si="79"/>
        <v>1.177999188541495</v>
      </c>
      <c r="DT39" s="27">
        <f t="shared" si="80"/>
        <v>1.1120919762645658</v>
      </c>
      <c r="DU39" s="27">
        <f t="shared" si="81"/>
        <v>1.1645709805679452</v>
      </c>
      <c r="DV39" s="64">
        <f t="shared" si="82"/>
        <v>0.1947534947999592</v>
      </c>
      <c r="DW39" s="27">
        <f t="shared" si="83"/>
        <v>1.249591790708569</v>
      </c>
      <c r="DX39" s="27">
        <f t="shared" si="84"/>
        <v>0.311476345684345</v>
      </c>
      <c r="DY39" s="27">
        <f t="shared" si="85"/>
        <v>0.45739838567300284</v>
      </c>
      <c r="DZ39" s="27">
        <f t="shared" si="86"/>
        <v>0.7702316369377614</v>
      </c>
      <c r="EA39" s="27">
        <f t="shared" si="87"/>
        <v>1.1602518265567645</v>
      </c>
      <c r="EB39" s="27">
        <f t="shared" si="88"/>
        <v>1.2963178247042484</v>
      </c>
      <c r="EC39" s="27">
        <f t="shared" si="89"/>
        <v>1.2434901499286701</v>
      </c>
      <c r="ED39" s="27">
        <f t="shared" si="90"/>
        <v>0.12365844169529705</v>
      </c>
      <c r="EE39" s="27">
        <f t="shared" si="91"/>
        <v>0.6954303691791461</v>
      </c>
      <c r="EF39" s="27">
        <f t="shared" si="92"/>
        <v>0.4172913311861383</v>
      </c>
      <c r="EG39" s="27">
        <f t="shared" si="93"/>
        <v>1.1200442605454246</v>
      </c>
      <c r="EH39" s="27">
        <f t="shared" si="94"/>
        <v>1.5211591487336915</v>
      </c>
      <c r="EI39" s="27">
        <f t="shared" si="95"/>
        <v>1.2256759603261165</v>
      </c>
      <c r="EJ39" s="27">
        <f t="shared" si="96"/>
        <v>1.2460236315897035</v>
      </c>
      <c r="EK39" s="27">
        <f t="shared" si="97"/>
        <v>0.5342542272407411</v>
      </c>
      <c r="EL39" s="27">
        <f t="shared" si="98"/>
        <v>0.7216136213049041</v>
      </c>
      <c r="EM39" s="27">
        <f t="shared" si="99"/>
        <v>1.1158819009436334</v>
      </c>
      <c r="EN39" s="27">
        <f t="shared" si="100"/>
        <v>0.45661203080505075</v>
      </c>
      <c r="EO39" s="27">
        <f t="shared" si="101"/>
        <v>1.2580909269693294</v>
      </c>
      <c r="EP39" s="27">
        <f t="shared" si="102"/>
        <v>0.9244783961300023</v>
      </c>
      <c r="EQ39" s="27">
        <f t="shared" si="103"/>
        <v>1.2747314967125711</v>
      </c>
      <c r="ER39" s="27">
        <f t="shared" si="104"/>
        <v>1.5271543655464992</v>
      </c>
      <c r="ES39" s="27">
        <f t="shared" si="105"/>
        <v>1.3631757258080242</v>
      </c>
      <c r="ET39" s="27">
        <f t="shared" si="106"/>
        <v>1.2081544366330637</v>
      </c>
      <c r="EU39" s="27">
        <f t="shared" si="107"/>
        <v>1.0774391990532237</v>
      </c>
      <c r="EX39" s="76" t="s">
        <v>33</v>
      </c>
      <c r="EY39" s="27">
        <v>0.23026274947435077</v>
      </c>
      <c r="EZ39" s="27">
        <v>0.15566116864455892</v>
      </c>
      <c r="FA39" s="27">
        <v>0.06241614797919505</v>
      </c>
      <c r="FB39" s="27">
        <v>-0.4611458080778177</v>
      </c>
      <c r="FC39" s="27">
        <v>0.07153663153042818</v>
      </c>
      <c r="FD39" s="27">
        <v>0.16527639161022217</v>
      </c>
      <c r="FE39" s="27">
        <v>0.08386251468977916</v>
      </c>
      <c r="FF39" s="27">
        <v>-2.012742790468701</v>
      </c>
      <c r="FG39" s="27">
        <v>-0.2510378638996872</v>
      </c>
      <c r="FH39" s="27">
        <v>0.3774456531267141</v>
      </c>
      <c r="FI39" s="27">
        <v>0.1453385938757408</v>
      </c>
      <c r="FJ39" s="27">
        <v>-0.012348920459680866</v>
      </c>
      <c r="FK39" s="27">
        <v>-0.1718000579735363</v>
      </c>
      <c r="FL39" s="27">
        <v>0.021748421008519366</v>
      </c>
      <c r="FM39" s="27">
        <v>0.16755125965786022</v>
      </c>
      <c r="FN39" s="27">
        <v>-0.05227345700203849</v>
      </c>
      <c r="FO39" s="27">
        <v>0.2363385453758744</v>
      </c>
      <c r="FP39" s="27">
        <v>0.15327611199429755</v>
      </c>
      <c r="FQ39" s="27">
        <v>0.21979857445008527</v>
      </c>
      <c r="FR39" s="27">
        <v>-2.3602788775871613</v>
      </c>
      <c r="FS39" s="27">
        <v>0.32145688072526035</v>
      </c>
      <c r="FT39" s="27">
        <v>-1.6828054894540245</v>
      </c>
      <c r="FU39" s="27">
        <v>-1.1284768209297817</v>
      </c>
      <c r="FV39" s="27">
        <v>-0.3766357124486047</v>
      </c>
      <c r="FW39" s="27">
        <v>0.2144379687102697</v>
      </c>
      <c r="FX39" s="27">
        <v>0.37441947432652994</v>
      </c>
      <c r="FY39" s="27">
        <v>0.3143950795649978</v>
      </c>
      <c r="FZ39" s="27">
        <v>-3.0155673644499914</v>
      </c>
      <c r="GA39" s="27">
        <v>-0.5240220245036198</v>
      </c>
      <c r="GB39" s="27">
        <v>-1.2608731445344903</v>
      </c>
      <c r="GC39" s="27">
        <v>0.16355574407548024</v>
      </c>
      <c r="GD39" s="27">
        <v>0.6051711005164017</v>
      </c>
      <c r="GE39" s="27">
        <v>0.2935776150631049</v>
      </c>
      <c r="GF39" s="27">
        <v>0.31733143020298443</v>
      </c>
      <c r="GG39" s="27">
        <v>-0.9044016767563678</v>
      </c>
      <c r="GH39" s="27">
        <v>-0.47070152347316635</v>
      </c>
      <c r="GI39" s="27">
        <v>0.158184348010519</v>
      </c>
      <c r="GJ39" s="27">
        <v>-1.1309592227226355</v>
      </c>
      <c r="GK39" s="27">
        <v>0.33123619498921186</v>
      </c>
      <c r="GL39" s="27">
        <v>-0.11328848878983551</v>
      </c>
      <c r="GM39" s="27">
        <v>0.3501933967664293</v>
      </c>
      <c r="GN39" s="27">
        <v>0.6108458978601099</v>
      </c>
      <c r="GO39" s="27">
        <v>0.4469715507055939</v>
      </c>
      <c r="GP39" s="27">
        <v>0.2728048840699684</v>
      </c>
      <c r="GQ39" s="27">
        <v>0.10760645892056066</v>
      </c>
    </row>
    <row r="40" spans="1:199" ht="10.5">
      <c r="A40" s="91" t="s">
        <v>159</v>
      </c>
      <c r="B40" s="64">
        <v>67541.4</v>
      </c>
      <c r="C40" s="63">
        <v>49844.9</v>
      </c>
      <c r="D40" s="63">
        <v>94632.6</v>
      </c>
      <c r="E40" s="64">
        <v>32048.9</v>
      </c>
      <c r="F40" s="63">
        <v>113704</v>
      </c>
      <c r="G40" s="63">
        <v>70476.6</v>
      </c>
      <c r="H40" s="63">
        <v>69099.8</v>
      </c>
      <c r="I40" s="64">
        <v>326845</v>
      </c>
      <c r="J40" s="63">
        <v>49733.8</v>
      </c>
      <c r="K40" s="63">
        <v>76928.3</v>
      </c>
      <c r="L40" s="63">
        <v>75907</v>
      </c>
      <c r="M40" s="63">
        <v>76949.5</v>
      </c>
      <c r="N40" s="63">
        <v>68409.3</v>
      </c>
      <c r="O40" s="63">
        <v>78073.4</v>
      </c>
      <c r="P40" s="63">
        <v>56748.8</v>
      </c>
      <c r="Q40" s="63">
        <v>151333</v>
      </c>
      <c r="R40" s="63">
        <v>102883</v>
      </c>
      <c r="S40" s="63">
        <v>134891</v>
      </c>
      <c r="T40" s="63">
        <v>147626</v>
      </c>
      <c r="U40" s="64">
        <v>6269.14</v>
      </c>
      <c r="V40" s="63">
        <v>66847.4</v>
      </c>
      <c r="W40" s="64">
        <v>8539.1</v>
      </c>
      <c r="X40" s="64">
        <v>39080.8</v>
      </c>
      <c r="Y40" s="63">
        <v>50024.5</v>
      </c>
      <c r="Z40" s="63">
        <v>60146.3</v>
      </c>
      <c r="AA40" s="63">
        <v>61429.7</v>
      </c>
      <c r="AB40" s="63">
        <v>49312.3</v>
      </c>
      <c r="AC40" s="64">
        <v>429072</v>
      </c>
      <c r="AD40" s="63">
        <v>61514.4</v>
      </c>
      <c r="AE40" s="63">
        <v>51867</v>
      </c>
      <c r="AF40" s="63">
        <v>50940.8</v>
      </c>
      <c r="AG40" s="63">
        <v>114253</v>
      </c>
      <c r="AH40" s="63">
        <v>82356.3</v>
      </c>
      <c r="AI40" s="63">
        <v>78399.1</v>
      </c>
      <c r="AJ40" s="64">
        <v>77067</v>
      </c>
      <c r="AK40" s="63">
        <v>55630.1</v>
      </c>
      <c r="AL40" s="63">
        <v>73587.1</v>
      </c>
      <c r="AM40" s="63">
        <v>53485</v>
      </c>
      <c r="AN40" s="63">
        <v>99207.6</v>
      </c>
      <c r="AO40" s="64">
        <v>209251</v>
      </c>
      <c r="AP40" s="63">
        <v>169340</v>
      </c>
      <c r="AQ40" s="63">
        <v>146735</v>
      </c>
      <c r="AR40" s="63">
        <v>153331</v>
      </c>
      <c r="AS40" s="63">
        <v>169760</v>
      </c>
      <c r="AT40" s="63">
        <v>164463</v>
      </c>
      <c r="AW40" s="66" t="s">
        <v>159</v>
      </c>
      <c r="AX40" s="67">
        <f t="shared" si="58"/>
        <v>70672.96666666666</v>
      </c>
      <c r="AY40" s="68">
        <f t="shared" si="0"/>
        <v>71332.325</v>
      </c>
      <c r="AZ40" s="68">
        <f t="shared" si="1"/>
        <v>121272.72</v>
      </c>
      <c r="BA40" s="68">
        <f t="shared" si="2"/>
        <v>67743.83333333333</v>
      </c>
      <c r="BB40" s="68">
        <f t="shared" si="3"/>
        <v>134183.25</v>
      </c>
      <c r="BC40" s="67">
        <f t="shared" si="4"/>
        <v>36558.27</v>
      </c>
      <c r="BD40" s="69">
        <f t="shared" si="5"/>
        <v>8539.1</v>
      </c>
      <c r="BE40" s="68">
        <f t="shared" si="6"/>
        <v>51998.719999999994</v>
      </c>
      <c r="BF40" s="68">
        <f t="shared" si="7"/>
        <v>124057.5142857143</v>
      </c>
      <c r="BG40" s="68">
        <f t="shared" si="8"/>
        <v>71795.36000000002</v>
      </c>
      <c r="BH40" s="68">
        <f t="shared" si="9"/>
        <v>209251</v>
      </c>
      <c r="BI40" s="68">
        <f t="shared" si="10"/>
        <v>160725.8</v>
      </c>
      <c r="BJ40" s="89">
        <f t="shared" si="11"/>
        <v>98633.03208333332</v>
      </c>
      <c r="BK40" s="90">
        <f t="shared" si="12"/>
        <v>102144.34857142856</v>
      </c>
      <c r="BL40" s="64"/>
      <c r="BM40" s="64"/>
      <c r="BN40" s="70" t="s">
        <v>159</v>
      </c>
      <c r="BO40" s="71">
        <v>0.7165243242948904</v>
      </c>
      <c r="BP40" s="71">
        <v>0.7232092889503038</v>
      </c>
      <c r="BQ40" s="71">
        <v>1.2295345427233626</v>
      </c>
      <c r="BR40" s="71">
        <v>0.6868270385939038</v>
      </c>
      <c r="BS40" s="71">
        <v>1.36042912973243</v>
      </c>
      <c r="BT40" s="71">
        <v>0.35790790691112145</v>
      </c>
      <c r="BU40" s="71">
        <v>0.08359835976660705</v>
      </c>
      <c r="BV40" s="71">
        <v>0.5090709444746009</v>
      </c>
      <c r="BW40" s="71">
        <v>1.2145313570526328</v>
      </c>
      <c r="BX40" s="71">
        <v>0.7028813733125353</v>
      </c>
      <c r="BY40" s="71">
        <v>2.048581276659401</v>
      </c>
      <c r="BZ40" s="71">
        <v>1.5735163251602313</v>
      </c>
      <c r="CA40" s="86">
        <f t="shared" si="59"/>
        <v>0.537216115603006</v>
      </c>
      <c r="CB40" s="86">
        <f t="shared" si="60"/>
        <v>0.6161401167124523</v>
      </c>
      <c r="CC40" s="86">
        <f t="shared" si="60"/>
        <v>1.2220329498879976</v>
      </c>
      <c r="CD40" s="86">
        <f t="shared" si="60"/>
        <v>0.6948542059532196</v>
      </c>
      <c r="CE40" s="86">
        <v>1.4669727274463307</v>
      </c>
      <c r="CF40" s="72"/>
      <c r="CG40" s="72"/>
      <c r="CH40" s="73" t="s">
        <v>16</v>
      </c>
      <c r="CI40" s="74">
        <v>-0.4809124135067792</v>
      </c>
      <c r="CJ40" s="74">
        <v>-0.46751488694002014</v>
      </c>
      <c r="CK40" s="74">
        <v>0.29811226678894204</v>
      </c>
      <c r="CL40" s="74">
        <v>-0.5419812592783911</v>
      </c>
      <c r="CM40" s="74">
        <v>0.44406180271278056</v>
      </c>
      <c r="CN40" s="74">
        <v>-1.4823396787232916</v>
      </c>
      <c r="CO40" s="74">
        <v>-3.5803815534469905</v>
      </c>
      <c r="CP40" s="74">
        <v>-0.9740613696090159</v>
      </c>
      <c r="CQ40" s="74">
        <v>0.2803997382902325</v>
      </c>
      <c r="CR40" s="74">
        <v>-0.5086468715567056</v>
      </c>
      <c r="CS40" s="74">
        <v>1.0346251323141162</v>
      </c>
      <c r="CT40" s="74">
        <v>0.6539921466093462</v>
      </c>
      <c r="CU40" s="86">
        <f t="shared" si="62"/>
        <v>-0.8964255109861086</v>
      </c>
      <c r="CV40" s="86">
        <f t="shared" si="62"/>
        <v>-0.6986696227018684</v>
      </c>
      <c r="CW40" s="86">
        <f t="shared" si="62"/>
        <v>0.2892831853196023</v>
      </c>
      <c r="CX40" s="86">
        <f t="shared" si="62"/>
        <v>-0.5252177910268787</v>
      </c>
      <c r="CY40" s="86">
        <f t="shared" si="62"/>
        <v>0.5528420500544725</v>
      </c>
      <c r="CZ40" s="9"/>
      <c r="DA40" s="9"/>
      <c r="DB40" s="75" t="s">
        <v>159</v>
      </c>
      <c r="DC40" s="64">
        <f t="shared" si="63"/>
        <v>0.6847746497637368</v>
      </c>
      <c r="DD40" s="27">
        <f t="shared" si="64"/>
        <v>0.5053570689978071</v>
      </c>
      <c r="DE40" s="27">
        <f t="shared" si="65"/>
        <v>0.9594412541231276</v>
      </c>
      <c r="DF40" s="27">
        <f t="shared" si="66"/>
        <v>0.3249306983985086</v>
      </c>
      <c r="DG40" s="27">
        <f t="shared" si="67"/>
        <v>1.1527983840538683</v>
      </c>
      <c r="DH40" s="27">
        <f t="shared" si="68"/>
        <v>0.7145334429185505</v>
      </c>
      <c r="DI40" s="27">
        <f t="shared" si="69"/>
        <v>0.7005746304302882</v>
      </c>
      <c r="DJ40" s="27">
        <f t="shared" si="70"/>
        <v>3.3137478702252037</v>
      </c>
      <c r="DK40" s="27">
        <f t="shared" si="71"/>
        <v>0.5042306715054727</v>
      </c>
      <c r="DL40" s="27">
        <f t="shared" si="72"/>
        <v>0.7799445923451347</v>
      </c>
      <c r="DM40" s="27">
        <f t="shared" si="73"/>
        <v>0.7695900490605166</v>
      </c>
      <c r="DN40" s="27">
        <f t="shared" si="74"/>
        <v>0.7801595304804856</v>
      </c>
      <c r="DO40" s="27">
        <f t="shared" si="75"/>
        <v>0.6935739331444478</v>
      </c>
      <c r="DP40" s="27">
        <f t="shared" si="76"/>
        <v>0.7915542932314719</v>
      </c>
      <c r="DQ40" s="27">
        <f t="shared" si="77"/>
        <v>0.5753528894057919</v>
      </c>
      <c r="DR40" s="27">
        <f t="shared" si="78"/>
        <v>1.5343034357104768</v>
      </c>
      <c r="DS40" s="27">
        <f t="shared" si="79"/>
        <v>1.0430886877032834</v>
      </c>
      <c r="DT40" s="27">
        <f t="shared" si="80"/>
        <v>1.3676047177180253</v>
      </c>
      <c r="DU40" s="27">
        <f t="shared" si="81"/>
        <v>1.4967196777979346</v>
      </c>
      <c r="DV40" s="64">
        <f t="shared" si="82"/>
        <v>0.0613752996389815</v>
      </c>
      <c r="DW40" s="27">
        <f t="shared" si="83"/>
        <v>0.6544405141832614</v>
      </c>
      <c r="DX40" s="27">
        <f t="shared" si="84"/>
        <v>0.08359835976660705</v>
      </c>
      <c r="DY40" s="27">
        <f t="shared" si="85"/>
        <v>0.3826036442209152</v>
      </c>
      <c r="DZ40" s="27">
        <f t="shared" si="86"/>
        <v>0.4897431987146929</v>
      </c>
      <c r="EA40" s="27">
        <f t="shared" si="87"/>
        <v>0.5888362972714077</v>
      </c>
      <c r="EB40" s="27">
        <f t="shared" si="88"/>
        <v>0.601400869055842</v>
      </c>
      <c r="EC40" s="27">
        <f t="shared" si="89"/>
        <v>0.4827707131101471</v>
      </c>
      <c r="ED40" s="27">
        <f t="shared" si="90"/>
        <v>4.200643559833896</v>
      </c>
      <c r="EE40" s="27">
        <f t="shared" si="91"/>
        <v>0.6022300877173207</v>
      </c>
      <c r="EF40" s="27">
        <f t="shared" si="92"/>
        <v>0.5077813968702332</v>
      </c>
      <c r="EG40" s="27">
        <f t="shared" si="93"/>
        <v>0.49871383696159743</v>
      </c>
      <c r="EH40" s="27">
        <f t="shared" si="94"/>
        <v>1.1185445068466413</v>
      </c>
      <c r="EI40" s="27">
        <f t="shared" si="95"/>
        <v>0.8062736818220445</v>
      </c>
      <c r="EJ40" s="27">
        <f t="shared" si="96"/>
        <v>0.7675324293166965</v>
      </c>
      <c r="EK40" s="27">
        <f t="shared" si="97"/>
        <v>0.754491081277079</v>
      </c>
      <c r="EL40" s="27">
        <f t="shared" si="98"/>
        <v>0.544622397401638</v>
      </c>
      <c r="EM40" s="27">
        <f t="shared" si="99"/>
        <v>0.7204226276751988</v>
      </c>
      <c r="EN40" s="27">
        <f t="shared" si="100"/>
        <v>0.5236217250198473</v>
      </c>
      <c r="EO40" s="27">
        <f t="shared" si="101"/>
        <v>0.9712490351889129</v>
      </c>
      <c r="EP40" s="27">
        <f t="shared" si="102"/>
        <v>2.048581276659401</v>
      </c>
      <c r="EQ40" s="27">
        <f t="shared" si="103"/>
        <v>1.6578499189466382</v>
      </c>
      <c r="ER40" s="27">
        <f t="shared" si="104"/>
        <v>1.4365454579935926</v>
      </c>
      <c r="ES40" s="27">
        <f t="shared" si="105"/>
        <v>1.5011207388804002</v>
      </c>
      <c r="ET40" s="27">
        <f t="shared" si="106"/>
        <v>1.6619617470200856</v>
      </c>
      <c r="EU40" s="27">
        <f t="shared" si="107"/>
        <v>1.6101037629604402</v>
      </c>
      <c r="EX40" s="76" t="s">
        <v>159</v>
      </c>
      <c r="EY40" s="27">
        <v>-0.5462988004746614</v>
      </c>
      <c r="EZ40" s="27">
        <v>-0.9846249849669461</v>
      </c>
      <c r="FA40" s="27">
        <v>-0.05973362091052791</v>
      </c>
      <c r="FB40" s="27">
        <v>-1.621796043632671</v>
      </c>
      <c r="FC40" s="27">
        <v>0.20514021831517965</v>
      </c>
      <c r="FD40" s="27">
        <v>-0.484926558298764</v>
      </c>
      <c r="FE40" s="27">
        <v>-0.5133893494181025</v>
      </c>
      <c r="FF40" s="27">
        <v>1.7284638378600865</v>
      </c>
      <c r="FG40" s="27">
        <v>-0.9878442173037627</v>
      </c>
      <c r="FH40" s="27">
        <v>-0.35855645705118583</v>
      </c>
      <c r="FI40" s="27">
        <v>-0.37783794996841263</v>
      </c>
      <c r="FJ40" s="27">
        <v>-0.3581589320662906</v>
      </c>
      <c r="FK40" s="27">
        <v>-0.5278784166706335</v>
      </c>
      <c r="FL40" s="27">
        <v>-0.3372397857258756</v>
      </c>
      <c r="FM40" s="27">
        <v>-0.7974809985983791</v>
      </c>
      <c r="FN40" s="27">
        <v>0.6175838295839785</v>
      </c>
      <c r="FO40" s="27">
        <v>0.06086182695659678</v>
      </c>
      <c r="FP40" s="27">
        <v>0.45165130464371395</v>
      </c>
      <c r="FQ40" s="27">
        <v>0.5818040428255357</v>
      </c>
      <c r="FR40" s="27">
        <v>-4.026198026980919</v>
      </c>
      <c r="FS40" s="27">
        <v>-0.6116660315067969</v>
      </c>
      <c r="FT40" s="27">
        <v>-3.5803815534469905</v>
      </c>
      <c r="FU40" s="27">
        <v>-1.3860774797647488</v>
      </c>
      <c r="FV40" s="27">
        <v>-1.0299026376139326</v>
      </c>
      <c r="FW40" s="27">
        <v>-0.764061489593922</v>
      </c>
      <c r="FX40" s="27">
        <v>-0.7336011422038342</v>
      </c>
      <c r="FY40" s="27">
        <v>-1.0505899360527564</v>
      </c>
      <c r="FZ40" s="27">
        <v>2.070610372999688</v>
      </c>
      <c r="GA40" s="27">
        <v>-0.7316133072561496</v>
      </c>
      <c r="GB40" s="27">
        <v>-0.9777205536528009</v>
      </c>
      <c r="GC40" s="27">
        <v>-1.0037158633322154</v>
      </c>
      <c r="GD40" s="27">
        <v>0.16162266232413514</v>
      </c>
      <c r="GE40" s="27">
        <v>-0.3106584640898915</v>
      </c>
      <c r="GF40" s="27">
        <v>-0.3817003872371384</v>
      </c>
      <c r="GG40" s="27">
        <v>-0.4064242479105904</v>
      </c>
      <c r="GH40" s="27">
        <v>-0.8766717809672027</v>
      </c>
      <c r="GI40" s="27">
        <v>-0.47308459948142745</v>
      </c>
      <c r="GJ40" s="27">
        <v>-0.9334031390706191</v>
      </c>
      <c r="GK40" s="27">
        <v>-0.04208683449840415</v>
      </c>
      <c r="GL40" s="27">
        <v>1.0346251323141162</v>
      </c>
      <c r="GM40" s="27">
        <v>0.7293134091305965</v>
      </c>
      <c r="GN40" s="27">
        <v>0.5226036461835424</v>
      </c>
      <c r="GO40" s="27">
        <v>0.5860400211814961</v>
      </c>
      <c r="GP40" s="27">
        <v>0.7328871763203307</v>
      </c>
      <c r="GQ40" s="27">
        <v>0.6871536656595854</v>
      </c>
    </row>
    <row r="41" spans="1:199" ht="10.5">
      <c r="A41" s="91" t="s">
        <v>31</v>
      </c>
      <c r="B41" s="64">
        <v>5021.61</v>
      </c>
      <c r="C41" s="63">
        <v>5188.97</v>
      </c>
      <c r="D41" s="63">
        <v>6240.32</v>
      </c>
      <c r="E41" s="64">
        <v>6323.04</v>
      </c>
      <c r="F41" s="63">
        <v>5698.51</v>
      </c>
      <c r="G41" s="63">
        <v>5280.27</v>
      </c>
      <c r="H41" s="63">
        <v>7066.53</v>
      </c>
      <c r="I41" s="64">
        <v>3190.49</v>
      </c>
      <c r="J41" s="63">
        <v>6697.85</v>
      </c>
      <c r="K41" s="63">
        <v>6248.44</v>
      </c>
      <c r="L41" s="63">
        <v>3645.85</v>
      </c>
      <c r="M41" s="63">
        <v>4508.24</v>
      </c>
      <c r="N41" s="63">
        <v>5958.6</v>
      </c>
      <c r="O41" s="63">
        <v>4473.47</v>
      </c>
      <c r="P41" s="63">
        <v>5334.18</v>
      </c>
      <c r="Q41" s="63">
        <v>3923.48</v>
      </c>
      <c r="R41" s="63">
        <v>4929.07</v>
      </c>
      <c r="S41" s="63">
        <v>7744.15</v>
      </c>
      <c r="T41" s="63">
        <v>4911.7</v>
      </c>
      <c r="U41" s="64">
        <v>499.12</v>
      </c>
      <c r="V41" s="63">
        <v>23644</v>
      </c>
      <c r="W41" s="64">
        <v>702.69</v>
      </c>
      <c r="X41" s="64">
        <v>6529.58</v>
      </c>
      <c r="Y41" s="63">
        <v>3782.54</v>
      </c>
      <c r="Z41" s="63">
        <v>10369.3</v>
      </c>
      <c r="AA41" s="63">
        <v>12082.3</v>
      </c>
      <c r="AB41" s="63">
        <v>12275.5</v>
      </c>
      <c r="AC41" s="64">
        <v>5571.31</v>
      </c>
      <c r="AD41" s="63">
        <v>9761.6</v>
      </c>
      <c r="AE41" s="63">
        <v>3966.03</v>
      </c>
      <c r="AF41" s="63">
        <v>5729.34</v>
      </c>
      <c r="AG41" s="63">
        <v>16596.4</v>
      </c>
      <c r="AH41" s="63">
        <v>9469.58</v>
      </c>
      <c r="AI41" s="63">
        <v>12709</v>
      </c>
      <c r="AJ41" s="64">
        <v>7563.59</v>
      </c>
      <c r="AK41" s="63">
        <v>7844.55</v>
      </c>
      <c r="AL41" s="63">
        <v>8173.37</v>
      </c>
      <c r="AM41" s="63">
        <v>5170.01</v>
      </c>
      <c r="AN41" s="63">
        <v>13523.4</v>
      </c>
      <c r="AO41" s="64">
        <v>15189.3</v>
      </c>
      <c r="AP41" s="63">
        <v>11776.7</v>
      </c>
      <c r="AQ41" s="63">
        <v>13747.3</v>
      </c>
      <c r="AR41" s="63">
        <v>21117.9</v>
      </c>
      <c r="AS41" s="63">
        <v>14924.7</v>
      </c>
      <c r="AT41" s="63">
        <v>13414.8</v>
      </c>
      <c r="AW41" s="66" t="s">
        <v>31</v>
      </c>
      <c r="AX41" s="67">
        <f t="shared" si="58"/>
        <v>5483.633333333334</v>
      </c>
      <c r="AY41" s="68">
        <f t="shared" si="0"/>
        <v>6092.0875</v>
      </c>
      <c r="AZ41" s="68">
        <f t="shared" si="1"/>
        <v>4858.173999999999</v>
      </c>
      <c r="BA41" s="68">
        <f t="shared" si="2"/>
        <v>5255.416666666667</v>
      </c>
      <c r="BB41" s="68">
        <f t="shared" si="3"/>
        <v>5377.099999999999</v>
      </c>
      <c r="BC41" s="67">
        <f t="shared" si="4"/>
        <v>12071.56</v>
      </c>
      <c r="BD41" s="69">
        <f t="shared" si="5"/>
        <v>702.69</v>
      </c>
      <c r="BE41" s="68">
        <f t="shared" si="6"/>
        <v>9007.844000000001</v>
      </c>
      <c r="BF41" s="68">
        <f t="shared" si="7"/>
        <v>9114.75142857143</v>
      </c>
      <c r="BG41" s="68">
        <f t="shared" si="8"/>
        <v>8454.984</v>
      </c>
      <c r="BH41" s="68">
        <f t="shared" si="9"/>
        <v>15189.3</v>
      </c>
      <c r="BI41" s="68">
        <f t="shared" si="10"/>
        <v>14996.280000000002</v>
      </c>
      <c r="BJ41" s="89">
        <f t="shared" si="11"/>
        <v>5395.694541666666</v>
      </c>
      <c r="BK41" s="90">
        <f t="shared" si="12"/>
        <v>10393.464857142859</v>
      </c>
      <c r="BL41" s="64"/>
      <c r="BM41" s="64"/>
      <c r="BN41" s="70" t="s">
        <v>31</v>
      </c>
      <c r="BO41" s="71">
        <v>1.0162979558956844</v>
      </c>
      <c r="BP41" s="71">
        <v>1.1290645630429306</v>
      </c>
      <c r="BQ41" s="71">
        <v>0.900379731002965</v>
      </c>
      <c r="BR41" s="71">
        <v>0.9740018872608995</v>
      </c>
      <c r="BS41" s="71">
        <v>0.9965538186932053</v>
      </c>
      <c r="BT41" s="71">
        <v>1.1614567582536133</v>
      </c>
      <c r="BU41" s="71">
        <v>0.06760883013108758</v>
      </c>
      <c r="BV41" s="71">
        <v>0.8666834519394563</v>
      </c>
      <c r="BW41" s="71">
        <v>0.8769694759017115</v>
      </c>
      <c r="BX41" s="71">
        <v>0.8134904111586382</v>
      </c>
      <c r="BY41" s="71">
        <v>1.4614279461926718</v>
      </c>
      <c r="BZ41" s="71">
        <v>1.4428566610001938</v>
      </c>
      <c r="CA41" s="86">
        <f t="shared" si="59"/>
        <v>1.0888773570746488</v>
      </c>
      <c r="CB41" s="86">
        <f t="shared" si="60"/>
        <v>0.9978740074911934</v>
      </c>
      <c r="CC41" s="86">
        <f t="shared" si="60"/>
        <v>0.8886746034523383</v>
      </c>
      <c r="CD41" s="86">
        <f t="shared" si="60"/>
        <v>0.8937461492097689</v>
      </c>
      <c r="CE41" s="86">
        <v>1.2197052398466997</v>
      </c>
      <c r="CF41" s="72"/>
      <c r="CG41" s="72"/>
      <c r="CH41" s="73" t="s">
        <v>31</v>
      </c>
      <c r="CI41" s="74">
        <v>0.023323430136004207</v>
      </c>
      <c r="CJ41" s="74">
        <v>0.17512798577315597</v>
      </c>
      <c r="CK41" s="74">
        <v>-0.1513945151173348</v>
      </c>
      <c r="CL41" s="74">
        <v>-0.03800352715951615</v>
      </c>
      <c r="CM41" s="74">
        <v>-0.004980375256864316</v>
      </c>
      <c r="CN41" s="74">
        <v>0.21593544272668913</v>
      </c>
      <c r="CO41" s="74">
        <v>-3.886644506072206</v>
      </c>
      <c r="CP41" s="74">
        <v>-0.206422936165142</v>
      </c>
      <c r="CQ41" s="74">
        <v>-0.18940146627847412</v>
      </c>
      <c r="CR41" s="74">
        <v>-0.2978027543434763</v>
      </c>
      <c r="CS41" s="74">
        <v>0.5473787006916437</v>
      </c>
      <c r="CT41" s="74">
        <v>0.5289279840039344</v>
      </c>
      <c r="CU41" s="86">
        <f t="shared" si="62"/>
        <v>0.12284146892698056</v>
      </c>
      <c r="CV41" s="86">
        <f t="shared" si="62"/>
        <v>-0.003070423856198419</v>
      </c>
      <c r="CW41" s="86">
        <f t="shared" si="62"/>
        <v>-0.17027283547409333</v>
      </c>
      <c r="CX41" s="86">
        <f t="shared" si="62"/>
        <v>-0.1620629740842883</v>
      </c>
      <c r="CY41" s="86">
        <f t="shared" si="62"/>
        <v>0.2865325409101324</v>
      </c>
      <c r="CZ41" s="9"/>
      <c r="DA41" s="9"/>
      <c r="DB41" s="75" t="s">
        <v>31</v>
      </c>
      <c r="DC41" s="64">
        <f t="shared" si="63"/>
        <v>0.9306698074218419</v>
      </c>
      <c r="DD41" s="27">
        <f t="shared" si="64"/>
        <v>0.9616871303461869</v>
      </c>
      <c r="DE41" s="27">
        <f t="shared" si="65"/>
        <v>1.1565369299190238</v>
      </c>
      <c r="DF41" s="27">
        <f t="shared" si="66"/>
        <v>1.171867671746831</v>
      </c>
      <c r="DG41" s="27">
        <f t="shared" si="67"/>
        <v>1.0561216829446016</v>
      </c>
      <c r="DH41" s="27">
        <f t="shared" si="68"/>
        <v>0.9786080289061337</v>
      </c>
      <c r="DI41" s="27">
        <f t="shared" si="69"/>
        <v>1.3096608685741562</v>
      </c>
      <c r="DJ41" s="27">
        <f t="shared" si="70"/>
        <v>0.5913029315062923</v>
      </c>
      <c r="DK41" s="27">
        <f t="shared" si="71"/>
        <v>1.2413323156597953</v>
      </c>
      <c r="DL41" s="27">
        <f t="shared" si="72"/>
        <v>1.15804183349303</v>
      </c>
      <c r="DM41" s="27">
        <f t="shared" si="73"/>
        <v>0.6756961447402173</v>
      </c>
      <c r="DN41" s="27">
        <f t="shared" si="74"/>
        <v>0.8355254296154908</v>
      </c>
      <c r="DO41" s="27">
        <f t="shared" si="75"/>
        <v>1.1043249305509166</v>
      </c>
      <c r="DP41" s="27">
        <f t="shared" si="76"/>
        <v>0.8290814028583239</v>
      </c>
      <c r="DQ41" s="27">
        <f t="shared" si="77"/>
        <v>0.9885993283734582</v>
      </c>
      <c r="DR41" s="27">
        <f t="shared" si="78"/>
        <v>0.7271501323327476</v>
      </c>
      <c r="DS41" s="27">
        <f t="shared" si="79"/>
        <v>0.91351909600084</v>
      </c>
      <c r="DT41" s="27">
        <f t="shared" si="80"/>
        <v>1.4352461838226898</v>
      </c>
      <c r="DU41" s="27">
        <f t="shared" si="81"/>
        <v>0.9102998626165435</v>
      </c>
      <c r="DV41" s="64">
        <f t="shared" si="82"/>
        <v>0.048022484018597725</v>
      </c>
      <c r="DW41" s="27">
        <f t="shared" si="83"/>
        <v>2.274891032488629</v>
      </c>
      <c r="DX41" s="27">
        <f t="shared" si="84"/>
        <v>0.06760883013108758</v>
      </c>
      <c r="DY41" s="27">
        <f t="shared" si="85"/>
        <v>0.6282390030416639</v>
      </c>
      <c r="DZ41" s="27">
        <f t="shared" si="86"/>
        <v>0.36393445804557345</v>
      </c>
      <c r="EA41" s="27">
        <f t="shared" si="87"/>
        <v>0.9976749950593952</v>
      </c>
      <c r="EB41" s="27">
        <f t="shared" si="88"/>
        <v>1.1624900998916157</v>
      </c>
      <c r="EC41" s="27">
        <f t="shared" si="89"/>
        <v>1.1810787036590327</v>
      </c>
      <c r="ED41" s="27">
        <f t="shared" si="90"/>
        <v>0.5360397207838871</v>
      </c>
      <c r="EE41" s="27">
        <f t="shared" si="91"/>
        <v>0.939205561780621</v>
      </c>
      <c r="EF41" s="27">
        <f t="shared" si="92"/>
        <v>0.38158882090935875</v>
      </c>
      <c r="EG41" s="27">
        <f t="shared" si="93"/>
        <v>0.5512444674369144</v>
      </c>
      <c r="EH41" s="27">
        <f t="shared" si="94"/>
        <v>1.596811095059816</v>
      </c>
      <c r="EI41" s="27">
        <f t="shared" si="95"/>
        <v>0.9111090603719199</v>
      </c>
      <c r="EJ41" s="27">
        <f t="shared" si="96"/>
        <v>1.2227876049694633</v>
      </c>
      <c r="EK41" s="27">
        <f t="shared" si="97"/>
        <v>0.7277255567763775</v>
      </c>
      <c r="EL41" s="27">
        <f t="shared" si="98"/>
        <v>0.7547579279694077</v>
      </c>
      <c r="EM41" s="27">
        <f t="shared" si="99"/>
        <v>0.7863951158099978</v>
      </c>
      <c r="EN41" s="27">
        <f t="shared" si="100"/>
        <v>0.49742892010135925</v>
      </c>
      <c r="EO41" s="27">
        <f t="shared" si="101"/>
        <v>1.3011445351360482</v>
      </c>
      <c r="EP41" s="27">
        <f t="shared" si="102"/>
        <v>1.4614279461926718</v>
      </c>
      <c r="EQ41" s="27">
        <f t="shared" si="103"/>
        <v>1.1330870082181035</v>
      </c>
      <c r="ER41" s="27">
        <f t="shared" si="104"/>
        <v>1.3226869180735463</v>
      </c>
      <c r="ES41" s="27">
        <f t="shared" si="105"/>
        <v>2.0318440760866023</v>
      </c>
      <c r="ET41" s="27">
        <f t="shared" si="106"/>
        <v>1.435969641032949</v>
      </c>
      <c r="EU41" s="27">
        <f t="shared" si="107"/>
        <v>1.2906956615897673</v>
      </c>
      <c r="EX41" s="76" t="s">
        <v>31</v>
      </c>
      <c r="EY41" s="27">
        <v>-0.10365869046556421</v>
      </c>
      <c r="EZ41" s="27">
        <v>-0.05636048250739747</v>
      </c>
      <c r="FA41" s="27">
        <v>0.20981133407647692</v>
      </c>
      <c r="FB41" s="27">
        <v>0.22880966865689428</v>
      </c>
      <c r="FC41" s="27">
        <v>0.07877606695689318</v>
      </c>
      <c r="FD41" s="27">
        <v>-0.03119697559939902</v>
      </c>
      <c r="FE41" s="27">
        <v>0.38919328003205245</v>
      </c>
      <c r="FF41" s="27">
        <v>-0.7580306653087268</v>
      </c>
      <c r="FG41" s="27">
        <v>0.3118893894205813</v>
      </c>
      <c r="FH41" s="27">
        <v>0.21168737066982554</v>
      </c>
      <c r="FI41" s="27">
        <v>-0.5655534712017202</v>
      </c>
      <c r="FJ41" s="27">
        <v>-0.2592443568200987</v>
      </c>
      <c r="FK41" s="27">
        <v>0.14316472530690866</v>
      </c>
      <c r="FL41" s="27">
        <v>-0.2704143360680664</v>
      </c>
      <c r="FM41" s="27">
        <v>-0.01654216853572378</v>
      </c>
      <c r="FN41" s="27">
        <v>-0.459674831415751</v>
      </c>
      <c r="FO41" s="27">
        <v>-0.13049320794180785</v>
      </c>
      <c r="FP41" s="27">
        <v>0.5212982196312003</v>
      </c>
      <c r="FQ41" s="27">
        <v>-0.13558623194003558</v>
      </c>
      <c r="FR41" s="27">
        <v>-4.380146159204609</v>
      </c>
      <c r="FS41" s="27">
        <v>1.1857974417274544</v>
      </c>
      <c r="FT41" s="27">
        <v>-3.886644506072206</v>
      </c>
      <c r="FU41" s="27">
        <v>-0.6706145820979642</v>
      </c>
      <c r="FV41" s="27">
        <v>-1.4582494399761097</v>
      </c>
      <c r="FW41" s="27">
        <v>-0.003358178503180683</v>
      </c>
      <c r="FX41" s="27">
        <v>0.21721842985672185</v>
      </c>
      <c r="FY41" s="27">
        <v>0.2401051049512725</v>
      </c>
      <c r="FZ41" s="27">
        <v>-0.8995881858932712</v>
      </c>
      <c r="GA41" s="27">
        <v>-0.09048714307316823</v>
      </c>
      <c r="GB41" s="27">
        <v>-1.389909188362785</v>
      </c>
      <c r="GC41" s="27">
        <v>-0.8592358237480551</v>
      </c>
      <c r="GD41" s="27">
        <v>0.6751936500439266</v>
      </c>
      <c r="GE41" s="27">
        <v>-0.13430433894955676</v>
      </c>
      <c r="GF41" s="27">
        <v>0.29017383324550217</v>
      </c>
      <c r="GG41" s="27">
        <v>-0.4585336177151806</v>
      </c>
      <c r="GH41" s="27">
        <v>-0.4059140890152018</v>
      </c>
      <c r="GI41" s="27">
        <v>-0.3466737335580258</v>
      </c>
      <c r="GJ41" s="27">
        <v>-1.0074377078111865</v>
      </c>
      <c r="GK41" s="27">
        <v>0.3797812299589012</v>
      </c>
      <c r="GL41" s="27">
        <v>0.5473787006916437</v>
      </c>
      <c r="GM41" s="27">
        <v>0.18025864801204977</v>
      </c>
      <c r="GN41" s="27">
        <v>0.4034716140010692</v>
      </c>
      <c r="GO41" s="27">
        <v>1.0227896937991725</v>
      </c>
      <c r="GP41" s="27">
        <v>0.522025248329349</v>
      </c>
      <c r="GQ41" s="27">
        <v>0.36814886177919404</v>
      </c>
    </row>
    <row r="42" spans="1:199" ht="10.5">
      <c r="A42" s="91" t="s">
        <v>60</v>
      </c>
      <c r="B42" s="64">
        <v>22436.4</v>
      </c>
      <c r="C42" s="63">
        <v>19731.3</v>
      </c>
      <c r="D42" s="63">
        <v>16535.5</v>
      </c>
      <c r="E42" s="64">
        <v>11475.8</v>
      </c>
      <c r="F42" s="63">
        <v>19748.9</v>
      </c>
      <c r="G42" s="63">
        <v>21307.1</v>
      </c>
      <c r="H42" s="63">
        <v>23323.4</v>
      </c>
      <c r="I42" s="64">
        <v>3403.18</v>
      </c>
      <c r="J42" s="63">
        <v>13823.3</v>
      </c>
      <c r="K42" s="63">
        <v>28162.9</v>
      </c>
      <c r="L42" s="63">
        <v>24129.5</v>
      </c>
      <c r="M42" s="63">
        <v>21181.2</v>
      </c>
      <c r="N42" s="63">
        <v>13016.8</v>
      </c>
      <c r="O42" s="63">
        <v>18909</v>
      </c>
      <c r="P42" s="63">
        <v>19687.2</v>
      </c>
      <c r="Q42" s="63">
        <v>19526.1</v>
      </c>
      <c r="R42" s="63">
        <v>28391.5</v>
      </c>
      <c r="S42" s="63">
        <v>29796.4</v>
      </c>
      <c r="T42" s="63">
        <v>27083.6</v>
      </c>
      <c r="U42" s="64">
        <v>4688.9</v>
      </c>
      <c r="V42" s="63">
        <v>24616.8</v>
      </c>
      <c r="W42" s="64">
        <v>4569.3</v>
      </c>
      <c r="X42" s="64">
        <v>12938.2</v>
      </c>
      <c r="Y42" s="63">
        <v>12730.8</v>
      </c>
      <c r="Z42" s="63">
        <v>23500.2</v>
      </c>
      <c r="AA42" s="63">
        <v>23789.3</v>
      </c>
      <c r="AB42" s="63">
        <v>25449.7</v>
      </c>
      <c r="AC42" s="64">
        <v>0.86</v>
      </c>
      <c r="AD42" s="63">
        <v>13996.8</v>
      </c>
      <c r="AE42" s="63">
        <v>9767.58</v>
      </c>
      <c r="AF42" s="63">
        <v>20101.9</v>
      </c>
      <c r="AG42" s="63">
        <v>35368.7</v>
      </c>
      <c r="AH42" s="63">
        <v>27878.9</v>
      </c>
      <c r="AI42" s="63">
        <v>24050.4</v>
      </c>
      <c r="AJ42" s="64">
        <v>10983</v>
      </c>
      <c r="AK42" s="63">
        <v>14767.4</v>
      </c>
      <c r="AL42" s="63">
        <v>16484.2</v>
      </c>
      <c r="AM42" s="63">
        <v>9803.08</v>
      </c>
      <c r="AN42" s="63">
        <v>25035.9</v>
      </c>
      <c r="AO42" s="64">
        <v>25379.7</v>
      </c>
      <c r="AP42" s="63">
        <v>25735.7</v>
      </c>
      <c r="AQ42" s="63">
        <v>33830.9</v>
      </c>
      <c r="AR42" s="63">
        <v>28934</v>
      </c>
      <c r="AS42" s="63">
        <v>26117.4</v>
      </c>
      <c r="AT42" s="63">
        <v>28008.8</v>
      </c>
      <c r="AW42" s="66" t="s">
        <v>60</v>
      </c>
      <c r="AX42" s="67">
        <f t="shared" si="58"/>
        <v>19567.733333333334</v>
      </c>
      <c r="AY42" s="68">
        <f t="shared" si="0"/>
        <v>18963.800000000003</v>
      </c>
      <c r="AZ42" s="68">
        <f t="shared" si="1"/>
        <v>18140.016</v>
      </c>
      <c r="BA42" s="68">
        <f t="shared" si="2"/>
        <v>17204.333333333332</v>
      </c>
      <c r="BB42" s="68">
        <f t="shared" si="3"/>
        <v>26199.4</v>
      </c>
      <c r="BC42" s="67">
        <f t="shared" si="4"/>
        <v>14652.849999999999</v>
      </c>
      <c r="BD42" s="69">
        <f t="shared" si="5"/>
        <v>4569.3</v>
      </c>
      <c r="BE42" s="68">
        <f t="shared" si="6"/>
        <v>19681.64</v>
      </c>
      <c r="BF42" s="68">
        <f t="shared" si="7"/>
        <v>18737.87714285714</v>
      </c>
      <c r="BG42" s="68">
        <f t="shared" si="8"/>
        <v>15414.716000000004</v>
      </c>
      <c r="BH42" s="68">
        <f t="shared" si="9"/>
        <v>25379.7</v>
      </c>
      <c r="BI42" s="68">
        <f t="shared" si="10"/>
        <v>28525.359999999997</v>
      </c>
      <c r="BJ42" s="89">
        <f t="shared" si="11"/>
        <v>20126.887333333332</v>
      </c>
      <c r="BK42" s="90">
        <f t="shared" si="12"/>
        <v>20589.898285714287</v>
      </c>
      <c r="BL42" s="64"/>
      <c r="BM42" s="64"/>
      <c r="BN42" s="70" t="s">
        <v>60</v>
      </c>
      <c r="BO42" s="71">
        <v>0.9722185556693632</v>
      </c>
      <c r="BP42" s="71">
        <v>0.94221225994508</v>
      </c>
      <c r="BQ42" s="71">
        <v>0.901282731878627</v>
      </c>
      <c r="BR42" s="71">
        <v>0.8547935430055404</v>
      </c>
      <c r="BS42" s="71">
        <v>1.301711465170753</v>
      </c>
      <c r="BT42" s="71">
        <v>0.7116523742211228</v>
      </c>
      <c r="BU42" s="71">
        <v>0.22191950327264504</v>
      </c>
      <c r="BV42" s="71">
        <v>0.9558881606353317</v>
      </c>
      <c r="BW42" s="71">
        <v>0.9100519527994891</v>
      </c>
      <c r="BX42" s="71">
        <v>0.7486543054316623</v>
      </c>
      <c r="BY42" s="71">
        <v>1.2326287215128684</v>
      </c>
      <c r="BZ42" s="71">
        <v>1.3854055811335164</v>
      </c>
      <c r="CA42" s="86">
        <f t="shared" si="59"/>
        <v>0.8419354649452431</v>
      </c>
      <c r="CB42" s="86">
        <f t="shared" si="60"/>
        <v>0.9490502102902059</v>
      </c>
      <c r="CC42" s="86">
        <f t="shared" si="60"/>
        <v>0.905667342339058</v>
      </c>
      <c r="CD42" s="86">
        <f t="shared" si="60"/>
        <v>0.8017239242186014</v>
      </c>
      <c r="CE42" s="86">
        <v>1.3435585231521348</v>
      </c>
      <c r="CF42" s="72"/>
      <c r="CG42" s="72"/>
      <c r="CH42" s="73" t="s">
        <v>60</v>
      </c>
      <c r="CI42" s="74">
        <v>-0.040647425360021694</v>
      </c>
      <c r="CJ42" s="74">
        <v>-0.08587599059656209</v>
      </c>
      <c r="CK42" s="74">
        <v>-0.1499483452368359</v>
      </c>
      <c r="CL42" s="74">
        <v>-0.22635208477109564</v>
      </c>
      <c r="CM42" s="74">
        <v>0.3804096989655904</v>
      </c>
      <c r="CN42" s="74">
        <v>-0.4907554048997893</v>
      </c>
      <c r="CO42" s="74">
        <v>-2.17189163132596</v>
      </c>
      <c r="CP42" s="74">
        <v>-0.06508626280626914</v>
      </c>
      <c r="CQ42" s="74">
        <v>-0.13597918704116962</v>
      </c>
      <c r="CR42" s="74">
        <v>-0.4176283935164792</v>
      </c>
      <c r="CS42" s="74">
        <v>0.30173831288427727</v>
      </c>
      <c r="CT42" s="74">
        <v>0.4703083908827558</v>
      </c>
      <c r="CU42" s="86">
        <f t="shared" si="62"/>
        <v>-0.24821844113445013</v>
      </c>
      <c r="CV42" s="86">
        <f t="shared" si="62"/>
        <v>-0.07544367864155943</v>
      </c>
      <c r="CW42" s="86">
        <f t="shared" si="62"/>
        <v>-0.14294685883939354</v>
      </c>
      <c r="CX42" s="86">
        <f t="shared" si="62"/>
        <v>-0.31882256859310404</v>
      </c>
      <c r="CY42" s="86">
        <f t="shared" si="62"/>
        <v>0.4260591640920524</v>
      </c>
      <c r="CZ42" s="9"/>
      <c r="DA42" s="9"/>
      <c r="DB42" s="75" t="s">
        <v>60</v>
      </c>
      <c r="DC42" s="64">
        <f t="shared" si="63"/>
        <v>1.1147476322800172</v>
      </c>
      <c r="DD42" s="27">
        <f t="shared" si="64"/>
        <v>0.9803453297679976</v>
      </c>
      <c r="DE42" s="27">
        <f t="shared" si="65"/>
        <v>0.8215627049600749</v>
      </c>
      <c r="DF42" s="27">
        <f t="shared" si="66"/>
        <v>0.570172615861681</v>
      </c>
      <c r="DG42" s="27">
        <f t="shared" si="67"/>
        <v>0.9812197819228946</v>
      </c>
      <c r="DH42" s="27">
        <f t="shared" si="68"/>
        <v>1.058638608500185</v>
      </c>
      <c r="DI42" s="27">
        <f t="shared" si="69"/>
        <v>1.1588180334955587</v>
      </c>
      <c r="DJ42" s="27">
        <f t="shared" si="70"/>
        <v>0.16908625480124745</v>
      </c>
      <c r="DK42" s="27">
        <f t="shared" si="71"/>
        <v>0.6868076404992048</v>
      </c>
      <c r="DL42" s="27">
        <f t="shared" si="72"/>
        <v>1.399267533701436</v>
      </c>
      <c r="DM42" s="27">
        <f t="shared" si="73"/>
        <v>1.1988689358854663</v>
      </c>
      <c r="DN42" s="27">
        <f t="shared" si="74"/>
        <v>1.0523832945057807</v>
      </c>
      <c r="DO42" s="27">
        <f t="shared" si="75"/>
        <v>0.646736864196686</v>
      </c>
      <c r="DP42" s="27">
        <f t="shared" si="76"/>
        <v>0.9394895339173327</v>
      </c>
      <c r="DQ42" s="27">
        <f t="shared" si="77"/>
        <v>0.9781542309026027</v>
      </c>
      <c r="DR42" s="27">
        <f t="shared" si="78"/>
        <v>0.9701500125984044</v>
      </c>
      <c r="DS42" s="27">
        <f t="shared" si="79"/>
        <v>1.4106254747587896</v>
      </c>
      <c r="DT42" s="27">
        <f t="shared" si="80"/>
        <v>1.4804276243278023</v>
      </c>
      <c r="DU42" s="27">
        <f t="shared" si="81"/>
        <v>1.3456427489980154</v>
      </c>
      <c r="DV42" s="64">
        <f t="shared" si="82"/>
        <v>0.22772817694069228</v>
      </c>
      <c r="DW42" s="27">
        <f t="shared" si="83"/>
        <v>1.1955765715015534</v>
      </c>
      <c r="DX42" s="27">
        <f t="shared" si="84"/>
        <v>0.22191950327264504</v>
      </c>
      <c r="DY42" s="27">
        <f t="shared" si="85"/>
        <v>0.6283761007686377</v>
      </c>
      <c r="DZ42" s="27">
        <f t="shared" si="86"/>
        <v>0.6183032001101677</v>
      </c>
      <c r="EA42" s="27">
        <f t="shared" si="87"/>
        <v>1.1413460947645837</v>
      </c>
      <c r="EB42" s="27">
        <f t="shared" si="88"/>
        <v>1.1553869606294036</v>
      </c>
      <c r="EC42" s="27">
        <f t="shared" si="89"/>
        <v>1.2360284469038658</v>
      </c>
      <c r="ED42" s="27">
        <f t="shared" si="90"/>
        <v>4.176805480368431E-05</v>
      </c>
      <c r="EE42" s="27">
        <f t="shared" si="91"/>
        <v>0.6797896621816378</v>
      </c>
      <c r="EF42" s="27">
        <f t="shared" si="92"/>
        <v>0.4743869962085707</v>
      </c>
      <c r="EG42" s="27">
        <f t="shared" si="93"/>
        <v>0.9762991405327694</v>
      </c>
      <c r="EH42" s="27">
        <f t="shared" si="94"/>
        <v>1.71776953480822</v>
      </c>
      <c r="EI42" s="27">
        <f t="shared" si="95"/>
        <v>1.3540086314725983</v>
      </c>
      <c r="EJ42" s="27">
        <f t="shared" si="96"/>
        <v>1.1680679363378246</v>
      </c>
      <c r="EK42" s="27">
        <f t="shared" si="97"/>
        <v>0.5334169138475172</v>
      </c>
      <c r="EL42" s="27">
        <f t="shared" si="98"/>
        <v>0.7172157819859624</v>
      </c>
      <c r="EM42" s="27">
        <f t="shared" si="99"/>
        <v>0.8005964755754569</v>
      </c>
      <c r="EN42" s="27">
        <f t="shared" si="100"/>
        <v>0.47611114265686233</v>
      </c>
      <c r="EO42" s="27">
        <f t="shared" si="101"/>
        <v>1.2159312130925117</v>
      </c>
      <c r="EP42" s="27">
        <f t="shared" si="102"/>
        <v>1.2326287215128684</v>
      </c>
      <c r="EQ42" s="27">
        <f t="shared" si="103"/>
        <v>1.2499187535013703</v>
      </c>
      <c r="ER42" s="27">
        <f t="shared" si="104"/>
        <v>1.6430824247185623</v>
      </c>
      <c r="ES42" s="27">
        <f t="shared" si="105"/>
        <v>1.4052522066160487</v>
      </c>
      <c r="ET42" s="27">
        <f t="shared" si="106"/>
        <v>1.268456970383424</v>
      </c>
      <c r="EU42" s="27">
        <f t="shared" si="107"/>
        <v>1.360317550448178</v>
      </c>
      <c r="EX42" s="76" t="s">
        <v>60</v>
      </c>
      <c r="EY42" s="27">
        <v>0.15671713537596624</v>
      </c>
      <c r="EZ42" s="27">
        <v>-0.02863806220419916</v>
      </c>
      <c r="FA42" s="27">
        <v>-0.28355740323902595</v>
      </c>
      <c r="FB42" s="27">
        <v>-0.8105293434214808</v>
      </c>
      <c r="FC42" s="27">
        <v>-0.02735177518429169</v>
      </c>
      <c r="FD42" s="27">
        <v>0.08221017506506638</v>
      </c>
      <c r="FE42" s="27">
        <v>0.2126540410776805</v>
      </c>
      <c r="FF42" s="27">
        <v>-2.5641687085638334</v>
      </c>
      <c r="FG42" s="27">
        <v>-0.5420220059710201</v>
      </c>
      <c r="FH42" s="27">
        <v>0.484671825722219</v>
      </c>
      <c r="FI42" s="27">
        <v>0.26167394742318545</v>
      </c>
      <c r="FJ42" s="27">
        <v>0.07366025250949057</v>
      </c>
      <c r="FK42" s="27">
        <v>-0.6287492481045257</v>
      </c>
      <c r="FL42" s="27">
        <v>-0.09005100503518337</v>
      </c>
      <c r="FM42" s="27">
        <v>-0.031866134193106556</v>
      </c>
      <c r="FN42" s="27">
        <v>-0.04372024892943675</v>
      </c>
      <c r="FO42" s="27">
        <v>0.4963349989692859</v>
      </c>
      <c r="FP42" s="27">
        <v>0.5660139612512433</v>
      </c>
      <c r="FQ42" s="27">
        <v>0.42829544363359995</v>
      </c>
      <c r="FR42" s="27">
        <v>-2.134615286866358</v>
      </c>
      <c r="FS42" s="27">
        <v>0.25770653137781196</v>
      </c>
      <c r="FT42" s="27">
        <v>-2.17189163132596</v>
      </c>
      <c r="FU42" s="27">
        <v>-0.6702997836986655</v>
      </c>
      <c r="FV42" s="27">
        <v>-0.6936136224103019</v>
      </c>
      <c r="FW42" s="27">
        <v>0.19073633193261136</v>
      </c>
      <c r="FX42" s="27">
        <v>0.20837611803418674</v>
      </c>
      <c r="FY42" s="27">
        <v>0.3057119469112737</v>
      </c>
      <c r="FZ42" s="27">
        <v>-14.547240517683159</v>
      </c>
      <c r="GA42" s="27">
        <v>-0.5568396724498017</v>
      </c>
      <c r="GB42" s="27">
        <v>-1.0758636312988397</v>
      </c>
      <c r="GC42" s="27">
        <v>-0.03460483394392373</v>
      </c>
      <c r="GD42" s="27">
        <v>0.7805364897402473</v>
      </c>
      <c r="GE42" s="27">
        <v>0.43723693576890826</v>
      </c>
      <c r="GF42" s="27">
        <v>0.22412418566260928</v>
      </c>
      <c r="GG42" s="27">
        <v>-0.9066645235848309</v>
      </c>
      <c r="GH42" s="27">
        <v>-0.4795208605260613</v>
      </c>
      <c r="GI42" s="27">
        <v>-0.3208528302498479</v>
      </c>
      <c r="GJ42" s="27">
        <v>-1.0706297015157216</v>
      </c>
      <c r="GK42" s="27">
        <v>0.2820616158396491</v>
      </c>
      <c r="GL42" s="27">
        <v>0.30173831288427727</v>
      </c>
      <c r="GM42" s="27">
        <v>0.3218343207032695</v>
      </c>
      <c r="GN42" s="27">
        <v>0.7164048544511227</v>
      </c>
      <c r="GO42" s="27">
        <v>0.4908290803257696</v>
      </c>
      <c r="GP42" s="27">
        <v>0.343074579971522</v>
      </c>
      <c r="GQ42" s="27">
        <v>0.4439434713140367</v>
      </c>
    </row>
    <row r="43" spans="1:199" ht="10.5">
      <c r="A43" s="91" t="s">
        <v>61</v>
      </c>
      <c r="B43" s="64">
        <v>2177.72</v>
      </c>
      <c r="C43" s="63">
        <v>2370.62</v>
      </c>
      <c r="D43" s="63">
        <v>4341.64</v>
      </c>
      <c r="E43" s="64">
        <v>3129.12</v>
      </c>
      <c r="F43" s="63">
        <v>4108.21</v>
      </c>
      <c r="G43" s="63">
        <v>3586.44</v>
      </c>
      <c r="H43" s="63">
        <v>3867.33</v>
      </c>
      <c r="I43" s="64">
        <v>1858.26</v>
      </c>
      <c r="J43" s="63">
        <v>3880.02</v>
      </c>
      <c r="K43" s="63">
        <v>4355.29</v>
      </c>
      <c r="L43" s="63">
        <v>3898.81</v>
      </c>
      <c r="M43" s="63">
        <v>2189.73</v>
      </c>
      <c r="N43" s="63">
        <v>2484.08</v>
      </c>
      <c r="O43" s="63">
        <v>2199.39</v>
      </c>
      <c r="P43" s="63">
        <v>1708.38</v>
      </c>
      <c r="Q43" s="63">
        <v>4652.2</v>
      </c>
      <c r="R43" s="63">
        <v>3484.36</v>
      </c>
      <c r="S43" s="63">
        <v>3818.64</v>
      </c>
      <c r="T43" s="63">
        <v>4499.06</v>
      </c>
      <c r="U43" s="64">
        <v>1842.49</v>
      </c>
      <c r="V43" s="63">
        <v>4484.21</v>
      </c>
      <c r="W43" s="64">
        <v>3041.18</v>
      </c>
      <c r="X43" s="64">
        <v>3373.98</v>
      </c>
      <c r="Y43" s="63">
        <v>2376.03</v>
      </c>
      <c r="Z43" s="63">
        <v>4688.12</v>
      </c>
      <c r="AA43" s="63">
        <v>2849.83</v>
      </c>
      <c r="AB43" s="63">
        <v>3887.05</v>
      </c>
      <c r="AC43" s="64">
        <v>30.67</v>
      </c>
      <c r="AD43" s="63">
        <v>4574.8</v>
      </c>
      <c r="AE43" s="63">
        <v>2847.08</v>
      </c>
      <c r="AF43" s="63">
        <v>2447.34</v>
      </c>
      <c r="AG43" s="63">
        <v>7364.96</v>
      </c>
      <c r="AH43" s="63">
        <v>4935.66</v>
      </c>
      <c r="AI43" s="63">
        <v>2673.47</v>
      </c>
      <c r="AJ43" s="64">
        <v>4369.27</v>
      </c>
      <c r="AK43" s="63">
        <v>2636.99</v>
      </c>
      <c r="AL43" s="63">
        <v>3505.77</v>
      </c>
      <c r="AM43" s="63">
        <v>2489.19</v>
      </c>
      <c r="AN43" s="63">
        <v>3654.41</v>
      </c>
      <c r="AO43" s="64">
        <v>3807.16</v>
      </c>
      <c r="AP43" s="63">
        <v>4892.32</v>
      </c>
      <c r="AQ43" s="63">
        <v>2958.89</v>
      </c>
      <c r="AR43" s="63">
        <v>4800.05</v>
      </c>
      <c r="AS43" s="63">
        <v>4557.91</v>
      </c>
      <c r="AT43" s="63">
        <v>3765.56</v>
      </c>
      <c r="AW43" s="66" t="s">
        <v>61</v>
      </c>
      <c r="AX43" s="67">
        <f t="shared" si="58"/>
        <v>2963.3266666666664</v>
      </c>
      <c r="AY43" s="68">
        <f t="shared" si="0"/>
        <v>3672.775</v>
      </c>
      <c r="AZ43" s="68">
        <f t="shared" si="1"/>
        <v>3236.4219999999996</v>
      </c>
      <c r="BA43" s="68">
        <f t="shared" si="2"/>
        <v>2130.6166666666663</v>
      </c>
      <c r="BB43" s="68">
        <f t="shared" si="3"/>
        <v>4113.565</v>
      </c>
      <c r="BC43" s="67">
        <f t="shared" si="4"/>
        <v>3163.35</v>
      </c>
      <c r="BD43" s="69">
        <f t="shared" si="5"/>
        <v>3041.18</v>
      </c>
      <c r="BE43" s="68">
        <f t="shared" si="6"/>
        <v>3435.0020000000004</v>
      </c>
      <c r="BF43" s="68">
        <f t="shared" si="7"/>
        <v>3553.425714285714</v>
      </c>
      <c r="BG43" s="68">
        <f t="shared" si="8"/>
        <v>3331.126</v>
      </c>
      <c r="BH43" s="68">
        <f t="shared" si="9"/>
        <v>3807.16</v>
      </c>
      <c r="BI43" s="68">
        <f t="shared" si="10"/>
        <v>4194.946</v>
      </c>
      <c r="BJ43" s="89">
        <f t="shared" si="11"/>
        <v>3288.344666666667</v>
      </c>
      <c r="BK43" s="90">
        <f t="shared" si="12"/>
        <v>3628.6249285714284</v>
      </c>
      <c r="BL43" s="64"/>
      <c r="BM43" s="64"/>
      <c r="BN43" s="70" t="s">
        <v>61</v>
      </c>
      <c r="BO43" s="71">
        <v>0.9011606042107912</v>
      </c>
      <c r="BP43" s="71">
        <v>1.1169069462913153</v>
      </c>
      <c r="BQ43" s="71">
        <v>0.9842100898993352</v>
      </c>
      <c r="BR43" s="71">
        <v>0.6479298500136947</v>
      </c>
      <c r="BS43" s="71">
        <v>1.2509531137956542</v>
      </c>
      <c r="BT43" s="71">
        <v>0.8717765165234079</v>
      </c>
      <c r="BU43" s="71">
        <v>0.8381081152957016</v>
      </c>
      <c r="BV43" s="71">
        <v>0.9466401371365609</v>
      </c>
      <c r="BW43" s="71">
        <v>0.9792761126415676</v>
      </c>
      <c r="BX43" s="71">
        <v>0.9180133151186414</v>
      </c>
      <c r="BY43" s="71">
        <v>1.0492018533033833</v>
      </c>
      <c r="BZ43" s="71">
        <v>1.1560704351032305</v>
      </c>
      <c r="CA43" s="86">
        <f t="shared" si="59"/>
        <v>0.8864685603670996</v>
      </c>
      <c r="CB43" s="86">
        <f t="shared" si="60"/>
        <v>1.031773541713938</v>
      </c>
      <c r="CC43" s="86">
        <f t="shared" si="60"/>
        <v>0.9817431012704514</v>
      </c>
      <c r="CD43" s="86">
        <f t="shared" si="60"/>
        <v>0.7829715825661681</v>
      </c>
      <c r="CE43" s="86">
        <v>1.2035117744494424</v>
      </c>
      <c r="CF43" s="72"/>
      <c r="CG43" s="72"/>
      <c r="CH43" s="73" t="s">
        <v>61</v>
      </c>
      <c r="CI43" s="74">
        <v>-0.1501438498360471</v>
      </c>
      <c r="CJ43" s="74">
        <v>0.1595089944906477</v>
      </c>
      <c r="CK43" s="74">
        <v>-0.02296178816009642</v>
      </c>
      <c r="CL43" s="74">
        <v>-0.62609047084504</v>
      </c>
      <c r="CM43" s="74">
        <v>0.32302771775144395</v>
      </c>
      <c r="CN43" s="74">
        <v>-0.19796975326419766</v>
      </c>
      <c r="CO43" s="74">
        <v>-0.2547917324185367</v>
      </c>
      <c r="CP43" s="74">
        <v>-0.07911200186214513</v>
      </c>
      <c r="CQ43" s="74">
        <v>-0.03021240137566005</v>
      </c>
      <c r="CR43" s="74">
        <v>-0.1234130158492366</v>
      </c>
      <c r="CS43" s="74">
        <v>0.06929226108499628</v>
      </c>
      <c r="CT43" s="74">
        <v>0.20922929859855458</v>
      </c>
      <c r="CU43" s="86">
        <f t="shared" si="62"/>
        <v>-0.1738586297045114</v>
      </c>
      <c r="CV43" s="86">
        <f t="shared" si="62"/>
        <v>0.04512635632554461</v>
      </c>
      <c r="CW43" s="86">
        <f t="shared" si="62"/>
        <v>-0.02658253980865395</v>
      </c>
      <c r="CX43" s="86">
        <f t="shared" si="62"/>
        <v>-0.35296814807966337</v>
      </c>
      <c r="CY43" s="86">
        <f t="shared" si="62"/>
        <v>0.26725025635891947</v>
      </c>
      <c r="CZ43" s="9"/>
      <c r="DA43" s="9"/>
      <c r="DB43" s="75" t="s">
        <v>61</v>
      </c>
      <c r="DC43" s="64">
        <f t="shared" si="63"/>
        <v>0.6622541797625836</v>
      </c>
      <c r="DD43" s="27">
        <f t="shared" si="64"/>
        <v>0.7209159137211285</v>
      </c>
      <c r="DE43" s="27">
        <f t="shared" si="65"/>
        <v>1.3203117191486617</v>
      </c>
      <c r="DF43" s="27">
        <f t="shared" si="66"/>
        <v>0.9515790822413789</v>
      </c>
      <c r="DG43" s="27">
        <f t="shared" si="67"/>
        <v>1.2493246348669451</v>
      </c>
      <c r="DH43" s="27">
        <f t="shared" si="68"/>
        <v>1.0906520950662715</v>
      </c>
      <c r="DI43" s="27">
        <f t="shared" si="69"/>
        <v>1.1760719729906657</v>
      </c>
      <c r="DJ43" s="27">
        <f t="shared" si="70"/>
        <v>0.5651049960902313</v>
      </c>
      <c r="DK43" s="27">
        <f t="shared" si="71"/>
        <v>1.1799310575108002</v>
      </c>
      <c r="DL43" s="27">
        <f t="shared" si="72"/>
        <v>1.324462743868901</v>
      </c>
      <c r="DM43" s="27">
        <f t="shared" si="73"/>
        <v>1.1856451787191</v>
      </c>
      <c r="DN43" s="27">
        <f t="shared" si="74"/>
        <v>0.665906473307644</v>
      </c>
      <c r="DO43" s="27">
        <f t="shared" si="75"/>
        <v>0.7554195961210067</v>
      </c>
      <c r="DP43" s="27">
        <f t="shared" si="76"/>
        <v>0.6688441215711978</v>
      </c>
      <c r="DQ43" s="27">
        <f t="shared" si="77"/>
        <v>0.51952583234888</v>
      </c>
      <c r="DR43" s="27">
        <f t="shared" si="78"/>
        <v>1.414754373882543</v>
      </c>
      <c r="DS43" s="27">
        <f t="shared" si="79"/>
        <v>1.0596091204551348</v>
      </c>
      <c r="DT43" s="27">
        <f t="shared" si="80"/>
        <v>1.1612651309666038</v>
      </c>
      <c r="DU43" s="27">
        <f t="shared" si="81"/>
        <v>1.368183829878336</v>
      </c>
      <c r="DV43" s="64">
        <f t="shared" si="82"/>
        <v>0.507765348105399</v>
      </c>
      <c r="DW43" s="27">
        <f t="shared" si="83"/>
        <v>1.2357876849414169</v>
      </c>
      <c r="DX43" s="27">
        <f t="shared" si="84"/>
        <v>0.8381081152957016</v>
      </c>
      <c r="DY43" s="27">
        <f t="shared" si="85"/>
        <v>0.9298232984714458</v>
      </c>
      <c r="DZ43" s="27">
        <f t="shared" si="86"/>
        <v>0.654801762863772</v>
      </c>
      <c r="EA43" s="27">
        <f t="shared" si="87"/>
        <v>1.2919825256907138</v>
      </c>
      <c r="EB43" s="27">
        <f t="shared" si="88"/>
        <v>0.7853746408345279</v>
      </c>
      <c r="EC43" s="27">
        <f t="shared" si="89"/>
        <v>1.0712184578223445</v>
      </c>
      <c r="ED43" s="27">
        <f t="shared" si="90"/>
        <v>0.008452237584134834</v>
      </c>
      <c r="EE43" s="27">
        <f t="shared" si="91"/>
        <v>1.2607530648809924</v>
      </c>
      <c r="EF43" s="27">
        <f t="shared" si="92"/>
        <v>0.7846167779927812</v>
      </c>
      <c r="EG43" s="27">
        <f t="shared" si="93"/>
        <v>0.6744538353164833</v>
      </c>
      <c r="EH43" s="27">
        <f t="shared" si="94"/>
        <v>2.029683459982057</v>
      </c>
      <c r="EI43" s="27">
        <f t="shared" si="95"/>
        <v>1.3602012049074317</v>
      </c>
      <c r="EJ43" s="27">
        <f t="shared" si="96"/>
        <v>0.7367722078270932</v>
      </c>
      <c r="EK43" s="27">
        <f t="shared" si="97"/>
        <v>1.2041117740212848</v>
      </c>
      <c r="EL43" s="27">
        <f t="shared" si="98"/>
        <v>0.7267188127482136</v>
      </c>
      <c r="EM43" s="27">
        <f t="shared" si="99"/>
        <v>0.9661428417128259</v>
      </c>
      <c r="EN43" s="27">
        <f t="shared" si="100"/>
        <v>0.6859871298354283</v>
      </c>
      <c r="EO43" s="27">
        <f t="shared" si="101"/>
        <v>1.007106017275454</v>
      </c>
      <c r="EP43" s="27">
        <f t="shared" si="102"/>
        <v>1.0492018533033833</v>
      </c>
      <c r="EQ43" s="27">
        <f t="shared" si="103"/>
        <v>1.348257286521504</v>
      </c>
      <c r="ER43" s="27">
        <f t="shared" si="104"/>
        <v>0.8154301032057618</v>
      </c>
      <c r="ES43" s="27">
        <f t="shared" si="105"/>
        <v>1.3228289212822435</v>
      </c>
      <c r="ET43" s="27">
        <f t="shared" si="106"/>
        <v>1.256098409100228</v>
      </c>
      <c r="EU43" s="27">
        <f t="shared" si="107"/>
        <v>1.0377374554064154</v>
      </c>
      <c r="EX43" s="76" t="s">
        <v>61</v>
      </c>
      <c r="EY43" s="27">
        <v>-0.5945430508130808</v>
      </c>
      <c r="EZ43" s="27">
        <v>-0.47209709884982903</v>
      </c>
      <c r="FA43" s="27">
        <v>0.40087858305184193</v>
      </c>
      <c r="FB43" s="27">
        <v>-0.07160453632136703</v>
      </c>
      <c r="FC43" s="27">
        <v>0.32114840749632084</v>
      </c>
      <c r="FD43" s="27">
        <v>0.12519097263546633</v>
      </c>
      <c r="FE43" s="27">
        <v>0.23397635260574723</v>
      </c>
      <c r="FF43" s="27">
        <v>-0.8234091507832022</v>
      </c>
      <c r="FG43" s="27">
        <v>0.2387025664574619</v>
      </c>
      <c r="FH43" s="27">
        <v>0.405407262362473</v>
      </c>
      <c r="FI43" s="27">
        <v>0.24567232734491892</v>
      </c>
      <c r="FJ43" s="27">
        <v>-0.5866085301588673</v>
      </c>
      <c r="FK43" s="27">
        <v>-0.40464988608954405</v>
      </c>
      <c r="FL43" s="27">
        <v>-0.5802580742143956</v>
      </c>
      <c r="FM43" s="27">
        <v>-0.9447326089435036</v>
      </c>
      <c r="FN43" s="27">
        <v>0.5005515976920357</v>
      </c>
      <c r="FO43" s="27">
        <v>0.08353216669367727</v>
      </c>
      <c r="FP43" s="27">
        <v>0.2156973946516459</v>
      </c>
      <c r="FQ43" s="27">
        <v>0.45226208448999394</v>
      </c>
      <c r="FR43" s="27">
        <v>-0.9777661516984942</v>
      </c>
      <c r="FS43" s="27">
        <v>0.3054309016620877</v>
      </c>
      <c r="FT43" s="27">
        <v>-0.2547917324185367</v>
      </c>
      <c r="FU43" s="27">
        <v>-0.10497151914008038</v>
      </c>
      <c r="FV43" s="27">
        <v>-0.6108698890322323</v>
      </c>
      <c r="FW43" s="27">
        <v>0.36958655743908625</v>
      </c>
      <c r="FX43" s="27">
        <v>-0.348547079685346</v>
      </c>
      <c r="FY43" s="27">
        <v>0.09925272460546489</v>
      </c>
      <c r="FZ43" s="27">
        <v>-6.886450964072181</v>
      </c>
      <c r="GA43" s="27">
        <v>0.3342857324800345</v>
      </c>
      <c r="GB43" s="27">
        <v>-0.34993990901584354</v>
      </c>
      <c r="GC43" s="27">
        <v>-0.5682083972131184</v>
      </c>
      <c r="GD43" s="27">
        <v>1.0212547489265098</v>
      </c>
      <c r="GE43" s="27">
        <v>0.4438200748960293</v>
      </c>
      <c r="GF43" s="27">
        <v>-0.4407094530920075</v>
      </c>
      <c r="GG43" s="27">
        <v>0.26796931929157936</v>
      </c>
      <c r="GH43" s="27">
        <v>-0.4605308406812445</v>
      </c>
      <c r="GI43" s="27">
        <v>-0.049691591337703074</v>
      </c>
      <c r="GJ43" s="27">
        <v>-0.5437465853942038</v>
      </c>
      <c r="GK43" s="27">
        <v>0.010215562735728122</v>
      </c>
      <c r="GL43" s="27">
        <v>0.06929226108499628</v>
      </c>
      <c r="GM43" s="27">
        <v>0.4310958307704332</v>
      </c>
      <c r="GN43" s="27">
        <v>-0.29436687715335924</v>
      </c>
      <c r="GO43" s="27">
        <v>0.40362649292647707</v>
      </c>
      <c r="GP43" s="27">
        <v>0.32894949668116347</v>
      </c>
      <c r="GQ43" s="27">
        <v>0.05344149216089706</v>
      </c>
    </row>
    <row r="44" spans="1:199" ht="10.5">
      <c r="A44" s="91" t="s">
        <v>62</v>
      </c>
      <c r="B44" s="64">
        <v>6522.69</v>
      </c>
      <c r="C44" s="63">
        <v>5979.69</v>
      </c>
      <c r="D44" s="63">
        <v>7008.2</v>
      </c>
      <c r="E44" s="64">
        <v>4974.84</v>
      </c>
      <c r="F44" s="63">
        <v>9794.64</v>
      </c>
      <c r="G44" s="63">
        <v>8168.54</v>
      </c>
      <c r="H44" s="63">
        <v>8470.08</v>
      </c>
      <c r="I44" s="64">
        <v>0.73</v>
      </c>
      <c r="J44" s="63">
        <v>7574.08</v>
      </c>
      <c r="K44" s="63">
        <v>10717.4</v>
      </c>
      <c r="L44" s="63">
        <v>8698.64</v>
      </c>
      <c r="M44" s="63">
        <v>8061.68</v>
      </c>
      <c r="N44" s="63">
        <v>6545.01</v>
      </c>
      <c r="O44" s="63">
        <v>6448.19</v>
      </c>
      <c r="P44" s="63">
        <v>5973.48</v>
      </c>
      <c r="Q44" s="63">
        <v>5402.28</v>
      </c>
      <c r="R44" s="63">
        <v>7809.16</v>
      </c>
      <c r="S44" s="63">
        <v>10149.5</v>
      </c>
      <c r="T44" s="63">
        <v>10286.5</v>
      </c>
      <c r="U44" s="64">
        <v>945.59</v>
      </c>
      <c r="V44" s="63">
        <v>7451.46</v>
      </c>
      <c r="W44" s="64">
        <v>2066.23</v>
      </c>
      <c r="X44" s="64">
        <v>6163.03</v>
      </c>
      <c r="Y44" s="63">
        <v>4929.42</v>
      </c>
      <c r="Z44" s="63">
        <v>7047.96</v>
      </c>
      <c r="AA44" s="63">
        <v>7853.66</v>
      </c>
      <c r="AB44" s="63">
        <v>7919.04</v>
      </c>
      <c r="AC44" s="64">
        <v>8044.35</v>
      </c>
      <c r="AD44" s="63">
        <v>7363.92</v>
      </c>
      <c r="AE44" s="63">
        <v>3804.83</v>
      </c>
      <c r="AF44" s="63">
        <v>8598.79</v>
      </c>
      <c r="AG44" s="63">
        <v>10775.1</v>
      </c>
      <c r="AH44" s="63">
        <v>7085.62</v>
      </c>
      <c r="AI44" s="63">
        <v>6474.52</v>
      </c>
      <c r="AJ44" s="64">
        <v>4123.52</v>
      </c>
      <c r="AK44" s="63">
        <v>5545.98</v>
      </c>
      <c r="AL44" s="63">
        <v>6084.33</v>
      </c>
      <c r="AM44" s="63">
        <v>6236.18</v>
      </c>
      <c r="AN44" s="63">
        <v>8222.42</v>
      </c>
      <c r="AO44" s="64">
        <v>7085.99</v>
      </c>
      <c r="AP44" s="63">
        <v>7998.77</v>
      </c>
      <c r="AQ44" s="63">
        <v>9768.18</v>
      </c>
      <c r="AR44" s="63">
        <v>7996.6</v>
      </c>
      <c r="AS44" s="63">
        <v>8372.08</v>
      </c>
      <c r="AT44" s="63">
        <v>6720.92</v>
      </c>
      <c r="AW44" s="66" t="s">
        <v>62</v>
      </c>
      <c r="AX44" s="67">
        <f t="shared" si="58"/>
        <v>6503.526666666666</v>
      </c>
      <c r="AY44" s="68">
        <f t="shared" si="0"/>
        <v>7852.025</v>
      </c>
      <c r="AZ44" s="68">
        <f t="shared" si="1"/>
        <v>7010.505999999999</v>
      </c>
      <c r="BA44" s="68">
        <f t="shared" si="2"/>
        <v>6322.2266666666665</v>
      </c>
      <c r="BB44" s="68">
        <f t="shared" si="3"/>
        <v>8411.86</v>
      </c>
      <c r="BC44" s="67">
        <f t="shared" si="4"/>
        <v>4198.525</v>
      </c>
      <c r="BD44" s="69">
        <f t="shared" si="5"/>
        <v>2066.23</v>
      </c>
      <c r="BE44" s="68">
        <f t="shared" si="6"/>
        <v>6782.622</v>
      </c>
      <c r="BF44" s="68">
        <f t="shared" si="7"/>
        <v>7449.590000000001</v>
      </c>
      <c r="BG44" s="68">
        <f t="shared" si="8"/>
        <v>6042.486</v>
      </c>
      <c r="BH44" s="68">
        <f t="shared" si="9"/>
        <v>7085.99</v>
      </c>
      <c r="BI44" s="68">
        <f t="shared" si="10"/>
        <v>8171.31</v>
      </c>
      <c r="BJ44" s="89">
        <f t="shared" si="11"/>
        <v>7399.154416666666</v>
      </c>
      <c r="BK44" s="90">
        <f t="shared" si="12"/>
        <v>7111.502</v>
      </c>
      <c r="BL44" s="64"/>
      <c r="BM44" s="64"/>
      <c r="BN44" s="70" t="s">
        <v>62</v>
      </c>
      <c r="BO44" s="71">
        <v>0.8789553914454616</v>
      </c>
      <c r="BP44" s="71">
        <v>1.0612057213339456</v>
      </c>
      <c r="BQ44" s="71">
        <v>0.9474739416451111</v>
      </c>
      <c r="BR44" s="71">
        <v>0.8544525915590828</v>
      </c>
      <c r="BS44" s="71">
        <v>1.1368677454618605</v>
      </c>
      <c r="BT44" s="71">
        <v>0.5903851253926385</v>
      </c>
      <c r="BU44" s="71">
        <v>0.2905476227103641</v>
      </c>
      <c r="BV44" s="71">
        <v>0.9537537920962407</v>
      </c>
      <c r="BW44" s="71">
        <v>1.0475410117300115</v>
      </c>
      <c r="BX44" s="71">
        <v>0.8496778880185929</v>
      </c>
      <c r="BY44" s="71">
        <v>0.996412572196422</v>
      </c>
      <c r="BZ44" s="71">
        <v>1.1490273081551547</v>
      </c>
      <c r="CA44" s="86">
        <f t="shared" si="59"/>
        <v>0.7346702584190501</v>
      </c>
      <c r="CB44" s="86">
        <f t="shared" si="60"/>
        <v>1.0074797567150933</v>
      </c>
      <c r="CC44" s="86">
        <f t="shared" si="60"/>
        <v>0.9975074766875613</v>
      </c>
      <c r="CD44" s="86">
        <f t="shared" si="60"/>
        <v>0.8520652397888379</v>
      </c>
      <c r="CE44" s="86">
        <v>1.1429475268085076</v>
      </c>
      <c r="CF44" s="72"/>
      <c r="CG44" s="72"/>
      <c r="CH44" s="73" t="s">
        <v>62</v>
      </c>
      <c r="CI44" s="74">
        <v>-0.18613814700843354</v>
      </c>
      <c r="CJ44" s="74">
        <v>0.0857043587774938</v>
      </c>
      <c r="CK44" s="74">
        <v>-0.07784182946784854</v>
      </c>
      <c r="CL44" s="74">
        <v>-0.22692764724576256</v>
      </c>
      <c r="CM44" s="74">
        <v>0.1850644318342411</v>
      </c>
      <c r="CN44" s="74">
        <v>-0.7602717213762603</v>
      </c>
      <c r="CO44" s="74">
        <v>-1.7831534444515047</v>
      </c>
      <c r="CP44" s="74">
        <v>-0.06831120681692815</v>
      </c>
      <c r="CQ44" s="74">
        <v>0.0670067272289461</v>
      </c>
      <c r="CR44" s="74">
        <v>-0.23501207414581018</v>
      </c>
      <c r="CS44" s="74">
        <v>-0.0051848700458631165</v>
      </c>
      <c r="CT44" s="74">
        <v>0.20041308594908183</v>
      </c>
      <c r="CU44" s="86">
        <f t="shared" si="62"/>
        <v>-0.4448312235579773</v>
      </c>
      <c r="CV44" s="86">
        <f t="shared" si="62"/>
        <v>0.010750850981380547</v>
      </c>
      <c r="CW44" s="86">
        <f t="shared" si="62"/>
        <v>-0.0036004399788027493</v>
      </c>
      <c r="CX44" s="86">
        <f t="shared" si="62"/>
        <v>-0.23096419786763003</v>
      </c>
      <c r="CY44" s="86">
        <f t="shared" si="62"/>
        <v>0.1927591703495104</v>
      </c>
      <c r="CZ44" s="9"/>
      <c r="DA44" s="9"/>
      <c r="DB44" s="75" t="s">
        <v>62</v>
      </c>
      <c r="DC44" s="64">
        <f t="shared" si="63"/>
        <v>0.8815453270319076</v>
      </c>
      <c r="DD44" s="27">
        <f t="shared" si="64"/>
        <v>0.8081585628934423</v>
      </c>
      <c r="DE44" s="27">
        <f t="shared" si="65"/>
        <v>0.9471622844110351</v>
      </c>
      <c r="DF44" s="27">
        <f t="shared" si="66"/>
        <v>0.6723525040637245</v>
      </c>
      <c r="DG44" s="27">
        <f t="shared" si="67"/>
        <v>1.3237512624331071</v>
      </c>
      <c r="DH44" s="27">
        <f t="shared" si="68"/>
        <v>1.1039829066954308</v>
      </c>
      <c r="DI44" s="27">
        <f t="shared" si="69"/>
        <v>1.1447362121435205</v>
      </c>
      <c r="DJ44" s="27">
        <f t="shared" si="70"/>
        <v>9.865992232243024E-05</v>
      </c>
      <c r="DK44" s="27">
        <f t="shared" si="71"/>
        <v>1.0236412937861268</v>
      </c>
      <c r="DL44" s="27">
        <f t="shared" si="72"/>
        <v>1.4484628102717998</v>
      </c>
      <c r="DM44" s="27">
        <f t="shared" si="73"/>
        <v>1.1756262283709378</v>
      </c>
      <c r="DN44" s="27">
        <f t="shared" si="74"/>
        <v>1.0895407158743693</v>
      </c>
      <c r="DO44" s="27">
        <f t="shared" si="75"/>
        <v>0.8845618879445606</v>
      </c>
      <c r="DP44" s="27">
        <f t="shared" si="76"/>
        <v>0.8714766089318787</v>
      </c>
      <c r="DQ44" s="27">
        <f t="shared" si="77"/>
        <v>0.807319277800809</v>
      </c>
      <c r="DR44" s="27">
        <f t="shared" si="78"/>
        <v>0.7301212673479704</v>
      </c>
      <c r="DS44" s="27">
        <f t="shared" si="79"/>
        <v>1.0554124917855197</v>
      </c>
      <c r="DT44" s="27">
        <f t="shared" si="80"/>
        <v>1.3717107967280902</v>
      </c>
      <c r="DU44" s="27">
        <f t="shared" si="81"/>
        <v>1.3902264259858612</v>
      </c>
      <c r="DV44" s="64">
        <f t="shared" si="82"/>
        <v>0.13296628475953462</v>
      </c>
      <c r="DW44" s="27">
        <f t="shared" si="83"/>
        <v>1.0478039660257426</v>
      </c>
      <c r="DX44" s="27">
        <f t="shared" si="84"/>
        <v>0.2905476227103641</v>
      </c>
      <c r="DY44" s="27">
        <f t="shared" si="85"/>
        <v>0.8666284562670444</v>
      </c>
      <c r="DZ44" s="27">
        <f t="shared" si="86"/>
        <v>0.6931615852741094</v>
      </c>
      <c r="EA44" s="27">
        <f t="shared" si="87"/>
        <v>0.9910648974014209</v>
      </c>
      <c r="EB44" s="27">
        <f t="shared" si="88"/>
        <v>1.1043602321984862</v>
      </c>
      <c r="EC44" s="27">
        <f t="shared" si="89"/>
        <v>1.1135537893401422</v>
      </c>
      <c r="ED44" s="27">
        <f t="shared" si="90"/>
        <v>1.1311745394995318</v>
      </c>
      <c r="EE44" s="27">
        <f t="shared" si="91"/>
        <v>1.0354943301710384</v>
      </c>
      <c r="EF44" s="27">
        <f t="shared" si="92"/>
        <v>0.5350248091050245</v>
      </c>
      <c r="EG44" s="27">
        <f t="shared" si="93"/>
        <v>1.2091383789247336</v>
      </c>
      <c r="EH44" s="27">
        <f t="shared" si="94"/>
        <v>1.5151651507656188</v>
      </c>
      <c r="EI44" s="27">
        <f t="shared" si="95"/>
        <v>0.9963605438063575</v>
      </c>
      <c r="EJ44" s="27">
        <f t="shared" si="96"/>
        <v>0.9104293298377755</v>
      </c>
      <c r="EK44" s="27">
        <f t="shared" si="97"/>
        <v>0.5798381270229552</v>
      </c>
      <c r="EL44" s="27">
        <f t="shared" si="98"/>
        <v>0.779860569539318</v>
      </c>
      <c r="EM44" s="27">
        <f t="shared" si="99"/>
        <v>0.8555618770830691</v>
      </c>
      <c r="EN44" s="27">
        <f t="shared" si="100"/>
        <v>0.8769146096000535</v>
      </c>
      <c r="EO44" s="27">
        <f t="shared" si="101"/>
        <v>1.1562142568475688</v>
      </c>
      <c r="EP44" s="27">
        <f t="shared" si="102"/>
        <v>0.996412572196422</v>
      </c>
      <c r="EQ44" s="27">
        <f t="shared" si="103"/>
        <v>1.1247652043126755</v>
      </c>
      <c r="ER44" s="27">
        <f t="shared" si="104"/>
        <v>1.3735748088097282</v>
      </c>
      <c r="ES44" s="27">
        <f t="shared" si="105"/>
        <v>1.124460064835811</v>
      </c>
      <c r="ET44" s="27">
        <f t="shared" si="106"/>
        <v>1.17725903754228</v>
      </c>
      <c r="EU44" s="27">
        <f t="shared" si="107"/>
        <v>0.9450774252752794</v>
      </c>
      <c r="EX44" s="76" t="s">
        <v>62</v>
      </c>
      <c r="EY44" s="27">
        <v>-0.18189334337600466</v>
      </c>
      <c r="EZ44" s="27">
        <v>-0.3072897134732732</v>
      </c>
      <c r="FA44" s="27">
        <v>-0.07831646026391427</v>
      </c>
      <c r="FB44" s="27">
        <v>-0.5727102807414812</v>
      </c>
      <c r="FC44" s="27">
        <v>0.40463206008549824</v>
      </c>
      <c r="FD44" s="27">
        <v>0.14271783460100418</v>
      </c>
      <c r="FE44" s="27">
        <v>0.195015188473386</v>
      </c>
      <c r="FF44" s="27">
        <v>-13.307176322975973</v>
      </c>
      <c r="FG44" s="27">
        <v>0.03371025211761639</v>
      </c>
      <c r="FH44" s="27">
        <v>0.5345226434448888</v>
      </c>
      <c r="FI44" s="27">
        <v>0.23342945117110472</v>
      </c>
      <c r="FJ44" s="27">
        <v>0.12372011062771932</v>
      </c>
      <c r="FK44" s="27">
        <v>-0.17696501097984849</v>
      </c>
      <c r="FL44" s="27">
        <v>-0.19846615300440157</v>
      </c>
      <c r="FM44" s="27">
        <v>-0.30878875297659675</v>
      </c>
      <c r="FN44" s="27">
        <v>-0.4537919907965138</v>
      </c>
      <c r="FO44" s="27">
        <v>0.07780696437833527</v>
      </c>
      <c r="FP44" s="27">
        <v>0.4559763444068906</v>
      </c>
      <c r="FQ44" s="27">
        <v>0.4753198736276709</v>
      </c>
      <c r="FR44" s="27">
        <v>-2.9108676159010414</v>
      </c>
      <c r="FS44" s="27">
        <v>0.06736882785146939</v>
      </c>
      <c r="FT44" s="27">
        <v>-1.7831534444515047</v>
      </c>
      <c r="FU44" s="27">
        <v>-0.20651448573969913</v>
      </c>
      <c r="FV44" s="27">
        <v>-0.528736391731184</v>
      </c>
      <c r="FW44" s="27">
        <v>-0.012948563112672897</v>
      </c>
      <c r="FX44" s="27">
        <v>0.14321084280047194</v>
      </c>
      <c r="FY44" s="27">
        <v>0.15517124805835025</v>
      </c>
      <c r="FZ44" s="27">
        <v>0.17782155341488207</v>
      </c>
      <c r="GA44" s="27">
        <v>0.050319654131558776</v>
      </c>
      <c r="GB44" s="27">
        <v>-0.9023223040409838</v>
      </c>
      <c r="GC44" s="27">
        <v>0.27397936217537194</v>
      </c>
      <c r="GD44" s="27">
        <v>0.5994750538995277</v>
      </c>
      <c r="GE44" s="27">
        <v>-0.005260203358768354</v>
      </c>
      <c r="GF44" s="27">
        <v>-0.13538105950789361</v>
      </c>
      <c r="GG44" s="27">
        <v>-0.7862778945365796</v>
      </c>
      <c r="GH44" s="27">
        <v>-0.358711885803895</v>
      </c>
      <c r="GI44" s="27">
        <v>-0.22505589589135577</v>
      </c>
      <c r="GJ44" s="27">
        <v>-0.18949172918922635</v>
      </c>
      <c r="GK44" s="27">
        <v>0.20940876691257218</v>
      </c>
      <c r="GL44" s="27">
        <v>-0.0051848700458631165</v>
      </c>
      <c r="GM44" s="27">
        <v>0.16962386906253715</v>
      </c>
      <c r="GN44" s="27">
        <v>0.45793548584862087</v>
      </c>
      <c r="GO44" s="27">
        <v>0.16923242475609893</v>
      </c>
      <c r="GP44" s="27">
        <v>0.2354317979123463</v>
      </c>
      <c r="GQ44" s="27">
        <v>-0.08149556821500996</v>
      </c>
    </row>
    <row r="45" spans="1:199" ht="10.5">
      <c r="A45" s="91" t="s">
        <v>63</v>
      </c>
      <c r="B45" s="64">
        <v>5133.39</v>
      </c>
      <c r="C45" s="63">
        <v>5070.31</v>
      </c>
      <c r="D45" s="63">
        <v>7453.46</v>
      </c>
      <c r="E45" s="64">
        <v>228.64</v>
      </c>
      <c r="F45" s="63">
        <v>14576.9</v>
      </c>
      <c r="G45" s="63">
        <v>12505.1</v>
      </c>
      <c r="H45" s="63">
        <v>8117.47</v>
      </c>
      <c r="I45" s="64">
        <v>6028.83</v>
      </c>
      <c r="J45" s="63">
        <v>2536.75</v>
      </c>
      <c r="K45" s="63">
        <v>23517.2</v>
      </c>
      <c r="L45" s="63">
        <v>20168.6</v>
      </c>
      <c r="M45" s="63">
        <v>19281.2</v>
      </c>
      <c r="N45" s="63">
        <v>4887.27</v>
      </c>
      <c r="O45" s="63">
        <v>5709.98</v>
      </c>
      <c r="P45" s="63">
        <v>8842.04</v>
      </c>
      <c r="Q45" s="63">
        <v>18517</v>
      </c>
      <c r="R45" s="63">
        <v>18063.4</v>
      </c>
      <c r="S45" s="63">
        <v>10338.7</v>
      </c>
      <c r="T45" s="63">
        <v>8181.05</v>
      </c>
      <c r="U45" s="64">
        <v>3261.75</v>
      </c>
      <c r="V45" s="63">
        <v>131856</v>
      </c>
      <c r="W45" s="64">
        <v>3390.43</v>
      </c>
      <c r="X45" s="64">
        <v>4070.85</v>
      </c>
      <c r="Y45" s="63">
        <v>3463.79</v>
      </c>
      <c r="Z45" s="63">
        <v>99664.1</v>
      </c>
      <c r="AA45" s="63">
        <v>74802.2</v>
      </c>
      <c r="AB45" s="63">
        <v>126169</v>
      </c>
      <c r="AC45" s="64">
        <v>18552.6</v>
      </c>
      <c r="AD45" s="63">
        <v>7394.43</v>
      </c>
      <c r="AE45" s="63">
        <v>6632.03</v>
      </c>
      <c r="AF45" s="63">
        <v>9201.89</v>
      </c>
      <c r="AG45" s="63">
        <v>89236.2</v>
      </c>
      <c r="AH45" s="63">
        <v>71829.8</v>
      </c>
      <c r="AI45" s="63">
        <v>83115.8</v>
      </c>
      <c r="AJ45" s="64">
        <v>7712.31</v>
      </c>
      <c r="AK45" s="63">
        <v>5944.75</v>
      </c>
      <c r="AL45" s="63">
        <v>15066.7</v>
      </c>
      <c r="AM45" s="63">
        <v>7362.25</v>
      </c>
      <c r="AN45" s="63">
        <v>28705.2</v>
      </c>
      <c r="AO45" s="64">
        <v>29038.6</v>
      </c>
      <c r="AP45" s="63">
        <v>10043.7</v>
      </c>
      <c r="AQ45" s="63">
        <v>11022.7</v>
      </c>
      <c r="AR45" s="63">
        <v>50537.2</v>
      </c>
      <c r="AS45" s="63">
        <v>34924</v>
      </c>
      <c r="AT45" s="63">
        <v>19775.6</v>
      </c>
      <c r="AW45" s="66" t="s">
        <v>63</v>
      </c>
      <c r="AX45" s="67">
        <f t="shared" si="58"/>
        <v>5885.72</v>
      </c>
      <c r="AY45" s="68">
        <f t="shared" si="0"/>
        <v>8857.0275</v>
      </c>
      <c r="AZ45" s="68">
        <f t="shared" si="1"/>
        <v>14306.516</v>
      </c>
      <c r="BA45" s="68">
        <f t="shared" si="2"/>
        <v>6479.763333333333</v>
      </c>
      <c r="BB45" s="68">
        <f t="shared" si="3"/>
        <v>13775.037500000002</v>
      </c>
      <c r="BC45" s="67">
        <f t="shared" si="4"/>
        <v>67558.875</v>
      </c>
      <c r="BD45" s="69">
        <f t="shared" si="5"/>
        <v>3390.43</v>
      </c>
      <c r="BE45" s="68">
        <f t="shared" si="6"/>
        <v>61633.988</v>
      </c>
      <c r="BF45" s="68">
        <f t="shared" si="7"/>
        <v>40851.82142857143</v>
      </c>
      <c r="BG45" s="68">
        <f t="shared" si="8"/>
        <v>12958.242000000002</v>
      </c>
      <c r="BH45" s="68">
        <f t="shared" si="9"/>
        <v>29038.6</v>
      </c>
      <c r="BI45" s="68">
        <f t="shared" si="10"/>
        <v>25260.640000000003</v>
      </c>
      <c r="BJ45" s="89">
        <f t="shared" si="11"/>
        <v>10854.586083333334</v>
      </c>
      <c r="BK45" s="90">
        <f t="shared" si="12"/>
        <v>35176.17285714286</v>
      </c>
      <c r="BL45" s="64"/>
      <c r="BM45" s="64"/>
      <c r="BN45" s="70" t="s">
        <v>63</v>
      </c>
      <c r="BO45" s="71">
        <v>0.5422334812966498</v>
      </c>
      <c r="BP45" s="71">
        <v>0.8159710035926212</v>
      </c>
      <c r="BQ45" s="71">
        <v>1.3180158036580436</v>
      </c>
      <c r="BR45" s="71">
        <v>0.5969608867244308</v>
      </c>
      <c r="BS45" s="71">
        <v>1.2690523060249044</v>
      </c>
      <c r="BT45" s="71">
        <v>1.9205862807864136</v>
      </c>
      <c r="BU45" s="71">
        <v>0.0963842773279851</v>
      </c>
      <c r="BV45" s="71">
        <v>1.7521516126926986</v>
      </c>
      <c r="BW45" s="71">
        <v>1.1613492347356393</v>
      </c>
      <c r="BX45" s="71">
        <v>0.3683812350088764</v>
      </c>
      <c r="BY45" s="71">
        <v>0.8255190272668742</v>
      </c>
      <c r="BZ45" s="71">
        <v>0.7181179175627853</v>
      </c>
      <c r="CA45" s="86">
        <f t="shared" si="59"/>
        <v>1.2314098810415317</v>
      </c>
      <c r="CB45" s="86">
        <f t="shared" si="60"/>
        <v>1.28406130814266</v>
      </c>
      <c r="CC45" s="86">
        <f t="shared" si="60"/>
        <v>1.2396825191968415</v>
      </c>
      <c r="CD45" s="86">
        <f t="shared" si="60"/>
        <v>0.48267106086665357</v>
      </c>
      <c r="CE45" s="86">
        <v>0.9935851117938448</v>
      </c>
      <c r="CF45" s="72"/>
      <c r="CG45" s="72"/>
      <c r="CH45" s="73" t="s">
        <v>63</v>
      </c>
      <c r="CI45" s="74">
        <v>-0.8830138968550125</v>
      </c>
      <c r="CJ45" s="74">
        <v>-0.2934102094999175</v>
      </c>
      <c r="CK45" s="74">
        <v>0.39836766907312415</v>
      </c>
      <c r="CL45" s="74">
        <v>-0.7442916866422964</v>
      </c>
      <c r="CM45" s="74">
        <v>0.34375153339303033</v>
      </c>
      <c r="CN45" s="74">
        <v>0.9415467772335341</v>
      </c>
      <c r="CO45" s="74">
        <v>-3.3750583635573217</v>
      </c>
      <c r="CP45" s="74">
        <v>0.8091276159301191</v>
      </c>
      <c r="CQ45" s="74">
        <v>0.2158018769904727</v>
      </c>
      <c r="CR45" s="74">
        <v>-1.440728521105073</v>
      </c>
      <c r="CS45" s="74">
        <v>-0.2766266268993961</v>
      </c>
      <c r="CT45" s="74">
        <v>-0.47770733563678675</v>
      </c>
      <c r="CU45" s="86">
        <f t="shared" si="62"/>
        <v>0.30031105014153797</v>
      </c>
      <c r="CV45" s="86">
        <f t="shared" si="62"/>
        <v>0.3607140862934159</v>
      </c>
      <c r="CW45" s="86">
        <f t="shared" si="62"/>
        <v>0.30997069591422965</v>
      </c>
      <c r="CX45" s="86">
        <f t="shared" si="62"/>
        <v>-1.0508877640562413</v>
      </c>
      <c r="CY45" s="86">
        <f t="shared" si="62"/>
        <v>-0.009284538984072957</v>
      </c>
      <c r="CZ45" s="9"/>
      <c r="DA45" s="9"/>
      <c r="DB45" s="75" t="s">
        <v>63</v>
      </c>
      <c r="DC45" s="64">
        <f t="shared" si="63"/>
        <v>0.4729236067215921</v>
      </c>
      <c r="DD45" s="27">
        <f t="shared" si="64"/>
        <v>0.46711223818890746</v>
      </c>
      <c r="DE45" s="27">
        <f t="shared" si="65"/>
        <v>0.6866645989794498</v>
      </c>
      <c r="DF45" s="27">
        <f t="shared" si="66"/>
        <v>0.0210639077570231</v>
      </c>
      <c r="DG45" s="27">
        <f t="shared" si="67"/>
        <v>1.342925459164407</v>
      </c>
      <c r="DH45" s="27">
        <f t="shared" si="68"/>
        <v>1.1520568268559725</v>
      </c>
      <c r="DI45" s="27">
        <f t="shared" si="69"/>
        <v>0.7478378205930822</v>
      </c>
      <c r="DJ45" s="27">
        <f t="shared" si="70"/>
        <v>0.5554177703060426</v>
      </c>
      <c r="DK45" s="27">
        <f t="shared" si="71"/>
        <v>0.23370306159302112</v>
      </c>
      <c r="DL45" s="27">
        <f t="shared" si="72"/>
        <v>2.166568104896185</v>
      </c>
      <c r="DM45" s="27">
        <f t="shared" si="73"/>
        <v>1.8580717721671451</v>
      </c>
      <c r="DN45" s="27">
        <f t="shared" si="74"/>
        <v>1.7763183093278245</v>
      </c>
      <c r="DO45" s="27">
        <f t="shared" si="75"/>
        <v>0.4502493197326203</v>
      </c>
      <c r="DP45" s="27">
        <f t="shared" si="76"/>
        <v>0.5260430896363136</v>
      </c>
      <c r="DQ45" s="27">
        <f t="shared" si="77"/>
        <v>0.8145902508043587</v>
      </c>
      <c r="DR45" s="27">
        <f t="shared" si="78"/>
        <v>1.7059148877571586</v>
      </c>
      <c r="DS45" s="27">
        <f t="shared" si="79"/>
        <v>1.6641260994498386</v>
      </c>
      <c r="DT45" s="27">
        <f t="shared" si="80"/>
        <v>0.9524729842876782</v>
      </c>
      <c r="DU45" s="27">
        <f t="shared" si="81"/>
        <v>0.7536952526049415</v>
      </c>
      <c r="DV45" s="64">
        <f t="shared" si="82"/>
        <v>0.09272611927530001</v>
      </c>
      <c r="DW45" s="27">
        <f t="shared" si="83"/>
        <v>3.748446442297527</v>
      </c>
      <c r="DX45" s="27">
        <f t="shared" si="84"/>
        <v>0.0963842773279851</v>
      </c>
      <c r="DY45" s="27">
        <f t="shared" si="85"/>
        <v>0.11572748452574694</v>
      </c>
      <c r="DZ45" s="27">
        <f t="shared" si="86"/>
        <v>0.09846977992936046</v>
      </c>
      <c r="EA45" s="27">
        <f t="shared" si="87"/>
        <v>2.8332843486059414</v>
      </c>
      <c r="EB45" s="27">
        <f t="shared" si="88"/>
        <v>2.126501945046324</v>
      </c>
      <c r="EC45" s="27">
        <f t="shared" si="89"/>
        <v>3.586774505356121</v>
      </c>
      <c r="ED45" s="27">
        <f t="shared" si="90"/>
        <v>0.5274195142076894</v>
      </c>
      <c r="EE45" s="27">
        <f t="shared" si="91"/>
        <v>0.2102113277083948</v>
      </c>
      <c r="EF45" s="27">
        <f t="shared" si="92"/>
        <v>0.18853756566792917</v>
      </c>
      <c r="EG45" s="27">
        <f t="shared" si="93"/>
        <v>0.2615944047514955</v>
      </c>
      <c r="EH45" s="27">
        <f t="shared" si="94"/>
        <v>2.5368365217673112</v>
      </c>
      <c r="EI45" s="27">
        <f t="shared" si="95"/>
        <v>2.0420015642893987</v>
      </c>
      <c r="EJ45" s="27">
        <f t="shared" si="96"/>
        <v>2.3628437447572566</v>
      </c>
      <c r="EK45" s="27">
        <f t="shared" si="97"/>
        <v>0.21924812660323112</v>
      </c>
      <c r="EL45" s="27">
        <f t="shared" si="98"/>
        <v>0.16899934009713796</v>
      </c>
      <c r="EM45" s="27">
        <f t="shared" si="99"/>
        <v>0.42832118380782186</v>
      </c>
      <c r="EN45" s="27">
        <f t="shared" si="100"/>
        <v>0.2092965039118809</v>
      </c>
      <c r="EO45" s="27">
        <f t="shared" si="101"/>
        <v>0.8160410206243097</v>
      </c>
      <c r="EP45" s="27">
        <f t="shared" si="102"/>
        <v>0.8255190272668742</v>
      </c>
      <c r="EQ45" s="27">
        <f t="shared" si="103"/>
        <v>0.2855256608156146</v>
      </c>
      <c r="ER45" s="27">
        <f t="shared" si="104"/>
        <v>0.3133570000569785</v>
      </c>
      <c r="ES45" s="27">
        <f t="shared" si="105"/>
        <v>1.4366884142070029</v>
      </c>
      <c r="ET45" s="27">
        <f t="shared" si="106"/>
        <v>0.9928311457256312</v>
      </c>
      <c r="EU45" s="27">
        <f t="shared" si="107"/>
        <v>0.5621873670086986</v>
      </c>
      <c r="EX45" s="76" t="s">
        <v>63</v>
      </c>
      <c r="EY45" s="27">
        <v>-1.0803209369145532</v>
      </c>
      <c r="EZ45" s="27">
        <v>-1.0981588511126608</v>
      </c>
      <c r="FA45" s="27">
        <v>-0.5423225075552623</v>
      </c>
      <c r="FB45" s="27">
        <v>-5.569083081108377</v>
      </c>
      <c r="FC45" s="27">
        <v>0.4253792283108772</v>
      </c>
      <c r="FD45" s="27">
        <v>0.20421188153828332</v>
      </c>
      <c r="FE45" s="27">
        <v>-0.4192026600615253</v>
      </c>
      <c r="FF45" s="27">
        <v>-0.8483547587059819</v>
      </c>
      <c r="FG45" s="27">
        <v>-2.097251460825944</v>
      </c>
      <c r="FH45" s="27">
        <v>1.115411587660638</v>
      </c>
      <c r="FI45" s="27">
        <v>0.8938062301111758</v>
      </c>
      <c r="FJ45" s="27">
        <v>0.8288901301906936</v>
      </c>
      <c r="FK45" s="27">
        <v>-1.1512039984762255</v>
      </c>
      <c r="FL45" s="27">
        <v>-0.9267471154106737</v>
      </c>
      <c r="FM45" s="27">
        <v>-0.29585354693490185</v>
      </c>
      <c r="FN45" s="27">
        <v>0.7705456688872779</v>
      </c>
      <c r="FO45" s="27">
        <v>0.7347647580932727</v>
      </c>
      <c r="FP45" s="27">
        <v>-0.0702499219527227</v>
      </c>
      <c r="FQ45" s="27">
        <v>-0.4079467894685644</v>
      </c>
      <c r="FR45" s="27">
        <v>-3.4308804125068995</v>
      </c>
      <c r="FS45" s="27">
        <v>1.906292789104889</v>
      </c>
      <c r="FT45" s="27">
        <v>-3.3750583635573217</v>
      </c>
      <c r="FU45" s="27">
        <v>-3.111196559049545</v>
      </c>
      <c r="FV45" s="27">
        <v>-3.344175155921055</v>
      </c>
      <c r="FW45" s="27">
        <v>1.5024753979524097</v>
      </c>
      <c r="FX45" s="27">
        <v>1.0884821745533322</v>
      </c>
      <c r="FY45" s="27">
        <v>1.8426870482699496</v>
      </c>
      <c r="FZ45" s="27">
        <v>-0.9229771438406895</v>
      </c>
      <c r="GA45" s="27">
        <v>-2.250087680637729</v>
      </c>
      <c r="GB45" s="27">
        <v>-2.4070760891479206</v>
      </c>
      <c r="GC45" s="27">
        <v>-1.9345964115574756</v>
      </c>
      <c r="GD45" s="27">
        <v>1.34303055257698</v>
      </c>
      <c r="GE45" s="27">
        <v>1.029983971402636</v>
      </c>
      <c r="GF45" s="27">
        <v>1.2405242268075398</v>
      </c>
      <c r="GG45" s="27">
        <v>-2.1893635794774453</v>
      </c>
      <c r="GH45" s="27">
        <v>-2.5649104817553185</v>
      </c>
      <c r="GI45" s="27">
        <v>-1.22323506342371</v>
      </c>
      <c r="GJ45" s="27">
        <v>-2.25637988186573</v>
      </c>
      <c r="GK45" s="27">
        <v>-0.2932864196957275</v>
      </c>
      <c r="GL45" s="27">
        <v>-0.2766266268993961</v>
      </c>
      <c r="GM45" s="27">
        <v>-1.8083076853139013</v>
      </c>
      <c r="GN45" s="27">
        <v>-1.6741208731519999</v>
      </c>
      <c r="GO45" s="27">
        <v>0.522747207222772</v>
      </c>
      <c r="GP45" s="27">
        <v>-0.010379720475594108</v>
      </c>
      <c r="GQ45" s="27">
        <v>-0.8308770598078026</v>
      </c>
    </row>
    <row r="46" spans="1:199" ht="10.5">
      <c r="A46" s="91" t="s">
        <v>22</v>
      </c>
      <c r="B46" s="64">
        <v>15990.5</v>
      </c>
      <c r="C46" s="63">
        <v>16923.7</v>
      </c>
      <c r="D46" s="63">
        <v>18897.7</v>
      </c>
      <c r="E46" s="64">
        <v>11780.3</v>
      </c>
      <c r="F46" s="63">
        <v>23857.7</v>
      </c>
      <c r="G46" s="63">
        <v>17906.7</v>
      </c>
      <c r="H46" s="63">
        <v>18508.2</v>
      </c>
      <c r="I46" s="64">
        <v>8432.35</v>
      </c>
      <c r="J46" s="63">
        <v>13054.7</v>
      </c>
      <c r="K46" s="63">
        <v>27652.5</v>
      </c>
      <c r="L46" s="63">
        <v>22599</v>
      </c>
      <c r="M46" s="63">
        <v>21101.5</v>
      </c>
      <c r="N46" s="63">
        <v>13212.8</v>
      </c>
      <c r="O46" s="63">
        <v>17327.6</v>
      </c>
      <c r="P46" s="63">
        <v>15508.3</v>
      </c>
      <c r="Q46" s="63">
        <v>20675.4</v>
      </c>
      <c r="R46" s="63">
        <v>22898.8</v>
      </c>
      <c r="S46" s="63">
        <v>37922.8</v>
      </c>
      <c r="T46" s="63">
        <v>24444.1</v>
      </c>
      <c r="U46" s="64">
        <v>9505</v>
      </c>
      <c r="V46" s="63">
        <v>30872.8</v>
      </c>
      <c r="W46" s="64">
        <v>10292</v>
      </c>
      <c r="X46" s="64">
        <v>19222.3</v>
      </c>
      <c r="Y46" s="63">
        <v>15058</v>
      </c>
      <c r="Z46" s="63">
        <v>26319.3</v>
      </c>
      <c r="AA46" s="63">
        <v>26657.8</v>
      </c>
      <c r="AB46" s="63">
        <v>28997.3</v>
      </c>
      <c r="AC46" s="64">
        <v>18500.4</v>
      </c>
      <c r="AD46" s="63">
        <v>17065</v>
      </c>
      <c r="AE46" s="63">
        <v>13821.2</v>
      </c>
      <c r="AF46" s="63">
        <v>18064.2</v>
      </c>
      <c r="AG46" s="63">
        <v>33441.5</v>
      </c>
      <c r="AH46" s="63">
        <v>27673.5</v>
      </c>
      <c r="AI46" s="63">
        <v>25265.2</v>
      </c>
      <c r="AJ46" s="64">
        <v>15343.9</v>
      </c>
      <c r="AK46" s="63">
        <v>13310.4</v>
      </c>
      <c r="AL46" s="63">
        <v>15711.4</v>
      </c>
      <c r="AM46" s="63">
        <v>15925.6</v>
      </c>
      <c r="AN46" s="63">
        <v>26989.8</v>
      </c>
      <c r="AO46" s="64">
        <v>25813.3</v>
      </c>
      <c r="AP46" s="63">
        <v>23871.4</v>
      </c>
      <c r="AQ46" s="63">
        <v>37325.8</v>
      </c>
      <c r="AR46" s="63">
        <v>27745.6</v>
      </c>
      <c r="AS46" s="63">
        <v>26707.6</v>
      </c>
      <c r="AT46" s="63">
        <v>28243.8</v>
      </c>
      <c r="AW46" s="66" t="s">
        <v>22</v>
      </c>
      <c r="AX46" s="67">
        <f t="shared" si="58"/>
        <v>17270.63333333333</v>
      </c>
      <c r="AY46" s="68">
        <f t="shared" si="0"/>
        <v>18013.225</v>
      </c>
      <c r="AZ46" s="68">
        <f t="shared" si="1"/>
        <v>18568.010000000002</v>
      </c>
      <c r="BA46" s="68">
        <f t="shared" si="2"/>
        <v>15349.566666666666</v>
      </c>
      <c r="BB46" s="68">
        <f t="shared" si="3"/>
        <v>26485.275</v>
      </c>
      <c r="BC46" s="67">
        <f t="shared" si="4"/>
        <v>20188.9</v>
      </c>
      <c r="BD46" s="69">
        <f t="shared" si="5"/>
        <v>10292</v>
      </c>
      <c r="BE46" s="68">
        <f t="shared" si="6"/>
        <v>23250.940000000002</v>
      </c>
      <c r="BF46" s="68">
        <f t="shared" si="7"/>
        <v>21975.85714285714</v>
      </c>
      <c r="BG46" s="68">
        <f t="shared" si="8"/>
        <v>17456.219999999998</v>
      </c>
      <c r="BH46" s="68">
        <f t="shared" si="9"/>
        <v>25813.3</v>
      </c>
      <c r="BI46" s="68">
        <f t="shared" si="10"/>
        <v>28778.839999999997</v>
      </c>
      <c r="BJ46" s="89">
        <f t="shared" si="11"/>
        <v>19604.019166666665</v>
      </c>
      <c r="BK46" s="90">
        <f t="shared" si="12"/>
        <v>22865.464285714286</v>
      </c>
      <c r="BL46" s="64"/>
      <c r="BM46" s="64"/>
      <c r="BN46" s="70" t="s">
        <v>22</v>
      </c>
      <c r="BO46" s="71">
        <v>0.8809741097733232</v>
      </c>
      <c r="BP46" s="71">
        <v>0.918853672140275</v>
      </c>
      <c r="BQ46" s="71">
        <v>0.9471532261900548</v>
      </c>
      <c r="BR46" s="71">
        <v>0.7829805988338361</v>
      </c>
      <c r="BS46" s="71">
        <v>1.3510125028358344</v>
      </c>
      <c r="BT46" s="71">
        <v>0.8829429285900602</v>
      </c>
      <c r="BU46" s="71">
        <v>0.4501111314162188</v>
      </c>
      <c r="BV46" s="71">
        <v>1.016858424979656</v>
      </c>
      <c r="BW46" s="71">
        <v>0.9610938517695901</v>
      </c>
      <c r="BX46" s="71">
        <v>0.7634316881510324</v>
      </c>
      <c r="BY46" s="71">
        <v>1.1289208772431285</v>
      </c>
      <c r="BZ46" s="71">
        <v>1.2586160350997213</v>
      </c>
      <c r="CA46" s="86">
        <f t="shared" si="59"/>
        <v>0.8819585191816917</v>
      </c>
      <c r="CB46" s="86">
        <f t="shared" si="60"/>
        <v>0.9678560485599654</v>
      </c>
      <c r="CC46" s="86">
        <f t="shared" si="60"/>
        <v>0.9541235389798224</v>
      </c>
      <c r="CD46" s="86">
        <f t="shared" si="60"/>
        <v>0.7732061434924342</v>
      </c>
      <c r="CE46" s="86">
        <v>1.3048142689677777</v>
      </c>
      <c r="CF46" s="72"/>
      <c r="CG46" s="72"/>
      <c r="CH46" s="73" t="s">
        <v>22</v>
      </c>
      <c r="CI46" s="74">
        <v>-0.18282847330180732</v>
      </c>
      <c r="CJ46" s="74">
        <v>-0.12209296491394214</v>
      </c>
      <c r="CK46" s="74">
        <v>-0.07833025759642252</v>
      </c>
      <c r="CL46" s="74">
        <v>-0.3529515348972091</v>
      </c>
      <c r="CM46" s="74">
        <v>0.4340410260298377</v>
      </c>
      <c r="CN46" s="74">
        <v>-0.1796079065052013</v>
      </c>
      <c r="CO46" s="74">
        <v>-1.1516468513360825</v>
      </c>
      <c r="CP46" s="74">
        <v>0.0241188298367896</v>
      </c>
      <c r="CQ46" s="74">
        <v>-0.05725077640508582</v>
      </c>
      <c r="CR46" s="74">
        <v>-0.38942902440731225</v>
      </c>
      <c r="CS46" s="74">
        <v>0.17494437538541657</v>
      </c>
      <c r="CT46" s="74">
        <v>0.3318382284544171</v>
      </c>
      <c r="CU46" s="86">
        <f t="shared" si="62"/>
        <v>-0.18121729123399666</v>
      </c>
      <c r="CV46" s="86">
        <f t="shared" si="62"/>
        <v>-0.04713560675951192</v>
      </c>
      <c r="CW46" s="86">
        <f t="shared" si="62"/>
        <v>-0.06775201782367675</v>
      </c>
      <c r="CX46" s="86">
        <f t="shared" si="62"/>
        <v>-0.3710749943909072</v>
      </c>
      <c r="CY46" s="86">
        <f t="shared" si="62"/>
        <v>0.3838444640297648</v>
      </c>
      <c r="CZ46" s="9"/>
      <c r="DA46" s="9"/>
      <c r="DB46" s="75" t="s">
        <v>22</v>
      </c>
      <c r="DC46" s="64">
        <f t="shared" si="63"/>
        <v>0.8156745748947825</v>
      </c>
      <c r="DD46" s="27">
        <f t="shared" si="64"/>
        <v>0.8632770584501317</v>
      </c>
      <c r="DE46" s="27">
        <f t="shared" si="65"/>
        <v>0.9639706959750559</v>
      </c>
      <c r="DF46" s="27">
        <f t="shared" si="66"/>
        <v>0.600912491456365</v>
      </c>
      <c r="DG46" s="27">
        <f t="shared" si="67"/>
        <v>1.2169800384895564</v>
      </c>
      <c r="DH46" s="27">
        <f t="shared" si="68"/>
        <v>0.9134198374202434</v>
      </c>
      <c r="DI46" s="27">
        <f t="shared" si="69"/>
        <v>0.9441023211949353</v>
      </c>
      <c r="DJ46" s="27">
        <f t="shared" si="70"/>
        <v>0.4301337357564816</v>
      </c>
      <c r="DK46" s="27">
        <f t="shared" si="71"/>
        <v>0.6659195692992037</v>
      </c>
      <c r="DL46" s="27">
        <f t="shared" si="72"/>
        <v>1.4105525894923845</v>
      </c>
      <c r="DM46" s="27">
        <f t="shared" si="73"/>
        <v>1.1527738168316932</v>
      </c>
      <c r="DN46" s="27">
        <f t="shared" si="74"/>
        <v>1.0763864195705108</v>
      </c>
      <c r="DO46" s="27">
        <f t="shared" si="75"/>
        <v>0.6739842420918534</v>
      </c>
      <c r="DP46" s="27">
        <f t="shared" si="76"/>
        <v>0.8838799764827135</v>
      </c>
      <c r="DQ46" s="27">
        <f t="shared" si="77"/>
        <v>0.7910775779269413</v>
      </c>
      <c r="DR46" s="27">
        <f t="shared" si="78"/>
        <v>1.0546510806903842</v>
      </c>
      <c r="DS46" s="27">
        <f t="shared" si="79"/>
        <v>1.1680665992683559</v>
      </c>
      <c r="DT46" s="27">
        <f t="shared" si="80"/>
        <v>1.9344400593364723</v>
      </c>
      <c r="DU46" s="27">
        <f t="shared" si="81"/>
        <v>1.2468922720481255</v>
      </c>
      <c r="DV46" s="64">
        <f t="shared" si="82"/>
        <v>0.41569241198126305</v>
      </c>
      <c r="DW46" s="27">
        <f t="shared" si="83"/>
        <v>1.3501934451988573</v>
      </c>
      <c r="DX46" s="27">
        <f t="shared" si="84"/>
        <v>0.4501111314162188</v>
      </c>
      <c r="DY46" s="27">
        <f t="shared" si="85"/>
        <v>0.8406695687351323</v>
      </c>
      <c r="DZ46" s="27">
        <f t="shared" si="86"/>
        <v>0.6585477474606901</v>
      </c>
      <c r="EA46" s="27">
        <f t="shared" si="87"/>
        <v>1.1510503207426046</v>
      </c>
      <c r="EB46" s="27">
        <f t="shared" si="88"/>
        <v>1.165854306166661</v>
      </c>
      <c r="EC46" s="27">
        <f t="shared" si="89"/>
        <v>1.268170181793191</v>
      </c>
      <c r="ED46" s="27">
        <f t="shared" si="90"/>
        <v>0.8090979377820263</v>
      </c>
      <c r="EE46" s="27">
        <f t="shared" si="91"/>
        <v>0.7463220421315365</v>
      </c>
      <c r="EF46" s="27">
        <f t="shared" si="92"/>
        <v>0.6044574397133544</v>
      </c>
      <c r="EG46" s="27">
        <f t="shared" si="93"/>
        <v>0.7900211329312922</v>
      </c>
      <c r="EH46" s="27">
        <f t="shared" si="94"/>
        <v>1.4625331715172445</v>
      </c>
      <c r="EI46" s="27">
        <f t="shared" si="95"/>
        <v>1.2102750092544432</v>
      </c>
      <c r="EJ46" s="27">
        <f t="shared" si="96"/>
        <v>1.104950229057234</v>
      </c>
      <c r="EK46" s="27">
        <f t="shared" si="97"/>
        <v>0.6710513203786747</v>
      </c>
      <c r="EL46" s="27">
        <f t="shared" si="98"/>
        <v>0.5821180726391798</v>
      </c>
      <c r="EM46" s="27">
        <f t="shared" si="99"/>
        <v>0.6871235940665351</v>
      </c>
      <c r="EN46" s="27">
        <f t="shared" si="100"/>
        <v>0.6964914335874596</v>
      </c>
      <c r="EO46" s="27">
        <f t="shared" si="101"/>
        <v>1.1803740200833133</v>
      </c>
      <c r="EP46" s="27">
        <f t="shared" si="102"/>
        <v>1.1289208772431285</v>
      </c>
      <c r="EQ46" s="27">
        <f t="shared" si="103"/>
        <v>1.043993671054132</v>
      </c>
      <c r="ER46" s="27">
        <f t="shared" si="104"/>
        <v>1.6324094509342693</v>
      </c>
      <c r="ES46" s="27">
        <f t="shared" si="105"/>
        <v>1.2134282362827282</v>
      </c>
      <c r="ET46" s="27">
        <f t="shared" si="106"/>
        <v>1.1680322632541589</v>
      </c>
      <c r="EU46" s="27">
        <f t="shared" si="107"/>
        <v>1.235216553973319</v>
      </c>
      <c r="EX46" s="76" t="s">
        <v>22</v>
      </c>
      <c r="EY46" s="27">
        <v>-0.2939344118422554</v>
      </c>
      <c r="EZ46" s="27">
        <v>-0.2121044454437704</v>
      </c>
      <c r="FA46" s="27">
        <v>-0.052938804670766844</v>
      </c>
      <c r="FB46" s="27">
        <v>-0.7347731827096433</v>
      </c>
      <c r="FC46" s="27">
        <v>0.2833055044458016</v>
      </c>
      <c r="FD46" s="27">
        <v>-0.13064997274605364</v>
      </c>
      <c r="FE46" s="27">
        <v>-0.0829848684773269</v>
      </c>
      <c r="FF46" s="27">
        <v>-1.2171428073623076</v>
      </c>
      <c r="FG46" s="27">
        <v>-0.5865801578017051</v>
      </c>
      <c r="FH46" s="27">
        <v>0.4962604547824071</v>
      </c>
      <c r="FI46" s="27">
        <v>0.20510947279388297</v>
      </c>
      <c r="FJ46" s="27">
        <v>0.10619609417544187</v>
      </c>
      <c r="FK46" s="27">
        <v>-0.5692132336311148</v>
      </c>
      <c r="FL46" s="27">
        <v>-0.1780776179056179</v>
      </c>
      <c r="FM46" s="27">
        <v>-0.33810891371337026</v>
      </c>
      <c r="FN46" s="27">
        <v>0.07676577863110294</v>
      </c>
      <c r="FO46" s="27">
        <v>0.22412253423075687</v>
      </c>
      <c r="FP46" s="27">
        <v>0.9519160260477194</v>
      </c>
      <c r="FQ46" s="27">
        <v>0.3183368257966101</v>
      </c>
      <c r="FR46" s="27">
        <v>-1.266411681533968</v>
      </c>
      <c r="FS46" s="27">
        <v>0.43316612019147077</v>
      </c>
      <c r="FT46" s="27">
        <v>-1.1516468513360825</v>
      </c>
      <c r="FU46" s="27">
        <v>-0.250389244730808</v>
      </c>
      <c r="FV46" s="27">
        <v>-0.6026400492006123</v>
      </c>
      <c r="FW46" s="27">
        <v>0.2029509054935192</v>
      </c>
      <c r="FX46" s="27">
        <v>0.2213875098901561</v>
      </c>
      <c r="FY46" s="27">
        <v>0.3427483605834494</v>
      </c>
      <c r="FZ46" s="27">
        <v>-0.30561374970977706</v>
      </c>
      <c r="GA46" s="27">
        <v>-0.4221297990836546</v>
      </c>
      <c r="GB46" s="27">
        <v>-0.726287333040911</v>
      </c>
      <c r="GC46" s="27">
        <v>-0.340036849233835</v>
      </c>
      <c r="GD46" s="27">
        <v>0.5484693466384089</v>
      </c>
      <c r="GE46" s="27">
        <v>0.27533490651405146</v>
      </c>
      <c r="GF46" s="27">
        <v>0.14398138689322562</v>
      </c>
      <c r="GG46" s="27">
        <v>-0.5755049904223334</v>
      </c>
      <c r="GH46" s="27">
        <v>-0.7806162861966099</v>
      </c>
      <c r="GI46" s="27">
        <v>-0.5413584725403711</v>
      </c>
      <c r="GJ46" s="27">
        <v>-0.5218224862056902</v>
      </c>
      <c r="GK46" s="27">
        <v>0.23924407265531167</v>
      </c>
      <c r="GL46" s="27">
        <v>0.17494437538541657</v>
      </c>
      <c r="GM46" s="27">
        <v>0.06211296596287965</v>
      </c>
      <c r="GN46" s="27">
        <v>0.7070029683039294</v>
      </c>
      <c r="GO46" s="27">
        <v>0.27908878815900473</v>
      </c>
      <c r="GP46" s="27">
        <v>0.22408012472642963</v>
      </c>
      <c r="GQ46" s="27">
        <v>0.3047639923811813</v>
      </c>
    </row>
    <row r="47" spans="1:199" ht="10.5">
      <c r="A47" s="91" t="s">
        <v>17</v>
      </c>
      <c r="B47" s="64">
        <v>44257.3</v>
      </c>
      <c r="C47" s="63">
        <v>41544.9</v>
      </c>
      <c r="D47" s="63">
        <v>41036</v>
      </c>
      <c r="E47" s="64">
        <v>4957.89</v>
      </c>
      <c r="F47" s="63">
        <v>43382.8</v>
      </c>
      <c r="G47" s="63">
        <v>40634.7</v>
      </c>
      <c r="H47" s="63">
        <v>40346.7</v>
      </c>
      <c r="I47" s="64">
        <v>2902.19</v>
      </c>
      <c r="J47" s="63">
        <v>6054.99</v>
      </c>
      <c r="K47" s="63">
        <v>62148.4</v>
      </c>
      <c r="L47" s="63">
        <v>54863.7</v>
      </c>
      <c r="M47" s="63">
        <v>47546.1</v>
      </c>
      <c r="N47" s="63">
        <v>3977.08</v>
      </c>
      <c r="O47" s="63">
        <v>39357.1</v>
      </c>
      <c r="P47" s="63">
        <v>31340.9</v>
      </c>
      <c r="Q47" s="63">
        <v>40256.9</v>
      </c>
      <c r="R47" s="63">
        <v>50445.1</v>
      </c>
      <c r="S47" s="63">
        <v>61660.5</v>
      </c>
      <c r="T47" s="63">
        <v>46204.4</v>
      </c>
      <c r="U47" s="64">
        <v>3139.11</v>
      </c>
      <c r="V47" s="63">
        <v>17336.4</v>
      </c>
      <c r="W47" s="64">
        <v>4584.99</v>
      </c>
      <c r="X47" s="64">
        <v>5481.38</v>
      </c>
      <c r="Y47" s="63">
        <v>7845.92</v>
      </c>
      <c r="Z47" s="63">
        <v>13680.2</v>
      </c>
      <c r="AA47" s="63">
        <v>14896.7</v>
      </c>
      <c r="AB47" s="63">
        <v>12933.8</v>
      </c>
      <c r="AC47" s="64">
        <v>3936.53</v>
      </c>
      <c r="AD47" s="63">
        <v>9363.14</v>
      </c>
      <c r="AE47" s="63">
        <v>7436.99</v>
      </c>
      <c r="AF47" s="63">
        <v>38154.6</v>
      </c>
      <c r="AG47" s="63">
        <v>21904.6</v>
      </c>
      <c r="AH47" s="63">
        <v>16369.6</v>
      </c>
      <c r="AI47" s="63">
        <v>18240.6</v>
      </c>
      <c r="AJ47" s="64">
        <v>8565.77</v>
      </c>
      <c r="AK47" s="63">
        <v>6721.76</v>
      </c>
      <c r="AL47" s="63">
        <v>7524.66</v>
      </c>
      <c r="AM47" s="63">
        <v>6674.37</v>
      </c>
      <c r="AN47" s="63">
        <v>17340.6</v>
      </c>
      <c r="AO47" s="64">
        <v>17258.7</v>
      </c>
      <c r="AP47" s="63">
        <v>23680.4</v>
      </c>
      <c r="AQ47" s="63">
        <v>18575.5</v>
      </c>
      <c r="AR47" s="63">
        <v>19173.9</v>
      </c>
      <c r="AS47" s="63">
        <v>21817.6</v>
      </c>
      <c r="AT47" s="63">
        <v>16848.5</v>
      </c>
      <c r="AW47" s="66" t="s">
        <v>17</v>
      </c>
      <c r="AX47" s="67">
        <f t="shared" si="58"/>
        <v>42279.4</v>
      </c>
      <c r="AY47" s="68">
        <f t="shared" si="0"/>
        <v>32330.5225</v>
      </c>
      <c r="AZ47" s="68">
        <f t="shared" si="1"/>
        <v>34703.076</v>
      </c>
      <c r="BA47" s="68">
        <f t="shared" si="2"/>
        <v>24891.693333333333</v>
      </c>
      <c r="BB47" s="68">
        <f t="shared" si="3"/>
        <v>49641.725</v>
      </c>
      <c r="BC47" s="67">
        <f t="shared" si="4"/>
        <v>10237.755000000001</v>
      </c>
      <c r="BD47" s="69">
        <f t="shared" si="5"/>
        <v>4584.99</v>
      </c>
      <c r="BE47" s="68">
        <f t="shared" si="6"/>
        <v>10967.6</v>
      </c>
      <c r="BF47" s="68">
        <f t="shared" si="7"/>
        <v>16486.579999999998</v>
      </c>
      <c r="BG47" s="68">
        <f t="shared" si="8"/>
        <v>9365.432</v>
      </c>
      <c r="BH47" s="68">
        <f t="shared" si="9"/>
        <v>17258.7</v>
      </c>
      <c r="BI47" s="68">
        <f t="shared" si="10"/>
        <v>20019.18</v>
      </c>
      <c r="BJ47" s="89">
        <f t="shared" si="11"/>
        <v>35391.75420833333</v>
      </c>
      <c r="BK47" s="90">
        <f t="shared" si="12"/>
        <v>14209.698</v>
      </c>
      <c r="BL47" s="64"/>
      <c r="BM47" s="64"/>
      <c r="BN47" s="70" t="s">
        <v>17</v>
      </c>
      <c r="BO47" s="71">
        <v>1.1946115965634987</v>
      </c>
      <c r="BP47" s="71">
        <v>0.9135043804182914</v>
      </c>
      <c r="BQ47" s="71">
        <v>0.9805412807661515</v>
      </c>
      <c r="BR47" s="71">
        <v>0.7033190043875345</v>
      </c>
      <c r="BS47" s="71">
        <v>1.4026353344280227</v>
      </c>
      <c r="BT47" s="71">
        <v>0.7204766068919973</v>
      </c>
      <c r="BU47" s="71">
        <v>0.32266625230177304</v>
      </c>
      <c r="BV47" s="71">
        <v>0.7718390637154992</v>
      </c>
      <c r="BW47" s="71">
        <v>1.1602343695129902</v>
      </c>
      <c r="BX47" s="71">
        <v>0.659087335987014</v>
      </c>
      <c r="BY47" s="71">
        <v>1.214571907158055</v>
      </c>
      <c r="BZ47" s="71">
        <v>1.4088392307844966</v>
      </c>
      <c r="CA47" s="86">
        <f t="shared" si="59"/>
        <v>0.957544101727748</v>
      </c>
      <c r="CB47" s="86">
        <f t="shared" si="60"/>
        <v>0.8426717220668953</v>
      </c>
      <c r="CC47" s="86">
        <f t="shared" si="60"/>
        <v>1.0703878251395709</v>
      </c>
      <c r="CD47" s="86">
        <f t="shared" si="60"/>
        <v>0.6812031701872743</v>
      </c>
      <c r="CE47" s="86">
        <v>1.4057372826062595</v>
      </c>
      <c r="CF47" s="72"/>
      <c r="CG47" s="72"/>
      <c r="CH47" s="73" t="s">
        <v>17</v>
      </c>
      <c r="CI47" s="74">
        <v>0.25654163176701844</v>
      </c>
      <c r="CJ47" s="74">
        <v>-0.1305164480350427</v>
      </c>
      <c r="CK47" s="74">
        <v>-0.02834972576218741</v>
      </c>
      <c r="CL47" s="74">
        <v>-0.507748893982476</v>
      </c>
      <c r="CM47" s="74">
        <v>0.4881399771717625</v>
      </c>
      <c r="CN47" s="74">
        <v>-0.4729765064981647</v>
      </c>
      <c r="CO47" s="74">
        <v>-1.631885400802536</v>
      </c>
      <c r="CP47" s="74">
        <v>-0.3736280326064636</v>
      </c>
      <c r="CQ47" s="74">
        <v>0.21441626188820379</v>
      </c>
      <c r="CR47" s="74">
        <v>-0.6014584447574045</v>
      </c>
      <c r="CS47" s="74">
        <v>0.280447905395244</v>
      </c>
      <c r="CT47" s="74">
        <v>0.4945069883804361</v>
      </c>
      <c r="CU47" s="86">
        <f t="shared" si="62"/>
        <v>-0.06258915993468257</v>
      </c>
      <c r="CV47" s="86">
        <f t="shared" si="62"/>
        <v>-0.2469573820887011</v>
      </c>
      <c r="CW47" s="86">
        <f t="shared" si="62"/>
        <v>0.09813361160896182</v>
      </c>
      <c r="CX47" s="86">
        <f t="shared" si="62"/>
        <v>-0.5538429458327142</v>
      </c>
      <c r="CY47" s="86">
        <f t="shared" si="62"/>
        <v>0.49132699519536344</v>
      </c>
      <c r="CZ47" s="9"/>
      <c r="DA47" s="9"/>
      <c r="DB47" s="75" t="s">
        <v>17</v>
      </c>
      <c r="DC47" s="64">
        <f t="shared" si="63"/>
        <v>1.2504974955318602</v>
      </c>
      <c r="DD47" s="27">
        <f t="shared" si="64"/>
        <v>1.1738581748575168</v>
      </c>
      <c r="DE47" s="27">
        <f t="shared" si="65"/>
        <v>1.159479119301119</v>
      </c>
      <c r="DF47" s="27">
        <f t="shared" si="66"/>
        <v>0.14008602034291415</v>
      </c>
      <c r="DG47" s="27">
        <f t="shared" si="67"/>
        <v>1.225788350151491</v>
      </c>
      <c r="DH47" s="27">
        <f t="shared" si="68"/>
        <v>1.1481403199401787</v>
      </c>
      <c r="DI47" s="27">
        <f t="shared" si="69"/>
        <v>1.140002831238582</v>
      </c>
      <c r="DJ47" s="27">
        <f t="shared" si="70"/>
        <v>0.0820018692183574</v>
      </c>
      <c r="DK47" s="27">
        <f t="shared" si="71"/>
        <v>0.17108476636555905</v>
      </c>
      <c r="DL47" s="27">
        <f t="shared" si="72"/>
        <v>1.7560135514663626</v>
      </c>
      <c r="DM47" s="27">
        <f t="shared" si="73"/>
        <v>1.5501831211034407</v>
      </c>
      <c r="DN47" s="27">
        <f t="shared" si="74"/>
        <v>1.3434230956770379</v>
      </c>
      <c r="DO47" s="27">
        <f t="shared" si="75"/>
        <v>0.11237306793522989</v>
      </c>
      <c r="DP47" s="27">
        <f t="shared" si="76"/>
        <v>1.1120415158944845</v>
      </c>
      <c r="DQ47" s="27">
        <f t="shared" si="77"/>
        <v>0.8855424293328892</v>
      </c>
      <c r="DR47" s="27">
        <f t="shared" si="78"/>
        <v>1.1374655170531538</v>
      </c>
      <c r="DS47" s="27">
        <f t="shared" si="79"/>
        <v>1.4253348309059575</v>
      </c>
      <c r="DT47" s="27">
        <f t="shared" si="80"/>
        <v>1.742227854461123</v>
      </c>
      <c r="DU47" s="27">
        <f t="shared" si="81"/>
        <v>1.3055131352918563</v>
      </c>
      <c r="DV47" s="64">
        <f t="shared" si="82"/>
        <v>0.22091321011889203</v>
      </c>
      <c r="DW47" s="27">
        <f t="shared" si="83"/>
        <v>1.2200400036651027</v>
      </c>
      <c r="DX47" s="27">
        <f t="shared" si="84"/>
        <v>0.32266625230177304</v>
      </c>
      <c r="DY47" s="27">
        <f t="shared" si="85"/>
        <v>0.3857492256344927</v>
      </c>
      <c r="DZ47" s="27">
        <f t="shared" si="86"/>
        <v>0.5521524806508906</v>
      </c>
      <c r="EA47" s="27">
        <f t="shared" si="87"/>
        <v>0.9627368576024627</v>
      </c>
      <c r="EB47" s="27">
        <f t="shared" si="88"/>
        <v>1.0483474033016043</v>
      </c>
      <c r="EC47" s="27">
        <f t="shared" si="89"/>
        <v>0.9102093513880449</v>
      </c>
      <c r="ED47" s="27">
        <f t="shared" si="90"/>
        <v>0.2770312219161871</v>
      </c>
      <c r="EE47" s="27">
        <f t="shared" si="91"/>
        <v>0.6589260376962268</v>
      </c>
      <c r="EF47" s="27">
        <f t="shared" si="92"/>
        <v>0.5233742476441089</v>
      </c>
      <c r="EG47" s="27">
        <f t="shared" si="93"/>
        <v>2.685109845402766</v>
      </c>
      <c r="EH47" s="27">
        <f t="shared" si="94"/>
        <v>1.5415246685749406</v>
      </c>
      <c r="EI47" s="27">
        <f t="shared" si="95"/>
        <v>1.1520019637292784</v>
      </c>
      <c r="EJ47" s="27">
        <f t="shared" si="96"/>
        <v>1.2836726016274236</v>
      </c>
      <c r="EK47" s="27">
        <f t="shared" si="97"/>
        <v>0.6028115446225528</v>
      </c>
      <c r="EL47" s="27">
        <f t="shared" si="98"/>
        <v>0.47304031373502803</v>
      </c>
      <c r="EM47" s="27">
        <f t="shared" si="99"/>
        <v>0.5295439776411855</v>
      </c>
      <c r="EN47" s="27">
        <f t="shared" si="100"/>
        <v>0.46970526748703595</v>
      </c>
      <c r="EO47" s="27">
        <f t="shared" si="101"/>
        <v>1.2203355764492672</v>
      </c>
      <c r="EP47" s="27">
        <f t="shared" si="102"/>
        <v>1.214571907158055</v>
      </c>
      <c r="EQ47" s="27">
        <f t="shared" si="103"/>
        <v>1.6664956566986857</v>
      </c>
      <c r="ER47" s="27">
        <f t="shared" si="104"/>
        <v>1.30724101244094</v>
      </c>
      <c r="ES47" s="27">
        <f t="shared" si="105"/>
        <v>1.349353096737172</v>
      </c>
      <c r="ET47" s="27">
        <f t="shared" si="106"/>
        <v>1.5354020894743856</v>
      </c>
      <c r="EU47" s="27">
        <f t="shared" si="107"/>
        <v>1.1857042985712996</v>
      </c>
      <c r="EX47" s="76" t="s">
        <v>17</v>
      </c>
      <c r="EY47" s="27">
        <v>0.3225021681247337</v>
      </c>
      <c r="EZ47" s="27">
        <v>0.23125811305638322</v>
      </c>
      <c r="FA47" s="27">
        <v>0.21347683917151844</v>
      </c>
      <c r="FB47" s="27">
        <v>-2.835615103345991</v>
      </c>
      <c r="FC47" s="27">
        <v>0.2937098986481727</v>
      </c>
      <c r="FD47" s="27">
        <v>0.1992989717268397</v>
      </c>
      <c r="FE47" s="27">
        <v>0.1890374073801833</v>
      </c>
      <c r="FF47" s="27">
        <v>-3.608199393686457</v>
      </c>
      <c r="FG47" s="27">
        <v>-2.547216788989243</v>
      </c>
      <c r="FH47" s="27">
        <v>0.8123039784483737</v>
      </c>
      <c r="FI47" s="27">
        <v>0.6324386492434584</v>
      </c>
      <c r="FJ47" s="27">
        <v>0.4259137365643621</v>
      </c>
      <c r="FK47" s="27">
        <v>-3.153631783634621</v>
      </c>
      <c r="FL47" s="27">
        <v>0.15321064926380334</v>
      </c>
      <c r="FM47" s="27">
        <v>-0.17536666185520616</v>
      </c>
      <c r="FN47" s="27">
        <v>0.18582280981201216</v>
      </c>
      <c r="FO47" s="27">
        <v>0.5113008681507155</v>
      </c>
      <c r="FP47" s="27">
        <v>0.8009333168210012</v>
      </c>
      <c r="FQ47" s="27">
        <v>0.3846169732578698</v>
      </c>
      <c r="FR47" s="27">
        <v>-2.178448403658251</v>
      </c>
      <c r="FS47" s="27">
        <v>0.28692845282347207</v>
      </c>
      <c r="FT47" s="27">
        <v>-1.631885400802536</v>
      </c>
      <c r="FU47" s="27">
        <v>-1.3742648342012642</v>
      </c>
      <c r="FV47" s="27">
        <v>-0.8568613628455745</v>
      </c>
      <c r="FW47" s="27">
        <v>-0.05478657107561017</v>
      </c>
      <c r="FX47" s="27">
        <v>0.06811687905803546</v>
      </c>
      <c r="FY47" s="27">
        <v>-0.1357296864192579</v>
      </c>
      <c r="FZ47" s="27">
        <v>-1.851879515128055</v>
      </c>
      <c r="GA47" s="27">
        <v>-0.6018115583904382</v>
      </c>
      <c r="GB47" s="27">
        <v>-0.9340851558093288</v>
      </c>
      <c r="GC47" s="27">
        <v>1.4249811087605164</v>
      </c>
      <c r="GD47" s="27">
        <v>0.6243579766627132</v>
      </c>
      <c r="GE47" s="27">
        <v>0.2041431760337644</v>
      </c>
      <c r="GF47" s="27">
        <v>0.3602772926178386</v>
      </c>
      <c r="GG47" s="27">
        <v>-0.7302210482067367</v>
      </c>
      <c r="GH47" s="27">
        <v>-1.0799649558316935</v>
      </c>
      <c r="GI47" s="27">
        <v>-0.9171775925578981</v>
      </c>
      <c r="GJ47" s="27">
        <v>-1.0901723221670863</v>
      </c>
      <c r="GK47" s="27">
        <v>0.28727792476172265</v>
      </c>
      <c r="GL47" s="27">
        <v>0.280447905395244</v>
      </c>
      <c r="GM47" s="27">
        <v>0.7368175574317</v>
      </c>
      <c r="GN47" s="27">
        <v>0.3865251513846329</v>
      </c>
      <c r="GO47" s="27">
        <v>0.43226792000961123</v>
      </c>
      <c r="GP47" s="27">
        <v>0.618616516525132</v>
      </c>
      <c r="GQ47" s="27">
        <v>0.24574426268673236</v>
      </c>
    </row>
    <row r="48" spans="1:199" ht="10.5">
      <c r="A48" s="91" t="s">
        <v>64</v>
      </c>
      <c r="B48" s="64">
        <v>4400.51</v>
      </c>
      <c r="C48" s="63">
        <v>3804.28</v>
      </c>
      <c r="D48" s="63">
        <v>6038.43</v>
      </c>
      <c r="E48" s="64">
        <v>5400.33</v>
      </c>
      <c r="F48" s="63">
        <v>5611.43</v>
      </c>
      <c r="G48" s="63">
        <v>4597.41</v>
      </c>
      <c r="H48" s="63">
        <v>4017.47</v>
      </c>
      <c r="I48" s="64">
        <v>1369.39</v>
      </c>
      <c r="J48" s="63">
        <v>5535.17</v>
      </c>
      <c r="K48" s="63">
        <v>6147.17</v>
      </c>
      <c r="L48" s="63">
        <v>5809.59</v>
      </c>
      <c r="M48" s="63">
        <v>4803.54</v>
      </c>
      <c r="N48" s="63">
        <v>5032.31</v>
      </c>
      <c r="O48" s="63">
        <v>5102.92</v>
      </c>
      <c r="P48" s="63">
        <v>3211.83</v>
      </c>
      <c r="Q48" s="63">
        <v>5870.56</v>
      </c>
      <c r="R48" s="63">
        <v>6084.11</v>
      </c>
      <c r="S48" s="63">
        <v>6691.43</v>
      </c>
      <c r="T48" s="63">
        <v>5563.51</v>
      </c>
      <c r="U48" s="64">
        <v>3298.22</v>
      </c>
      <c r="V48" s="63">
        <v>5935.6</v>
      </c>
      <c r="W48" s="64">
        <v>5374.38</v>
      </c>
      <c r="X48" s="64">
        <v>6068.01</v>
      </c>
      <c r="Y48" s="63">
        <v>5657.05</v>
      </c>
      <c r="Z48" s="63">
        <v>2924.15</v>
      </c>
      <c r="AA48" s="63">
        <v>4949.1</v>
      </c>
      <c r="AB48" s="63">
        <v>4622.9</v>
      </c>
      <c r="AC48" s="64">
        <v>1431.13</v>
      </c>
      <c r="AD48" s="63">
        <v>7744.54</v>
      </c>
      <c r="AE48" s="63">
        <v>5181.31</v>
      </c>
      <c r="AF48" s="63">
        <v>5609.03</v>
      </c>
      <c r="AG48" s="63">
        <v>9037.8</v>
      </c>
      <c r="AH48" s="63">
        <v>5677.56</v>
      </c>
      <c r="AI48" s="63">
        <v>5415.05</v>
      </c>
      <c r="AJ48" s="64">
        <v>7226.21</v>
      </c>
      <c r="AK48" s="63">
        <v>6040.02</v>
      </c>
      <c r="AL48" s="63">
        <v>5983.77</v>
      </c>
      <c r="AM48" s="63">
        <v>6082.95</v>
      </c>
      <c r="AN48" s="63">
        <v>5749.55</v>
      </c>
      <c r="AO48" s="64">
        <v>5282.59</v>
      </c>
      <c r="AP48" s="63">
        <v>5472.66</v>
      </c>
      <c r="AQ48" s="63">
        <v>5473.73</v>
      </c>
      <c r="AR48" s="63">
        <v>4225.68</v>
      </c>
      <c r="AS48" s="63">
        <v>6390.23</v>
      </c>
      <c r="AT48" s="63">
        <v>3328.61</v>
      </c>
      <c r="AW48" s="66" t="s">
        <v>64</v>
      </c>
      <c r="AX48" s="67">
        <f t="shared" si="58"/>
        <v>4747.740000000001</v>
      </c>
      <c r="AY48" s="68">
        <f t="shared" si="0"/>
        <v>4906.66</v>
      </c>
      <c r="AZ48" s="68">
        <f t="shared" si="1"/>
        <v>4732.972</v>
      </c>
      <c r="BA48" s="68">
        <f t="shared" si="2"/>
        <v>4449.0199999999995</v>
      </c>
      <c r="BB48" s="68">
        <f t="shared" si="3"/>
        <v>6052.4025</v>
      </c>
      <c r="BC48" s="67">
        <f t="shared" si="4"/>
        <v>4616.91</v>
      </c>
      <c r="BD48" s="69">
        <f t="shared" si="5"/>
        <v>5374.38</v>
      </c>
      <c r="BE48" s="68">
        <f t="shared" si="6"/>
        <v>4844.242</v>
      </c>
      <c r="BF48" s="68">
        <f t="shared" si="7"/>
        <v>5728.0599999999995</v>
      </c>
      <c r="BG48" s="68">
        <f t="shared" si="8"/>
        <v>6216.5</v>
      </c>
      <c r="BH48" s="68">
        <f t="shared" si="9"/>
        <v>5282.59</v>
      </c>
      <c r="BI48" s="68">
        <f t="shared" si="10"/>
        <v>4978.182</v>
      </c>
      <c r="BJ48" s="89">
        <f t="shared" si="11"/>
        <v>5035.263625</v>
      </c>
      <c r="BK48" s="90">
        <f t="shared" si="12"/>
        <v>5441.746</v>
      </c>
      <c r="BL48" s="64"/>
      <c r="BM48" s="64"/>
      <c r="BN48" s="70" t="s">
        <v>64</v>
      </c>
      <c r="BO48" s="71">
        <v>0.9428979997050305</v>
      </c>
      <c r="BP48" s="71">
        <v>0.9744594057873187</v>
      </c>
      <c r="BQ48" s="71">
        <v>0.939965084747673</v>
      </c>
      <c r="BR48" s="71">
        <v>0.8835724067972707</v>
      </c>
      <c r="BS48" s="71">
        <v>1.2020031026677378</v>
      </c>
      <c r="BT48" s="71">
        <v>0.8484243843795722</v>
      </c>
      <c r="BU48" s="71">
        <v>0.9876205173854127</v>
      </c>
      <c r="BV48" s="71">
        <v>0.8901999468552925</v>
      </c>
      <c r="BW48" s="71">
        <v>1.0526143631106633</v>
      </c>
      <c r="BX48" s="71">
        <v>1.1423723194724633</v>
      </c>
      <c r="BY48" s="71">
        <v>0.9707527694236372</v>
      </c>
      <c r="BZ48" s="71">
        <v>0.9148133705615807</v>
      </c>
      <c r="CA48" s="86">
        <f t="shared" si="59"/>
        <v>0.8956611920423014</v>
      </c>
      <c r="CB48" s="86">
        <f t="shared" si="60"/>
        <v>0.9323296763213056</v>
      </c>
      <c r="CC48" s="86">
        <f t="shared" si="60"/>
        <v>0.9962897239291681</v>
      </c>
      <c r="CD48" s="86">
        <f t="shared" si="60"/>
        <v>1.012972363134867</v>
      </c>
      <c r="CE48" s="86">
        <v>1.0584082366146592</v>
      </c>
      <c r="CF48" s="72"/>
      <c r="CG48" s="72"/>
      <c r="CH48" s="73" t="s">
        <v>64</v>
      </c>
      <c r="CI48" s="74">
        <v>-0.08482638260722147</v>
      </c>
      <c r="CJ48" s="74">
        <v>-0.03732600821298565</v>
      </c>
      <c r="CK48" s="74">
        <v>-0.08932092639167637</v>
      </c>
      <c r="CL48" s="74">
        <v>-0.1785797296101175</v>
      </c>
      <c r="CM48" s="74">
        <v>0.2654406200071531</v>
      </c>
      <c r="CN48" s="74">
        <v>-0.23714200924055867</v>
      </c>
      <c r="CO48" s="74">
        <v>-0.017971286735223857</v>
      </c>
      <c r="CP48" s="74">
        <v>-0.1677986802256999</v>
      </c>
      <c r="CQ48" s="74">
        <v>0.07397698590869597</v>
      </c>
      <c r="CR48" s="74">
        <v>0.1920329273336205</v>
      </c>
      <c r="CS48" s="74">
        <v>-0.04282417693795326</v>
      </c>
      <c r="CT48" s="74">
        <v>-0.12845064310594392</v>
      </c>
      <c r="CU48" s="86">
        <f t="shared" si="62"/>
        <v>-0.15897499764796422</v>
      </c>
      <c r="CV48" s="86">
        <f t="shared" si="62"/>
        <v>-0.10108790578813577</v>
      </c>
      <c r="CW48" s="86">
        <f t="shared" si="62"/>
        <v>-0.005362751695839673</v>
      </c>
      <c r="CX48" s="86">
        <f t="shared" si="62"/>
        <v>0.01859481371242239</v>
      </c>
      <c r="CY48" s="86">
        <f t="shared" si="62"/>
        <v>0.0818961939371691</v>
      </c>
      <c r="CZ48" s="9"/>
      <c r="DA48" s="9"/>
      <c r="DB48" s="75" t="s">
        <v>64</v>
      </c>
      <c r="DC48" s="64">
        <f t="shared" si="63"/>
        <v>0.8739383531284324</v>
      </c>
      <c r="DD48" s="27">
        <f t="shared" si="64"/>
        <v>0.7555274725064669</v>
      </c>
      <c r="DE48" s="27">
        <f t="shared" si="65"/>
        <v>1.1992281734801922</v>
      </c>
      <c r="DF48" s="27">
        <f t="shared" si="66"/>
        <v>1.0725019387639312</v>
      </c>
      <c r="DG48" s="27">
        <f t="shared" si="67"/>
        <v>1.11442625806906</v>
      </c>
      <c r="DH48" s="27">
        <f t="shared" si="68"/>
        <v>0.9130425618976405</v>
      </c>
      <c r="DI48" s="27">
        <f t="shared" si="69"/>
        <v>0.7978668644186431</v>
      </c>
      <c r="DJ48" s="27">
        <f t="shared" si="70"/>
        <v>0.27195994132283396</v>
      </c>
      <c r="DK48" s="27">
        <f t="shared" si="71"/>
        <v>1.0992810728951656</v>
      </c>
      <c r="DL48" s="27">
        <f t="shared" si="72"/>
        <v>1.220823865006671</v>
      </c>
      <c r="DM48" s="27">
        <f t="shared" si="73"/>
        <v>1.1537807019984978</v>
      </c>
      <c r="DN48" s="27">
        <f t="shared" si="74"/>
        <v>0.9539798425151971</v>
      </c>
      <c r="DO48" s="27">
        <f t="shared" si="75"/>
        <v>0.9994134120435454</v>
      </c>
      <c r="DP48" s="27">
        <f t="shared" si="76"/>
        <v>1.013436510983077</v>
      </c>
      <c r="DQ48" s="27">
        <f t="shared" si="77"/>
        <v>0.6378672973651901</v>
      </c>
      <c r="DR48" s="27">
        <f t="shared" si="78"/>
        <v>1.1658893033629398</v>
      </c>
      <c r="DS48" s="27">
        <f t="shared" si="79"/>
        <v>1.2083001910351814</v>
      </c>
      <c r="DT48" s="27">
        <f t="shared" si="80"/>
        <v>1.3289135382658344</v>
      </c>
      <c r="DU48" s="27">
        <f t="shared" si="81"/>
        <v>1.1049093780069958</v>
      </c>
      <c r="DV48" s="64">
        <f t="shared" si="82"/>
        <v>0.6060959111285238</v>
      </c>
      <c r="DW48" s="27">
        <f t="shared" si="83"/>
        <v>1.090752857630621</v>
      </c>
      <c r="DX48" s="27">
        <f t="shared" si="84"/>
        <v>0.9876205173854127</v>
      </c>
      <c r="DY48" s="27">
        <f t="shared" si="85"/>
        <v>1.115085121576788</v>
      </c>
      <c r="DZ48" s="27">
        <f t="shared" si="86"/>
        <v>1.0395652424791602</v>
      </c>
      <c r="EA48" s="27">
        <f t="shared" si="87"/>
        <v>0.5373551062471493</v>
      </c>
      <c r="EB48" s="27">
        <f t="shared" si="88"/>
        <v>0.9094691299446906</v>
      </c>
      <c r="EC48" s="27">
        <f t="shared" si="89"/>
        <v>0.8495251340286738</v>
      </c>
      <c r="ED48" s="27">
        <f t="shared" si="90"/>
        <v>0.26299095915171344</v>
      </c>
      <c r="EE48" s="27">
        <f t="shared" si="91"/>
        <v>1.423171901077338</v>
      </c>
      <c r="EF48" s="27">
        <f t="shared" si="92"/>
        <v>0.9521410958909144</v>
      </c>
      <c r="EG48" s="27">
        <f t="shared" si="93"/>
        <v>1.0307408688314375</v>
      </c>
      <c r="EH48" s="27">
        <f t="shared" si="94"/>
        <v>1.660827241844805</v>
      </c>
      <c r="EI48" s="27">
        <f t="shared" si="95"/>
        <v>1.0433342533811758</v>
      </c>
      <c r="EJ48" s="27">
        <f t="shared" si="96"/>
        <v>0.9950942215972595</v>
      </c>
      <c r="EK48" s="27">
        <f t="shared" si="97"/>
        <v>1.327921222342976</v>
      </c>
      <c r="EL48" s="27">
        <f t="shared" si="98"/>
        <v>1.1099415518475138</v>
      </c>
      <c r="EM48" s="27">
        <f t="shared" si="99"/>
        <v>1.0996047959607083</v>
      </c>
      <c r="EN48" s="27">
        <f t="shared" si="100"/>
        <v>1.1178305639403234</v>
      </c>
      <c r="EO48" s="27">
        <f t="shared" si="101"/>
        <v>1.0565634632707959</v>
      </c>
      <c r="EP48" s="27">
        <f t="shared" si="102"/>
        <v>0.9707527694236372</v>
      </c>
      <c r="EQ48" s="27">
        <f t="shared" si="103"/>
        <v>1.005680897270839</v>
      </c>
      <c r="ER48" s="27">
        <f t="shared" si="104"/>
        <v>1.0058775253383747</v>
      </c>
      <c r="ES48" s="27">
        <f t="shared" si="105"/>
        <v>0.7765301798356631</v>
      </c>
      <c r="ET48" s="27">
        <f t="shared" si="106"/>
        <v>1.1742977345873915</v>
      </c>
      <c r="EU48" s="27">
        <f t="shared" si="107"/>
        <v>0.6116805157756353</v>
      </c>
      <c r="EX48" s="76" t="s">
        <v>64</v>
      </c>
      <c r="EY48" s="27">
        <v>-0.1943965780592186</v>
      </c>
      <c r="EZ48" s="27">
        <v>-0.40444387923486547</v>
      </c>
      <c r="FA48" s="27">
        <v>0.2621061820464328</v>
      </c>
      <c r="FB48" s="27">
        <v>0.10098025568993126</v>
      </c>
      <c r="FC48" s="27">
        <v>0.15630115617789928</v>
      </c>
      <c r="FD48" s="27">
        <v>-0.1312459812195402</v>
      </c>
      <c r="FE48" s="27">
        <v>-0.32578006280973987</v>
      </c>
      <c r="FF48" s="27">
        <v>-1.8785339313197946</v>
      </c>
      <c r="FG48" s="27">
        <v>0.13656031315386133</v>
      </c>
      <c r="FH48" s="27">
        <v>0.28785506976726477</v>
      </c>
      <c r="FI48" s="27">
        <v>0.20636903836435255</v>
      </c>
      <c r="FJ48" s="27">
        <v>-0.06796931231548536</v>
      </c>
      <c r="FK48" s="27">
        <v>-0.0008465158380999806</v>
      </c>
      <c r="FL48" s="27">
        <v>0.019255710749653845</v>
      </c>
      <c r="FM48" s="27">
        <v>-0.6486717795907141</v>
      </c>
      <c r="FN48" s="27">
        <v>0.2214308167797419</v>
      </c>
      <c r="FO48" s="27">
        <v>0.2729789234671665</v>
      </c>
      <c r="FP48" s="27">
        <v>0.41024724308446614</v>
      </c>
      <c r="FQ48" s="27">
        <v>0.1439280481133213</v>
      </c>
      <c r="FR48" s="27">
        <v>-0.7223819850822906</v>
      </c>
      <c r="FS48" s="27">
        <v>0.12532425339273043</v>
      </c>
      <c r="FT48" s="27">
        <v>-0.017971286735223857</v>
      </c>
      <c r="FU48" s="27">
        <v>0.1571538444858133</v>
      </c>
      <c r="FV48" s="27">
        <v>0.055980303696488834</v>
      </c>
      <c r="FW48" s="27">
        <v>-0.8960522995877824</v>
      </c>
      <c r="FX48" s="27">
        <v>-0.13690342548948015</v>
      </c>
      <c r="FY48" s="27">
        <v>-0.23527146330821927</v>
      </c>
      <c r="FZ48" s="27">
        <v>-1.9269148900890962</v>
      </c>
      <c r="GA48" s="27">
        <v>0.5091099316138836</v>
      </c>
      <c r="GB48" s="27">
        <v>-0.07075271540990556</v>
      </c>
      <c r="GC48" s="27">
        <v>0.04368168067787836</v>
      </c>
      <c r="GD48" s="27">
        <v>0.7319020129173419</v>
      </c>
      <c r="GE48" s="27">
        <v>0.06120142865514749</v>
      </c>
      <c r="GF48" s="27">
        <v>-0.007094959587434628</v>
      </c>
      <c r="GG48" s="27">
        <v>0.4091695627193205</v>
      </c>
      <c r="GH48" s="27">
        <v>0.150483708034957</v>
      </c>
      <c r="GI48" s="27">
        <v>0.1369851043367679</v>
      </c>
      <c r="GJ48" s="27">
        <v>0.1607015271005601</v>
      </c>
      <c r="GK48" s="27">
        <v>0.07937942642689674</v>
      </c>
      <c r="GL48" s="27">
        <v>-0.04282417693795326</v>
      </c>
      <c r="GM48" s="27">
        <v>0.008172610357571795</v>
      </c>
      <c r="GN48" s="27">
        <v>0.008454654702541657</v>
      </c>
      <c r="GO48" s="27">
        <v>-0.3648860988605703</v>
      </c>
      <c r="GP48" s="27">
        <v>0.23179823958488266</v>
      </c>
      <c r="GQ48" s="27">
        <v>-0.7091497731055675</v>
      </c>
    </row>
    <row r="49" spans="1:199" ht="10.5">
      <c r="A49" s="91" t="s">
        <v>24</v>
      </c>
      <c r="B49" s="64">
        <v>22021.6</v>
      </c>
      <c r="C49" s="63">
        <v>23195.5</v>
      </c>
      <c r="D49" s="63">
        <v>23242.4</v>
      </c>
      <c r="E49" s="64">
        <v>13319.6</v>
      </c>
      <c r="F49" s="63">
        <v>26492</v>
      </c>
      <c r="G49" s="63">
        <v>21277.7</v>
      </c>
      <c r="H49" s="63">
        <v>22689.2</v>
      </c>
      <c r="I49" s="64">
        <v>3489</v>
      </c>
      <c r="J49" s="63">
        <v>14696.4</v>
      </c>
      <c r="K49" s="63">
        <v>30470.4</v>
      </c>
      <c r="L49" s="63">
        <v>28996.1</v>
      </c>
      <c r="M49" s="63">
        <v>24220.2</v>
      </c>
      <c r="N49" s="63">
        <v>11401.4</v>
      </c>
      <c r="O49" s="63">
        <v>25274.9</v>
      </c>
      <c r="P49" s="63">
        <v>19276.5</v>
      </c>
      <c r="Q49" s="63">
        <v>21381.6</v>
      </c>
      <c r="R49" s="63">
        <v>29278.9</v>
      </c>
      <c r="S49" s="63">
        <v>31047.6</v>
      </c>
      <c r="T49" s="63">
        <v>27749.5</v>
      </c>
      <c r="U49" s="64">
        <v>7685.98</v>
      </c>
      <c r="V49" s="63">
        <v>34417</v>
      </c>
      <c r="W49" s="64">
        <v>9686.83</v>
      </c>
      <c r="X49" s="64">
        <v>20408.5</v>
      </c>
      <c r="Y49" s="63">
        <v>13464.7</v>
      </c>
      <c r="Z49" s="63">
        <v>32653.3</v>
      </c>
      <c r="AA49" s="63">
        <v>28617.1</v>
      </c>
      <c r="AB49" s="63">
        <v>28394.7</v>
      </c>
      <c r="AC49" s="64">
        <v>5924.27</v>
      </c>
      <c r="AD49" s="63">
        <v>16981.2</v>
      </c>
      <c r="AE49" s="63">
        <v>13322.8</v>
      </c>
      <c r="AF49" s="63">
        <v>26475.6</v>
      </c>
      <c r="AG49" s="63">
        <v>39660.4</v>
      </c>
      <c r="AH49" s="63">
        <v>32281.8</v>
      </c>
      <c r="AI49" s="63">
        <v>30077.2</v>
      </c>
      <c r="AJ49" s="64">
        <v>15402.9</v>
      </c>
      <c r="AK49" s="63">
        <v>16124.4</v>
      </c>
      <c r="AL49" s="63">
        <v>22224.7</v>
      </c>
      <c r="AM49" s="63">
        <v>14737.8</v>
      </c>
      <c r="AN49" s="63">
        <v>33680.2</v>
      </c>
      <c r="AO49" s="64">
        <v>29950.9</v>
      </c>
      <c r="AP49" s="63">
        <v>34600.4</v>
      </c>
      <c r="AQ49" s="63">
        <v>35050.5</v>
      </c>
      <c r="AR49" s="63">
        <v>32398.8</v>
      </c>
      <c r="AS49" s="63">
        <v>34895.4</v>
      </c>
      <c r="AT49" s="63">
        <v>29116</v>
      </c>
      <c r="AW49" s="66" t="s">
        <v>24</v>
      </c>
      <c r="AX49" s="67">
        <f t="shared" si="58"/>
        <v>22819.833333333332</v>
      </c>
      <c r="AY49" s="68">
        <f t="shared" si="0"/>
        <v>20944.625</v>
      </c>
      <c r="AZ49" s="68">
        <f t="shared" si="1"/>
        <v>20374.42</v>
      </c>
      <c r="BA49" s="68">
        <f t="shared" si="2"/>
        <v>18650.933333333334</v>
      </c>
      <c r="BB49" s="68">
        <f t="shared" si="3"/>
        <v>27364.4</v>
      </c>
      <c r="BC49" s="67">
        <f t="shared" si="4"/>
        <v>21051.489999999998</v>
      </c>
      <c r="BD49" s="69">
        <f t="shared" si="5"/>
        <v>9686.83</v>
      </c>
      <c r="BE49" s="68">
        <f t="shared" si="6"/>
        <v>24707.66</v>
      </c>
      <c r="BF49" s="68">
        <f t="shared" si="7"/>
        <v>23531.895714285718</v>
      </c>
      <c r="BG49" s="68">
        <f t="shared" si="8"/>
        <v>20434</v>
      </c>
      <c r="BH49" s="68">
        <f t="shared" si="9"/>
        <v>29950.9</v>
      </c>
      <c r="BI49" s="68">
        <f t="shared" si="10"/>
        <v>33212.22</v>
      </c>
      <c r="BJ49" s="89">
        <f t="shared" si="11"/>
        <v>21833.59458333333</v>
      </c>
      <c r="BK49" s="90">
        <f t="shared" si="12"/>
        <v>25471.44392857143</v>
      </c>
      <c r="BL49" s="64"/>
      <c r="BM49" s="64"/>
      <c r="BN49" s="70" t="s">
        <v>24</v>
      </c>
      <c r="BO49" s="71">
        <v>1.045170699961281</v>
      </c>
      <c r="BP49" s="71">
        <v>0.9592843230673558</v>
      </c>
      <c r="BQ49" s="71">
        <v>0.9331683760196228</v>
      </c>
      <c r="BR49" s="71">
        <v>0.8542309999458595</v>
      </c>
      <c r="BS49" s="71">
        <v>1.2533163009671622</v>
      </c>
      <c r="BT49" s="71">
        <v>0.8264741511723429</v>
      </c>
      <c r="BU49" s="71">
        <v>0.38030156543792326</v>
      </c>
      <c r="BV49" s="71">
        <v>0.970014109497943</v>
      </c>
      <c r="BW49" s="71">
        <v>0.9238540139410741</v>
      </c>
      <c r="BX49" s="71">
        <v>0.802231709254578</v>
      </c>
      <c r="BY49" s="71">
        <v>1.175861882192079</v>
      </c>
      <c r="BZ49" s="71">
        <v>1.303900167306405</v>
      </c>
      <c r="CA49" s="86">
        <f t="shared" si="59"/>
        <v>0.9358224255668119</v>
      </c>
      <c r="CB49" s="86">
        <f t="shared" si="60"/>
        <v>0.9646492162826494</v>
      </c>
      <c r="CC49" s="86">
        <f t="shared" si="60"/>
        <v>0.9285111949803484</v>
      </c>
      <c r="CD49" s="86">
        <f t="shared" si="60"/>
        <v>0.8282313546002187</v>
      </c>
      <c r="CE49" s="86">
        <v>1.2786082341367835</v>
      </c>
      <c r="CF49" s="72"/>
      <c r="CG49" s="72"/>
      <c r="CH49" s="73" t="s">
        <v>24</v>
      </c>
      <c r="CI49" s="74">
        <v>0.06373858620660336</v>
      </c>
      <c r="CJ49" s="74">
        <v>-0.05996961469631971</v>
      </c>
      <c r="CK49" s="74">
        <v>-0.0997906779775117</v>
      </c>
      <c r="CL49" s="74">
        <v>-0.22730184071830656</v>
      </c>
      <c r="CM49" s="74">
        <v>0.3257505553223066</v>
      </c>
      <c r="CN49" s="74">
        <v>-0.2749583964328586</v>
      </c>
      <c r="CO49" s="74">
        <v>-1.3947842173312157</v>
      </c>
      <c r="CP49" s="74">
        <v>-0.043922362479692424</v>
      </c>
      <c r="CQ49" s="74">
        <v>-0.11426319779449542</v>
      </c>
      <c r="CR49" s="74">
        <v>-0.31790910320487636</v>
      </c>
      <c r="CS49" s="74">
        <v>0.23371860985214413</v>
      </c>
      <c r="CT49" s="74">
        <v>0.38283341431932716</v>
      </c>
      <c r="CU49" s="86">
        <f t="shared" si="62"/>
        <v>-0.09569329377368953</v>
      </c>
      <c r="CV49" s="86">
        <f t="shared" si="62"/>
        <v>-0.05192367678883044</v>
      </c>
      <c r="CW49" s="86">
        <f t="shared" si="62"/>
        <v>-0.10700879017064488</v>
      </c>
      <c r="CX49" s="86">
        <f t="shared" si="62"/>
        <v>-0.271894274611358</v>
      </c>
      <c r="CY49" s="86">
        <f t="shared" si="62"/>
        <v>0.3545742898272809</v>
      </c>
      <c r="CZ49" s="9"/>
      <c r="DA49" s="9"/>
      <c r="DB49" s="75" t="s">
        <v>24</v>
      </c>
      <c r="DC49" s="64">
        <f t="shared" si="63"/>
        <v>1.0086108320803109</v>
      </c>
      <c r="DD49" s="27">
        <f t="shared" si="64"/>
        <v>1.0623766009517406</v>
      </c>
      <c r="DE49" s="27">
        <f t="shared" si="65"/>
        <v>1.0645246668517918</v>
      </c>
      <c r="DF49" s="27">
        <f t="shared" si="66"/>
        <v>0.6100507156145288</v>
      </c>
      <c r="DG49" s="27">
        <f t="shared" si="67"/>
        <v>1.21335952716749</v>
      </c>
      <c r="DH49" s="27">
        <f t="shared" si="68"/>
        <v>0.9745394840409067</v>
      </c>
      <c r="DI49" s="27">
        <f t="shared" si="69"/>
        <v>1.0391875654464975</v>
      </c>
      <c r="DJ49" s="27">
        <f t="shared" si="70"/>
        <v>0.15979961461148168</v>
      </c>
      <c r="DK49" s="27">
        <f t="shared" si="71"/>
        <v>0.6731095030599539</v>
      </c>
      <c r="DL49" s="27">
        <f t="shared" si="72"/>
        <v>1.3955741407445375</v>
      </c>
      <c r="DM49" s="27">
        <f t="shared" si="73"/>
        <v>1.3280497578778971</v>
      </c>
      <c r="DN49" s="27">
        <f t="shared" si="74"/>
        <v>1.1093088638042443</v>
      </c>
      <c r="DO49" s="27">
        <f t="shared" si="75"/>
        <v>0.5221952783122232</v>
      </c>
      <c r="DP49" s="27">
        <f t="shared" si="76"/>
        <v>1.157615156017122</v>
      </c>
      <c r="DQ49" s="27">
        <f t="shared" si="77"/>
        <v>0.8828825655082334</v>
      </c>
      <c r="DR49" s="27">
        <f t="shared" si="78"/>
        <v>0.9792982057256682</v>
      </c>
      <c r="DS49" s="27">
        <f t="shared" si="79"/>
        <v>1.341002274648355</v>
      </c>
      <c r="DT49" s="27">
        <f t="shared" si="80"/>
        <v>1.4220104656381307</v>
      </c>
      <c r="DU49" s="27">
        <f t="shared" si="81"/>
        <v>1.2709542578564947</v>
      </c>
      <c r="DV49" s="64">
        <f t="shared" si="82"/>
        <v>0.3017488926640159</v>
      </c>
      <c r="DW49" s="27">
        <f t="shared" si="83"/>
        <v>1.3511994096806699</v>
      </c>
      <c r="DX49" s="27">
        <f t="shared" si="84"/>
        <v>0.38030156543792326</v>
      </c>
      <c r="DY49" s="27">
        <f t="shared" si="85"/>
        <v>0.8012305881531787</v>
      </c>
      <c r="DZ49" s="27">
        <f t="shared" si="86"/>
        <v>0.5286194232945148</v>
      </c>
      <c r="EA49" s="27">
        <f t="shared" si="87"/>
        <v>1.2819571631497755</v>
      </c>
      <c r="EB49" s="27">
        <f t="shared" si="88"/>
        <v>1.123497359641244</v>
      </c>
      <c r="EC49" s="27">
        <f t="shared" si="89"/>
        <v>1.1147660132510016</v>
      </c>
      <c r="ED49" s="27">
        <f t="shared" si="90"/>
        <v>0.23258477283868156</v>
      </c>
      <c r="EE49" s="27">
        <f t="shared" si="91"/>
        <v>0.6666759861600196</v>
      </c>
      <c r="EF49" s="27">
        <f t="shared" si="92"/>
        <v>0.5230484788126109</v>
      </c>
      <c r="EG49" s="27">
        <f t="shared" si="93"/>
        <v>1.039422816949227</v>
      </c>
      <c r="EH49" s="27">
        <f t="shared" si="94"/>
        <v>1.5570534639189717</v>
      </c>
      <c r="EI49" s="27">
        <f t="shared" si="95"/>
        <v>1.267372202790175</v>
      </c>
      <c r="EJ49" s="27">
        <f t="shared" si="96"/>
        <v>1.1808203761178326</v>
      </c>
      <c r="EK49" s="27">
        <f t="shared" si="97"/>
        <v>0.6047124789310628</v>
      </c>
      <c r="EL49" s="27">
        <f t="shared" si="98"/>
        <v>0.6330383171530056</v>
      </c>
      <c r="EM49" s="27">
        <f t="shared" si="99"/>
        <v>0.8725339663634247</v>
      </c>
      <c r="EN49" s="27">
        <f t="shared" si="100"/>
        <v>0.578600885027509</v>
      </c>
      <c r="EO49" s="27">
        <f t="shared" si="101"/>
        <v>1.3222728987978876</v>
      </c>
      <c r="EP49" s="27">
        <f t="shared" si="102"/>
        <v>1.175861882192079</v>
      </c>
      <c r="EQ49" s="27">
        <f t="shared" si="103"/>
        <v>1.3583996296805374</v>
      </c>
      <c r="ER49" s="27">
        <f t="shared" si="104"/>
        <v>1.3760703986115095</v>
      </c>
      <c r="ES49" s="27">
        <f t="shared" si="105"/>
        <v>1.2719655819613007</v>
      </c>
      <c r="ET49" s="27">
        <f t="shared" si="106"/>
        <v>1.3699812267359401</v>
      </c>
      <c r="EU49" s="27">
        <f t="shared" si="107"/>
        <v>1.1430839995427373</v>
      </c>
      <c r="EX49" s="76" t="s">
        <v>24</v>
      </c>
      <c r="EY49" s="27">
        <v>0.012369624463625458</v>
      </c>
      <c r="EZ49" s="27">
        <v>0.08729527651260859</v>
      </c>
      <c r="FA49" s="27">
        <v>0.09020937988175075</v>
      </c>
      <c r="FB49" s="27">
        <v>-0.7129989110246695</v>
      </c>
      <c r="FC49" s="27">
        <v>0.27900709473584057</v>
      </c>
      <c r="FD49" s="27">
        <v>-0.037207456581168474</v>
      </c>
      <c r="FE49" s="27">
        <v>0.05545607321944708</v>
      </c>
      <c r="FF49" s="27">
        <v>-2.6456641659629914</v>
      </c>
      <c r="FG49" s="27">
        <v>-0.5710868698874045</v>
      </c>
      <c r="FH49" s="27">
        <v>0.4808587705116101</v>
      </c>
      <c r="FI49" s="27">
        <v>0.4093092009761648</v>
      </c>
      <c r="FJ49" s="27">
        <v>0.14966110962898518</v>
      </c>
      <c r="FK49" s="27">
        <v>-0.9373386820208606</v>
      </c>
      <c r="FL49" s="27">
        <v>0.2111557155168332</v>
      </c>
      <c r="FM49" s="27">
        <v>-0.1797065408483221</v>
      </c>
      <c r="FN49" s="27">
        <v>-0.030179853636651786</v>
      </c>
      <c r="FO49" s="27">
        <v>0.4233116843871433</v>
      </c>
      <c r="FP49" s="27">
        <v>0.5079320828677849</v>
      </c>
      <c r="FQ49" s="27">
        <v>0.3459121081153984</v>
      </c>
      <c r="FR49" s="27">
        <v>-1.7285796181939395</v>
      </c>
      <c r="FS49" s="27">
        <v>0.43424060295963607</v>
      </c>
      <c r="FT49" s="27">
        <v>-1.3947842173312157</v>
      </c>
      <c r="FU49" s="27">
        <v>-0.31971059568564547</v>
      </c>
      <c r="FV49" s="27">
        <v>-0.9196986593595299</v>
      </c>
      <c r="FW49" s="27">
        <v>0.3583480548241167</v>
      </c>
      <c r="FX49" s="27">
        <v>0.16799673400873305</v>
      </c>
      <c r="FY49" s="27">
        <v>0.15674092364543</v>
      </c>
      <c r="FZ49" s="27">
        <v>-2.1041714472130537</v>
      </c>
      <c r="GA49" s="27">
        <v>-0.5849423330818543</v>
      </c>
      <c r="GB49" s="27">
        <v>-0.9349834258506402</v>
      </c>
      <c r="GC49" s="27">
        <v>0.05578263386849714</v>
      </c>
      <c r="GD49" s="27">
        <v>0.6388184825072032</v>
      </c>
      <c r="GE49" s="27">
        <v>0.34184027843471987</v>
      </c>
      <c r="GF49" s="27">
        <v>0.23978952172649254</v>
      </c>
      <c r="GG49" s="27">
        <v>-0.7256787439346107</v>
      </c>
      <c r="GH49" s="27">
        <v>-0.6596352677557538</v>
      </c>
      <c r="GI49" s="27">
        <v>-0.19671680064214875</v>
      </c>
      <c r="GJ49" s="27">
        <v>-0.7893595648728369</v>
      </c>
      <c r="GK49" s="27">
        <v>0.40301995983460986</v>
      </c>
      <c r="GL49" s="27">
        <v>0.23371860985214413</v>
      </c>
      <c r="GM49" s="27">
        <v>0.44190797070402704</v>
      </c>
      <c r="GN49" s="27">
        <v>0.4605542790005547</v>
      </c>
      <c r="GO49" s="27">
        <v>0.34705963335375833</v>
      </c>
      <c r="GP49" s="27">
        <v>0.45415612363796964</v>
      </c>
      <c r="GQ49" s="27">
        <v>0.192931423911943</v>
      </c>
    </row>
    <row r="50" spans="1:199" ht="10.5">
      <c r="A50" s="91" t="s">
        <v>26</v>
      </c>
      <c r="B50" s="64">
        <v>40811.7</v>
      </c>
      <c r="C50" s="63">
        <v>38721.2</v>
      </c>
      <c r="D50" s="63">
        <v>34312.2</v>
      </c>
      <c r="E50" s="64">
        <v>23185.6</v>
      </c>
      <c r="F50" s="63">
        <v>49414.7</v>
      </c>
      <c r="G50" s="63">
        <v>38457.9</v>
      </c>
      <c r="H50" s="63">
        <v>39267.6</v>
      </c>
      <c r="I50" s="64">
        <v>12716.3</v>
      </c>
      <c r="J50" s="63">
        <v>22700.8</v>
      </c>
      <c r="K50" s="63">
        <v>52138.7</v>
      </c>
      <c r="L50" s="63">
        <v>44037.9</v>
      </c>
      <c r="M50" s="63">
        <v>43460.9</v>
      </c>
      <c r="N50" s="63">
        <v>22682.8</v>
      </c>
      <c r="O50" s="63">
        <v>32747.2</v>
      </c>
      <c r="P50" s="63">
        <v>34507.4</v>
      </c>
      <c r="Q50" s="63">
        <v>36893.1</v>
      </c>
      <c r="R50" s="63">
        <v>49550.6</v>
      </c>
      <c r="S50" s="63">
        <v>54877.8</v>
      </c>
      <c r="T50" s="63">
        <v>49521.5</v>
      </c>
      <c r="U50" s="64">
        <v>8404.08</v>
      </c>
      <c r="V50" s="63">
        <v>44357.6</v>
      </c>
      <c r="W50" s="64">
        <v>7460.01</v>
      </c>
      <c r="X50" s="64">
        <v>25011.2</v>
      </c>
      <c r="Y50" s="63">
        <v>23924.3</v>
      </c>
      <c r="Z50" s="63">
        <v>37816.9</v>
      </c>
      <c r="AA50" s="63">
        <v>37347.7</v>
      </c>
      <c r="AB50" s="63">
        <v>38949</v>
      </c>
      <c r="AC50" s="64">
        <v>14687</v>
      </c>
      <c r="AD50" s="63">
        <v>29259.5</v>
      </c>
      <c r="AE50" s="63">
        <v>20490.1</v>
      </c>
      <c r="AF50" s="63">
        <v>36726</v>
      </c>
      <c r="AG50" s="63">
        <v>64492.2</v>
      </c>
      <c r="AH50" s="63">
        <v>38511</v>
      </c>
      <c r="AI50" s="63">
        <v>37996.9</v>
      </c>
      <c r="AJ50" s="64">
        <v>25595</v>
      </c>
      <c r="AK50" s="63">
        <v>23909.1</v>
      </c>
      <c r="AL50" s="63">
        <v>30306.3</v>
      </c>
      <c r="AM50" s="63">
        <v>24002.5</v>
      </c>
      <c r="AN50" s="63">
        <v>38084.7</v>
      </c>
      <c r="AO50" s="64">
        <v>34863.9</v>
      </c>
      <c r="AP50" s="63">
        <v>42788.1</v>
      </c>
      <c r="AQ50" s="63">
        <v>55491.3</v>
      </c>
      <c r="AR50" s="63">
        <v>48153.3</v>
      </c>
      <c r="AS50" s="63">
        <v>43423.9</v>
      </c>
      <c r="AT50" s="63">
        <v>35103.1</v>
      </c>
      <c r="AW50" s="66" t="s">
        <v>26</v>
      </c>
      <c r="AX50" s="67">
        <f t="shared" si="58"/>
        <v>37948.36666666666</v>
      </c>
      <c r="AY50" s="68">
        <f t="shared" si="0"/>
        <v>37581.45</v>
      </c>
      <c r="AZ50" s="68">
        <f t="shared" si="1"/>
        <v>35010.92</v>
      </c>
      <c r="BA50" s="68">
        <f t="shared" si="2"/>
        <v>29979.13333333333</v>
      </c>
      <c r="BB50" s="68">
        <f t="shared" si="3"/>
        <v>47710.75</v>
      </c>
      <c r="BC50" s="67">
        <f t="shared" si="4"/>
        <v>26380.84</v>
      </c>
      <c r="BD50" s="69">
        <f t="shared" si="5"/>
        <v>7460.01</v>
      </c>
      <c r="BE50" s="68">
        <f t="shared" si="6"/>
        <v>32609.819999999996</v>
      </c>
      <c r="BF50" s="68">
        <f t="shared" si="7"/>
        <v>34594.671428571426</v>
      </c>
      <c r="BG50" s="68">
        <f t="shared" si="8"/>
        <v>28379.519999999997</v>
      </c>
      <c r="BH50" s="68">
        <f t="shared" si="9"/>
        <v>34863.9</v>
      </c>
      <c r="BI50" s="68">
        <f t="shared" si="10"/>
        <v>44991.94</v>
      </c>
      <c r="BJ50" s="89">
        <f t="shared" si="11"/>
        <v>37570.56333333333</v>
      </c>
      <c r="BK50" s="90">
        <f t="shared" si="12"/>
        <v>35143.987857142856</v>
      </c>
      <c r="BL50" s="64"/>
      <c r="BM50" s="64"/>
      <c r="BN50" s="70" t="s">
        <v>26</v>
      </c>
      <c r="BO50" s="71">
        <v>1.0100558336051921</v>
      </c>
      <c r="BP50" s="71">
        <v>1.0002897658619083</v>
      </c>
      <c r="BQ50" s="71">
        <v>0.9318710419478228</v>
      </c>
      <c r="BR50" s="71">
        <v>0.7979420768156347</v>
      </c>
      <c r="BS50" s="71">
        <v>1.2698971153746341</v>
      </c>
      <c r="BT50" s="71">
        <v>0.7506501569268615</v>
      </c>
      <c r="BU50" s="71">
        <v>0.21226987757690643</v>
      </c>
      <c r="BV50" s="71">
        <v>0.927891852585312</v>
      </c>
      <c r="BW50" s="71">
        <v>0.9843695476220754</v>
      </c>
      <c r="BX50" s="71">
        <v>0.8075213352383397</v>
      </c>
      <c r="BY50" s="71">
        <v>0.992030276749429</v>
      </c>
      <c r="BZ50" s="71">
        <v>1.2802172645542726</v>
      </c>
      <c r="CA50" s="86">
        <f t="shared" si="59"/>
        <v>0.8803529952660268</v>
      </c>
      <c r="CB50" s="86">
        <f t="shared" si="60"/>
        <v>0.9640908092236102</v>
      </c>
      <c r="CC50" s="86">
        <f t="shared" si="60"/>
        <v>0.9581202947849491</v>
      </c>
      <c r="CD50" s="86">
        <f t="shared" si="60"/>
        <v>0.8027317060269872</v>
      </c>
      <c r="CE50" s="86">
        <v>1.2750571899644534</v>
      </c>
      <c r="CF50" s="72"/>
      <c r="CG50" s="72"/>
      <c r="CH50" s="73" t="s">
        <v>26</v>
      </c>
      <c r="CI50" s="74">
        <v>0.01443504410474298</v>
      </c>
      <c r="CJ50" s="74">
        <v>0.0004179832162847981</v>
      </c>
      <c r="CK50" s="74">
        <v>-0.10179777521696938</v>
      </c>
      <c r="CL50" s="74">
        <v>-0.32564407090064634</v>
      </c>
      <c r="CM50" s="74">
        <v>0.3447116173506383</v>
      </c>
      <c r="CN50" s="74">
        <v>-0.41378740347398074</v>
      </c>
      <c r="CO50" s="74">
        <v>-2.236028436567832</v>
      </c>
      <c r="CP50" s="74">
        <v>-0.10797142836093904</v>
      </c>
      <c r="CQ50" s="74">
        <v>-0.02272806749983247</v>
      </c>
      <c r="CR50" s="74">
        <v>-0.3084277176369258</v>
      </c>
      <c r="CS50" s="74">
        <v>-0.011543942571894866</v>
      </c>
      <c r="CT50" s="74">
        <v>0.35638866951913456</v>
      </c>
      <c r="CU50" s="86">
        <f t="shared" si="62"/>
        <v>-0.18384597749405066</v>
      </c>
      <c r="CV50" s="86">
        <f t="shared" si="62"/>
        <v>-0.052759052325946604</v>
      </c>
      <c r="CW50" s="86">
        <f t="shared" si="62"/>
        <v>-0.0617212930026668</v>
      </c>
      <c r="CX50" s="86">
        <f t="shared" si="62"/>
        <v>-0.31701021307382055</v>
      </c>
      <c r="CY50" s="86">
        <f t="shared" si="62"/>
        <v>0.350561957537251</v>
      </c>
      <c r="CZ50" s="9"/>
      <c r="DA50" s="9"/>
      <c r="DB50" s="75" t="s">
        <v>26</v>
      </c>
      <c r="DC50" s="64">
        <f t="shared" si="63"/>
        <v>1.0862679816086511</v>
      </c>
      <c r="DD50" s="27">
        <f t="shared" si="64"/>
        <v>1.0306260158107823</v>
      </c>
      <c r="DE50" s="27">
        <f t="shared" si="65"/>
        <v>0.9132735033961428</v>
      </c>
      <c r="DF50" s="27">
        <f t="shared" si="66"/>
        <v>0.6171214361172297</v>
      </c>
      <c r="DG50" s="27">
        <f t="shared" si="67"/>
        <v>1.315250441192036</v>
      </c>
      <c r="DH50" s="27">
        <f t="shared" si="68"/>
        <v>1.0236178696282525</v>
      </c>
      <c r="DI50" s="27">
        <f t="shared" si="69"/>
        <v>1.0451693165101152</v>
      </c>
      <c r="DJ50" s="27">
        <f t="shared" si="70"/>
        <v>0.33846444854122937</v>
      </c>
      <c r="DK50" s="27">
        <f t="shared" si="71"/>
        <v>0.6042177169023017</v>
      </c>
      <c r="DL50" s="27">
        <f t="shared" si="72"/>
        <v>1.3877540120283884</v>
      </c>
      <c r="DM50" s="27">
        <f t="shared" si="73"/>
        <v>1.172138400196111</v>
      </c>
      <c r="DN50" s="27">
        <f t="shared" si="74"/>
        <v>1.1567806320710834</v>
      </c>
      <c r="DO50" s="27">
        <f t="shared" si="75"/>
        <v>0.603738618416599</v>
      </c>
      <c r="DP50" s="27">
        <f t="shared" si="76"/>
        <v>0.871618551722541</v>
      </c>
      <c r="DQ50" s="27">
        <f t="shared" si="77"/>
        <v>0.9184690603077641</v>
      </c>
      <c r="DR50" s="27">
        <f t="shared" si="78"/>
        <v>0.9819682412711583</v>
      </c>
      <c r="DS50" s="27">
        <f t="shared" si="79"/>
        <v>1.318867634759092</v>
      </c>
      <c r="DT50" s="27">
        <f t="shared" si="80"/>
        <v>1.4606594932610808</v>
      </c>
      <c r="DU50" s="27">
        <f t="shared" si="81"/>
        <v>1.3180930922072058</v>
      </c>
      <c r="DV50" s="64">
        <f t="shared" si="82"/>
        <v>0.23913279375584318</v>
      </c>
      <c r="DW50" s="27">
        <f t="shared" si="83"/>
        <v>1.2621675200978797</v>
      </c>
      <c r="DX50" s="27">
        <f t="shared" si="84"/>
        <v>0.21226987757690643</v>
      </c>
      <c r="DY50" s="27">
        <f t="shared" si="85"/>
        <v>0.7116779149158677</v>
      </c>
      <c r="DZ50" s="27">
        <f t="shared" si="86"/>
        <v>0.680750861207047</v>
      </c>
      <c r="EA50" s="27">
        <f t="shared" si="87"/>
        <v>1.076056028522497</v>
      </c>
      <c r="EB50" s="27">
        <f t="shared" si="88"/>
        <v>1.062705238569255</v>
      </c>
      <c r="EC50" s="27">
        <f t="shared" si="89"/>
        <v>1.1082692197118942</v>
      </c>
      <c r="ED50" s="27">
        <f t="shared" si="90"/>
        <v>0.417909318080274</v>
      </c>
      <c r="EE50" s="27">
        <f t="shared" si="91"/>
        <v>0.8325606109055476</v>
      </c>
      <c r="EF50" s="27">
        <f t="shared" si="92"/>
        <v>0.5830328670522653</v>
      </c>
      <c r="EG50" s="27">
        <f t="shared" si="93"/>
        <v>1.045015157337519</v>
      </c>
      <c r="EH50" s="27">
        <f t="shared" si="94"/>
        <v>1.8350848589566722</v>
      </c>
      <c r="EI50" s="27">
        <f t="shared" si="95"/>
        <v>1.0958062060726785</v>
      </c>
      <c r="EJ50" s="27">
        <f t="shared" si="96"/>
        <v>1.0811778149495719</v>
      </c>
      <c r="EK50" s="27">
        <f t="shared" si="97"/>
        <v>0.728289575561014</v>
      </c>
      <c r="EL50" s="27">
        <f t="shared" si="98"/>
        <v>0.6803183547976495</v>
      </c>
      <c r="EM50" s="27">
        <f t="shared" si="99"/>
        <v>0.862346644415892</v>
      </c>
      <c r="EN50" s="27">
        <f t="shared" si="100"/>
        <v>0.6829759928659206</v>
      </c>
      <c r="EO50" s="27">
        <f t="shared" si="101"/>
        <v>1.0836761085512228</v>
      </c>
      <c r="EP50" s="27">
        <f t="shared" si="102"/>
        <v>0.992030276749429</v>
      </c>
      <c r="EQ50" s="27">
        <f t="shared" si="103"/>
        <v>1.2175083878906905</v>
      </c>
      <c r="ER50" s="27">
        <f t="shared" si="104"/>
        <v>1.578969928670791</v>
      </c>
      <c r="ES50" s="27">
        <f t="shared" si="105"/>
        <v>1.3701717686603703</v>
      </c>
      <c r="ET50" s="27">
        <f t="shared" si="106"/>
        <v>1.2355996757258807</v>
      </c>
      <c r="EU50" s="27">
        <f t="shared" si="107"/>
        <v>0.9988365618236308</v>
      </c>
      <c r="EX50" s="76" t="s">
        <v>26</v>
      </c>
      <c r="EY50" s="27">
        <v>0.11938005898481784</v>
      </c>
      <c r="EZ50" s="27">
        <v>0.04352091561976445</v>
      </c>
      <c r="FA50" s="27">
        <v>-0.13088111758751947</v>
      </c>
      <c r="FB50" s="27">
        <v>-0.6963736864759353</v>
      </c>
      <c r="FC50" s="27">
        <v>0.39533753401526517</v>
      </c>
      <c r="FD50" s="27">
        <v>0.03367723830382321</v>
      </c>
      <c r="FE50" s="27">
        <v>0.06373667656690785</v>
      </c>
      <c r="FF50" s="27">
        <v>-1.5629237902063002</v>
      </c>
      <c r="FG50" s="27">
        <v>-0.7268596074247031</v>
      </c>
      <c r="FH50" s="27">
        <v>0.47275186396967606</v>
      </c>
      <c r="FI50" s="27">
        <v>0.2291429259787209</v>
      </c>
      <c r="FJ50" s="27">
        <v>0.2101153026221776</v>
      </c>
      <c r="FK50" s="27">
        <v>-0.7280040081376332</v>
      </c>
      <c r="FL50" s="27">
        <v>-0.19823119146557872</v>
      </c>
      <c r="FM50" s="27">
        <v>-0.12269697158270672</v>
      </c>
      <c r="FN50" s="27">
        <v>-0.02625172910657956</v>
      </c>
      <c r="FO50" s="27">
        <v>0.3992997789495051</v>
      </c>
      <c r="FP50" s="27">
        <v>0.5466198984435305</v>
      </c>
      <c r="FQ50" s="27">
        <v>0.39845226634207664</v>
      </c>
      <c r="FR50" s="27">
        <v>-2.064116105595967</v>
      </c>
      <c r="FS50" s="27">
        <v>0.33590340348634007</v>
      </c>
      <c r="FT50" s="27">
        <v>-2.236028436567832</v>
      </c>
      <c r="FU50" s="27">
        <v>-0.49070362853567406</v>
      </c>
      <c r="FV50" s="27">
        <v>-0.5548011924866716</v>
      </c>
      <c r="FW50" s="27">
        <v>0.10575319868182294</v>
      </c>
      <c r="FX50" s="27">
        <v>0.08774149355328896</v>
      </c>
      <c r="FY50" s="27">
        <v>0.1483083820769229</v>
      </c>
      <c r="FZ50" s="27">
        <v>-1.2587381682482641</v>
      </c>
      <c r="GA50" s="27">
        <v>-0.2643727898267935</v>
      </c>
      <c r="GB50" s="27">
        <v>-0.7783508807638647</v>
      </c>
      <c r="GC50" s="27">
        <v>0.06352386791102309</v>
      </c>
      <c r="GD50" s="27">
        <v>0.8758467784719147</v>
      </c>
      <c r="GE50" s="27">
        <v>0.13199267944910437</v>
      </c>
      <c r="GF50" s="27">
        <v>0.11260381414524732</v>
      </c>
      <c r="GG50" s="27">
        <v>-0.45741589973795355</v>
      </c>
      <c r="GH50" s="27">
        <v>-0.5557180817464619</v>
      </c>
      <c r="GI50" s="27">
        <v>-0.21366017725368414</v>
      </c>
      <c r="GJ50" s="27">
        <v>-0.550093227326606</v>
      </c>
      <c r="GK50" s="27">
        <v>0.1159336253169713</v>
      </c>
      <c r="GL50" s="27">
        <v>-0.011543942571894866</v>
      </c>
      <c r="GM50" s="27">
        <v>0.2839317116313282</v>
      </c>
      <c r="GN50" s="27">
        <v>0.6589836954726022</v>
      </c>
      <c r="GO50" s="27">
        <v>0.4543567649089948</v>
      </c>
      <c r="GP50" s="27">
        <v>0.30521139745345116</v>
      </c>
      <c r="GQ50" s="27">
        <v>-0.0016794636530458112</v>
      </c>
    </row>
    <row r="51" spans="1:199" ht="10.5">
      <c r="A51" s="91" t="s">
        <v>13</v>
      </c>
      <c r="B51" s="64">
        <v>32113.9</v>
      </c>
      <c r="C51" s="63">
        <v>24096.6</v>
      </c>
      <c r="D51" s="63">
        <v>23036.3</v>
      </c>
      <c r="E51" s="64">
        <v>9012.29</v>
      </c>
      <c r="F51" s="63">
        <v>30676</v>
      </c>
      <c r="G51" s="63">
        <v>21823.7</v>
      </c>
      <c r="H51" s="63">
        <v>24287.1</v>
      </c>
      <c r="I51" s="64">
        <v>3042.5</v>
      </c>
      <c r="J51" s="63">
        <v>10663.2</v>
      </c>
      <c r="K51" s="63">
        <v>42860.9</v>
      </c>
      <c r="L51" s="63">
        <v>28134.5</v>
      </c>
      <c r="M51" s="63">
        <v>26054</v>
      </c>
      <c r="N51" s="63">
        <v>10787.5</v>
      </c>
      <c r="O51" s="63">
        <v>21378.1</v>
      </c>
      <c r="P51" s="63">
        <v>20126.7</v>
      </c>
      <c r="Q51" s="63">
        <v>24305.2</v>
      </c>
      <c r="R51" s="63">
        <v>38271.4</v>
      </c>
      <c r="S51" s="63">
        <v>37007.9</v>
      </c>
      <c r="T51" s="63">
        <v>40564</v>
      </c>
      <c r="U51" s="64">
        <v>3225.5</v>
      </c>
      <c r="V51" s="63">
        <v>32309.1</v>
      </c>
      <c r="W51" s="64">
        <v>4439.71</v>
      </c>
      <c r="X51" s="64">
        <v>12764</v>
      </c>
      <c r="Y51" s="63">
        <v>9718.02</v>
      </c>
      <c r="Z51" s="63">
        <v>27131.4</v>
      </c>
      <c r="AA51" s="63">
        <v>34725.9</v>
      </c>
      <c r="AB51" s="63">
        <v>33827.8</v>
      </c>
      <c r="AC51" s="64">
        <v>40418.8</v>
      </c>
      <c r="AD51" s="63">
        <v>14081.7</v>
      </c>
      <c r="AE51" s="63">
        <v>7193.02</v>
      </c>
      <c r="AF51" s="63">
        <v>25642.8</v>
      </c>
      <c r="AG51" s="63">
        <v>41951.8</v>
      </c>
      <c r="AH51" s="63">
        <v>36433.9</v>
      </c>
      <c r="AI51" s="63">
        <v>36725</v>
      </c>
      <c r="AJ51" s="64">
        <v>13254.4</v>
      </c>
      <c r="AK51" s="63">
        <v>9291.36</v>
      </c>
      <c r="AL51" s="63">
        <v>14948.5</v>
      </c>
      <c r="AM51" s="63">
        <v>7220.19</v>
      </c>
      <c r="AN51" s="63">
        <v>40318.4</v>
      </c>
      <c r="AO51" s="64">
        <v>41055.1</v>
      </c>
      <c r="AP51" s="63">
        <v>57335.3</v>
      </c>
      <c r="AQ51" s="63">
        <v>47760.9</v>
      </c>
      <c r="AR51" s="63">
        <v>52858.6</v>
      </c>
      <c r="AS51" s="63">
        <v>42901.1</v>
      </c>
      <c r="AT51" s="63">
        <v>41499.5</v>
      </c>
      <c r="AW51" s="66" t="s">
        <v>13</v>
      </c>
      <c r="AX51" s="67">
        <f t="shared" si="58"/>
        <v>26415.600000000002</v>
      </c>
      <c r="AY51" s="68">
        <f t="shared" si="0"/>
        <v>21449.7725</v>
      </c>
      <c r="AZ51" s="68">
        <f t="shared" si="1"/>
        <v>22151.02</v>
      </c>
      <c r="BA51" s="68">
        <f t="shared" si="2"/>
        <v>17430.766666666666</v>
      </c>
      <c r="BB51" s="68">
        <f t="shared" si="3"/>
        <v>35037.125</v>
      </c>
      <c r="BC51" s="67">
        <f t="shared" si="4"/>
        <v>17767.3</v>
      </c>
      <c r="BD51" s="69">
        <f t="shared" si="5"/>
        <v>4439.71</v>
      </c>
      <c r="BE51" s="68">
        <f t="shared" si="6"/>
        <v>23633.424000000003</v>
      </c>
      <c r="BF51" s="68">
        <f t="shared" si="7"/>
        <v>28921.00285714286</v>
      </c>
      <c r="BG51" s="68">
        <f t="shared" si="8"/>
        <v>17006.57</v>
      </c>
      <c r="BH51" s="68">
        <f t="shared" si="9"/>
        <v>41055.1</v>
      </c>
      <c r="BI51" s="68">
        <f t="shared" si="10"/>
        <v>48471.08</v>
      </c>
      <c r="BJ51" s="89">
        <f t="shared" si="11"/>
        <v>24017.171041666665</v>
      </c>
      <c r="BK51" s="90">
        <f t="shared" si="12"/>
        <v>29508.019214285716</v>
      </c>
      <c r="BL51" s="64"/>
      <c r="BM51" s="64"/>
      <c r="BN51" s="70" t="s">
        <v>13</v>
      </c>
      <c r="BO51" s="71">
        <v>1.0998630918759074</v>
      </c>
      <c r="BP51" s="71">
        <v>0.8931015423418286</v>
      </c>
      <c r="BQ51" s="71">
        <v>0.9222992983466232</v>
      </c>
      <c r="BR51" s="71">
        <v>0.7257626902196997</v>
      </c>
      <c r="BS51" s="71">
        <v>1.458836469091849</v>
      </c>
      <c r="BT51" s="71">
        <v>0.6021176776040026</v>
      </c>
      <c r="BU51" s="71">
        <v>0.15045774396983594</v>
      </c>
      <c r="BV51" s="71">
        <v>0.8009152979186877</v>
      </c>
      <c r="BW51" s="71">
        <v>0.9801065482274505</v>
      </c>
      <c r="BX51" s="71">
        <v>0.5763372280768547</v>
      </c>
      <c r="BY51" s="71">
        <v>1.3913200917303183</v>
      </c>
      <c r="BZ51" s="71">
        <v>1.6426409257770072</v>
      </c>
      <c r="CA51" s="86">
        <f t="shared" si="59"/>
        <v>0.8509903847399549</v>
      </c>
      <c r="CB51" s="86">
        <f t="shared" si="60"/>
        <v>0.8470084201302581</v>
      </c>
      <c r="CC51" s="86">
        <f t="shared" si="60"/>
        <v>0.9512029232870368</v>
      </c>
      <c r="CD51" s="86">
        <f t="shared" si="60"/>
        <v>0.6510499591482772</v>
      </c>
      <c r="CE51" s="86">
        <v>1.550738697434428</v>
      </c>
      <c r="CF51" s="72"/>
      <c r="CG51" s="72"/>
      <c r="CH51" s="73" t="s">
        <v>13</v>
      </c>
      <c r="CI51" s="74">
        <v>0.13732395196415398</v>
      </c>
      <c r="CJ51" s="74">
        <v>-0.163103881125711</v>
      </c>
      <c r="CK51" s="74">
        <v>-0.11669309458954076</v>
      </c>
      <c r="CL51" s="74">
        <v>-0.4624302017771192</v>
      </c>
      <c r="CM51" s="74">
        <v>0.5448181708137477</v>
      </c>
      <c r="CN51" s="74">
        <v>-0.7318826206856596</v>
      </c>
      <c r="CO51" s="74">
        <v>-2.7325697316567155</v>
      </c>
      <c r="CP51" s="74">
        <v>-0.3202784187129581</v>
      </c>
      <c r="CQ51" s="74">
        <v>-0.028989500512859825</v>
      </c>
      <c r="CR51" s="74">
        <v>-0.795014882334059</v>
      </c>
      <c r="CS51" s="74">
        <v>0.4764543692883958</v>
      </c>
      <c r="CT51" s="74">
        <v>0.7160171478371277</v>
      </c>
      <c r="CU51" s="86">
        <f t="shared" si="62"/>
        <v>-0.23278526375914696</v>
      </c>
      <c r="CV51" s="86">
        <f t="shared" si="62"/>
        <v>-0.23955178339389474</v>
      </c>
      <c r="CW51" s="86">
        <f t="shared" si="62"/>
        <v>-0.07217494603042256</v>
      </c>
      <c r="CX51" s="86">
        <f t="shared" si="62"/>
        <v>-0.6191598402061581</v>
      </c>
      <c r="CY51" s="86">
        <f t="shared" si="62"/>
        <v>0.6329556098590633</v>
      </c>
      <c r="CZ51" s="9"/>
      <c r="DA51" s="9"/>
      <c r="DB51" s="75" t="s">
        <v>13</v>
      </c>
      <c r="DC51" s="64">
        <f t="shared" si="63"/>
        <v>1.337122508903591</v>
      </c>
      <c r="DD51" s="27">
        <f t="shared" si="64"/>
        <v>1.0033071737797734</v>
      </c>
      <c r="DE51" s="27">
        <f t="shared" si="65"/>
        <v>0.9591595929443572</v>
      </c>
      <c r="DF51" s="27">
        <f t="shared" si="66"/>
        <v>0.37524361151298175</v>
      </c>
      <c r="DG51" s="27">
        <f t="shared" si="67"/>
        <v>1.2772528432587307</v>
      </c>
      <c r="DH51" s="27">
        <f t="shared" si="68"/>
        <v>0.9086707157199623</v>
      </c>
      <c r="DI51" s="27">
        <f t="shared" si="69"/>
        <v>1.0112389988756396</v>
      </c>
      <c r="DJ51" s="27">
        <f t="shared" si="70"/>
        <v>0.12668019870956737</v>
      </c>
      <c r="DK51" s="27">
        <f t="shared" si="71"/>
        <v>0.4439823483582116</v>
      </c>
      <c r="DL51" s="27">
        <f t="shared" si="72"/>
        <v>1.7845940275664407</v>
      </c>
      <c r="DM51" s="27">
        <f t="shared" si="73"/>
        <v>1.171432719998134</v>
      </c>
      <c r="DN51" s="27">
        <f t="shared" si="74"/>
        <v>1.0848071971007618</v>
      </c>
      <c r="DO51" s="27">
        <f t="shared" si="75"/>
        <v>0.44915781218716777</v>
      </c>
      <c r="DP51" s="27">
        <f t="shared" si="76"/>
        <v>0.89011732326475</v>
      </c>
      <c r="DQ51" s="27">
        <f t="shared" si="77"/>
        <v>0.8380129352071815</v>
      </c>
      <c r="DR51" s="27">
        <f t="shared" si="78"/>
        <v>1.0119926263519397</v>
      </c>
      <c r="DS51" s="27">
        <f t="shared" si="79"/>
        <v>1.5935015799156407</v>
      </c>
      <c r="DT51" s="27">
        <f t="shared" si="80"/>
        <v>1.5408933856446336</v>
      </c>
      <c r="DU51" s="27">
        <f t="shared" si="81"/>
        <v>1.6889582844551818</v>
      </c>
      <c r="DV51" s="64">
        <f t="shared" si="82"/>
        <v>0.10930926866275181</v>
      </c>
      <c r="DW51" s="27">
        <f t="shared" si="83"/>
        <v>1.0949260865452533</v>
      </c>
      <c r="DX51" s="27">
        <f t="shared" si="84"/>
        <v>0.15045774396983594</v>
      </c>
      <c r="DY51" s="27">
        <f t="shared" si="85"/>
        <v>0.4325603798516088</v>
      </c>
      <c r="DZ51" s="27">
        <f t="shared" si="86"/>
        <v>0.3293348811192049</v>
      </c>
      <c r="EA51" s="27">
        <f t="shared" si="87"/>
        <v>0.919458531017388</v>
      </c>
      <c r="EB51" s="27">
        <f t="shared" si="88"/>
        <v>1.1768292459016751</v>
      </c>
      <c r="EC51" s="27">
        <f t="shared" si="89"/>
        <v>1.146393451703561</v>
      </c>
      <c r="ED51" s="27">
        <f t="shared" si="90"/>
        <v>1.3697564620139617</v>
      </c>
      <c r="EE51" s="27">
        <f t="shared" si="91"/>
        <v>0.4772160373673143</v>
      </c>
      <c r="EF51" s="27">
        <f t="shared" si="92"/>
        <v>0.2437649219273127</v>
      </c>
      <c r="EG51" s="27">
        <f t="shared" si="93"/>
        <v>0.869011227550833</v>
      </c>
      <c r="EH51" s="27">
        <f t="shared" si="94"/>
        <v>1.4217084411985836</v>
      </c>
      <c r="EI51" s="27">
        <f t="shared" si="95"/>
        <v>1.2347118163174184</v>
      </c>
      <c r="EJ51" s="27">
        <f t="shared" si="96"/>
        <v>1.2445769312167294</v>
      </c>
      <c r="EK51" s="27">
        <f t="shared" si="97"/>
        <v>0.44917959093584797</v>
      </c>
      <c r="EL51" s="27">
        <f t="shared" si="98"/>
        <v>0.31487576080680385</v>
      </c>
      <c r="EM51" s="27">
        <f t="shared" si="99"/>
        <v>0.5065911029623765</v>
      </c>
      <c r="EN51" s="27">
        <f t="shared" si="100"/>
        <v>0.24468568857731018</v>
      </c>
      <c r="EO51" s="27">
        <f t="shared" si="101"/>
        <v>1.3663539971019354</v>
      </c>
      <c r="EP51" s="27">
        <f t="shared" si="102"/>
        <v>1.3913200917303183</v>
      </c>
      <c r="EQ51" s="27">
        <f t="shared" si="103"/>
        <v>1.9430412995068902</v>
      </c>
      <c r="ER51" s="27">
        <f t="shared" si="104"/>
        <v>1.6185735698883346</v>
      </c>
      <c r="ES51" s="27">
        <f t="shared" si="105"/>
        <v>1.791329997996259</v>
      </c>
      <c r="ET51" s="27">
        <f t="shared" si="106"/>
        <v>1.4538793569454602</v>
      </c>
      <c r="EU51" s="27">
        <f t="shared" si="107"/>
        <v>1.4063804045480914</v>
      </c>
      <c r="EX51" s="76" t="s">
        <v>13</v>
      </c>
      <c r="EY51" s="27">
        <v>0.41913165308326045</v>
      </c>
      <c r="EZ51" s="27">
        <v>0.004763370898177818</v>
      </c>
      <c r="FA51" s="27">
        <v>-0.06015721208048222</v>
      </c>
      <c r="FB51" s="27">
        <v>-1.414100584579029</v>
      </c>
      <c r="FC51" s="27">
        <v>0.3530441472864118</v>
      </c>
      <c r="FD51" s="27">
        <v>-0.1381705098882742</v>
      </c>
      <c r="FE51" s="27">
        <v>0.016124007867723344</v>
      </c>
      <c r="FF51" s="27">
        <v>-2.980737059406707</v>
      </c>
      <c r="FG51" s="27">
        <v>-1.1714257751639998</v>
      </c>
      <c r="FH51" s="27">
        <v>0.835595916814265</v>
      </c>
      <c r="FI51" s="27">
        <v>0.22827409691347786</v>
      </c>
      <c r="FJ51" s="27">
        <v>0.11743865510895778</v>
      </c>
      <c r="FK51" s="27">
        <v>-1.1547056680541181</v>
      </c>
      <c r="FL51" s="27">
        <v>-0.16793258966580055</v>
      </c>
      <c r="FM51" s="27">
        <v>-0.2549555819708179</v>
      </c>
      <c r="FN51" s="27">
        <v>0.01719877820984639</v>
      </c>
      <c r="FO51" s="27">
        <v>0.6722004495113293</v>
      </c>
      <c r="FP51" s="27">
        <v>0.6237670452902225</v>
      </c>
      <c r="FQ51" s="27">
        <v>0.7561336954851494</v>
      </c>
      <c r="FR51" s="27">
        <v>-3.1935123582247384</v>
      </c>
      <c r="FS51" s="27">
        <v>0.13083348336640904</v>
      </c>
      <c r="FT51" s="27">
        <v>-2.7325697316567155</v>
      </c>
      <c r="FU51" s="27">
        <v>-1.2090265664559043</v>
      </c>
      <c r="FV51" s="27">
        <v>-1.6023727735017417</v>
      </c>
      <c r="FW51" s="27">
        <v>-0.1211435865304011</v>
      </c>
      <c r="FX51" s="27">
        <v>0.23490500520047872</v>
      </c>
      <c r="FY51" s="27">
        <v>0.19710227394003374</v>
      </c>
      <c r="FZ51" s="27">
        <v>0.4539194097716575</v>
      </c>
      <c r="GA51" s="27">
        <v>-1.067285567693458</v>
      </c>
      <c r="GB51" s="27">
        <v>-2.0364375595877173</v>
      </c>
      <c r="GC51" s="27">
        <v>-0.2025532782305755</v>
      </c>
      <c r="GD51" s="27">
        <v>0.5076256326333735</v>
      </c>
      <c r="GE51" s="27">
        <v>0.30417435380541286</v>
      </c>
      <c r="GF51" s="27">
        <v>0.3156554105957883</v>
      </c>
      <c r="GG51" s="27">
        <v>-1.154635716402067</v>
      </c>
      <c r="GH51" s="27">
        <v>-1.6671453920655925</v>
      </c>
      <c r="GI51" s="27">
        <v>-0.9811063550354705</v>
      </c>
      <c r="GJ51" s="27">
        <v>-2.0309983728012515</v>
      </c>
      <c r="GK51" s="27">
        <v>0.4503313077129137</v>
      </c>
      <c r="GL51" s="27">
        <v>0.4764543692883958</v>
      </c>
      <c r="GM51" s="27">
        <v>0.9583165658540659</v>
      </c>
      <c r="GN51" s="27">
        <v>0.6947229426251387</v>
      </c>
      <c r="GO51" s="27">
        <v>0.8410311344304049</v>
      </c>
      <c r="GP51" s="27">
        <v>0.539907559245339</v>
      </c>
      <c r="GQ51" s="27">
        <v>0.491986874301122</v>
      </c>
    </row>
    <row r="52" spans="1:199" ht="10.5">
      <c r="A52" s="91" t="s">
        <v>65</v>
      </c>
      <c r="B52" s="64">
        <v>12491.8</v>
      </c>
      <c r="C52" s="63">
        <v>14644.1</v>
      </c>
      <c r="D52" s="63">
        <v>13559.7</v>
      </c>
      <c r="E52" s="64">
        <v>6416.48</v>
      </c>
      <c r="F52" s="63">
        <v>15045.2</v>
      </c>
      <c r="G52" s="63">
        <v>14137</v>
      </c>
      <c r="H52" s="63">
        <v>13296.9</v>
      </c>
      <c r="I52" s="64">
        <v>21439.8</v>
      </c>
      <c r="J52" s="63">
        <v>6033.68</v>
      </c>
      <c r="K52" s="63">
        <v>15881.7</v>
      </c>
      <c r="L52" s="63">
        <v>16632.2</v>
      </c>
      <c r="M52" s="63">
        <v>9014.82</v>
      </c>
      <c r="N52" s="63">
        <v>8292.38</v>
      </c>
      <c r="O52" s="63">
        <v>11832.2</v>
      </c>
      <c r="P52" s="63">
        <v>11702.5</v>
      </c>
      <c r="Q52" s="63">
        <v>8645.69</v>
      </c>
      <c r="R52" s="63">
        <v>16684.9</v>
      </c>
      <c r="S52" s="63">
        <v>18585.3</v>
      </c>
      <c r="T52" s="63">
        <v>14546.5</v>
      </c>
      <c r="U52" s="64">
        <v>3819.52</v>
      </c>
      <c r="V52" s="63">
        <v>17839.8</v>
      </c>
      <c r="W52" s="64">
        <v>4374.75</v>
      </c>
      <c r="X52" s="64">
        <v>6727.46</v>
      </c>
      <c r="Y52" s="63">
        <v>10052.8</v>
      </c>
      <c r="Z52" s="63">
        <v>17665.1</v>
      </c>
      <c r="AA52" s="63">
        <v>17637</v>
      </c>
      <c r="AB52" s="63">
        <v>18293.9</v>
      </c>
      <c r="AC52" s="64">
        <v>7793.52</v>
      </c>
      <c r="AD52" s="63">
        <v>8737.7</v>
      </c>
      <c r="AE52" s="63">
        <v>6107.88</v>
      </c>
      <c r="AF52" s="63">
        <v>15984.6</v>
      </c>
      <c r="AG52" s="63">
        <v>25464.6</v>
      </c>
      <c r="AH52" s="63">
        <v>18795.2</v>
      </c>
      <c r="AI52" s="63">
        <v>18868.4</v>
      </c>
      <c r="AJ52" s="64">
        <v>7201.3</v>
      </c>
      <c r="AK52" s="63">
        <v>9533.04</v>
      </c>
      <c r="AL52" s="63">
        <v>11195.9</v>
      </c>
      <c r="AM52" s="63">
        <v>6783.24</v>
      </c>
      <c r="AN52" s="63">
        <v>19876.6</v>
      </c>
      <c r="AO52" s="64">
        <v>16897.6</v>
      </c>
      <c r="AP52" s="63">
        <v>20097.6</v>
      </c>
      <c r="AQ52" s="63">
        <v>24705.1</v>
      </c>
      <c r="AR52" s="63">
        <v>17088</v>
      </c>
      <c r="AS52" s="63">
        <v>18658.9</v>
      </c>
      <c r="AT52" s="63">
        <v>17102.3</v>
      </c>
      <c r="AW52" s="66" t="s">
        <v>65</v>
      </c>
      <c r="AX52" s="67">
        <f t="shared" si="58"/>
        <v>13565.200000000003</v>
      </c>
      <c r="AY52" s="68">
        <f t="shared" si="0"/>
        <v>12223.895</v>
      </c>
      <c r="AZ52" s="68">
        <f t="shared" si="1"/>
        <v>13800.440000000002</v>
      </c>
      <c r="BA52" s="68">
        <f t="shared" si="2"/>
        <v>10609.026666666667</v>
      </c>
      <c r="BB52" s="68">
        <f t="shared" si="3"/>
        <v>14615.5975</v>
      </c>
      <c r="BC52" s="67">
        <f t="shared" si="4"/>
        <v>10829.66</v>
      </c>
      <c r="BD52" s="69">
        <f t="shared" si="5"/>
        <v>4374.75</v>
      </c>
      <c r="BE52" s="68">
        <f t="shared" si="6"/>
        <v>14075.252000000002</v>
      </c>
      <c r="BF52" s="68">
        <f t="shared" si="7"/>
        <v>14535.985714285713</v>
      </c>
      <c r="BG52" s="68">
        <f t="shared" si="8"/>
        <v>10918.016</v>
      </c>
      <c r="BH52" s="68">
        <f t="shared" si="9"/>
        <v>16897.6</v>
      </c>
      <c r="BI52" s="68">
        <f t="shared" si="10"/>
        <v>19530.38</v>
      </c>
      <c r="BJ52" s="89">
        <f t="shared" si="11"/>
        <v>12812.239791666667</v>
      </c>
      <c r="BK52" s="90">
        <f t="shared" si="12"/>
        <v>14764.90842857143</v>
      </c>
      <c r="BL52" s="64"/>
      <c r="BM52" s="64"/>
      <c r="BN52" s="70" t="s">
        <v>65</v>
      </c>
      <c r="BO52" s="71">
        <v>1.058768819548872</v>
      </c>
      <c r="BP52" s="71">
        <v>0.954079473906714</v>
      </c>
      <c r="BQ52" s="71">
        <v>1.077129387554554</v>
      </c>
      <c r="BR52" s="71">
        <v>0.8280384100808812</v>
      </c>
      <c r="BS52" s="71">
        <v>1.1407527284578511</v>
      </c>
      <c r="BT52" s="71">
        <v>0.733472886228243</v>
      </c>
      <c r="BU52" s="71">
        <v>0.2962937441274247</v>
      </c>
      <c r="BV52" s="71">
        <v>0.9532908428177664</v>
      </c>
      <c r="BW52" s="71">
        <v>0.9844954870263379</v>
      </c>
      <c r="BX52" s="71">
        <v>0.739457075051861</v>
      </c>
      <c r="BY52" s="71">
        <v>1.14444326436198</v>
      </c>
      <c r="BZ52" s="71">
        <v>1.322756595104034</v>
      </c>
      <c r="CA52" s="86">
        <f t="shared" si="59"/>
        <v>0.8961208528885576</v>
      </c>
      <c r="CB52" s="86">
        <f t="shared" si="60"/>
        <v>0.9536851583622402</v>
      </c>
      <c r="CC52" s="86">
        <f t="shared" si="60"/>
        <v>1.030812437290446</v>
      </c>
      <c r="CD52" s="86">
        <f t="shared" si="60"/>
        <v>0.783747742566371</v>
      </c>
      <c r="CE52" s="86">
        <v>1.2317546617809425</v>
      </c>
      <c r="CF52" s="72"/>
      <c r="CG52" s="72"/>
      <c r="CH52" s="73" t="s">
        <v>65</v>
      </c>
      <c r="CI52" s="74">
        <v>0.08238761359858422</v>
      </c>
      <c r="CJ52" s="74">
        <v>-0.06781864853543212</v>
      </c>
      <c r="CK52" s="74">
        <v>0.10719156053338476</v>
      </c>
      <c r="CL52" s="74">
        <v>-0.2722304035541304</v>
      </c>
      <c r="CM52" s="74">
        <v>0.1899861044326157</v>
      </c>
      <c r="CN52" s="74">
        <v>-0.44718445908692217</v>
      </c>
      <c r="CO52" s="74">
        <v>-1.7548999289716272</v>
      </c>
      <c r="CP52" s="74">
        <v>-0.06901165674781082</v>
      </c>
      <c r="CQ52" s="74">
        <v>-0.022543502127364154</v>
      </c>
      <c r="CR52" s="74">
        <v>-0.43546169253557143</v>
      </c>
      <c r="CS52" s="74">
        <v>0.19464594323218698</v>
      </c>
      <c r="CT52" s="74">
        <v>0.4035476108657696</v>
      </c>
      <c r="CU52" s="86">
        <f t="shared" si="62"/>
        <v>-0.15823478436163463</v>
      </c>
      <c r="CV52" s="86">
        <f t="shared" si="62"/>
        <v>-0.06841502932479827</v>
      </c>
      <c r="CW52" s="86">
        <f t="shared" si="62"/>
        <v>0.043781849284365945</v>
      </c>
      <c r="CX52" s="86">
        <f t="shared" si="62"/>
        <v>-0.3515387123704426</v>
      </c>
      <c r="CY52" s="86">
        <f t="shared" si="62"/>
        <v>0.3007149317804159</v>
      </c>
      <c r="CZ52" s="9"/>
      <c r="DA52" s="9"/>
      <c r="DB52" s="75" t="s">
        <v>65</v>
      </c>
      <c r="DC52" s="64">
        <f t="shared" si="63"/>
        <v>0.9749895571049889</v>
      </c>
      <c r="DD52" s="27">
        <f t="shared" si="64"/>
        <v>1.1429773590035999</v>
      </c>
      <c r="DE52" s="27">
        <f t="shared" si="65"/>
        <v>1.0583395425380266</v>
      </c>
      <c r="DF52" s="27">
        <f t="shared" si="66"/>
        <v>0.5008086099179477</v>
      </c>
      <c r="DG52" s="27">
        <f t="shared" si="67"/>
        <v>1.1742833606490644</v>
      </c>
      <c r="DH52" s="27">
        <f t="shared" si="68"/>
        <v>1.1033980186036623</v>
      </c>
      <c r="DI52" s="27">
        <f t="shared" si="69"/>
        <v>1.0378279064561815</v>
      </c>
      <c r="DJ52" s="27">
        <f t="shared" si="70"/>
        <v>1.6733842285675036</v>
      </c>
      <c r="DK52" s="27">
        <f t="shared" si="71"/>
        <v>0.47093092996311425</v>
      </c>
      <c r="DL52" s="27">
        <f t="shared" si="72"/>
        <v>1.2395724914803554</v>
      </c>
      <c r="DM52" s="27">
        <f t="shared" si="73"/>
        <v>1.2981492908693382</v>
      </c>
      <c r="DN52" s="27">
        <f t="shared" si="74"/>
        <v>0.7036099968924572</v>
      </c>
      <c r="DO52" s="27">
        <f t="shared" si="75"/>
        <v>0.6472232907624416</v>
      </c>
      <c r="DP52" s="27">
        <f t="shared" si="76"/>
        <v>0.9235075359497952</v>
      </c>
      <c r="DQ52" s="27">
        <f t="shared" si="77"/>
        <v>0.9133844035304066</v>
      </c>
      <c r="DR52" s="27">
        <f t="shared" si="78"/>
        <v>0.6747992654354883</v>
      </c>
      <c r="DS52" s="27">
        <f t="shared" si="79"/>
        <v>1.3022625451368923</v>
      </c>
      <c r="DT52" s="27">
        <f t="shared" si="80"/>
        <v>1.4505894599387879</v>
      </c>
      <c r="DU52" s="27">
        <f t="shared" si="81"/>
        <v>1.135359643320236</v>
      </c>
      <c r="DV52" s="64">
        <f t="shared" si="82"/>
        <v>0.25868904087538286</v>
      </c>
      <c r="DW52" s="27">
        <f t="shared" si="83"/>
        <v>1.2082567315811032</v>
      </c>
      <c r="DX52" s="27">
        <f t="shared" si="84"/>
        <v>0.2962937441274247</v>
      </c>
      <c r="DY52" s="27">
        <f t="shared" si="85"/>
        <v>0.45563845062403213</v>
      </c>
      <c r="DZ52" s="27">
        <f t="shared" si="86"/>
        <v>0.6808575920827876</v>
      </c>
      <c r="EA52" s="27">
        <f t="shared" si="87"/>
        <v>1.1964246229808264</v>
      </c>
      <c r="EB52" s="27">
        <f t="shared" si="88"/>
        <v>1.1945214618379083</v>
      </c>
      <c r="EC52" s="27">
        <f t="shared" si="89"/>
        <v>1.2390120865632768</v>
      </c>
      <c r="ED52" s="27">
        <f t="shared" si="90"/>
        <v>0.5278407270659963</v>
      </c>
      <c r="EE52" s="27">
        <f t="shared" si="91"/>
        <v>0.591788296031133</v>
      </c>
      <c r="EF52" s="27">
        <f t="shared" si="92"/>
        <v>0.4136754406265535</v>
      </c>
      <c r="EG52" s="27">
        <f t="shared" si="93"/>
        <v>1.0826074592557822</v>
      </c>
      <c r="EH52" s="27">
        <f t="shared" si="94"/>
        <v>1.724670364411045</v>
      </c>
      <c r="EI52" s="27">
        <f t="shared" si="95"/>
        <v>1.2729642104403163</v>
      </c>
      <c r="EJ52" s="27">
        <f t="shared" si="96"/>
        <v>1.2779219113535405</v>
      </c>
      <c r="EK52" s="27">
        <f t="shared" si="97"/>
        <v>0.48773075937706695</v>
      </c>
      <c r="EL52" s="27">
        <f t="shared" si="98"/>
        <v>0.6456552064727139</v>
      </c>
      <c r="EM52" s="27">
        <f t="shared" si="99"/>
        <v>0.7582776455514565</v>
      </c>
      <c r="EN52" s="27">
        <f t="shared" si="100"/>
        <v>0.4594163270849562</v>
      </c>
      <c r="EO52" s="27">
        <f t="shared" si="101"/>
        <v>1.3462054367731116</v>
      </c>
      <c r="EP52" s="27">
        <f t="shared" si="102"/>
        <v>1.14444326436198</v>
      </c>
      <c r="EQ52" s="27">
        <f t="shared" si="103"/>
        <v>1.3611733589291573</v>
      </c>
      <c r="ER52" s="27">
        <f t="shared" si="104"/>
        <v>1.6732308310286164</v>
      </c>
      <c r="ES52" s="27">
        <f t="shared" si="105"/>
        <v>1.157338704988727</v>
      </c>
      <c r="ET52" s="27">
        <f t="shared" si="106"/>
        <v>1.2637328629748454</v>
      </c>
      <c r="EU52" s="27">
        <f t="shared" si="107"/>
        <v>1.158307217598824</v>
      </c>
      <c r="EX52" s="76" t="s">
        <v>65</v>
      </c>
      <c r="EY52" s="27">
        <v>-0.03654132832616892</v>
      </c>
      <c r="EZ52" s="27">
        <v>0.1927968257949609</v>
      </c>
      <c r="FA52" s="27">
        <v>0.08180255538022141</v>
      </c>
      <c r="FB52" s="27">
        <v>-0.9976687295434491</v>
      </c>
      <c r="FC52" s="27">
        <v>0.23178058023338322</v>
      </c>
      <c r="FD52" s="27">
        <v>0.14195329490643127</v>
      </c>
      <c r="FE52" s="27">
        <v>0.05356723455708572</v>
      </c>
      <c r="FF52" s="27">
        <v>0.74276874304771</v>
      </c>
      <c r="FG52" s="27">
        <v>-1.0864126153185103</v>
      </c>
      <c r="FH52" s="27">
        <v>0.30984264418872715</v>
      </c>
      <c r="FI52" s="27">
        <v>0.3764563069207522</v>
      </c>
      <c r="FJ52" s="27">
        <v>-0.5071521141174051</v>
      </c>
      <c r="FK52" s="27">
        <v>-0.6276645698406089</v>
      </c>
      <c r="FL52" s="27">
        <v>-0.11480436103965004</v>
      </c>
      <c r="FM52" s="27">
        <v>-0.13070593965920976</v>
      </c>
      <c r="FN52" s="27">
        <v>-0.5674696917318823</v>
      </c>
      <c r="FO52" s="27">
        <v>0.38102033512632355</v>
      </c>
      <c r="FP52" s="27">
        <v>0.5366392713581802</v>
      </c>
      <c r="FQ52" s="27">
        <v>0.18314936663337597</v>
      </c>
      <c r="FR52" s="27">
        <v>-1.9507091580260354</v>
      </c>
      <c r="FS52" s="27">
        <v>0.2729270324992375</v>
      </c>
      <c r="FT52" s="27">
        <v>-1.7548999289716272</v>
      </c>
      <c r="FU52" s="27">
        <v>-1.1340385959012056</v>
      </c>
      <c r="FV52" s="27">
        <v>-0.5545750186478061</v>
      </c>
      <c r="FW52" s="27">
        <v>0.25872950721716365</v>
      </c>
      <c r="FX52" s="27">
        <v>0.25643277477286686</v>
      </c>
      <c r="FY52" s="27">
        <v>0.30919026103771585</v>
      </c>
      <c r="FZ52" s="27">
        <v>-0.9218254246526767</v>
      </c>
      <c r="GA52" s="27">
        <v>-0.7568469306718754</v>
      </c>
      <c r="GB52" s="27">
        <v>-1.2734287857020925</v>
      </c>
      <c r="GC52" s="27">
        <v>0.11451023348872119</v>
      </c>
      <c r="GD52" s="27">
        <v>0.7863206464857411</v>
      </c>
      <c r="GE52" s="27">
        <v>0.3481918582446874</v>
      </c>
      <c r="GF52" s="27">
        <v>0.3537996817113803</v>
      </c>
      <c r="GG52" s="27">
        <v>-1.035843134198228</v>
      </c>
      <c r="GH52" s="27">
        <v>-0.6311641539741796</v>
      </c>
      <c r="GI52" s="27">
        <v>-0.3992019027989767</v>
      </c>
      <c r="GJ52" s="27">
        <v>-1.1221259656727538</v>
      </c>
      <c r="GK52" s="27">
        <v>0.42889858825283583</v>
      </c>
      <c r="GL52" s="27">
        <v>0.19464594323218698</v>
      </c>
      <c r="GM52" s="27">
        <v>0.44485082006754756</v>
      </c>
      <c r="GN52" s="27">
        <v>0.7426364865049938</v>
      </c>
      <c r="GO52" s="27">
        <v>0.21081114318100547</v>
      </c>
      <c r="GP52" s="27">
        <v>0.3376915283942931</v>
      </c>
      <c r="GQ52" s="27">
        <v>0.21201794980672595</v>
      </c>
    </row>
    <row r="53" spans="1:199" ht="10.5">
      <c r="A53" s="91" t="s">
        <v>66</v>
      </c>
      <c r="B53" s="64">
        <v>6955.86</v>
      </c>
      <c r="C53" s="63">
        <v>7917.31</v>
      </c>
      <c r="D53" s="63">
        <v>7353.18</v>
      </c>
      <c r="E53" s="64">
        <v>4460.99</v>
      </c>
      <c r="F53" s="63">
        <v>8606.92</v>
      </c>
      <c r="G53" s="63">
        <v>6690.39</v>
      </c>
      <c r="H53" s="63">
        <v>6927.91</v>
      </c>
      <c r="I53" s="64">
        <v>6901.76</v>
      </c>
      <c r="J53" s="63">
        <v>5121.17</v>
      </c>
      <c r="K53" s="63">
        <v>10837.7</v>
      </c>
      <c r="L53" s="63">
        <v>4168.96</v>
      </c>
      <c r="M53" s="63">
        <v>9000.5</v>
      </c>
      <c r="N53" s="63">
        <v>5445.52</v>
      </c>
      <c r="O53" s="63">
        <v>6605.11</v>
      </c>
      <c r="P53" s="63">
        <v>6136.18</v>
      </c>
      <c r="Q53" s="63">
        <v>5848.25</v>
      </c>
      <c r="R53" s="63">
        <v>8750.77</v>
      </c>
      <c r="S53" s="63">
        <v>9602.11</v>
      </c>
      <c r="T53" s="63">
        <v>9865.84</v>
      </c>
      <c r="U53" s="64">
        <v>3813.44</v>
      </c>
      <c r="V53" s="63">
        <v>8156.49</v>
      </c>
      <c r="W53" s="64">
        <v>2745.96</v>
      </c>
      <c r="X53" s="64">
        <v>4058.57</v>
      </c>
      <c r="Y53" s="63">
        <v>3903.95</v>
      </c>
      <c r="Z53" s="63">
        <v>9331.3</v>
      </c>
      <c r="AA53" s="63">
        <v>8853.73</v>
      </c>
      <c r="AB53" s="63">
        <v>8995.99</v>
      </c>
      <c r="AC53" s="64">
        <v>0.86</v>
      </c>
      <c r="AD53" s="63">
        <v>7278.62</v>
      </c>
      <c r="AE53" s="63">
        <v>2015.54</v>
      </c>
      <c r="AF53" s="63">
        <v>7748.54</v>
      </c>
      <c r="AG53" s="63">
        <v>11533</v>
      </c>
      <c r="AH53" s="63">
        <v>8777.18</v>
      </c>
      <c r="AI53" s="63">
        <v>7455.92</v>
      </c>
      <c r="AJ53" s="64">
        <v>6292.44</v>
      </c>
      <c r="AK53" s="63">
        <v>3382.6</v>
      </c>
      <c r="AL53" s="63">
        <v>8664.59</v>
      </c>
      <c r="AM53" s="63">
        <v>3448.33</v>
      </c>
      <c r="AN53" s="63">
        <v>9397.81</v>
      </c>
      <c r="AO53" s="64">
        <v>7543.94</v>
      </c>
      <c r="AP53" s="63">
        <v>10134.1</v>
      </c>
      <c r="AQ53" s="63">
        <v>10143.9</v>
      </c>
      <c r="AR53" s="63">
        <v>7342.41</v>
      </c>
      <c r="AS53" s="63">
        <v>8819.32</v>
      </c>
      <c r="AT53" s="63">
        <v>6493.19</v>
      </c>
      <c r="AW53" s="66" t="s">
        <v>66</v>
      </c>
      <c r="AX53" s="67">
        <f t="shared" si="58"/>
        <v>7408.783333333333</v>
      </c>
      <c r="AY53" s="68">
        <f t="shared" si="0"/>
        <v>6671.5525</v>
      </c>
      <c r="AZ53" s="68">
        <f t="shared" si="1"/>
        <v>7206.017999999999</v>
      </c>
      <c r="BA53" s="68">
        <f t="shared" si="2"/>
        <v>6062.27</v>
      </c>
      <c r="BB53" s="68">
        <f t="shared" si="3"/>
        <v>8516.7425</v>
      </c>
      <c r="BC53" s="67">
        <f t="shared" si="4"/>
        <v>5984.965</v>
      </c>
      <c r="BD53" s="69">
        <f t="shared" si="5"/>
        <v>2745.96</v>
      </c>
      <c r="BE53" s="68">
        <f t="shared" si="6"/>
        <v>7028.7080000000005</v>
      </c>
      <c r="BF53" s="68">
        <f t="shared" si="7"/>
        <v>6401.38</v>
      </c>
      <c r="BG53" s="68">
        <f t="shared" si="8"/>
        <v>6237.1539999999995</v>
      </c>
      <c r="BH53" s="68">
        <f t="shared" si="9"/>
        <v>7543.94</v>
      </c>
      <c r="BI53" s="68">
        <f t="shared" si="10"/>
        <v>8586.583999999999</v>
      </c>
      <c r="BJ53" s="89">
        <f t="shared" si="11"/>
        <v>7114.14575</v>
      </c>
      <c r="BK53" s="90">
        <f t="shared" si="12"/>
        <v>7063.456499999999</v>
      </c>
      <c r="BL53" s="64"/>
      <c r="BM53" s="64"/>
      <c r="BN53" s="70" t="s">
        <v>66</v>
      </c>
      <c r="BO53" s="71">
        <v>1.041415736152627</v>
      </c>
      <c r="BP53" s="71">
        <v>0.9377868734274948</v>
      </c>
      <c r="BQ53" s="71">
        <v>1.0129140241468906</v>
      </c>
      <c r="BR53" s="71">
        <v>0.8521430700235514</v>
      </c>
      <c r="BS53" s="71">
        <v>1.1971560324020634</v>
      </c>
      <c r="BT53" s="71">
        <v>0.8473139177681636</v>
      </c>
      <c r="BU53" s="71">
        <v>0.3887558449606082</v>
      </c>
      <c r="BV53" s="71">
        <v>0.9950805246694733</v>
      </c>
      <c r="BW53" s="71">
        <v>0.9062673494202167</v>
      </c>
      <c r="BX53" s="71">
        <v>0.8830172593262237</v>
      </c>
      <c r="BY53" s="71">
        <v>1.0680238492301892</v>
      </c>
      <c r="BZ53" s="71">
        <v>1.2156348665840866</v>
      </c>
      <c r="CA53" s="86">
        <f t="shared" si="59"/>
        <v>0.9443648269603953</v>
      </c>
      <c r="CB53" s="86">
        <f t="shared" si="60"/>
        <v>0.9664336990484841</v>
      </c>
      <c r="CC53" s="86">
        <f t="shared" si="60"/>
        <v>0.9595906867835536</v>
      </c>
      <c r="CD53" s="86">
        <f t="shared" si="60"/>
        <v>0.8675801646748875</v>
      </c>
      <c r="CE53" s="86">
        <v>1.2063954494930749</v>
      </c>
      <c r="CF53" s="72"/>
      <c r="CG53" s="72"/>
      <c r="CH53" s="73" t="s">
        <v>66</v>
      </c>
      <c r="CI53" s="74">
        <v>0.058546111627467895</v>
      </c>
      <c r="CJ53" s="74">
        <v>-0.09266800965843829</v>
      </c>
      <c r="CK53" s="74">
        <v>0.018511723792675877</v>
      </c>
      <c r="CL53" s="74">
        <v>-0.23083242372583765</v>
      </c>
      <c r="CM53" s="74">
        <v>0.25961119948464395</v>
      </c>
      <c r="CN53" s="74">
        <v>-0.23903152827817414</v>
      </c>
      <c r="CO53" s="74">
        <v>-1.363063728499963</v>
      </c>
      <c r="CP53" s="74">
        <v>-0.007114817632392669</v>
      </c>
      <c r="CQ53" s="74">
        <v>-0.1419913859119609</v>
      </c>
      <c r="CR53" s="74">
        <v>-0.1794864580317354</v>
      </c>
      <c r="CS53" s="74">
        <v>0.09494386311344442</v>
      </c>
      <c r="CT53" s="74">
        <v>0.2817099596426163</v>
      </c>
      <c r="CU53" s="86">
        <f t="shared" si="62"/>
        <v>-0.08258378575916263</v>
      </c>
      <c r="CV53" s="86">
        <f t="shared" si="62"/>
        <v>-0.04925733330954432</v>
      </c>
      <c r="CW53" s="86">
        <f t="shared" si="62"/>
        <v>-0.05950893912802739</v>
      </c>
      <c r="CX53" s="86">
        <f t="shared" si="62"/>
        <v>-0.20493102557046333</v>
      </c>
      <c r="CY53" s="86">
        <f t="shared" si="62"/>
        <v>0.27070289190376734</v>
      </c>
      <c r="CZ53" s="9"/>
      <c r="DA53" s="9"/>
      <c r="DB53" s="75" t="s">
        <v>66</v>
      </c>
      <c r="DC53" s="64">
        <f t="shared" si="63"/>
        <v>0.9777505612673173</v>
      </c>
      <c r="DD53" s="27">
        <f t="shared" si="64"/>
        <v>1.1128967943902472</v>
      </c>
      <c r="DE53" s="27">
        <f t="shared" si="65"/>
        <v>1.033599852800317</v>
      </c>
      <c r="DF53" s="27">
        <f t="shared" si="66"/>
        <v>0.6270591237184029</v>
      </c>
      <c r="DG53" s="27">
        <f t="shared" si="67"/>
        <v>1.2098318339907501</v>
      </c>
      <c r="DH53" s="27">
        <f t="shared" si="68"/>
        <v>0.9404347668868045</v>
      </c>
      <c r="DI53" s="27">
        <f t="shared" si="69"/>
        <v>0.9738217691140219</v>
      </c>
      <c r="DJ53" s="27">
        <f t="shared" si="70"/>
        <v>0.970145993986699</v>
      </c>
      <c r="DK53" s="27">
        <f t="shared" si="71"/>
        <v>0.7198573349442553</v>
      </c>
      <c r="DL53" s="27">
        <f t="shared" si="72"/>
        <v>1.523401456879064</v>
      </c>
      <c r="DM53" s="27">
        <f t="shared" si="73"/>
        <v>0.5860099225546511</v>
      </c>
      <c r="DN53" s="27">
        <f t="shared" si="74"/>
        <v>1.2651554123697846</v>
      </c>
      <c r="DO53" s="27">
        <f t="shared" si="75"/>
        <v>0.765449597374358</v>
      </c>
      <c r="DP53" s="27">
        <f t="shared" si="76"/>
        <v>0.9284473824562843</v>
      </c>
      <c r="DQ53" s="27">
        <f t="shared" si="77"/>
        <v>0.8625322302400117</v>
      </c>
      <c r="DR53" s="27">
        <f t="shared" si="78"/>
        <v>0.8220593456354195</v>
      </c>
      <c r="DS53" s="27">
        <f t="shared" si="79"/>
        <v>1.230052111316387</v>
      </c>
      <c r="DT53" s="27">
        <f t="shared" si="80"/>
        <v>1.3497207307005203</v>
      </c>
      <c r="DU53" s="27">
        <f t="shared" si="81"/>
        <v>1.3867919419559265</v>
      </c>
      <c r="DV53" s="64">
        <f t="shared" si="82"/>
        <v>0.5398829878827739</v>
      </c>
      <c r="DW53" s="27">
        <f t="shared" si="83"/>
        <v>1.1547448476535533</v>
      </c>
      <c r="DX53" s="27">
        <f t="shared" si="84"/>
        <v>0.3887558449606082</v>
      </c>
      <c r="DY53" s="27">
        <f t="shared" si="85"/>
        <v>0.5745869603642354</v>
      </c>
      <c r="DZ53" s="27">
        <f t="shared" si="86"/>
        <v>0.5526968276791965</v>
      </c>
      <c r="EA53" s="27">
        <f t="shared" si="87"/>
        <v>1.321067100788403</v>
      </c>
      <c r="EB53" s="27">
        <f t="shared" si="88"/>
        <v>1.2534557266686643</v>
      </c>
      <c r="EC53" s="27">
        <f t="shared" si="89"/>
        <v>1.2735960078468667</v>
      </c>
      <c r="ED53" s="27">
        <f t="shared" si="90"/>
        <v>0.00012175342199672357</v>
      </c>
      <c r="EE53" s="27">
        <f t="shared" si="91"/>
        <v>1.030461502806735</v>
      </c>
      <c r="EF53" s="27">
        <f t="shared" si="92"/>
        <v>0.2853475490363677</v>
      </c>
      <c r="EG53" s="27">
        <f t="shared" si="93"/>
        <v>1.0969898377656888</v>
      </c>
      <c r="EH53" s="27">
        <f t="shared" si="94"/>
        <v>1.6327700184746663</v>
      </c>
      <c r="EI53" s="27">
        <f t="shared" si="95"/>
        <v>1.2426182563734909</v>
      </c>
      <c r="EJ53" s="27">
        <f t="shared" si="96"/>
        <v>1.0555625280625711</v>
      </c>
      <c r="EK53" s="27">
        <f t="shared" si="97"/>
        <v>0.8908443054756549</v>
      </c>
      <c r="EL53" s="27">
        <f t="shared" si="98"/>
        <v>0.4788873549373455</v>
      </c>
      <c r="EM53" s="27">
        <f t="shared" si="99"/>
        <v>1.2266784682541756</v>
      </c>
      <c r="EN53" s="27">
        <f t="shared" si="100"/>
        <v>0.4881929972953044</v>
      </c>
      <c r="EO53" s="27">
        <f t="shared" si="101"/>
        <v>1.330483170668638</v>
      </c>
      <c r="EP53" s="27">
        <f t="shared" si="102"/>
        <v>1.0680238492301892</v>
      </c>
      <c r="EQ53" s="27">
        <f t="shared" si="103"/>
        <v>1.4347225044848795</v>
      </c>
      <c r="ER53" s="27">
        <f t="shared" si="104"/>
        <v>1.4361099272006561</v>
      </c>
      <c r="ES53" s="27">
        <f t="shared" si="105"/>
        <v>1.0394924920964688</v>
      </c>
      <c r="ET53" s="27">
        <f t="shared" si="106"/>
        <v>1.2485841740513304</v>
      </c>
      <c r="EU53" s="27">
        <f t="shared" si="107"/>
        <v>0.9192652350870993</v>
      </c>
      <c r="EX53" s="76" t="s">
        <v>66</v>
      </c>
      <c r="EY53" s="27">
        <v>-0.032461635765150106</v>
      </c>
      <c r="EZ53" s="27">
        <v>0.15431980909937207</v>
      </c>
      <c r="FA53" s="27">
        <v>0.047677769683690044</v>
      </c>
      <c r="FB53" s="27">
        <v>-0.6733266176112815</v>
      </c>
      <c r="FC53" s="27">
        <v>0.27480652755912555</v>
      </c>
      <c r="FD53" s="27">
        <v>-0.08860021998827836</v>
      </c>
      <c r="FE53" s="27">
        <v>-0.038270343467208846</v>
      </c>
      <c r="FF53" s="27">
        <v>-0.043726224956969637</v>
      </c>
      <c r="FG53" s="27">
        <v>-0.4742170807803784</v>
      </c>
      <c r="FH53" s="27">
        <v>0.6072961805167284</v>
      </c>
      <c r="FI53" s="27">
        <v>-0.7710030017429247</v>
      </c>
      <c r="FJ53" s="27">
        <v>0.3393146172384911</v>
      </c>
      <c r="FK53" s="27">
        <v>-0.385620711299549</v>
      </c>
      <c r="FL53" s="27">
        <v>-0.10710794371469125</v>
      </c>
      <c r="FM53" s="27">
        <v>-0.2133497279194336</v>
      </c>
      <c r="FN53" s="27">
        <v>-0.28268554701031473</v>
      </c>
      <c r="FO53" s="27">
        <v>0.29871943682076096</v>
      </c>
      <c r="FP53" s="27">
        <v>0.43266093163728386</v>
      </c>
      <c r="FQ53" s="27">
        <v>0.47175135880510105</v>
      </c>
      <c r="FR53" s="27">
        <v>-0.8892813377850268</v>
      </c>
      <c r="FS53" s="27">
        <v>0.20757410905228793</v>
      </c>
      <c r="FT53" s="27">
        <v>-1.363063728499963</v>
      </c>
      <c r="FU53" s="27">
        <v>-0.7994028420644589</v>
      </c>
      <c r="FV53" s="27">
        <v>-0.8554397629660568</v>
      </c>
      <c r="FW53" s="27">
        <v>0.4017037470662701</v>
      </c>
      <c r="FX53" s="27">
        <v>0.3259110396153492</v>
      </c>
      <c r="FY53" s="27">
        <v>0.34890771879841226</v>
      </c>
      <c r="FZ53" s="27">
        <v>-13.003750058343892</v>
      </c>
      <c r="GA53" s="27">
        <v>0.04329060798511921</v>
      </c>
      <c r="GB53" s="27">
        <v>-1.8092079237015033</v>
      </c>
      <c r="GC53" s="27">
        <v>0.13355016104379244</v>
      </c>
      <c r="GD53" s="27">
        <v>0.7073215964280031</v>
      </c>
      <c r="GE53" s="27">
        <v>0.3133831554215274</v>
      </c>
      <c r="GF53" s="27">
        <v>0.07801204173944554</v>
      </c>
      <c r="GG53" s="27">
        <v>-0.16675478361786078</v>
      </c>
      <c r="GH53" s="27">
        <v>-1.0622417532997395</v>
      </c>
      <c r="GI53" s="27">
        <v>0.29475714546048376</v>
      </c>
      <c r="GJ53" s="27">
        <v>-1.0344764938276862</v>
      </c>
      <c r="GK53" s="27">
        <v>0.41195026177204314</v>
      </c>
      <c r="GL53" s="27">
        <v>0.09494386311344442</v>
      </c>
      <c r="GM53" s="27">
        <v>0.520771726366561</v>
      </c>
      <c r="GN53" s="27">
        <v>0.5221661846466126</v>
      </c>
      <c r="GO53" s="27">
        <v>0.05587933813441809</v>
      </c>
      <c r="GP53" s="27">
        <v>0.32029308469659645</v>
      </c>
      <c r="GQ53" s="27">
        <v>-0.1214469133119649</v>
      </c>
    </row>
    <row r="54" spans="1:199" ht="10.5">
      <c r="A54" s="91" t="s">
        <v>10</v>
      </c>
      <c r="B54" s="64">
        <v>64408.2</v>
      </c>
      <c r="C54" s="63">
        <v>51897.4</v>
      </c>
      <c r="D54" s="63">
        <v>68771.7</v>
      </c>
      <c r="E54" s="64">
        <v>10182.1</v>
      </c>
      <c r="F54" s="63">
        <v>102819</v>
      </c>
      <c r="G54" s="63">
        <v>61793.2</v>
      </c>
      <c r="H54" s="63">
        <v>65493.4</v>
      </c>
      <c r="I54" s="64">
        <v>66355.4</v>
      </c>
      <c r="J54" s="63">
        <v>10860.2</v>
      </c>
      <c r="K54" s="63">
        <v>78709.2</v>
      </c>
      <c r="L54" s="63">
        <v>67879.2</v>
      </c>
      <c r="M54" s="63">
        <v>71809.3</v>
      </c>
      <c r="N54" s="63">
        <v>16538.2</v>
      </c>
      <c r="O54" s="63">
        <v>43983.6</v>
      </c>
      <c r="P54" s="63">
        <v>63653.8</v>
      </c>
      <c r="Q54" s="63">
        <v>61942.5</v>
      </c>
      <c r="R54" s="63">
        <v>40400.9</v>
      </c>
      <c r="S54" s="63">
        <v>76248.9</v>
      </c>
      <c r="T54" s="63">
        <v>69936.6</v>
      </c>
      <c r="U54" s="64">
        <v>19244.2</v>
      </c>
      <c r="V54" s="63">
        <v>83884.7</v>
      </c>
      <c r="W54" s="64">
        <v>17801.1</v>
      </c>
      <c r="X54" s="64">
        <v>7825.61</v>
      </c>
      <c r="Y54" s="63">
        <v>14158.6</v>
      </c>
      <c r="Z54" s="63">
        <v>56428.1</v>
      </c>
      <c r="AA54" s="63">
        <v>42130.6</v>
      </c>
      <c r="AB54" s="63">
        <v>48552.1</v>
      </c>
      <c r="AC54" s="64">
        <v>44852</v>
      </c>
      <c r="AD54" s="63">
        <v>14018.8</v>
      </c>
      <c r="AE54" s="63">
        <v>13470.4</v>
      </c>
      <c r="AF54" s="63">
        <v>39485.2</v>
      </c>
      <c r="AG54" s="63">
        <v>113527</v>
      </c>
      <c r="AH54" s="63">
        <v>78720</v>
      </c>
      <c r="AI54" s="63">
        <v>67315</v>
      </c>
      <c r="AJ54" s="64">
        <v>23692.6</v>
      </c>
      <c r="AK54" s="63">
        <v>14674.6</v>
      </c>
      <c r="AL54" s="63">
        <v>23456.8</v>
      </c>
      <c r="AM54" s="63">
        <v>16760.7</v>
      </c>
      <c r="AN54" s="63">
        <v>57875</v>
      </c>
      <c r="AO54" s="64">
        <v>141591</v>
      </c>
      <c r="AP54" s="63">
        <v>95217.1</v>
      </c>
      <c r="AQ54" s="63">
        <v>109394</v>
      </c>
      <c r="AR54" s="63">
        <v>208559</v>
      </c>
      <c r="AS54" s="63">
        <v>154897</v>
      </c>
      <c r="AT54" s="63">
        <v>164897</v>
      </c>
      <c r="AW54" s="66" t="s">
        <v>10</v>
      </c>
      <c r="AX54" s="67">
        <f t="shared" si="58"/>
        <v>61692.43333333333</v>
      </c>
      <c r="AY54" s="68">
        <f t="shared" si="0"/>
        <v>60071.924999999996</v>
      </c>
      <c r="AZ54" s="68">
        <f t="shared" si="1"/>
        <v>59122.659999999996</v>
      </c>
      <c r="BA54" s="68">
        <f t="shared" si="2"/>
        <v>41391.86666666667</v>
      </c>
      <c r="BB54" s="68">
        <f t="shared" si="3"/>
        <v>62132.225</v>
      </c>
      <c r="BC54" s="67">
        <f t="shared" si="4"/>
        <v>51564.45</v>
      </c>
      <c r="BD54" s="69">
        <f t="shared" si="5"/>
        <v>17801.1</v>
      </c>
      <c r="BE54" s="68">
        <f t="shared" si="6"/>
        <v>33819.002</v>
      </c>
      <c r="BF54" s="68">
        <f t="shared" si="7"/>
        <v>53055.485714285714</v>
      </c>
      <c r="BG54" s="68">
        <f t="shared" si="8"/>
        <v>27291.940000000002</v>
      </c>
      <c r="BH54" s="68">
        <f t="shared" si="9"/>
        <v>141591</v>
      </c>
      <c r="BI54" s="68">
        <f t="shared" si="10"/>
        <v>146592.82</v>
      </c>
      <c r="BJ54" s="89">
        <f t="shared" si="11"/>
        <v>55679.66916666667</v>
      </c>
      <c r="BK54" s="90">
        <f t="shared" si="12"/>
        <v>65189.811928571435</v>
      </c>
      <c r="BL54" s="64"/>
      <c r="BM54" s="64"/>
      <c r="BN54" s="70" t="s">
        <v>10</v>
      </c>
      <c r="BO54" s="71">
        <v>1.1079885038229766</v>
      </c>
      <c r="BP54" s="71">
        <v>1.078884373759225</v>
      </c>
      <c r="BQ54" s="71">
        <v>1.0618356912830675</v>
      </c>
      <c r="BR54" s="71">
        <v>0.7433928269718677</v>
      </c>
      <c r="BS54" s="71">
        <v>1.1158871079858397</v>
      </c>
      <c r="BT54" s="71">
        <v>0.7909893965716489</v>
      </c>
      <c r="BU54" s="71">
        <v>0.2730656750399079</v>
      </c>
      <c r="BV54" s="71">
        <v>0.5187774132107564</v>
      </c>
      <c r="BW54" s="71">
        <v>0.813861616481095</v>
      </c>
      <c r="BX54" s="71">
        <v>0.41865345508135254</v>
      </c>
      <c r="BY54" s="71">
        <v>2.1719804952826287</v>
      </c>
      <c r="BZ54" s="71">
        <v>2.248707515226796</v>
      </c>
      <c r="CA54" s="86">
        <f t="shared" si="59"/>
        <v>0.9494889501973127</v>
      </c>
      <c r="CB54" s="86">
        <f t="shared" si="60"/>
        <v>0.7988308934849908</v>
      </c>
      <c r="CC54" s="86">
        <f t="shared" si="60"/>
        <v>0.9378486538820813</v>
      </c>
      <c r="CD54" s="86">
        <f t="shared" si="60"/>
        <v>0.5810231410266101</v>
      </c>
      <c r="CE54" s="86">
        <v>1.6822973116063178</v>
      </c>
      <c r="CF54" s="72"/>
      <c r="CG54" s="72"/>
      <c r="CH54" s="73" t="s">
        <v>10</v>
      </c>
      <c r="CI54" s="74">
        <v>0.14794291246686336</v>
      </c>
      <c r="CJ54" s="74">
        <v>0.10954025653796896</v>
      </c>
      <c r="CK54" s="74">
        <v>0.08656054042593501</v>
      </c>
      <c r="CL54" s="74">
        <v>-0.4278033272446475</v>
      </c>
      <c r="CM54" s="74">
        <v>0.1581910800459032</v>
      </c>
      <c r="CN54" s="74">
        <v>-0.3382697397797273</v>
      </c>
      <c r="CO54" s="74">
        <v>-1.8726801193487483</v>
      </c>
      <c r="CP54" s="74">
        <v>-0.9468124267052103</v>
      </c>
      <c r="CQ54" s="74">
        <v>-0.29714458563989843</v>
      </c>
      <c r="CR54" s="74">
        <v>-1.2561715633770247</v>
      </c>
      <c r="CS54" s="74">
        <v>1.1190111475781064</v>
      </c>
      <c r="CT54" s="74">
        <v>1.1690960249339624</v>
      </c>
      <c r="CU54" s="86">
        <f t="shared" si="62"/>
        <v>-0.07477688396840841</v>
      </c>
      <c r="CV54" s="86">
        <f t="shared" si="62"/>
        <v>-0.3240379671433497</v>
      </c>
      <c r="CW54" s="86">
        <f t="shared" si="62"/>
        <v>-0.09257296949291542</v>
      </c>
      <c r="CX54" s="86">
        <f t="shared" si="62"/>
        <v>-0.7833324703634379</v>
      </c>
      <c r="CY54" s="86">
        <f t="shared" si="62"/>
        <v>0.7504326949364012</v>
      </c>
      <c r="CZ54" s="9"/>
      <c r="DA54" s="9"/>
      <c r="DB54" s="75" t="s">
        <v>10</v>
      </c>
      <c r="DC54" s="64">
        <f t="shared" si="63"/>
        <v>1.1567633386471121</v>
      </c>
      <c r="DD54" s="27">
        <f t="shared" si="64"/>
        <v>0.9320709116402048</v>
      </c>
      <c r="DE54" s="27">
        <f t="shared" si="65"/>
        <v>1.2351312611816134</v>
      </c>
      <c r="DF54" s="27">
        <f t="shared" si="66"/>
        <v>0.18286926183993282</v>
      </c>
      <c r="DG54" s="27">
        <f t="shared" si="67"/>
        <v>1.8466165754726482</v>
      </c>
      <c r="DH54" s="27">
        <f t="shared" si="68"/>
        <v>1.1097982607445749</v>
      </c>
      <c r="DI54" s="27">
        <f t="shared" si="69"/>
        <v>1.1762533969797444</v>
      </c>
      <c r="DJ54" s="27">
        <f t="shared" si="70"/>
        <v>1.191734810804596</v>
      </c>
      <c r="DK54" s="27">
        <f t="shared" si="71"/>
        <v>0.19504785431630395</v>
      </c>
      <c r="DL54" s="27">
        <f t="shared" si="72"/>
        <v>1.4136075371496684</v>
      </c>
      <c r="DM54" s="27">
        <f t="shared" si="73"/>
        <v>1.2191020711135392</v>
      </c>
      <c r="DN54" s="27">
        <f t="shared" si="74"/>
        <v>1.28968618303123</v>
      </c>
      <c r="DO54" s="27">
        <f t="shared" si="75"/>
        <v>0.2970240349398628</v>
      </c>
      <c r="DP54" s="27">
        <f t="shared" si="76"/>
        <v>0.7899400384068972</v>
      </c>
      <c r="DQ54" s="27">
        <f t="shared" si="77"/>
        <v>1.1432144075688428</v>
      </c>
      <c r="DR54" s="27">
        <f t="shared" si="78"/>
        <v>1.112479670354842</v>
      </c>
      <c r="DS54" s="27">
        <f t="shared" si="79"/>
        <v>0.7255951876988972</v>
      </c>
      <c r="DT54" s="27">
        <f t="shared" si="80"/>
        <v>1.369420852192264</v>
      </c>
      <c r="DU54" s="27">
        <f t="shared" si="81"/>
        <v>1.2560527216973558</v>
      </c>
      <c r="DV54" s="64">
        <f t="shared" si="82"/>
        <v>0.29520256970653475</v>
      </c>
      <c r="DW54" s="27">
        <f t="shared" si="83"/>
        <v>1.286776223436763</v>
      </c>
      <c r="DX54" s="27">
        <f t="shared" si="84"/>
        <v>0.2730656750399079</v>
      </c>
      <c r="DY54" s="27">
        <f t="shared" si="85"/>
        <v>0.12004345109285683</v>
      </c>
      <c r="DZ54" s="27">
        <f t="shared" si="86"/>
        <v>0.21719037961811574</v>
      </c>
      <c r="EA54" s="27">
        <f t="shared" si="87"/>
        <v>0.86559691354576</v>
      </c>
      <c r="EB54" s="27">
        <f t="shared" si="88"/>
        <v>0.6462758328887734</v>
      </c>
      <c r="EC54" s="27">
        <f t="shared" si="89"/>
        <v>0.7447804889082761</v>
      </c>
      <c r="ED54" s="27">
        <f t="shared" si="90"/>
        <v>0.6880216198375353</v>
      </c>
      <c r="EE54" s="27">
        <f t="shared" si="91"/>
        <v>0.2150458727409801</v>
      </c>
      <c r="EF54" s="27">
        <f t="shared" si="92"/>
        <v>0.20663351529161544</v>
      </c>
      <c r="EG54" s="27">
        <f t="shared" si="93"/>
        <v>0.6056958722823742</v>
      </c>
      <c r="EH54" s="27">
        <f t="shared" si="94"/>
        <v>1.7414837785449004</v>
      </c>
      <c r="EI54" s="27">
        <f t="shared" si="95"/>
        <v>1.2075506535630691</v>
      </c>
      <c r="EJ54" s="27">
        <f t="shared" si="96"/>
        <v>1.03260000310719</v>
      </c>
      <c r="EK54" s="27">
        <f t="shared" si="97"/>
        <v>0.36344022630346</v>
      </c>
      <c r="EL54" s="27">
        <f t="shared" si="98"/>
        <v>0.22510572688994684</v>
      </c>
      <c r="EM54" s="27">
        <f t="shared" si="99"/>
        <v>0.3598230966780767</v>
      </c>
      <c r="EN54" s="27">
        <f t="shared" si="100"/>
        <v>0.2571061260057741</v>
      </c>
      <c r="EO54" s="27">
        <f t="shared" si="101"/>
        <v>0.887792099529505</v>
      </c>
      <c r="EP54" s="27">
        <f t="shared" si="102"/>
        <v>2.1719804952826287</v>
      </c>
      <c r="EQ54" s="27">
        <f t="shared" si="103"/>
        <v>1.46061320293928</v>
      </c>
      <c r="ER54" s="27">
        <f t="shared" si="104"/>
        <v>1.6780843012687803</v>
      </c>
      <c r="ES54" s="27">
        <f t="shared" si="105"/>
        <v>3.1992575807477155</v>
      </c>
      <c r="ET54" s="27">
        <f t="shared" si="106"/>
        <v>2.37609214411787</v>
      </c>
      <c r="EU54" s="27">
        <f t="shared" si="107"/>
        <v>2.529490347060333</v>
      </c>
      <c r="EX54" s="76" t="s">
        <v>10</v>
      </c>
      <c r="EY54" s="27">
        <v>0.21009373472693155</v>
      </c>
      <c r="EZ54" s="27">
        <v>-0.10148837608082813</v>
      </c>
      <c r="FA54" s="27">
        <v>0.3046643695775329</v>
      </c>
      <c r="FB54" s="27">
        <v>-2.4511154993955264</v>
      </c>
      <c r="FC54" s="27">
        <v>0.8848843416377808</v>
      </c>
      <c r="FD54" s="27">
        <v>0.15029744713831691</v>
      </c>
      <c r="FE54" s="27">
        <v>0.23419888941396472</v>
      </c>
      <c r="FF54" s="27">
        <v>0.25306323772851813</v>
      </c>
      <c r="FG54" s="27">
        <v>-2.35809996724652</v>
      </c>
      <c r="FH54" s="27">
        <v>0.49938163726267976</v>
      </c>
      <c r="FI54" s="27">
        <v>0.28581892277885845</v>
      </c>
      <c r="FJ54" s="27">
        <v>0.36702006001861787</v>
      </c>
      <c r="FK54" s="27">
        <v>-1.7513484174452592</v>
      </c>
      <c r="FL54" s="27">
        <v>-0.3401849473901859</v>
      </c>
      <c r="FM54" s="27">
        <v>0.1930960034892837</v>
      </c>
      <c r="FN54" s="27">
        <v>0.15377897226219345</v>
      </c>
      <c r="FO54" s="27">
        <v>-0.46276320724854403</v>
      </c>
      <c r="FP54" s="27">
        <v>0.4535658856493974</v>
      </c>
      <c r="FQ54" s="27">
        <v>0.3288970213433909</v>
      </c>
      <c r="FR54" s="27">
        <v>-1.7602228149296417</v>
      </c>
      <c r="FS54" s="27">
        <v>0.36376118377753364</v>
      </c>
      <c r="FT54" s="27">
        <v>-1.8726801193487483</v>
      </c>
      <c r="FU54" s="27">
        <v>-3.058371394639078</v>
      </c>
      <c r="FV54" s="27">
        <v>-2.202967894068387</v>
      </c>
      <c r="FW54" s="27">
        <v>-0.20823273992337896</v>
      </c>
      <c r="FX54" s="27">
        <v>-0.6297780510100277</v>
      </c>
      <c r="FY54" s="27">
        <v>-0.42511281592724875</v>
      </c>
      <c r="FZ54" s="27">
        <v>-0.539474195160085</v>
      </c>
      <c r="GA54" s="27">
        <v>-2.217283652204008</v>
      </c>
      <c r="GB54" s="27">
        <v>-2.2748538212095686</v>
      </c>
      <c r="GC54" s="27">
        <v>-0.7233345151924452</v>
      </c>
      <c r="GD54" s="27">
        <v>0.8003170346692109</v>
      </c>
      <c r="GE54" s="27">
        <v>0.27208370757990114</v>
      </c>
      <c r="GF54" s="27">
        <v>0.04628150755311468</v>
      </c>
      <c r="GG54" s="27">
        <v>-1.4602099860563351</v>
      </c>
      <c r="GH54" s="27">
        <v>-2.1513253341831353</v>
      </c>
      <c r="GI54" s="27">
        <v>-1.474640300200513</v>
      </c>
      <c r="GJ54" s="27">
        <v>-1.9595641095588119</v>
      </c>
      <c r="GK54" s="27">
        <v>-0.17170622472437752</v>
      </c>
      <c r="GL54" s="27">
        <v>1.1190111475781064</v>
      </c>
      <c r="GM54" s="27">
        <v>0.546574176715603</v>
      </c>
      <c r="GN54" s="27">
        <v>0.7468151937082754</v>
      </c>
      <c r="GO54" s="27">
        <v>1.67773715234958</v>
      </c>
      <c r="GP54" s="27">
        <v>1.2485907844906396</v>
      </c>
      <c r="GQ54" s="27">
        <v>1.3388467336007046</v>
      </c>
    </row>
    <row r="55" spans="1:199" ht="10.5">
      <c r="A55" s="91" t="s">
        <v>15</v>
      </c>
      <c r="B55" s="64">
        <v>25611.8</v>
      </c>
      <c r="C55" s="63">
        <v>27599</v>
      </c>
      <c r="D55" s="63">
        <v>25055.1</v>
      </c>
      <c r="E55" s="64">
        <v>6431</v>
      </c>
      <c r="F55" s="63">
        <v>34627.2</v>
      </c>
      <c r="G55" s="63">
        <v>25463.9</v>
      </c>
      <c r="H55" s="63">
        <v>26716.2</v>
      </c>
      <c r="I55" s="64">
        <v>1397.35</v>
      </c>
      <c r="J55" s="63">
        <v>6615.33</v>
      </c>
      <c r="K55" s="63">
        <v>39578.8</v>
      </c>
      <c r="L55" s="63">
        <v>29029.3</v>
      </c>
      <c r="M55" s="63">
        <v>30681.3</v>
      </c>
      <c r="N55" s="63">
        <v>6653.12</v>
      </c>
      <c r="O55" s="63">
        <v>23916.4</v>
      </c>
      <c r="P55" s="63">
        <v>26649.6</v>
      </c>
      <c r="Q55" s="63">
        <v>30279.2</v>
      </c>
      <c r="R55" s="63">
        <v>32262.9</v>
      </c>
      <c r="S55" s="63">
        <v>51592.2</v>
      </c>
      <c r="T55" s="63">
        <v>41972.7</v>
      </c>
      <c r="U55" s="64">
        <v>5166.58</v>
      </c>
      <c r="V55" s="63">
        <v>28577.3</v>
      </c>
      <c r="W55" s="64">
        <v>7179.67</v>
      </c>
      <c r="X55" s="64">
        <v>11116.5</v>
      </c>
      <c r="Y55" s="63">
        <v>8371.87</v>
      </c>
      <c r="Z55" s="63">
        <v>25966.8</v>
      </c>
      <c r="AA55" s="63">
        <v>24837.9</v>
      </c>
      <c r="AB55" s="63">
        <v>30274.8</v>
      </c>
      <c r="AC55" s="64">
        <v>5340.99</v>
      </c>
      <c r="AD55" s="63">
        <v>10185.8</v>
      </c>
      <c r="AE55" s="63">
        <v>7132.92</v>
      </c>
      <c r="AF55" s="63">
        <v>26799.5</v>
      </c>
      <c r="AG55" s="63">
        <v>34836.6</v>
      </c>
      <c r="AH55" s="63">
        <v>27577.8</v>
      </c>
      <c r="AI55" s="63">
        <v>28754.8</v>
      </c>
      <c r="AJ55" s="64">
        <v>9986.59</v>
      </c>
      <c r="AK55" s="63">
        <v>7657.56</v>
      </c>
      <c r="AL55" s="63">
        <v>6013.95</v>
      </c>
      <c r="AM55" s="63">
        <v>9051.16</v>
      </c>
      <c r="AN55" s="63">
        <v>33326.7</v>
      </c>
      <c r="AO55" s="64">
        <v>27759.4</v>
      </c>
      <c r="AP55" s="63">
        <v>26354.8</v>
      </c>
      <c r="AQ55" s="63">
        <v>36101.5</v>
      </c>
      <c r="AR55" s="63">
        <v>36974.5</v>
      </c>
      <c r="AS55" s="63">
        <v>30802.8</v>
      </c>
      <c r="AT55" s="63">
        <v>29725</v>
      </c>
      <c r="AW55" s="66" t="s">
        <v>15</v>
      </c>
      <c r="AX55" s="67">
        <f t="shared" si="58"/>
        <v>26088.63333333333</v>
      </c>
      <c r="AY55" s="68">
        <f t="shared" si="0"/>
        <v>23309.575</v>
      </c>
      <c r="AZ55" s="68">
        <f t="shared" si="1"/>
        <v>21460.416</v>
      </c>
      <c r="BA55" s="68">
        <f t="shared" si="2"/>
        <v>19073.039999999997</v>
      </c>
      <c r="BB55" s="68">
        <f t="shared" si="3"/>
        <v>39026.75</v>
      </c>
      <c r="BC55" s="67">
        <f t="shared" si="4"/>
        <v>16871.94</v>
      </c>
      <c r="BD55" s="69">
        <f t="shared" si="5"/>
        <v>7179.67</v>
      </c>
      <c r="BE55" s="68">
        <f t="shared" si="6"/>
        <v>20113.574</v>
      </c>
      <c r="BF55" s="68">
        <f t="shared" si="7"/>
        <v>20089.772857142856</v>
      </c>
      <c r="BG55" s="68">
        <f t="shared" si="8"/>
        <v>13207.192</v>
      </c>
      <c r="BH55" s="68">
        <f t="shared" si="9"/>
        <v>27759.4</v>
      </c>
      <c r="BI55" s="68">
        <f t="shared" si="10"/>
        <v>31991.72</v>
      </c>
      <c r="BJ55" s="89">
        <f t="shared" si="11"/>
        <v>25717.44525</v>
      </c>
      <c r="BK55" s="90">
        <f t="shared" si="12"/>
        <v>21350.564714285712</v>
      </c>
      <c r="BL55" s="64"/>
      <c r="BM55" s="64"/>
      <c r="BN55" s="70" t="s">
        <v>15</v>
      </c>
      <c r="BO55" s="71">
        <v>1.0144333186957337</v>
      </c>
      <c r="BP55" s="71">
        <v>0.9063721055263061</v>
      </c>
      <c r="BQ55" s="71">
        <v>0.8344692014071654</v>
      </c>
      <c r="BR55" s="71">
        <v>0.74163820762873</v>
      </c>
      <c r="BS55" s="71">
        <v>1.5175204854377982</v>
      </c>
      <c r="BT55" s="71">
        <v>0.790233898998978</v>
      </c>
      <c r="BU55" s="71">
        <v>0.33627541454189575</v>
      </c>
      <c r="BV55" s="71">
        <v>0.9420628573136505</v>
      </c>
      <c r="BW55" s="71">
        <v>0.9409480791719173</v>
      </c>
      <c r="BX55" s="71">
        <v>0.6185874789139904</v>
      </c>
      <c r="BY55" s="71">
        <v>1.3001716990382985</v>
      </c>
      <c r="BZ55" s="71">
        <v>1.4984015846004424</v>
      </c>
      <c r="CA55" s="86">
        <f t="shared" si="59"/>
        <v>0.9023336088473559</v>
      </c>
      <c r="CB55" s="86">
        <f t="shared" si="60"/>
        <v>0.9242174814199783</v>
      </c>
      <c r="CC55" s="86">
        <f t="shared" si="60"/>
        <v>0.8877086402895413</v>
      </c>
      <c r="CD55" s="86">
        <f t="shared" si="60"/>
        <v>0.6801128432713601</v>
      </c>
      <c r="CE55" s="86">
        <v>1.5079610350191204</v>
      </c>
      <c r="CF55" s="72"/>
      <c r="CG55" s="72"/>
      <c r="CH55" s="73" t="s">
        <v>15</v>
      </c>
      <c r="CI55" s="74">
        <v>0.02067403616536743</v>
      </c>
      <c r="CJ55" s="74">
        <v>-0.14182463337381676</v>
      </c>
      <c r="CK55" s="74">
        <v>-0.26106929131159734</v>
      </c>
      <c r="CL55" s="74">
        <v>-0.431212524418275</v>
      </c>
      <c r="CM55" s="74">
        <v>0.6017159919603909</v>
      </c>
      <c r="CN55" s="74">
        <v>-0.33964835934280807</v>
      </c>
      <c r="CO55" s="74">
        <v>-1.572284789157132</v>
      </c>
      <c r="CP55" s="74">
        <v>-0.08610477081441513</v>
      </c>
      <c r="CQ55" s="74">
        <v>-0.08781297659644385</v>
      </c>
      <c r="CR55" s="74">
        <v>-0.6929504633539983</v>
      </c>
      <c r="CS55" s="74">
        <v>0.3787021563262422</v>
      </c>
      <c r="CT55" s="74">
        <v>0.5834243303836596</v>
      </c>
      <c r="CU55" s="86">
        <f t="shared" si="62"/>
        <v>-0.14826717266293774</v>
      </c>
      <c r="CV55" s="86">
        <f t="shared" si="62"/>
        <v>-0.11369571678803361</v>
      </c>
      <c r="CW55" s="86">
        <f t="shared" si="62"/>
        <v>-0.17184185545547245</v>
      </c>
      <c r="CX55" s="86">
        <f t="shared" si="62"/>
        <v>-0.556153958933782</v>
      </c>
      <c r="CY55" s="86">
        <f t="shared" si="62"/>
        <v>0.5925991505489142</v>
      </c>
      <c r="CZ55" s="9"/>
      <c r="DA55" s="9"/>
      <c r="DB55" s="75" t="s">
        <v>15</v>
      </c>
      <c r="DC55" s="64">
        <f t="shared" si="63"/>
        <v>0.9958920783548668</v>
      </c>
      <c r="DD55" s="27">
        <f t="shared" si="64"/>
        <v>1.0731625840634385</v>
      </c>
      <c r="DE55" s="27">
        <f t="shared" si="65"/>
        <v>0.9742452936688958</v>
      </c>
      <c r="DF55" s="27">
        <f t="shared" si="66"/>
        <v>0.2500637189069159</v>
      </c>
      <c r="DG55" s="27">
        <f t="shared" si="67"/>
        <v>1.346447894158538</v>
      </c>
      <c r="DH55" s="27">
        <f t="shared" si="68"/>
        <v>0.9901411183134531</v>
      </c>
      <c r="DI55" s="27">
        <f t="shared" si="69"/>
        <v>1.0388356907263174</v>
      </c>
      <c r="DJ55" s="27">
        <f t="shared" si="70"/>
        <v>0.0543347127374559</v>
      </c>
      <c r="DK55" s="27">
        <f t="shared" si="71"/>
        <v>0.257231227118098</v>
      </c>
      <c r="DL55" s="27">
        <f t="shared" si="72"/>
        <v>1.5389864590068487</v>
      </c>
      <c r="DM55" s="27">
        <f t="shared" si="73"/>
        <v>1.1287785282638056</v>
      </c>
      <c r="DN55" s="27">
        <f t="shared" si="74"/>
        <v>1.1930150799096189</v>
      </c>
      <c r="DO55" s="27">
        <f t="shared" si="75"/>
        <v>0.25870065767905154</v>
      </c>
      <c r="DP55" s="27">
        <f t="shared" si="76"/>
        <v>0.9299679562844603</v>
      </c>
      <c r="DQ55" s="27">
        <f t="shared" si="77"/>
        <v>1.0362460089226786</v>
      </c>
      <c r="DR55" s="27">
        <f t="shared" si="78"/>
        <v>1.1773797788098723</v>
      </c>
      <c r="DS55" s="27">
        <f t="shared" si="79"/>
        <v>1.2545141901293637</v>
      </c>
      <c r="DT55" s="27">
        <f t="shared" si="80"/>
        <v>2.006116840085428</v>
      </c>
      <c r="DU55" s="27">
        <f t="shared" si="81"/>
        <v>1.6320711327265292</v>
      </c>
      <c r="DV55" s="64">
        <f t="shared" si="82"/>
        <v>0.24198797873215172</v>
      </c>
      <c r="DW55" s="27">
        <f t="shared" si="83"/>
        <v>1.3384798192658043</v>
      </c>
      <c r="DX55" s="27">
        <f t="shared" si="84"/>
        <v>0.33627541454189575</v>
      </c>
      <c r="DY55" s="27">
        <f t="shared" si="85"/>
        <v>0.5206653851437439</v>
      </c>
      <c r="DZ55" s="27">
        <f t="shared" si="86"/>
        <v>0.3921146869899119</v>
      </c>
      <c r="EA55" s="27">
        <f t="shared" si="87"/>
        <v>1.216211390541139</v>
      </c>
      <c r="EB55" s="27">
        <f t="shared" si="88"/>
        <v>1.163336910867791</v>
      </c>
      <c r="EC55" s="27">
        <f t="shared" si="89"/>
        <v>1.4179859130256662</v>
      </c>
      <c r="ED55" s="27">
        <f t="shared" si="90"/>
        <v>0.25015684931398235</v>
      </c>
      <c r="EE55" s="27">
        <f t="shared" si="91"/>
        <v>0.4770740322940806</v>
      </c>
      <c r="EF55" s="27">
        <f t="shared" si="92"/>
        <v>0.33408577690815583</v>
      </c>
      <c r="EG55" s="27">
        <f t="shared" si="93"/>
        <v>1.2552127008644596</v>
      </c>
      <c r="EH55" s="27">
        <f t="shared" si="94"/>
        <v>1.631647708910048</v>
      </c>
      <c r="EI55" s="27">
        <f t="shared" si="95"/>
        <v>1.2916660692139739</v>
      </c>
      <c r="EJ55" s="27">
        <f t="shared" si="96"/>
        <v>1.3467934166987208</v>
      </c>
      <c r="EK55" s="27">
        <f t="shared" si="97"/>
        <v>0.4677435999300735</v>
      </c>
      <c r="EL55" s="27">
        <f t="shared" si="98"/>
        <v>0.35865842906142475</v>
      </c>
      <c r="EM55" s="27">
        <f t="shared" si="99"/>
        <v>0.2816763903193648</v>
      </c>
      <c r="EN55" s="27">
        <f t="shared" si="100"/>
        <v>0.42393070727276116</v>
      </c>
      <c r="EO55" s="27">
        <f t="shared" si="101"/>
        <v>1.5609282679863274</v>
      </c>
      <c r="EP55" s="27">
        <f t="shared" si="102"/>
        <v>1.3001716990382985</v>
      </c>
      <c r="EQ55" s="27">
        <f t="shared" si="103"/>
        <v>1.2343842119719644</v>
      </c>
      <c r="ER55" s="27">
        <f t="shared" si="104"/>
        <v>1.6908920435179122</v>
      </c>
      <c r="ES55" s="27">
        <f t="shared" si="105"/>
        <v>1.73178089173727</v>
      </c>
      <c r="ET55" s="27">
        <f t="shared" si="106"/>
        <v>1.4427159380655525</v>
      </c>
      <c r="EU55" s="27">
        <f t="shared" si="107"/>
        <v>1.392234837709512</v>
      </c>
      <c r="EX55" s="76" t="s">
        <v>15</v>
      </c>
      <c r="EY55" s="27">
        <v>-0.005938684379329704</v>
      </c>
      <c r="EZ55" s="27">
        <v>0.10186866085985821</v>
      </c>
      <c r="FA55" s="27">
        <v>-0.03764303776884624</v>
      </c>
      <c r="FB55" s="27">
        <v>-1.999632339047844</v>
      </c>
      <c r="FC55" s="27">
        <v>0.42915840043475234</v>
      </c>
      <c r="FD55" s="27">
        <v>-0.01429393718795775</v>
      </c>
      <c r="FE55" s="27">
        <v>0.054967485888037834</v>
      </c>
      <c r="FF55" s="27">
        <v>-4.201982004755371</v>
      </c>
      <c r="FG55" s="27">
        <v>-1.9588623026345342</v>
      </c>
      <c r="FH55" s="27">
        <v>0.6219805379626724</v>
      </c>
      <c r="FI55" s="27">
        <v>0.17476245022184883</v>
      </c>
      <c r="FJ55" s="27">
        <v>0.25461227905436956</v>
      </c>
      <c r="FK55" s="27">
        <v>-1.9506443731836103</v>
      </c>
      <c r="FL55" s="27">
        <v>-0.1047470884580359</v>
      </c>
      <c r="FM55" s="27">
        <v>0.051366545225442976</v>
      </c>
      <c r="FN55" s="27">
        <v>0.23557975506562948</v>
      </c>
      <c r="FO55" s="27">
        <v>0.32712878953025015</v>
      </c>
      <c r="FP55" s="27">
        <v>1.004405633718272</v>
      </c>
      <c r="FQ55" s="27">
        <v>0.7067039375761992</v>
      </c>
      <c r="FR55" s="27">
        <v>-2.0469927145539333</v>
      </c>
      <c r="FS55" s="27">
        <v>0.42059538711867545</v>
      </c>
      <c r="FT55" s="27">
        <v>-1.572284789157132</v>
      </c>
      <c r="FU55" s="27">
        <v>-0.9415715981677185</v>
      </c>
      <c r="FV55" s="27">
        <v>-1.3506524146480516</v>
      </c>
      <c r="FW55" s="27">
        <v>0.282394006396755</v>
      </c>
      <c r="FX55" s="27">
        <v>0.21826897234696713</v>
      </c>
      <c r="FY55" s="27">
        <v>0.503843200201574</v>
      </c>
      <c r="FZ55" s="27">
        <v>-1.9990951409135853</v>
      </c>
      <c r="GA55" s="27">
        <v>-1.067714934031767</v>
      </c>
      <c r="GB55" s="27">
        <v>-1.5817095310138067</v>
      </c>
      <c r="GC55" s="27">
        <v>0.3279318553962354</v>
      </c>
      <c r="GD55" s="27">
        <v>0.7063295968481527</v>
      </c>
      <c r="GE55" s="27">
        <v>0.3692331423556005</v>
      </c>
      <c r="GF55" s="27">
        <v>0.42952857421454865</v>
      </c>
      <c r="GG55" s="27">
        <v>-1.096210181479696</v>
      </c>
      <c r="GH55" s="27">
        <v>-1.4793175580181872</v>
      </c>
      <c r="GI55" s="27">
        <v>-1.8278894505803533</v>
      </c>
      <c r="GJ55" s="27">
        <v>-1.2380996235978667</v>
      </c>
      <c r="GK55" s="27">
        <v>0.6424042401997235</v>
      </c>
      <c r="GL55" s="27">
        <v>0.3787021563262422</v>
      </c>
      <c r="GM55" s="27">
        <v>0.30379151477289357</v>
      </c>
      <c r="GN55" s="27">
        <v>0.75778455256092</v>
      </c>
      <c r="GO55" s="27">
        <v>0.792256409048234</v>
      </c>
      <c r="GP55" s="27">
        <v>0.5287872699701422</v>
      </c>
      <c r="GQ55" s="27">
        <v>0.4774025808874591</v>
      </c>
    </row>
    <row r="56" spans="1:199" ht="10.5">
      <c r="A56" s="91" t="s">
        <v>30</v>
      </c>
      <c r="B56" s="64">
        <v>10214.9</v>
      </c>
      <c r="C56" s="63">
        <v>10187</v>
      </c>
      <c r="D56" s="63">
        <v>7830.28</v>
      </c>
      <c r="E56" s="64">
        <v>4876.17</v>
      </c>
      <c r="F56" s="63">
        <v>11431.2</v>
      </c>
      <c r="G56" s="63">
        <v>10363.9</v>
      </c>
      <c r="H56" s="63">
        <v>11200.3</v>
      </c>
      <c r="I56" s="64">
        <v>7294.27</v>
      </c>
      <c r="J56" s="63">
        <v>4264.19</v>
      </c>
      <c r="K56" s="63">
        <v>13380.4</v>
      </c>
      <c r="L56" s="63">
        <v>9198.73</v>
      </c>
      <c r="M56" s="63">
        <v>9063.45</v>
      </c>
      <c r="N56" s="63">
        <v>6140.04</v>
      </c>
      <c r="O56" s="63">
        <v>7507.98</v>
      </c>
      <c r="P56" s="63">
        <v>8026.65</v>
      </c>
      <c r="Q56" s="63">
        <v>8909.77</v>
      </c>
      <c r="R56" s="63">
        <v>10979.5</v>
      </c>
      <c r="S56" s="63">
        <v>11568.9</v>
      </c>
      <c r="T56" s="63">
        <v>11878.8</v>
      </c>
      <c r="U56" s="64">
        <v>2154.99</v>
      </c>
      <c r="V56" s="63">
        <v>11606.5</v>
      </c>
      <c r="W56" s="64">
        <v>1119.73</v>
      </c>
      <c r="X56" s="64">
        <v>4576.56</v>
      </c>
      <c r="Y56" s="63">
        <v>6590.91</v>
      </c>
      <c r="Z56" s="63">
        <v>12819.3</v>
      </c>
      <c r="AA56" s="63">
        <v>13053.5</v>
      </c>
      <c r="AB56" s="63">
        <v>12917.4</v>
      </c>
      <c r="AC56" s="64">
        <v>4018.12</v>
      </c>
      <c r="AD56" s="63">
        <v>6702.97</v>
      </c>
      <c r="AE56" s="63">
        <v>5259.27</v>
      </c>
      <c r="AF56" s="63">
        <v>11687.2</v>
      </c>
      <c r="AG56" s="63">
        <v>14246.6</v>
      </c>
      <c r="AH56" s="63">
        <v>12985.1</v>
      </c>
      <c r="AI56" s="63">
        <v>12376.5</v>
      </c>
      <c r="AJ56" s="64">
        <v>7189.92</v>
      </c>
      <c r="AK56" s="63">
        <v>7084.34</v>
      </c>
      <c r="AL56" s="63">
        <v>8420.94</v>
      </c>
      <c r="AM56" s="63">
        <v>5572</v>
      </c>
      <c r="AN56" s="63">
        <v>13133.8</v>
      </c>
      <c r="AO56" s="64">
        <v>10901.3</v>
      </c>
      <c r="AP56" s="63">
        <v>13550.3</v>
      </c>
      <c r="AQ56" s="63">
        <v>15252.1</v>
      </c>
      <c r="AR56" s="63">
        <v>11858.9</v>
      </c>
      <c r="AS56" s="63">
        <v>13611.4</v>
      </c>
      <c r="AT56" s="63">
        <v>11171.7</v>
      </c>
      <c r="AW56" s="66" t="s">
        <v>30</v>
      </c>
      <c r="AX56" s="67">
        <f t="shared" si="58"/>
        <v>9410.726666666667</v>
      </c>
      <c r="AY56" s="68">
        <f t="shared" si="0"/>
        <v>9467.8925</v>
      </c>
      <c r="AZ56" s="68">
        <f t="shared" si="1"/>
        <v>8640.207999999999</v>
      </c>
      <c r="BA56" s="68">
        <f t="shared" si="2"/>
        <v>7224.889999999999</v>
      </c>
      <c r="BB56" s="68">
        <f t="shared" si="3"/>
        <v>10834.2425</v>
      </c>
      <c r="BC56" s="67">
        <f t="shared" si="4"/>
        <v>6880.745</v>
      </c>
      <c r="BD56" s="69">
        <f t="shared" si="5"/>
        <v>1119.73</v>
      </c>
      <c r="BE56" s="68">
        <f t="shared" si="6"/>
        <v>9991.534000000001</v>
      </c>
      <c r="BF56" s="68">
        <f t="shared" si="7"/>
        <v>9610.822857142859</v>
      </c>
      <c r="BG56" s="68">
        <f t="shared" si="8"/>
        <v>8280.2</v>
      </c>
      <c r="BH56" s="68">
        <f t="shared" si="9"/>
        <v>10901.3</v>
      </c>
      <c r="BI56" s="68">
        <f t="shared" si="10"/>
        <v>13088.880000000001</v>
      </c>
      <c r="BJ56" s="89">
        <f t="shared" si="11"/>
        <v>9041.80825</v>
      </c>
      <c r="BK56" s="90">
        <f t="shared" si="12"/>
        <v>10242.859214285716</v>
      </c>
      <c r="BL56" s="64"/>
      <c r="BM56" s="64"/>
      <c r="BN56" s="70" t="s">
        <v>30</v>
      </c>
      <c r="BO56" s="71">
        <v>1.040801397957833</v>
      </c>
      <c r="BP56" s="71">
        <v>1.0471237874348862</v>
      </c>
      <c r="BQ56" s="71">
        <v>0.9555840779967877</v>
      </c>
      <c r="BR56" s="71">
        <v>0.7990536627449492</v>
      </c>
      <c r="BS56" s="71">
        <v>1.1982384718233767</v>
      </c>
      <c r="BT56" s="71">
        <v>0.6717601849299485</v>
      </c>
      <c r="BU56" s="71">
        <v>0.10931810899424572</v>
      </c>
      <c r="BV56" s="71">
        <v>0.9754633731629161</v>
      </c>
      <c r="BW56" s="71">
        <v>0.938294928796702</v>
      </c>
      <c r="BX56" s="71">
        <v>0.8083875631573267</v>
      </c>
      <c r="BY56" s="71">
        <v>1.0642829088967616</v>
      </c>
      <c r="BZ56" s="71">
        <v>1.277854134883055</v>
      </c>
      <c r="CA56" s="86">
        <f t="shared" si="59"/>
        <v>0.8562807914438908</v>
      </c>
      <c r="CB56" s="86">
        <f t="shared" si="60"/>
        <v>1.0112935802989012</v>
      </c>
      <c r="CC56" s="86">
        <f t="shared" si="60"/>
        <v>0.9469395033967448</v>
      </c>
      <c r="CD56" s="86">
        <f t="shared" si="60"/>
        <v>0.803720612951138</v>
      </c>
      <c r="CE56" s="86">
        <v>1.2380463033532159</v>
      </c>
      <c r="CF56" s="72"/>
      <c r="CG56" s="72"/>
      <c r="CH56" s="73" t="s">
        <v>30</v>
      </c>
      <c r="CI56" s="74">
        <v>0.05769480493302566</v>
      </c>
      <c r="CJ56" s="74">
        <v>0.06643200288191364</v>
      </c>
      <c r="CK56" s="74">
        <v>-0.06554527917018196</v>
      </c>
      <c r="CL56" s="74">
        <v>-0.32363570014923726</v>
      </c>
      <c r="CM56" s="74">
        <v>0.2609150599458173</v>
      </c>
      <c r="CN56" s="74">
        <v>-0.5739818049808334</v>
      </c>
      <c r="CO56" s="74">
        <v>-3.193395685715103</v>
      </c>
      <c r="CP56" s="74">
        <v>-0.03584039155409539</v>
      </c>
      <c r="CQ56" s="74">
        <v>-0.09188662690774911</v>
      </c>
      <c r="CR56" s="74">
        <v>-0.30688096850527735</v>
      </c>
      <c r="CS56" s="74">
        <v>0.08988170066049062</v>
      </c>
      <c r="CT56" s="74">
        <v>0.353723164226192</v>
      </c>
      <c r="CU56" s="86">
        <f t="shared" si="62"/>
        <v>-0.22384413237683887</v>
      </c>
      <c r="CV56" s="86">
        <f t="shared" si="62"/>
        <v>0.016201874943382842</v>
      </c>
      <c r="CW56" s="86">
        <f t="shared" si="62"/>
        <v>-0.07865583491428609</v>
      </c>
      <c r="CX56" s="86">
        <f t="shared" si="62"/>
        <v>-0.3152340118399206</v>
      </c>
      <c r="CY56" s="86">
        <f t="shared" si="62"/>
        <v>0.30806527284688184</v>
      </c>
      <c r="CZ56" s="9"/>
      <c r="DA56" s="9"/>
      <c r="DB56" s="75" t="s">
        <v>30</v>
      </c>
      <c r="DC56" s="64">
        <f t="shared" si="63"/>
        <v>1.1297408347495093</v>
      </c>
      <c r="DD56" s="27">
        <f t="shared" si="64"/>
        <v>1.1266551687821957</v>
      </c>
      <c r="DE56" s="27">
        <f t="shared" si="65"/>
        <v>0.8660081903417935</v>
      </c>
      <c r="DF56" s="27">
        <f t="shared" si="66"/>
        <v>0.5392914630765367</v>
      </c>
      <c r="DG56" s="27">
        <f t="shared" si="67"/>
        <v>1.2642603872958709</v>
      </c>
      <c r="DH56" s="27">
        <f t="shared" si="68"/>
        <v>1.1462198393778147</v>
      </c>
      <c r="DI56" s="27">
        <f t="shared" si="69"/>
        <v>1.2387234599893222</v>
      </c>
      <c r="DJ56" s="27">
        <f t="shared" si="70"/>
        <v>0.8067269066450287</v>
      </c>
      <c r="DK56" s="27">
        <f t="shared" si="71"/>
        <v>0.47160809896626593</v>
      </c>
      <c r="DL56" s="27">
        <f t="shared" si="72"/>
        <v>1.479836735091125</v>
      </c>
      <c r="DM56" s="27">
        <f t="shared" si="73"/>
        <v>1.0173551291579315</v>
      </c>
      <c r="DN56" s="27">
        <f t="shared" si="74"/>
        <v>1.0023935201235883</v>
      </c>
      <c r="DO56" s="27">
        <f t="shared" si="75"/>
        <v>0.6790721313958411</v>
      </c>
      <c r="DP56" s="27">
        <f t="shared" si="76"/>
        <v>0.8303626655652645</v>
      </c>
      <c r="DQ56" s="27">
        <f t="shared" si="77"/>
        <v>0.8877261912737421</v>
      </c>
      <c r="DR56" s="27">
        <f t="shared" si="78"/>
        <v>0.9853969199136688</v>
      </c>
      <c r="DS56" s="27">
        <f t="shared" si="79"/>
        <v>1.2143035658824108</v>
      </c>
      <c r="DT56" s="27">
        <f t="shared" si="80"/>
        <v>1.279489641908741</v>
      </c>
      <c r="DU56" s="27">
        <f t="shared" si="81"/>
        <v>1.3137637595886862</v>
      </c>
      <c r="DV56" s="64">
        <f t="shared" si="82"/>
        <v>0.21038949720156605</v>
      </c>
      <c r="DW56" s="27">
        <f t="shared" si="83"/>
        <v>1.133130872658331</v>
      </c>
      <c r="DX56" s="27">
        <f t="shared" si="84"/>
        <v>0.10931810899424572</v>
      </c>
      <c r="DY56" s="27">
        <f t="shared" si="85"/>
        <v>0.44680493056246173</v>
      </c>
      <c r="DZ56" s="27">
        <f t="shared" si="86"/>
        <v>0.6434638866077216</v>
      </c>
      <c r="EA56" s="27">
        <f t="shared" si="87"/>
        <v>1.2515353117536674</v>
      </c>
      <c r="EB56" s="27">
        <f t="shared" si="88"/>
        <v>1.274400021216174</v>
      </c>
      <c r="EC56" s="27">
        <f t="shared" si="89"/>
        <v>1.2611127156745552</v>
      </c>
      <c r="ED56" s="27">
        <f t="shared" si="90"/>
        <v>0.3922849973761162</v>
      </c>
      <c r="EE56" s="27">
        <f t="shared" si="91"/>
        <v>0.6544041912292778</v>
      </c>
      <c r="EF56" s="27">
        <f t="shared" si="92"/>
        <v>0.5134572183384983</v>
      </c>
      <c r="EG56" s="27">
        <f t="shared" si="93"/>
        <v>1.141009532152884</v>
      </c>
      <c r="EH56" s="27">
        <f t="shared" si="94"/>
        <v>1.3908811692081315</v>
      </c>
      <c r="EI56" s="27">
        <f t="shared" si="95"/>
        <v>1.267722198298858</v>
      </c>
      <c r="EJ56" s="27">
        <f t="shared" si="96"/>
        <v>1.2083051949731474</v>
      </c>
      <c r="EK56" s="27">
        <f t="shared" si="97"/>
        <v>0.7019446279191477</v>
      </c>
      <c r="EL56" s="27">
        <f t="shared" si="98"/>
        <v>0.6916369591529161</v>
      </c>
      <c r="EM56" s="27">
        <f t="shared" si="99"/>
        <v>0.8221278672126349</v>
      </c>
      <c r="EN56" s="27">
        <f t="shared" si="100"/>
        <v>0.5439887323872158</v>
      </c>
      <c r="EO56" s="27">
        <f t="shared" si="101"/>
        <v>1.2822396291147191</v>
      </c>
      <c r="EP56" s="27">
        <f t="shared" si="102"/>
        <v>1.0642829088967616</v>
      </c>
      <c r="EQ56" s="27">
        <f t="shared" si="103"/>
        <v>1.3229021034577333</v>
      </c>
      <c r="ER56" s="27">
        <f t="shared" si="104"/>
        <v>1.4890471186724792</v>
      </c>
      <c r="ES56" s="27">
        <f t="shared" si="105"/>
        <v>1.1577724297391876</v>
      </c>
      <c r="ET56" s="27">
        <f t="shared" si="106"/>
        <v>1.3288672347479091</v>
      </c>
      <c r="EU56" s="27">
        <f t="shared" si="107"/>
        <v>1.0906817877979647</v>
      </c>
      <c r="EX56" s="76" t="s">
        <v>30</v>
      </c>
      <c r="EY56" s="27">
        <v>0.17599185290175368</v>
      </c>
      <c r="EZ56" s="27">
        <v>0.17204602268670346</v>
      </c>
      <c r="FA56" s="27">
        <v>-0.20754742546698754</v>
      </c>
      <c r="FB56" s="27">
        <v>-0.8908628985590568</v>
      </c>
      <c r="FC56" s="27">
        <v>0.33829363184758104</v>
      </c>
      <c r="FD56" s="27">
        <v>0.19688377250950942</v>
      </c>
      <c r="FE56" s="27">
        <v>0.30885414758172103</v>
      </c>
      <c r="FF56" s="27">
        <v>-0.309847720155376</v>
      </c>
      <c r="FG56" s="27">
        <v>-1.0843396008314774</v>
      </c>
      <c r="FH56" s="27">
        <v>0.5654380174304976</v>
      </c>
      <c r="FI56" s="27">
        <v>0.0248233700927237</v>
      </c>
      <c r="FJ56" s="27">
        <v>0.0034489936393496115</v>
      </c>
      <c r="FK56" s="27">
        <v>-0.5583632684585462</v>
      </c>
      <c r="FL56" s="27">
        <v>-0.2681865156119619</v>
      </c>
      <c r="FM56" s="27">
        <v>-0.1718133320566748</v>
      </c>
      <c r="FN56" s="27">
        <v>-0.02122313270775493</v>
      </c>
      <c r="FO56" s="27">
        <v>0.28012912855097205</v>
      </c>
      <c r="FP56" s="27">
        <v>0.35556846810625337</v>
      </c>
      <c r="FQ56" s="27">
        <v>0.39370587420565245</v>
      </c>
      <c r="FR56" s="27">
        <v>-2.248865408857041</v>
      </c>
      <c r="FS56" s="27">
        <v>0.18031449702015212</v>
      </c>
      <c r="FT56" s="27">
        <v>-3.193395685715103</v>
      </c>
      <c r="FU56" s="27">
        <v>-1.1622829886123207</v>
      </c>
      <c r="FV56" s="27">
        <v>-0.6360689131452774</v>
      </c>
      <c r="FW56" s="27">
        <v>0.3236989968777885</v>
      </c>
      <c r="FX56" s="27">
        <v>0.34981819599380504</v>
      </c>
      <c r="FY56" s="27">
        <v>0.33469722656020573</v>
      </c>
      <c r="FZ56" s="27">
        <v>-1.3500259331276048</v>
      </c>
      <c r="GA56" s="27">
        <v>-0.6117461066224761</v>
      </c>
      <c r="GB56" s="27">
        <v>-0.9616840198280882</v>
      </c>
      <c r="GC56" s="27">
        <v>0.1903108441526695</v>
      </c>
      <c r="GD56" s="27">
        <v>0.47599916760314226</v>
      </c>
      <c r="GE56" s="27">
        <v>0.3422386358195191</v>
      </c>
      <c r="GF56" s="27">
        <v>0.2729848980930034</v>
      </c>
      <c r="GG56" s="27">
        <v>-0.510570865179727</v>
      </c>
      <c r="GH56" s="27">
        <v>-0.5319131302421228</v>
      </c>
      <c r="GI56" s="27">
        <v>-0.28256529824675874</v>
      </c>
      <c r="GJ56" s="27">
        <v>-0.8783513255761546</v>
      </c>
      <c r="GK56" s="27">
        <v>0.35866590269735465</v>
      </c>
      <c r="GL56" s="27">
        <v>0.08988170066049062</v>
      </c>
      <c r="GM56" s="27">
        <v>0.4037063041852182</v>
      </c>
      <c r="GN56" s="27">
        <v>0.5743894065725169</v>
      </c>
      <c r="GO56" s="27">
        <v>0.21135170690992092</v>
      </c>
      <c r="GP56" s="27">
        <v>0.4101969741861646</v>
      </c>
      <c r="GQ56" s="27">
        <v>0.12523024911404979</v>
      </c>
    </row>
    <row r="57" spans="1:199" ht="10.5">
      <c r="A57" s="91" t="s">
        <v>28</v>
      </c>
      <c r="B57" s="64">
        <v>27856.4</v>
      </c>
      <c r="C57" s="63">
        <v>23513.5</v>
      </c>
      <c r="D57" s="63">
        <v>22032.3</v>
      </c>
      <c r="E57" s="64">
        <v>12364.3</v>
      </c>
      <c r="F57" s="63">
        <v>28523</v>
      </c>
      <c r="G57" s="63">
        <v>23207.5</v>
      </c>
      <c r="H57" s="63">
        <v>27499.7</v>
      </c>
      <c r="I57" s="64">
        <v>2539.58</v>
      </c>
      <c r="J57" s="63">
        <v>11875</v>
      </c>
      <c r="K57" s="63">
        <v>29687.3</v>
      </c>
      <c r="L57" s="63">
        <v>25291.4</v>
      </c>
      <c r="M57" s="63">
        <v>23915.1</v>
      </c>
      <c r="N57" s="63">
        <v>11043.1</v>
      </c>
      <c r="O57" s="63">
        <v>25607.9</v>
      </c>
      <c r="P57" s="63">
        <v>21246.3</v>
      </c>
      <c r="Q57" s="63">
        <v>20852.9</v>
      </c>
      <c r="R57" s="63">
        <v>23537.7</v>
      </c>
      <c r="S57" s="63">
        <v>27017.8</v>
      </c>
      <c r="T57" s="63">
        <v>26903.7</v>
      </c>
      <c r="U57" s="64">
        <v>3640.44</v>
      </c>
      <c r="V57" s="63">
        <v>31947.7</v>
      </c>
      <c r="W57" s="64">
        <v>7233.06</v>
      </c>
      <c r="X57" s="64">
        <v>10043.9</v>
      </c>
      <c r="Y57" s="63">
        <v>14495.5</v>
      </c>
      <c r="Z57" s="63">
        <v>27933.3</v>
      </c>
      <c r="AA57" s="63">
        <v>30297.5</v>
      </c>
      <c r="AB57" s="63">
        <v>35313.7</v>
      </c>
      <c r="AC57" s="64">
        <v>4075.19</v>
      </c>
      <c r="AD57" s="63">
        <v>14196.4</v>
      </c>
      <c r="AE57" s="63">
        <v>13981.4</v>
      </c>
      <c r="AF57" s="63">
        <v>26170.7</v>
      </c>
      <c r="AG57" s="63">
        <v>38853.1</v>
      </c>
      <c r="AH57" s="63">
        <v>32079.7</v>
      </c>
      <c r="AI57" s="63">
        <v>29613.9</v>
      </c>
      <c r="AJ57" s="64">
        <v>12587.3</v>
      </c>
      <c r="AK57" s="63">
        <v>14786</v>
      </c>
      <c r="AL57" s="63">
        <v>15478.8</v>
      </c>
      <c r="AM57" s="63">
        <v>13474.8</v>
      </c>
      <c r="AN57" s="63">
        <v>33388.5</v>
      </c>
      <c r="AO57" s="64">
        <v>30135.8</v>
      </c>
      <c r="AP57" s="63">
        <v>34502.2</v>
      </c>
      <c r="AQ57" s="63">
        <v>42871.2</v>
      </c>
      <c r="AR57" s="63">
        <v>25612.8</v>
      </c>
      <c r="AS57" s="63">
        <v>34851.6</v>
      </c>
      <c r="AT57" s="63">
        <v>31665.6</v>
      </c>
      <c r="AW57" s="66" t="s">
        <v>28</v>
      </c>
      <c r="AX57" s="67">
        <f t="shared" si="58"/>
        <v>24467.399999999998</v>
      </c>
      <c r="AY57" s="68">
        <f t="shared" si="0"/>
        <v>22898.625</v>
      </c>
      <c r="AZ57" s="68">
        <f t="shared" si="1"/>
        <v>18661.676</v>
      </c>
      <c r="BA57" s="68">
        <f t="shared" si="2"/>
        <v>19299.100000000002</v>
      </c>
      <c r="BB57" s="68">
        <f t="shared" si="3"/>
        <v>24578.025</v>
      </c>
      <c r="BC57" s="67">
        <f t="shared" si="4"/>
        <v>17794.07</v>
      </c>
      <c r="BD57" s="69">
        <f t="shared" si="5"/>
        <v>7233.06</v>
      </c>
      <c r="BE57" s="68">
        <f t="shared" si="6"/>
        <v>23616.78</v>
      </c>
      <c r="BF57" s="68">
        <f t="shared" si="7"/>
        <v>22710.055714285718</v>
      </c>
      <c r="BG57" s="68">
        <f t="shared" si="8"/>
        <v>17943.079999999998</v>
      </c>
      <c r="BH57" s="68">
        <f t="shared" si="9"/>
        <v>30135.8</v>
      </c>
      <c r="BI57" s="68">
        <f t="shared" si="10"/>
        <v>33900.68</v>
      </c>
      <c r="BJ57" s="89">
        <f t="shared" si="11"/>
        <v>21359.3565</v>
      </c>
      <c r="BK57" s="90">
        <f t="shared" si="12"/>
        <v>24542.648928571427</v>
      </c>
      <c r="BL57" s="64"/>
      <c r="BM57" s="64"/>
      <c r="BN57" s="70" t="s">
        <v>28</v>
      </c>
      <c r="BO57" s="71">
        <v>1.145512038248905</v>
      </c>
      <c r="BP57" s="71">
        <v>1.0720653030909428</v>
      </c>
      <c r="BQ57" s="71">
        <v>0.8737002914858413</v>
      </c>
      <c r="BR57" s="71">
        <v>0.9035431381090531</v>
      </c>
      <c r="BS57" s="71">
        <v>1.1506912673141627</v>
      </c>
      <c r="BT57" s="71">
        <v>0.7250264652274335</v>
      </c>
      <c r="BU57" s="71">
        <v>0.2947139088796403</v>
      </c>
      <c r="BV57" s="71">
        <v>0.9622751019555361</v>
      </c>
      <c r="BW57" s="71">
        <v>0.9253302600049709</v>
      </c>
      <c r="BX57" s="71">
        <v>0.7310979369921022</v>
      </c>
      <c r="BY57" s="71">
        <v>1.2278951668056206</v>
      </c>
      <c r="BZ57" s="71">
        <v>1.381296701047391</v>
      </c>
      <c r="CA57" s="86">
        <f t="shared" si="59"/>
        <v>0.9352692517381693</v>
      </c>
      <c r="CB57" s="86">
        <f t="shared" si="60"/>
        <v>1.0171702025232394</v>
      </c>
      <c r="CC57" s="86">
        <f t="shared" si="60"/>
        <v>0.8995152757454061</v>
      </c>
      <c r="CD57" s="86">
        <f t="shared" si="60"/>
        <v>0.8173205375505777</v>
      </c>
      <c r="CE57" s="86">
        <v>1.2659939841807768</v>
      </c>
      <c r="CF57" s="72"/>
      <c r="CG57" s="72"/>
      <c r="CH57" s="73" t="s">
        <v>28</v>
      </c>
      <c r="CI57" s="74">
        <v>0.19599262008365115</v>
      </c>
      <c r="CJ57" s="74">
        <v>0.10039278786285122</v>
      </c>
      <c r="CK57" s="74">
        <v>-0.1947896231024543</v>
      </c>
      <c r="CL57" s="74">
        <v>-0.14633461316624682</v>
      </c>
      <c r="CM57" s="74">
        <v>0.2025008075263827</v>
      </c>
      <c r="CN57" s="74">
        <v>-0.4638944369246018</v>
      </c>
      <c r="CO57" s="74">
        <v>-1.762612945527706</v>
      </c>
      <c r="CP57" s="74">
        <v>-0.05547869414673469</v>
      </c>
      <c r="CQ57" s="74">
        <v>-0.11195972446523166</v>
      </c>
      <c r="CR57" s="74">
        <v>-0.45186341408766717</v>
      </c>
      <c r="CS57" s="74">
        <v>0.2961873939444717</v>
      </c>
      <c r="CT57" s="74">
        <v>0.4660232422275056</v>
      </c>
      <c r="CU57" s="86">
        <f t="shared" si="62"/>
        <v>-0.09654633713042454</v>
      </c>
      <c r="CV57" s="86">
        <f t="shared" si="62"/>
        <v>0.02456110475212676</v>
      </c>
      <c r="CW57" s="86">
        <f t="shared" si="62"/>
        <v>-0.1527803130715127</v>
      </c>
      <c r="CX57" s="86">
        <f t="shared" si="62"/>
        <v>-0.2910261080181116</v>
      </c>
      <c r="CY57" s="86">
        <f t="shared" si="62"/>
        <v>0.34027054930560596</v>
      </c>
      <c r="CZ57" s="9"/>
      <c r="DA57" s="9"/>
      <c r="DB57" s="75" t="s">
        <v>28</v>
      </c>
      <c r="DC57" s="64">
        <f t="shared" si="63"/>
        <v>1.3041778669689792</v>
      </c>
      <c r="DD57" s="27">
        <f t="shared" si="64"/>
        <v>1.1008524531158042</v>
      </c>
      <c r="DE57" s="27">
        <f t="shared" si="65"/>
        <v>1.0315057946619317</v>
      </c>
      <c r="DF57" s="27">
        <f t="shared" si="66"/>
        <v>0.5788704355395725</v>
      </c>
      <c r="DG57" s="27">
        <f t="shared" si="67"/>
        <v>1.335386672346613</v>
      </c>
      <c r="DH57" s="27">
        <f t="shared" si="68"/>
        <v>1.0865261788200407</v>
      </c>
      <c r="DI57" s="27">
        <f t="shared" si="69"/>
        <v>1.2874779256575448</v>
      </c>
      <c r="DJ57" s="27">
        <f t="shared" si="70"/>
        <v>0.11889777671906922</v>
      </c>
      <c r="DK57" s="27">
        <f t="shared" si="71"/>
        <v>0.5559624420333075</v>
      </c>
      <c r="DL57" s="27">
        <f t="shared" si="72"/>
        <v>1.3898967415052976</v>
      </c>
      <c r="DM57" s="27">
        <f t="shared" si="73"/>
        <v>1.1840899794897848</v>
      </c>
      <c r="DN57" s="27">
        <f t="shared" si="74"/>
        <v>1.1196545176817474</v>
      </c>
      <c r="DO57" s="27">
        <f t="shared" si="75"/>
        <v>0.51701463946257</v>
      </c>
      <c r="DP57" s="27">
        <f t="shared" si="76"/>
        <v>1.1989078416290304</v>
      </c>
      <c r="DQ57" s="27">
        <f t="shared" si="77"/>
        <v>0.9947069332355587</v>
      </c>
      <c r="DR57" s="27">
        <f t="shared" si="78"/>
        <v>0.9762887753664301</v>
      </c>
      <c r="DS57" s="27">
        <f t="shared" si="79"/>
        <v>1.1019854460503058</v>
      </c>
      <c r="DT57" s="27">
        <f t="shared" si="80"/>
        <v>1.2649163845362101</v>
      </c>
      <c r="DU57" s="27">
        <f t="shared" si="81"/>
        <v>1.2595744633037047</v>
      </c>
      <c r="DV57" s="64">
        <f t="shared" si="82"/>
        <v>0.14833117690739434</v>
      </c>
      <c r="DW57" s="27">
        <f t="shared" si="83"/>
        <v>1.3017217535474728</v>
      </c>
      <c r="DX57" s="27">
        <f t="shared" si="84"/>
        <v>0.2947139088796403</v>
      </c>
      <c r="DY57" s="27">
        <f t="shared" si="85"/>
        <v>0.4092427035578605</v>
      </c>
      <c r="DZ57" s="27">
        <f t="shared" si="86"/>
        <v>0.5906249175542336</v>
      </c>
      <c r="EA57" s="27">
        <f t="shared" si="87"/>
        <v>1.1381534275821927</v>
      </c>
      <c r="EB57" s="27">
        <f t="shared" si="88"/>
        <v>1.2344836976716493</v>
      </c>
      <c r="EC57" s="27">
        <f t="shared" si="89"/>
        <v>1.4388707634117444</v>
      </c>
      <c r="ED57" s="27">
        <f t="shared" si="90"/>
        <v>0.16604523871324461</v>
      </c>
      <c r="EE57" s="27">
        <f t="shared" si="91"/>
        <v>0.5784379689949931</v>
      </c>
      <c r="EF57" s="27">
        <f t="shared" si="92"/>
        <v>0.5696777084124565</v>
      </c>
      <c r="EG57" s="27">
        <f t="shared" si="93"/>
        <v>1.0663355889646153</v>
      </c>
      <c r="EH57" s="27">
        <f t="shared" si="94"/>
        <v>1.583085025299327</v>
      </c>
      <c r="EI57" s="27">
        <f t="shared" si="95"/>
        <v>1.3071001460911698</v>
      </c>
      <c r="EJ57" s="27">
        <f t="shared" si="96"/>
        <v>1.2066301435589888</v>
      </c>
      <c r="EK57" s="27">
        <f t="shared" si="97"/>
        <v>0.5128745489793664</v>
      </c>
      <c r="EL57" s="27">
        <f t="shared" si="98"/>
        <v>0.6024614556901727</v>
      </c>
      <c r="EM57" s="27">
        <f t="shared" si="99"/>
        <v>0.6306898674649699</v>
      </c>
      <c r="EN57" s="27">
        <f t="shared" si="100"/>
        <v>0.5490360897561165</v>
      </c>
      <c r="EO57" s="27">
        <f t="shared" si="101"/>
        <v>1.3604277230698858</v>
      </c>
      <c r="EP57" s="27">
        <f t="shared" si="102"/>
        <v>1.2278951668056206</v>
      </c>
      <c r="EQ57" s="27">
        <f t="shared" si="103"/>
        <v>1.4058058728874256</v>
      </c>
      <c r="ER57" s="27">
        <f t="shared" si="104"/>
        <v>1.7468041092374227</v>
      </c>
      <c r="ES57" s="27">
        <f t="shared" si="105"/>
        <v>1.043603731387884</v>
      </c>
      <c r="ET57" s="27">
        <f t="shared" si="106"/>
        <v>1.4200423149689994</v>
      </c>
      <c r="EU57" s="27">
        <f t="shared" si="107"/>
        <v>1.2902274767552233</v>
      </c>
      <c r="EX57" s="76" t="s">
        <v>28</v>
      </c>
      <c r="EY57" s="27">
        <v>0.3831406412675252</v>
      </c>
      <c r="EZ57" s="27">
        <v>0.1386211179280644</v>
      </c>
      <c r="FA57" s="27">
        <v>0.044751925835692624</v>
      </c>
      <c r="FB57" s="27">
        <v>-0.7886876187310307</v>
      </c>
      <c r="FC57" s="27">
        <v>0.4172575467847478</v>
      </c>
      <c r="FD57" s="27">
        <v>0.11972293530967221</v>
      </c>
      <c r="FE57" s="27">
        <v>0.36454769690370026</v>
      </c>
      <c r="FF57" s="27">
        <v>-3.072206356644517</v>
      </c>
      <c r="FG57" s="27">
        <v>-0.8469406697128093</v>
      </c>
      <c r="FH57" s="27">
        <v>0.47497770593311806</v>
      </c>
      <c r="FI57" s="27">
        <v>0.24377871612843263</v>
      </c>
      <c r="FJ57" s="27">
        <v>0.16305364074998788</v>
      </c>
      <c r="FK57" s="27">
        <v>-0.9517229633200076</v>
      </c>
      <c r="FL57" s="27">
        <v>0.26172076506178577</v>
      </c>
      <c r="FM57" s="27">
        <v>-0.007656562443597715</v>
      </c>
      <c r="FN57" s="27">
        <v>-0.034620150820520314</v>
      </c>
      <c r="FO57" s="27">
        <v>0.14010517032494904</v>
      </c>
      <c r="FP57" s="27">
        <v>0.33904202080737006</v>
      </c>
      <c r="FQ57" s="27">
        <v>0.3329364135874144</v>
      </c>
      <c r="FR57" s="27">
        <v>-2.7531062331539036</v>
      </c>
      <c r="FS57" s="27">
        <v>0.3804211015934478</v>
      </c>
      <c r="FT57" s="27">
        <v>-1.762612945527706</v>
      </c>
      <c r="FU57" s="27">
        <v>-1.2889713999588066</v>
      </c>
      <c r="FV57" s="27">
        <v>-0.7596858720531369</v>
      </c>
      <c r="FW57" s="27">
        <v>0.18669505174987283</v>
      </c>
      <c r="FX57" s="27">
        <v>0.3039077846835615</v>
      </c>
      <c r="FY57" s="27">
        <v>0.5249370178197184</v>
      </c>
      <c r="FZ57" s="27">
        <v>-2.590351740208581</v>
      </c>
      <c r="GA57" s="27">
        <v>-0.7897658401728029</v>
      </c>
      <c r="GB57" s="27">
        <v>-0.8117821404815109</v>
      </c>
      <c r="GC57" s="27">
        <v>0.0926615434841869</v>
      </c>
      <c r="GD57" s="27">
        <v>0.6627387427041094</v>
      </c>
      <c r="GE57" s="27">
        <v>0.38636968033314056</v>
      </c>
      <c r="GF57" s="27">
        <v>0.27098352876651977</v>
      </c>
      <c r="GG57" s="27">
        <v>-0.9633221144715117</v>
      </c>
      <c r="GH57" s="27">
        <v>-0.7310591514093939</v>
      </c>
      <c r="GI57" s="27">
        <v>-0.6649973395369798</v>
      </c>
      <c r="GJ57" s="27">
        <v>-0.8650271099539809</v>
      </c>
      <c r="GK57" s="27">
        <v>0.4440603109877935</v>
      </c>
      <c r="GL57" s="27">
        <v>0.2961873939444717</v>
      </c>
      <c r="GM57" s="27">
        <v>0.4913973870428568</v>
      </c>
      <c r="GN57" s="27">
        <v>0.8047178300763967</v>
      </c>
      <c r="GO57" s="27">
        <v>0.061574007609486135</v>
      </c>
      <c r="GP57" s="27">
        <v>0.5059339203541559</v>
      </c>
      <c r="GQ57" s="27">
        <v>0.3676254460010255</v>
      </c>
    </row>
    <row r="58" spans="1:199" ht="10.5">
      <c r="A58" s="91" t="s">
        <v>67</v>
      </c>
      <c r="B58" s="64">
        <v>4324.85</v>
      </c>
      <c r="C58" s="63">
        <v>2621.74</v>
      </c>
      <c r="D58" s="63">
        <v>4284.08</v>
      </c>
      <c r="E58" s="64">
        <v>1871.43</v>
      </c>
      <c r="F58" s="63">
        <v>5300.98</v>
      </c>
      <c r="G58" s="63">
        <v>4726.8</v>
      </c>
      <c r="H58" s="63">
        <v>5301.57</v>
      </c>
      <c r="I58" s="64">
        <v>13.41</v>
      </c>
      <c r="J58" s="63">
        <v>2595.68</v>
      </c>
      <c r="K58" s="63">
        <v>5353.03</v>
      </c>
      <c r="L58" s="63">
        <v>4764.31</v>
      </c>
      <c r="M58" s="63">
        <v>3250.38</v>
      </c>
      <c r="N58" s="63">
        <v>1761.84</v>
      </c>
      <c r="O58" s="63">
        <v>3606.23</v>
      </c>
      <c r="P58" s="63">
        <v>3351.56</v>
      </c>
      <c r="Q58" s="63">
        <v>4192.68</v>
      </c>
      <c r="R58" s="63">
        <v>5008.18</v>
      </c>
      <c r="S58" s="63">
        <v>6993.13</v>
      </c>
      <c r="T58" s="63">
        <v>3718.09</v>
      </c>
      <c r="U58" s="64">
        <v>114.46</v>
      </c>
      <c r="V58" s="63">
        <v>4876.58</v>
      </c>
      <c r="W58" s="64">
        <v>2076.87</v>
      </c>
      <c r="X58" s="64">
        <v>2403.87</v>
      </c>
      <c r="Y58" s="63">
        <v>3177.3</v>
      </c>
      <c r="Z58" s="63">
        <v>4753.1</v>
      </c>
      <c r="AA58" s="63">
        <v>4504.06</v>
      </c>
      <c r="AB58" s="63">
        <v>5474.01</v>
      </c>
      <c r="AC58" s="64">
        <v>0.86</v>
      </c>
      <c r="AD58" s="63">
        <v>6329.8</v>
      </c>
      <c r="AE58" s="63">
        <v>2985.51</v>
      </c>
      <c r="AF58" s="63">
        <v>4359.69</v>
      </c>
      <c r="AG58" s="63">
        <v>6489.8</v>
      </c>
      <c r="AH58" s="63">
        <v>6276.72</v>
      </c>
      <c r="AI58" s="63">
        <v>4952.21</v>
      </c>
      <c r="AJ58" s="64">
        <v>1935.45</v>
      </c>
      <c r="AK58" s="63">
        <v>2616.32</v>
      </c>
      <c r="AL58" s="63">
        <v>2643.46</v>
      </c>
      <c r="AM58" s="63">
        <v>3209.74</v>
      </c>
      <c r="AN58" s="63">
        <v>5004.32</v>
      </c>
      <c r="AO58" s="64">
        <v>4934.45</v>
      </c>
      <c r="AP58" s="63">
        <v>5166.66</v>
      </c>
      <c r="AQ58" s="63">
        <v>6764.43</v>
      </c>
      <c r="AR58" s="63">
        <v>4644.55</v>
      </c>
      <c r="AS58" s="63">
        <v>5032.54</v>
      </c>
      <c r="AT58" s="63">
        <v>5138.17</v>
      </c>
      <c r="AW58" s="66" t="s">
        <v>67</v>
      </c>
      <c r="AX58" s="67">
        <f t="shared" si="58"/>
        <v>3743.556666666667</v>
      </c>
      <c r="AY58" s="68">
        <f t="shared" si="0"/>
        <v>4300.195</v>
      </c>
      <c r="AZ58" s="68">
        <f t="shared" si="1"/>
        <v>3195.362</v>
      </c>
      <c r="BA58" s="68">
        <f t="shared" si="2"/>
        <v>2906.543333333333</v>
      </c>
      <c r="BB58" s="68">
        <f t="shared" si="3"/>
        <v>4978.02</v>
      </c>
      <c r="BC58" s="67">
        <f t="shared" si="4"/>
        <v>2495.52</v>
      </c>
      <c r="BD58" s="69">
        <f t="shared" si="5"/>
        <v>2076.87</v>
      </c>
      <c r="BE58" s="68">
        <f t="shared" si="6"/>
        <v>4062.4680000000008</v>
      </c>
      <c r="BF58" s="68">
        <f t="shared" si="7"/>
        <v>4484.941428571428</v>
      </c>
      <c r="BG58" s="68">
        <f t="shared" si="8"/>
        <v>3081.858</v>
      </c>
      <c r="BH58" s="68">
        <f t="shared" si="9"/>
        <v>4934.45</v>
      </c>
      <c r="BI58" s="68">
        <f t="shared" si="10"/>
        <v>5349.2699999999995</v>
      </c>
      <c r="BJ58" s="89">
        <f t="shared" si="11"/>
        <v>3845.030083333333</v>
      </c>
      <c r="BK58" s="90">
        <f t="shared" si="12"/>
        <v>4244.634357142857</v>
      </c>
      <c r="BL58" s="64"/>
      <c r="BM58" s="64"/>
      <c r="BN58" s="70" t="s">
        <v>67</v>
      </c>
      <c r="BO58" s="71">
        <v>0.9736092008469549</v>
      </c>
      <c r="BP58" s="71">
        <v>1.1183774656639554</v>
      </c>
      <c r="BQ58" s="71">
        <v>0.8310369309854339</v>
      </c>
      <c r="BR58" s="71">
        <v>0.7559221307349545</v>
      </c>
      <c r="BS58" s="71">
        <v>1.2946634726156565</v>
      </c>
      <c r="BT58" s="71">
        <v>0.5879234322741008</v>
      </c>
      <c r="BU58" s="71">
        <v>0.4892930286221356</v>
      </c>
      <c r="BV58" s="71">
        <v>0.9570831450213592</v>
      </c>
      <c r="BW58" s="71">
        <v>1.0566143161481467</v>
      </c>
      <c r="BX58" s="71">
        <v>0.7260597122609299</v>
      </c>
      <c r="BY58" s="71">
        <v>1.1625147385654842</v>
      </c>
      <c r="BZ58" s="71">
        <v>1.2602428265695642</v>
      </c>
      <c r="CA58" s="86">
        <f t="shared" si="59"/>
        <v>0.7807663165605279</v>
      </c>
      <c r="CB58" s="86">
        <f t="shared" si="60"/>
        <v>1.0377303053426572</v>
      </c>
      <c r="CC58" s="86">
        <f t="shared" si="60"/>
        <v>0.9438256235667903</v>
      </c>
      <c r="CD58" s="86">
        <f t="shared" si="60"/>
        <v>0.7409909214979422</v>
      </c>
      <c r="CE58" s="86">
        <v>1.2774531495926102</v>
      </c>
      <c r="CF58" s="72"/>
      <c r="CG58" s="72"/>
      <c r="CH58" s="73" t="s">
        <v>67</v>
      </c>
      <c r="CI58" s="74">
        <v>-0.038585292947520264</v>
      </c>
      <c r="CJ58" s="74">
        <v>0.16140719706491313</v>
      </c>
      <c r="CK58" s="74">
        <v>-0.26701550361298493</v>
      </c>
      <c r="CL58" s="74">
        <v>-0.4036904680978962</v>
      </c>
      <c r="CM58" s="74">
        <v>0.37257714078216153</v>
      </c>
      <c r="CN58" s="74">
        <v>-0.7662998157971869</v>
      </c>
      <c r="CO58" s="74">
        <v>-1.0312293672848583</v>
      </c>
      <c r="CP58" s="74">
        <v>-0.06328383297701982</v>
      </c>
      <c r="CQ58" s="74">
        <v>0.07944886232074126</v>
      </c>
      <c r="CR58" s="74">
        <v>-0.4618398923409735</v>
      </c>
      <c r="CS58" s="74">
        <v>0.2172490070770506</v>
      </c>
      <c r="CT58" s="74">
        <v>0.3337017424036391</v>
      </c>
      <c r="CU58" s="86">
        <f t="shared" si="62"/>
        <v>-0.35703728068956114</v>
      </c>
      <c r="CV58" s="86">
        <f t="shared" si="62"/>
        <v>0.05343155188456891</v>
      </c>
      <c r="CW58" s="86">
        <f t="shared" si="62"/>
        <v>-0.08340775569600103</v>
      </c>
      <c r="CX58" s="86">
        <f t="shared" si="62"/>
        <v>-0.4324722279164846</v>
      </c>
      <c r="CY58" s="86">
        <f t="shared" si="62"/>
        <v>0.353270381503537</v>
      </c>
      <c r="CZ58" s="9"/>
      <c r="DA58" s="9"/>
      <c r="DB58" s="75" t="s">
        <v>67</v>
      </c>
      <c r="DC58" s="64">
        <f t="shared" si="63"/>
        <v>1.124789639162121</v>
      </c>
      <c r="DD58" s="27">
        <f t="shared" si="64"/>
        <v>0.6818516222705756</v>
      </c>
      <c r="DE58" s="27">
        <f t="shared" si="65"/>
        <v>1.1141863411081678</v>
      </c>
      <c r="DF58" s="27">
        <f t="shared" si="66"/>
        <v>0.4867140072874593</v>
      </c>
      <c r="DG58" s="27">
        <f t="shared" si="67"/>
        <v>1.3786576138838618</v>
      </c>
      <c r="DH58" s="27">
        <f t="shared" si="68"/>
        <v>1.2293271827673824</v>
      </c>
      <c r="DI58" s="27">
        <f t="shared" si="69"/>
        <v>1.3788110587171176</v>
      </c>
      <c r="DJ58" s="27">
        <f t="shared" si="70"/>
        <v>0.003487619006708682</v>
      </c>
      <c r="DK58" s="27">
        <f t="shared" si="71"/>
        <v>0.6750740420084707</v>
      </c>
      <c r="DL58" s="27">
        <f t="shared" si="72"/>
        <v>1.3921945690888722</v>
      </c>
      <c r="DM58" s="27">
        <f t="shared" si="73"/>
        <v>1.2390826330986011</v>
      </c>
      <c r="DN58" s="27">
        <f t="shared" si="74"/>
        <v>0.8453457917245165</v>
      </c>
      <c r="DO58" s="27">
        <f t="shared" si="75"/>
        <v>0.4582122797001957</v>
      </c>
      <c r="DP58" s="27">
        <f t="shared" si="76"/>
        <v>0.9378938322567525</v>
      </c>
      <c r="DQ58" s="27">
        <f t="shared" si="77"/>
        <v>0.8716602802479158</v>
      </c>
      <c r="DR58" s="27">
        <f t="shared" si="78"/>
        <v>1.0904153957529723</v>
      </c>
      <c r="DS58" s="27">
        <f t="shared" si="79"/>
        <v>1.302507364430894</v>
      </c>
      <c r="DT58" s="27">
        <f t="shared" si="80"/>
        <v>1.8187451979406926</v>
      </c>
      <c r="DU58" s="27">
        <f t="shared" si="81"/>
        <v>0.9669859323380674</v>
      </c>
      <c r="DV58" s="64">
        <f t="shared" si="82"/>
        <v>0.026965809153240036</v>
      </c>
      <c r="DW58" s="27">
        <f t="shared" si="83"/>
        <v>1.1488810553949615</v>
      </c>
      <c r="DX58" s="27">
        <f t="shared" si="84"/>
        <v>0.4892930286221356</v>
      </c>
      <c r="DY58" s="27">
        <f t="shared" si="85"/>
        <v>0.566331466444165</v>
      </c>
      <c r="DZ58" s="27">
        <f t="shared" si="86"/>
        <v>0.7485450412597378</v>
      </c>
      <c r="EA58" s="27">
        <f t="shared" si="87"/>
        <v>1.119790210433909</v>
      </c>
      <c r="EB58" s="27">
        <f t="shared" si="88"/>
        <v>1.061118490081621</v>
      </c>
      <c r="EC58" s="27">
        <f t="shared" si="89"/>
        <v>1.2896305168873625</v>
      </c>
      <c r="ED58" s="27">
        <f t="shared" si="90"/>
        <v>0.00020260873555640776</v>
      </c>
      <c r="EE58" s="27">
        <f t="shared" si="91"/>
        <v>1.4912474120057557</v>
      </c>
      <c r="EF58" s="27">
        <f t="shared" si="92"/>
        <v>0.703360937315129</v>
      </c>
      <c r="EG58" s="27">
        <f t="shared" si="93"/>
        <v>1.0271061375789712</v>
      </c>
      <c r="EH58" s="27">
        <f t="shared" si="94"/>
        <v>1.5289420604813664</v>
      </c>
      <c r="EI58" s="27">
        <f t="shared" si="95"/>
        <v>1.478742212373972</v>
      </c>
      <c r="EJ58" s="27">
        <f t="shared" si="96"/>
        <v>1.166698844546277</v>
      </c>
      <c r="EK58" s="27">
        <f t="shared" si="97"/>
        <v>0.45597567120075516</v>
      </c>
      <c r="EL58" s="27">
        <f t="shared" si="98"/>
        <v>0.616382891873187</v>
      </c>
      <c r="EM58" s="27">
        <f t="shared" si="99"/>
        <v>0.6227768466208624</v>
      </c>
      <c r="EN58" s="27">
        <f t="shared" si="100"/>
        <v>0.7561876312381677</v>
      </c>
      <c r="EO58" s="27">
        <f t="shared" si="101"/>
        <v>1.1789755203716772</v>
      </c>
      <c r="EP58" s="27">
        <f t="shared" si="102"/>
        <v>1.1625147385654842</v>
      </c>
      <c r="EQ58" s="27">
        <f t="shared" si="103"/>
        <v>1.217221453081244</v>
      </c>
      <c r="ER58" s="27">
        <f t="shared" si="104"/>
        <v>1.5936425686742226</v>
      </c>
      <c r="ES58" s="27">
        <f t="shared" si="105"/>
        <v>1.094216747358737</v>
      </c>
      <c r="ET58" s="27">
        <f t="shared" si="106"/>
        <v>1.1856239139965632</v>
      </c>
      <c r="EU58" s="27">
        <f t="shared" si="107"/>
        <v>1.2105094497370554</v>
      </c>
      <c r="EX58" s="76" t="s">
        <v>67</v>
      </c>
      <c r="EY58" s="27">
        <v>0.16965521040655787</v>
      </c>
      <c r="EZ58" s="27">
        <v>-0.552470266347508</v>
      </c>
      <c r="FA58" s="27">
        <v>0.1559905351115289</v>
      </c>
      <c r="FB58" s="27">
        <v>-1.038853799922968</v>
      </c>
      <c r="FC58" s="27">
        <v>0.46326421168623305</v>
      </c>
      <c r="FD58" s="27">
        <v>0.297868936976794</v>
      </c>
      <c r="FE58" s="27">
        <v>0.46342477496110646</v>
      </c>
      <c r="FF58" s="27">
        <v>-8.163541838341294</v>
      </c>
      <c r="FG58" s="27">
        <v>-0.5668823494939355</v>
      </c>
      <c r="FH58" s="27">
        <v>0.47736085216619034</v>
      </c>
      <c r="FI58" s="27">
        <v>0.309272402479594</v>
      </c>
      <c r="FJ58" s="27">
        <v>-0.24238649318539882</v>
      </c>
      <c r="FK58" s="27">
        <v>-1.1259119727240656</v>
      </c>
      <c r="FL58" s="27">
        <v>-0.09250347315470499</v>
      </c>
      <c r="FM58" s="27">
        <v>-0.19816212444597264</v>
      </c>
      <c r="FN58" s="27">
        <v>0.12487783704635085</v>
      </c>
      <c r="FO58" s="27">
        <v>0.3812915295846999</v>
      </c>
      <c r="FP58" s="27">
        <v>0.8629434388573229</v>
      </c>
      <c r="FQ58" s="27">
        <v>-0.04843319328631532</v>
      </c>
      <c r="FR58" s="27">
        <v>-5.2127248648507</v>
      </c>
      <c r="FS58" s="27">
        <v>0.20022944230560252</v>
      </c>
      <c r="FT58" s="27">
        <v>-1.0312293672848583</v>
      </c>
      <c r="FU58" s="27">
        <v>-0.8202814039780416</v>
      </c>
      <c r="FV58" s="27">
        <v>-0.4178389665168089</v>
      </c>
      <c r="FW58" s="27">
        <v>0.16322847271472446</v>
      </c>
      <c r="FX58" s="27">
        <v>0.08558576417773081</v>
      </c>
      <c r="FY58" s="27">
        <v>0.36695778827841774</v>
      </c>
      <c r="FZ58" s="27">
        <v>-12.26901600169757</v>
      </c>
      <c r="GA58" s="27">
        <v>0.5765196341889346</v>
      </c>
      <c r="GB58" s="27">
        <v>-0.5076628809173642</v>
      </c>
      <c r="GC58" s="27">
        <v>0.038585272451533474</v>
      </c>
      <c r="GD58" s="27">
        <v>0.6125337365613763</v>
      </c>
      <c r="GE58" s="27">
        <v>0.5643705707973307</v>
      </c>
      <c r="GF58" s="27">
        <v>0.22243221181686765</v>
      </c>
      <c r="GG58" s="27">
        <v>-1.1329712441253446</v>
      </c>
      <c r="GH58" s="27">
        <v>-0.6981012754620475</v>
      </c>
      <c r="GI58" s="27">
        <v>-0.6832127854835489</v>
      </c>
      <c r="GJ58" s="27">
        <v>-0.40318384315186634</v>
      </c>
      <c r="GK58" s="27">
        <v>0.23753376326675987</v>
      </c>
      <c r="GL58" s="27">
        <v>0.2172490070770506</v>
      </c>
      <c r="GM58" s="27">
        <v>0.28359166615967274</v>
      </c>
      <c r="GN58" s="27">
        <v>0.672328089664066</v>
      </c>
      <c r="GO58" s="27">
        <v>0.12989854193941644</v>
      </c>
      <c r="GP58" s="27">
        <v>0.24564645216285302</v>
      </c>
      <c r="GQ58" s="27">
        <v>0.2756143416545485</v>
      </c>
    </row>
    <row r="59" spans="1:199" ht="10.5">
      <c r="A59" s="91" t="s">
        <v>68</v>
      </c>
      <c r="B59" s="64">
        <v>10427.7</v>
      </c>
      <c r="C59" s="63">
        <v>8950.75</v>
      </c>
      <c r="D59" s="63">
        <v>9247.81</v>
      </c>
      <c r="E59" s="64">
        <v>23705.3</v>
      </c>
      <c r="F59" s="63">
        <v>17638.6</v>
      </c>
      <c r="G59" s="63">
        <v>11469</v>
      </c>
      <c r="H59" s="63">
        <v>14962.4</v>
      </c>
      <c r="I59" s="64">
        <v>67372.8</v>
      </c>
      <c r="J59" s="63">
        <v>34220.4</v>
      </c>
      <c r="K59" s="63">
        <v>17219.7</v>
      </c>
      <c r="L59" s="63">
        <v>15401</v>
      </c>
      <c r="M59" s="63">
        <v>14003.2</v>
      </c>
      <c r="N59" s="63">
        <v>26690.2</v>
      </c>
      <c r="O59" s="63">
        <v>8922.53</v>
      </c>
      <c r="P59" s="63">
        <v>10641.5</v>
      </c>
      <c r="Q59" s="63">
        <v>17816.1</v>
      </c>
      <c r="R59" s="63">
        <v>18044.2</v>
      </c>
      <c r="S59" s="63">
        <v>20369.6</v>
      </c>
      <c r="T59" s="63">
        <v>19413.4</v>
      </c>
      <c r="U59" s="64">
        <v>22868.7</v>
      </c>
      <c r="V59" s="63">
        <v>53720.1</v>
      </c>
      <c r="W59" s="64">
        <v>20182.5</v>
      </c>
      <c r="X59" s="64">
        <v>38818.7</v>
      </c>
      <c r="Y59" s="63">
        <v>30376.8</v>
      </c>
      <c r="Z59" s="63">
        <v>41477.2</v>
      </c>
      <c r="AA59" s="63">
        <v>38746.1</v>
      </c>
      <c r="AB59" s="63">
        <v>42391.9</v>
      </c>
      <c r="AC59" s="64">
        <v>52884.8</v>
      </c>
      <c r="AD59" s="63">
        <v>47335.4</v>
      </c>
      <c r="AE59" s="63">
        <v>41395.7</v>
      </c>
      <c r="AF59" s="63">
        <v>9532.43</v>
      </c>
      <c r="AG59" s="63">
        <v>55067.8</v>
      </c>
      <c r="AH59" s="63">
        <v>43000.5</v>
      </c>
      <c r="AI59" s="63">
        <v>42485.9</v>
      </c>
      <c r="AJ59" s="64">
        <v>52079.7</v>
      </c>
      <c r="AK59" s="63">
        <v>30552.4</v>
      </c>
      <c r="AL59" s="63">
        <v>36073.3</v>
      </c>
      <c r="AM59" s="63">
        <v>47654.1</v>
      </c>
      <c r="AN59" s="63">
        <v>55198.7</v>
      </c>
      <c r="AO59" s="64">
        <v>50400.8</v>
      </c>
      <c r="AP59" s="63">
        <v>52960</v>
      </c>
      <c r="AQ59" s="63">
        <v>93723.5</v>
      </c>
      <c r="AR59" s="63">
        <v>54260.9</v>
      </c>
      <c r="AS59" s="63">
        <v>52834.3</v>
      </c>
      <c r="AT59" s="63">
        <v>53924.8</v>
      </c>
      <c r="AW59" s="66" t="s">
        <v>68</v>
      </c>
      <c r="AX59" s="67">
        <f t="shared" si="58"/>
        <v>9542.086666666668</v>
      </c>
      <c r="AY59" s="68">
        <f t="shared" si="0"/>
        <v>16943.824999999997</v>
      </c>
      <c r="AZ59" s="68">
        <f t="shared" si="1"/>
        <v>29643.420000000006</v>
      </c>
      <c r="BA59" s="68">
        <f t="shared" si="2"/>
        <v>15418.076666666668</v>
      </c>
      <c r="BB59" s="68">
        <f t="shared" si="3"/>
        <v>18910.825</v>
      </c>
      <c r="BC59" s="67">
        <f t="shared" si="4"/>
        <v>38294.4</v>
      </c>
      <c r="BD59" s="69">
        <f t="shared" si="5"/>
        <v>20182.5</v>
      </c>
      <c r="BE59" s="68">
        <f t="shared" si="6"/>
        <v>38362.14</v>
      </c>
      <c r="BF59" s="68">
        <f t="shared" si="7"/>
        <v>41671.79</v>
      </c>
      <c r="BG59" s="68">
        <f t="shared" si="8"/>
        <v>44311.64</v>
      </c>
      <c r="BH59" s="68">
        <f t="shared" si="9"/>
        <v>50400.8</v>
      </c>
      <c r="BI59" s="68">
        <f t="shared" si="10"/>
        <v>61540.7</v>
      </c>
      <c r="BJ59" s="89">
        <f t="shared" si="11"/>
        <v>20229.036666666667</v>
      </c>
      <c r="BK59" s="90">
        <f t="shared" si="12"/>
        <v>46471.5675</v>
      </c>
      <c r="BL59" s="64"/>
      <c r="BM59" s="64"/>
      <c r="BN59" s="70" t="s">
        <v>68</v>
      </c>
      <c r="BO59" s="71">
        <v>0.47170247520437214</v>
      </c>
      <c r="BP59" s="71">
        <v>0.8375992035211429</v>
      </c>
      <c r="BQ59" s="71">
        <v>1.465389602503728</v>
      </c>
      <c r="BR59" s="71">
        <v>0.7621755262361316</v>
      </c>
      <c r="BS59" s="71">
        <v>0.9348356677389976</v>
      </c>
      <c r="BT59" s="71">
        <v>0.8240393440569872</v>
      </c>
      <c r="BU59" s="71">
        <v>0.4342978101610194</v>
      </c>
      <c r="BV59" s="71">
        <v>0.8254970095424476</v>
      </c>
      <c r="BW59" s="71">
        <v>0.8967158252193668</v>
      </c>
      <c r="BX59" s="71">
        <v>0.9535215268992164</v>
      </c>
      <c r="BY59" s="71">
        <v>1.0845513226985513</v>
      </c>
      <c r="BZ59" s="71">
        <v>1.3242656383389693</v>
      </c>
      <c r="CA59" s="86">
        <f t="shared" si="59"/>
        <v>0.6478709096306796</v>
      </c>
      <c r="CB59" s="86">
        <f t="shared" si="60"/>
        <v>0.8315481065317953</v>
      </c>
      <c r="CC59" s="86">
        <f t="shared" si="60"/>
        <v>1.1810527138615474</v>
      </c>
      <c r="CD59" s="86">
        <f t="shared" si="60"/>
        <v>0.8578485265676741</v>
      </c>
      <c r="CE59" s="86">
        <v>1.1295506530389834</v>
      </c>
      <c r="CF59" s="72"/>
      <c r="CG59" s="72"/>
      <c r="CH59" s="73" t="s">
        <v>68</v>
      </c>
      <c r="CI59" s="74">
        <v>-1.084050923624042</v>
      </c>
      <c r="CJ59" s="74">
        <v>-0.2556680244866491</v>
      </c>
      <c r="CK59" s="74">
        <v>0.5512842843565735</v>
      </c>
      <c r="CL59" s="74">
        <v>-0.3918048115137686</v>
      </c>
      <c r="CM59" s="74">
        <v>-0.09721531510070552</v>
      </c>
      <c r="CN59" s="74">
        <v>-0.2792148738370802</v>
      </c>
      <c r="CO59" s="74">
        <v>-1.2032434165091015</v>
      </c>
      <c r="CP59" s="74">
        <v>-0.2766651060675393</v>
      </c>
      <c r="CQ59" s="74">
        <v>-0.1572772362780675</v>
      </c>
      <c r="CR59" s="74">
        <v>-0.06866258540001693</v>
      </c>
      <c r="CS59" s="74">
        <v>0.11709832525614434</v>
      </c>
      <c r="CT59" s="74">
        <v>0.4051925456153733</v>
      </c>
      <c r="CU59" s="86">
        <f t="shared" si="62"/>
        <v>-0.6262217147846809</v>
      </c>
      <c r="CV59" s="86">
        <f t="shared" si="62"/>
        <v>-0.26612836649535687</v>
      </c>
      <c r="CW59" s="86">
        <f t="shared" si="62"/>
        <v>0.24007335790140974</v>
      </c>
      <c r="CX59" s="86">
        <f t="shared" si="62"/>
        <v>-0.2212051665819157</v>
      </c>
      <c r="CY59" s="86">
        <f t="shared" si="62"/>
        <v>0.17574896772047052</v>
      </c>
      <c r="CZ59" s="9"/>
      <c r="DA59" s="9"/>
      <c r="DB59" s="75" t="s">
        <v>68</v>
      </c>
      <c r="DC59" s="64">
        <f t="shared" si="63"/>
        <v>0.5154817884720495</v>
      </c>
      <c r="DD59" s="27">
        <f t="shared" si="64"/>
        <v>0.442470402693422</v>
      </c>
      <c r="DE59" s="27">
        <f t="shared" si="65"/>
        <v>0.4571552344476446</v>
      </c>
      <c r="DF59" s="27">
        <f t="shared" si="66"/>
        <v>1.1718452238045278</v>
      </c>
      <c r="DG59" s="27">
        <f t="shared" si="67"/>
        <v>0.8719446353599635</v>
      </c>
      <c r="DH59" s="27">
        <f t="shared" si="68"/>
        <v>0.5669572994990205</v>
      </c>
      <c r="DI59" s="27">
        <f t="shared" si="69"/>
        <v>0.7396496554210605</v>
      </c>
      <c r="DJ59" s="27">
        <f t="shared" si="70"/>
        <v>3.3304996728300296</v>
      </c>
      <c r="DK59" s="27">
        <f t="shared" si="71"/>
        <v>1.6916475343775639</v>
      </c>
      <c r="DL59" s="27">
        <f t="shared" si="72"/>
        <v>0.851236778287844</v>
      </c>
      <c r="DM59" s="27">
        <f t="shared" si="73"/>
        <v>0.7613313601520982</v>
      </c>
      <c r="DN59" s="27">
        <f t="shared" si="74"/>
        <v>0.6922326668711033</v>
      </c>
      <c r="DO59" s="27">
        <f t="shared" si="75"/>
        <v>1.3194004459925674</v>
      </c>
      <c r="DP59" s="27">
        <f t="shared" si="76"/>
        <v>0.44107537828049487</v>
      </c>
      <c r="DQ59" s="27">
        <f t="shared" si="77"/>
        <v>0.5260507544353323</v>
      </c>
      <c r="DR59" s="27">
        <f t="shared" si="78"/>
        <v>0.8807191510684887</v>
      </c>
      <c r="DS59" s="27">
        <f t="shared" si="79"/>
        <v>0.8919950216775853</v>
      </c>
      <c r="DT59" s="27">
        <f t="shared" si="80"/>
        <v>1.0069485925429633</v>
      </c>
      <c r="DU59" s="27">
        <f t="shared" si="81"/>
        <v>0.959679905666953</v>
      </c>
      <c r="DV59" s="64">
        <f t="shared" si="82"/>
        <v>0.49210089588650097</v>
      </c>
      <c r="DW59" s="27">
        <f t="shared" si="83"/>
        <v>1.1559777922274732</v>
      </c>
      <c r="DX59" s="27">
        <f t="shared" si="84"/>
        <v>0.4342978101610194</v>
      </c>
      <c r="DY59" s="27">
        <f t="shared" si="85"/>
        <v>0.8353215113735941</v>
      </c>
      <c r="DZ59" s="27">
        <f t="shared" si="86"/>
        <v>0.6536642001585163</v>
      </c>
      <c r="EA59" s="27">
        <f t="shared" si="87"/>
        <v>0.8925285337104241</v>
      </c>
      <c r="EB59" s="27">
        <f t="shared" si="88"/>
        <v>0.8337592658134461</v>
      </c>
      <c r="EC59" s="27">
        <f t="shared" si="89"/>
        <v>0.9122115366562576</v>
      </c>
      <c r="ED59" s="27">
        <f t="shared" si="90"/>
        <v>1.138003360872215</v>
      </c>
      <c r="EE59" s="27">
        <f t="shared" si="91"/>
        <v>1.0185884089233703</v>
      </c>
      <c r="EF59" s="27">
        <f t="shared" si="92"/>
        <v>0.8907747731986876</v>
      </c>
      <c r="EG59" s="27">
        <f t="shared" si="93"/>
        <v>0.20512391797414625</v>
      </c>
      <c r="EH59" s="27">
        <f t="shared" si="94"/>
        <v>1.1849783203460913</v>
      </c>
      <c r="EI59" s="27">
        <f t="shared" si="95"/>
        <v>0.9253077163794831</v>
      </c>
      <c r="EJ59" s="27">
        <f t="shared" si="96"/>
        <v>0.9142342788415735</v>
      </c>
      <c r="EK59" s="27">
        <f t="shared" si="97"/>
        <v>1.1206787892403243</v>
      </c>
      <c r="EL59" s="27">
        <f t="shared" si="98"/>
        <v>0.6574428547089574</v>
      </c>
      <c r="EM59" s="27">
        <f t="shared" si="99"/>
        <v>0.7762445284420416</v>
      </c>
      <c r="EN59" s="27">
        <f t="shared" si="100"/>
        <v>1.0254463656729462</v>
      </c>
      <c r="EO59" s="27">
        <f t="shared" si="101"/>
        <v>1.187795096431813</v>
      </c>
      <c r="EP59" s="27">
        <f t="shared" si="102"/>
        <v>1.0845513226985513</v>
      </c>
      <c r="EQ59" s="27">
        <f t="shared" si="103"/>
        <v>1.1396215546204678</v>
      </c>
      <c r="ER59" s="27">
        <f t="shared" si="104"/>
        <v>2.0167923106962125</v>
      </c>
      <c r="ES59" s="27">
        <f t="shared" si="105"/>
        <v>1.167615015353205</v>
      </c>
      <c r="ET59" s="27">
        <f t="shared" si="106"/>
        <v>1.1369166749109552</v>
      </c>
      <c r="EU59" s="27">
        <f t="shared" si="107"/>
        <v>1.1603826361140068</v>
      </c>
      <c r="EX59" s="76" t="s">
        <v>68</v>
      </c>
      <c r="EY59" s="27">
        <v>-0.9560066355678274</v>
      </c>
      <c r="EZ59" s="27">
        <v>-1.1763471398397767</v>
      </c>
      <c r="FA59" s="27">
        <v>-1.1292439559944913</v>
      </c>
      <c r="FB59" s="27">
        <v>0.2287820325628134</v>
      </c>
      <c r="FC59" s="27">
        <v>-0.19769156175144548</v>
      </c>
      <c r="FD59" s="27">
        <v>-0.8186880124902278</v>
      </c>
      <c r="FE59" s="27">
        <v>-0.43508601343214676</v>
      </c>
      <c r="FF59" s="27">
        <v>1.7357386401899277</v>
      </c>
      <c r="FG59" s="27">
        <v>0.7584290049965416</v>
      </c>
      <c r="FH59" s="27">
        <v>-0.23236761004071255</v>
      </c>
      <c r="FI59" s="27">
        <v>-0.3934035891217204</v>
      </c>
      <c r="FJ59" s="27">
        <v>-0.5306710701408386</v>
      </c>
      <c r="FK59" s="27">
        <v>0.39988249769618867</v>
      </c>
      <c r="FL59" s="27">
        <v>-1.1809028663639525</v>
      </c>
      <c r="FM59" s="27">
        <v>-0.9267260945338835</v>
      </c>
      <c r="FN59" s="27">
        <v>-0.1832460575315256</v>
      </c>
      <c r="FO59" s="27">
        <v>-0.16489243655916122</v>
      </c>
      <c r="FP59" s="27">
        <v>0.009990031729535003</v>
      </c>
      <c r="FQ59" s="27">
        <v>-0.059374809379743855</v>
      </c>
      <c r="FR59" s="27">
        <v>-1.022973951941286</v>
      </c>
      <c r="FS59" s="27">
        <v>0.2091136821369944</v>
      </c>
      <c r="FT59" s="27">
        <v>-1.2032434165091015</v>
      </c>
      <c r="FU59" s="27">
        <v>-0.2595965037829051</v>
      </c>
      <c r="FV59" s="27">
        <v>-0.6133784089837364</v>
      </c>
      <c r="FW59" s="27">
        <v>-0.16402980273778167</v>
      </c>
      <c r="FX59" s="27">
        <v>-0.26229720540413876</v>
      </c>
      <c r="FY59" s="27">
        <v>-0.13255967894347717</v>
      </c>
      <c r="FZ59" s="27">
        <v>0.18650481837078478</v>
      </c>
      <c r="GA59" s="27">
        <v>0.02657120522269798</v>
      </c>
      <c r="GB59" s="27">
        <v>-0.16686739340343623</v>
      </c>
      <c r="GC59" s="27">
        <v>-2.2854323713248546</v>
      </c>
      <c r="GD59" s="27">
        <v>0.24486066468024803</v>
      </c>
      <c r="GE59" s="27">
        <v>-0.11199487296765251</v>
      </c>
      <c r="GF59" s="27">
        <v>-0.12936418166888125</v>
      </c>
      <c r="GG59" s="27">
        <v>0.16437282981572005</v>
      </c>
      <c r="GH59" s="27">
        <v>-0.605062594871622</v>
      </c>
      <c r="GI59" s="27">
        <v>-0.3654169007231362</v>
      </c>
      <c r="GJ59" s="27">
        <v>0.03625203594141964</v>
      </c>
      <c r="GK59" s="27">
        <v>0.2482859818811202</v>
      </c>
      <c r="GL59" s="27">
        <v>0.11709832525614434</v>
      </c>
      <c r="GM59" s="27">
        <v>0.1885548139365427</v>
      </c>
      <c r="GN59" s="27">
        <v>1.0120625228422173</v>
      </c>
      <c r="GO59" s="27">
        <v>0.22356466891300739</v>
      </c>
      <c r="GP59" s="27">
        <v>0.18512652239387434</v>
      </c>
      <c r="GQ59" s="27">
        <v>0.2146006124206601</v>
      </c>
    </row>
    <row r="60" spans="1:199" ht="10.5">
      <c r="A60" s="91" t="s">
        <v>69</v>
      </c>
      <c r="B60" s="64">
        <v>12277.5</v>
      </c>
      <c r="C60" s="63">
        <v>21572.9</v>
      </c>
      <c r="D60" s="63">
        <v>10277</v>
      </c>
      <c r="E60" s="64">
        <v>1859.37</v>
      </c>
      <c r="F60" s="63">
        <v>14097.5</v>
      </c>
      <c r="G60" s="63">
        <v>12137.5</v>
      </c>
      <c r="H60" s="63">
        <v>15573.5</v>
      </c>
      <c r="I60" s="64">
        <v>0.73</v>
      </c>
      <c r="J60" s="63">
        <v>3889.4</v>
      </c>
      <c r="K60" s="63">
        <v>13723.4</v>
      </c>
      <c r="L60" s="63">
        <v>12973</v>
      </c>
      <c r="M60" s="63">
        <v>16761.2</v>
      </c>
      <c r="N60" s="63">
        <v>3282.46</v>
      </c>
      <c r="O60" s="63">
        <v>16349.6</v>
      </c>
      <c r="P60" s="63">
        <v>8835.05</v>
      </c>
      <c r="Q60" s="63">
        <v>10297.7</v>
      </c>
      <c r="R60" s="63">
        <v>14924.6</v>
      </c>
      <c r="S60" s="63">
        <v>15991.6</v>
      </c>
      <c r="T60" s="63">
        <v>18572.1</v>
      </c>
      <c r="U60" s="64">
        <v>3159.31</v>
      </c>
      <c r="V60" s="63">
        <v>13576.2</v>
      </c>
      <c r="W60" s="64">
        <v>911.76</v>
      </c>
      <c r="X60" s="64">
        <v>6483.83</v>
      </c>
      <c r="Y60" s="63">
        <v>5029.2</v>
      </c>
      <c r="Z60" s="63">
        <v>17085.1</v>
      </c>
      <c r="AA60" s="63">
        <v>17448.2</v>
      </c>
      <c r="AB60" s="63">
        <v>16355.7</v>
      </c>
      <c r="AC60" s="64">
        <v>0.86</v>
      </c>
      <c r="AD60" s="63">
        <v>8686.42</v>
      </c>
      <c r="AE60" s="63">
        <v>5878.36</v>
      </c>
      <c r="AF60" s="63">
        <v>15492.8</v>
      </c>
      <c r="AG60" s="63">
        <v>19948.9</v>
      </c>
      <c r="AH60" s="63">
        <v>19655.7</v>
      </c>
      <c r="AI60" s="63">
        <v>16680.1</v>
      </c>
      <c r="AJ60" s="64">
        <v>7608.58</v>
      </c>
      <c r="AK60" s="63">
        <v>3404.23</v>
      </c>
      <c r="AL60" s="63">
        <v>3191.01</v>
      </c>
      <c r="AM60" s="63">
        <v>6321.2</v>
      </c>
      <c r="AN60" s="63">
        <v>17566.6</v>
      </c>
      <c r="AO60" s="64">
        <v>12730.5</v>
      </c>
      <c r="AP60" s="63">
        <v>16373.8</v>
      </c>
      <c r="AQ60" s="63">
        <v>18533.5</v>
      </c>
      <c r="AR60" s="63">
        <v>24773.3</v>
      </c>
      <c r="AS60" s="63">
        <v>18571.5</v>
      </c>
      <c r="AT60" s="63">
        <v>15431.9</v>
      </c>
      <c r="AW60" s="66" t="s">
        <v>69</v>
      </c>
      <c r="AX60" s="67">
        <f t="shared" si="58"/>
        <v>14709.133333333333</v>
      </c>
      <c r="AY60" s="68">
        <f t="shared" si="0"/>
        <v>10916.967499999999</v>
      </c>
      <c r="AZ60" s="68">
        <f t="shared" si="1"/>
        <v>9469.545999999998</v>
      </c>
      <c r="BA60" s="68">
        <f t="shared" si="2"/>
        <v>9489.036666666667</v>
      </c>
      <c r="BB60" s="68">
        <f t="shared" si="3"/>
        <v>14946.5</v>
      </c>
      <c r="BC60" s="67">
        <f t="shared" si="4"/>
        <v>8367.755000000001</v>
      </c>
      <c r="BD60" s="69">
        <f t="shared" si="5"/>
        <v>911.76</v>
      </c>
      <c r="BE60" s="68">
        <f t="shared" si="6"/>
        <v>12480.405999999999</v>
      </c>
      <c r="BF60" s="68">
        <f t="shared" si="7"/>
        <v>12334.734285714283</v>
      </c>
      <c r="BG60" s="68">
        <f t="shared" si="8"/>
        <v>7618.323999999999</v>
      </c>
      <c r="BH60" s="68">
        <f t="shared" si="9"/>
        <v>12730.5</v>
      </c>
      <c r="BI60" s="68">
        <f t="shared" si="10"/>
        <v>18736.8</v>
      </c>
      <c r="BJ60" s="89">
        <f t="shared" si="11"/>
        <v>11205.512541666667</v>
      </c>
      <c r="BK60" s="90">
        <f t="shared" si="12"/>
        <v>12792.56607142857</v>
      </c>
      <c r="BL60" s="64"/>
      <c r="BM60" s="64"/>
      <c r="BN60" s="70" t="s">
        <v>69</v>
      </c>
      <c r="BO60" s="71">
        <v>1.3126693918407368</v>
      </c>
      <c r="BP60" s="71">
        <v>0.9742497239110001</v>
      </c>
      <c r="BQ60" s="71">
        <v>0.8450792379900842</v>
      </c>
      <c r="BR60" s="71">
        <v>0.84681861997678</v>
      </c>
      <c r="BS60" s="71">
        <v>1.3338524181221354</v>
      </c>
      <c r="BT60" s="71">
        <v>0.6541107509844237</v>
      </c>
      <c r="BU60" s="71">
        <v>0.07127264341720785</v>
      </c>
      <c r="BV60" s="71">
        <v>0.9755983225190635</v>
      </c>
      <c r="BW60" s="71">
        <v>0.9642111064224381</v>
      </c>
      <c r="BX60" s="71">
        <v>0.5955274303421476</v>
      </c>
      <c r="BY60" s="71">
        <v>0.9951482704031375</v>
      </c>
      <c r="BZ60" s="71">
        <v>1.4646631407163508</v>
      </c>
      <c r="CA60" s="86">
        <f t="shared" si="59"/>
        <v>0.9833900714125803</v>
      </c>
      <c r="CB60" s="86">
        <f t="shared" si="60"/>
        <v>0.9749240232150318</v>
      </c>
      <c r="CC60" s="86">
        <f t="shared" si="60"/>
        <v>0.9046451722062612</v>
      </c>
      <c r="CD60" s="86">
        <f t="shared" si="60"/>
        <v>0.7211730251594638</v>
      </c>
      <c r="CE60" s="86">
        <v>1.3992577794192431</v>
      </c>
      <c r="CF60" s="72"/>
      <c r="CG60" s="72"/>
      <c r="CH60" s="73" t="s">
        <v>69</v>
      </c>
      <c r="CI60" s="74">
        <v>0.39250360563590986</v>
      </c>
      <c r="CJ60" s="74">
        <v>-0.03763647733296508</v>
      </c>
      <c r="CK60" s="74">
        <v>-0.24284147432590883</v>
      </c>
      <c r="CL60" s="74">
        <v>-0.23987510299482828</v>
      </c>
      <c r="CM60" s="74">
        <v>0.4155990507640765</v>
      </c>
      <c r="CN60" s="74">
        <v>-0.6123931680804503</v>
      </c>
      <c r="CO60" s="74">
        <v>-3.8105077565797694</v>
      </c>
      <c r="CP60" s="74">
        <v>-0.03564081737596824</v>
      </c>
      <c r="CQ60" s="74">
        <v>-0.05257904714003791</v>
      </c>
      <c r="CR60" s="74">
        <v>-0.7477601338891902</v>
      </c>
      <c r="CS60" s="74">
        <v>-0.0070166013526579574</v>
      </c>
      <c r="CT60" s="74">
        <v>0.5505688959787056</v>
      </c>
      <c r="CU60" s="86">
        <f t="shared" si="62"/>
        <v>-0.024164305517061384</v>
      </c>
      <c r="CV60" s="86">
        <f t="shared" si="62"/>
        <v>-0.03663830228341617</v>
      </c>
      <c r="CW60" s="86">
        <f t="shared" si="62"/>
        <v>-0.1445760581366409</v>
      </c>
      <c r="CX60" s="86">
        <f t="shared" si="62"/>
        <v>-0.47158265984267544</v>
      </c>
      <c r="CY60" s="86">
        <f t="shared" si="62"/>
        <v>0.48466176867218547</v>
      </c>
      <c r="CZ60" s="9"/>
      <c r="DA60" s="9"/>
      <c r="DB60" s="75" t="s">
        <v>69</v>
      </c>
      <c r="DC60" s="64">
        <f t="shared" si="63"/>
        <v>1.0956660799180087</v>
      </c>
      <c r="DD60" s="27">
        <f t="shared" si="64"/>
        <v>1.9252042171014632</v>
      </c>
      <c r="DE60" s="27">
        <f t="shared" si="65"/>
        <v>0.9171378785027389</v>
      </c>
      <c r="DF60" s="27">
        <f t="shared" si="66"/>
        <v>0.16593350755586625</v>
      </c>
      <c r="DG60" s="27">
        <f t="shared" si="67"/>
        <v>1.2580861381913362</v>
      </c>
      <c r="DH60" s="27">
        <f t="shared" si="68"/>
        <v>1.083172229281599</v>
      </c>
      <c r="DI60" s="27">
        <f t="shared" si="69"/>
        <v>1.3898070206151993</v>
      </c>
      <c r="DJ60" s="27">
        <f t="shared" si="70"/>
        <v>6.514650688985106E-05</v>
      </c>
      <c r="DK60" s="27">
        <f t="shared" si="71"/>
        <v>0.34709701903751605</v>
      </c>
      <c r="DL60" s="27">
        <f t="shared" si="72"/>
        <v>1.224700784455044</v>
      </c>
      <c r="DM60" s="27">
        <f t="shared" si="73"/>
        <v>1.1577337450438874</v>
      </c>
      <c r="DN60" s="27">
        <f t="shared" si="74"/>
        <v>1.4957994949070845</v>
      </c>
      <c r="DO60" s="27">
        <f t="shared" si="75"/>
        <v>0.2929326068570692</v>
      </c>
      <c r="DP60" s="27">
        <f t="shared" si="76"/>
        <v>1.4590675740360397</v>
      </c>
      <c r="DQ60" s="27">
        <f t="shared" si="77"/>
        <v>0.7884556790372309</v>
      </c>
      <c r="DR60" s="27">
        <f t="shared" si="78"/>
        <v>0.9189851835611224</v>
      </c>
      <c r="DS60" s="27">
        <f t="shared" si="79"/>
        <v>1.33189802291544</v>
      </c>
      <c r="DT60" s="27">
        <f t="shared" si="80"/>
        <v>1.4271190131229345</v>
      </c>
      <c r="DU60" s="27">
        <f t="shared" si="81"/>
        <v>1.657407452889045</v>
      </c>
      <c r="DV60" s="64">
        <f t="shared" si="82"/>
        <v>0.24696452473723232</v>
      </c>
      <c r="DW60" s="27">
        <f t="shared" si="83"/>
        <v>1.0612569772316152</v>
      </c>
      <c r="DX60" s="27">
        <f t="shared" si="84"/>
        <v>0.07127264341720785</v>
      </c>
      <c r="DY60" s="27">
        <f t="shared" si="85"/>
        <v>0.5068435811702584</v>
      </c>
      <c r="DZ60" s="27">
        <f t="shared" si="86"/>
        <v>0.3931345729948909</v>
      </c>
      <c r="EA60" s="27">
        <f t="shared" si="87"/>
        <v>1.3355490919181998</v>
      </c>
      <c r="EB60" s="27">
        <f t="shared" si="88"/>
        <v>1.3639327639643395</v>
      </c>
      <c r="EC60" s="27">
        <f t="shared" si="89"/>
        <v>1.2785316025476294</v>
      </c>
      <c r="ED60" s="27">
        <f t="shared" si="90"/>
        <v>6.722654354084272E-05</v>
      </c>
      <c r="EE60" s="27">
        <f t="shared" si="91"/>
        <v>0.6790209213302872</v>
      </c>
      <c r="EF60" s="27">
        <f t="shared" si="92"/>
        <v>0.45951374940552114</v>
      </c>
      <c r="EG60" s="27">
        <f t="shared" si="93"/>
        <v>1.211078364848335</v>
      </c>
      <c r="EH60" s="27">
        <f t="shared" si="94"/>
        <v>1.5594134819092063</v>
      </c>
      <c r="EI60" s="27">
        <f t="shared" si="95"/>
        <v>1.5364939207857469</v>
      </c>
      <c r="EJ60" s="27">
        <f t="shared" si="96"/>
        <v>1.3038900801344309</v>
      </c>
      <c r="EK60" s="27">
        <f t="shared" si="97"/>
        <v>0.5947657379697501</v>
      </c>
      <c r="EL60" s="27">
        <f t="shared" si="98"/>
        <v>0.2661100189744686</v>
      </c>
      <c r="EM60" s="27">
        <f t="shared" si="99"/>
        <v>0.2494425264003076</v>
      </c>
      <c r="EN60" s="27">
        <f t="shared" si="100"/>
        <v>0.49413072910508715</v>
      </c>
      <c r="EO60" s="27">
        <f t="shared" si="101"/>
        <v>1.3731881392611252</v>
      </c>
      <c r="EP60" s="27">
        <f t="shared" si="102"/>
        <v>0.9951482704031375</v>
      </c>
      <c r="EQ60" s="27">
        <f t="shared" si="103"/>
        <v>1.2799464867779655</v>
      </c>
      <c r="ER60" s="27">
        <f t="shared" si="104"/>
        <v>1.4487710985048936</v>
      </c>
      <c r="ES60" s="27">
        <f t="shared" si="105"/>
        <v>1.9365387570934405</v>
      </c>
      <c r="ET60" s="27">
        <f t="shared" si="106"/>
        <v>1.4517415736846053</v>
      </c>
      <c r="EU60" s="27">
        <f t="shared" si="107"/>
        <v>1.2063177875208497</v>
      </c>
      <c r="EX60" s="76" t="s">
        <v>69</v>
      </c>
      <c r="EY60" s="27">
        <v>0.1318081831084398</v>
      </c>
      <c r="EZ60" s="27">
        <v>0.945011488598627</v>
      </c>
      <c r="FA60" s="27">
        <v>-0.12478945629138555</v>
      </c>
      <c r="FB60" s="27">
        <v>-2.591322850525494</v>
      </c>
      <c r="FC60" s="27">
        <v>0.3312307035265017</v>
      </c>
      <c r="FD60" s="27">
        <v>0.115262656219685</v>
      </c>
      <c r="FE60" s="27">
        <v>0.47488457379075255</v>
      </c>
      <c r="FF60" s="27">
        <v>-13.90595264986894</v>
      </c>
      <c r="FG60" s="27">
        <v>-1.5265891199203425</v>
      </c>
      <c r="FH60" s="27">
        <v>0.29242931697346525</v>
      </c>
      <c r="FI60" s="27">
        <v>0.21130350127896136</v>
      </c>
      <c r="FJ60" s="27">
        <v>0.580916801502379</v>
      </c>
      <c r="FK60" s="27">
        <v>-1.7713593037433348</v>
      </c>
      <c r="FL60" s="27">
        <v>0.5450467005753014</v>
      </c>
      <c r="FM60" s="27">
        <v>-0.3428984349005129</v>
      </c>
      <c r="FN60" s="27">
        <v>-0.12188649319373453</v>
      </c>
      <c r="FO60" s="27">
        <v>0.4134836263534363</v>
      </c>
      <c r="FP60" s="27">
        <v>0.5131056519003631</v>
      </c>
      <c r="FQ60" s="27">
        <v>0.7289283146904095</v>
      </c>
      <c r="FR60" s="27">
        <v>-2.0176242743785116</v>
      </c>
      <c r="FS60" s="27">
        <v>0.08577403880480214</v>
      </c>
      <c r="FT60" s="27">
        <v>-3.8105077565797694</v>
      </c>
      <c r="FU60" s="27">
        <v>-0.9803875143017111</v>
      </c>
      <c r="FV60" s="27">
        <v>-1.3469048522268101</v>
      </c>
      <c r="FW60" s="27">
        <v>0.41743300732101035</v>
      </c>
      <c r="FX60" s="27">
        <v>0.44777252743683166</v>
      </c>
      <c r="FY60" s="27">
        <v>0.35448782133455703</v>
      </c>
      <c r="FZ60" s="27">
        <v>-13.86060949926385</v>
      </c>
      <c r="GA60" s="27">
        <v>-0.5584720688202075</v>
      </c>
      <c r="GB60" s="27">
        <v>-1.1218200649238865</v>
      </c>
      <c r="GC60" s="27">
        <v>0.27629222004482357</v>
      </c>
      <c r="GD60" s="27">
        <v>0.6410035125177529</v>
      </c>
      <c r="GE60" s="27">
        <v>0.6196420588478256</v>
      </c>
      <c r="GF60" s="27">
        <v>0.38282225336572057</v>
      </c>
      <c r="GG60" s="27">
        <v>-0.7496065528851035</v>
      </c>
      <c r="GH60" s="27">
        <v>-1.9099052664036804</v>
      </c>
      <c r="GI60" s="27">
        <v>-2.003220649781293</v>
      </c>
      <c r="GJ60" s="27">
        <v>-1.0170353176912823</v>
      </c>
      <c r="GK60" s="27">
        <v>0.4575293013656759</v>
      </c>
      <c r="GL60" s="27">
        <v>-0.0070166013526579574</v>
      </c>
      <c r="GM60" s="27">
        <v>0.3560834939175235</v>
      </c>
      <c r="GN60" s="27">
        <v>0.5348296714037845</v>
      </c>
      <c r="GO60" s="27">
        <v>0.9534803751627873</v>
      </c>
      <c r="GP60" s="27">
        <v>0.537784660258124</v>
      </c>
      <c r="GQ60" s="27">
        <v>0.2706100151038935</v>
      </c>
    </row>
    <row r="61" spans="1:199" ht="10.5">
      <c r="A61" s="91" t="s">
        <v>70</v>
      </c>
      <c r="B61" s="64">
        <v>13822.6</v>
      </c>
      <c r="C61" s="63">
        <v>49560.6</v>
      </c>
      <c r="D61" s="63">
        <v>13556.4</v>
      </c>
      <c r="E61" s="64">
        <v>5689.4</v>
      </c>
      <c r="F61" s="63">
        <v>60235.1</v>
      </c>
      <c r="G61" s="63">
        <v>12159.3</v>
      </c>
      <c r="H61" s="63">
        <v>13771.7</v>
      </c>
      <c r="I61" s="64">
        <v>462.13</v>
      </c>
      <c r="J61" s="63">
        <v>7599.74</v>
      </c>
      <c r="K61" s="63">
        <v>22965.3</v>
      </c>
      <c r="L61" s="63">
        <v>15121.6</v>
      </c>
      <c r="M61" s="63">
        <v>11522</v>
      </c>
      <c r="N61" s="63">
        <v>6407.65</v>
      </c>
      <c r="O61" s="63">
        <v>10053.3</v>
      </c>
      <c r="P61" s="63">
        <v>13713.3</v>
      </c>
      <c r="Q61" s="63">
        <v>13294.5</v>
      </c>
      <c r="R61" s="63">
        <v>14791.9</v>
      </c>
      <c r="S61" s="63">
        <v>15388.2</v>
      </c>
      <c r="T61" s="63">
        <v>15061.9</v>
      </c>
      <c r="U61" s="64">
        <v>5568.22</v>
      </c>
      <c r="V61" s="63">
        <v>12809.7</v>
      </c>
      <c r="W61" s="64">
        <v>6915.16</v>
      </c>
      <c r="X61" s="64">
        <v>6993</v>
      </c>
      <c r="Y61" s="63">
        <v>7948.84</v>
      </c>
      <c r="Z61" s="63">
        <v>14691.7</v>
      </c>
      <c r="AA61" s="63">
        <v>13011.8</v>
      </c>
      <c r="AB61" s="63">
        <v>14558.9</v>
      </c>
      <c r="AC61" s="64">
        <v>1335.82</v>
      </c>
      <c r="AD61" s="63">
        <v>9633.45</v>
      </c>
      <c r="AE61" s="63">
        <v>6283.74</v>
      </c>
      <c r="AF61" s="63">
        <v>16332.1</v>
      </c>
      <c r="AG61" s="63">
        <v>16748.5</v>
      </c>
      <c r="AH61" s="63">
        <v>15608.8</v>
      </c>
      <c r="AI61" s="63">
        <v>13217.8</v>
      </c>
      <c r="AJ61" s="64">
        <v>8511.62</v>
      </c>
      <c r="AK61" s="63">
        <v>8223.35</v>
      </c>
      <c r="AL61" s="63">
        <v>10278.8</v>
      </c>
      <c r="AM61" s="63">
        <v>8124.3</v>
      </c>
      <c r="AN61" s="63">
        <v>13497.8</v>
      </c>
      <c r="AO61" s="64">
        <v>10668.3</v>
      </c>
      <c r="AP61" s="63">
        <v>14435.7</v>
      </c>
      <c r="AQ61" s="63">
        <v>18432.4</v>
      </c>
      <c r="AR61" s="63">
        <v>13817.7</v>
      </c>
      <c r="AS61" s="63">
        <v>14976.6</v>
      </c>
      <c r="AT61" s="63">
        <v>12111.5</v>
      </c>
      <c r="AW61" s="66" t="s">
        <v>70</v>
      </c>
      <c r="AX61" s="67">
        <f t="shared" si="58"/>
        <v>25646.53333333333</v>
      </c>
      <c r="AY61" s="68">
        <f t="shared" si="0"/>
        <v>22963.875</v>
      </c>
      <c r="AZ61" s="68">
        <f t="shared" si="1"/>
        <v>11534.153999999999</v>
      </c>
      <c r="BA61" s="68">
        <f t="shared" si="2"/>
        <v>10058.083333333332</v>
      </c>
      <c r="BB61" s="68">
        <f t="shared" si="3"/>
        <v>14634.125000000002</v>
      </c>
      <c r="BC61" s="67">
        <f t="shared" si="4"/>
        <v>9188.960000000001</v>
      </c>
      <c r="BD61" s="69">
        <f t="shared" si="5"/>
        <v>6915.16</v>
      </c>
      <c r="BE61" s="68">
        <f t="shared" si="6"/>
        <v>11440.848</v>
      </c>
      <c r="BF61" s="68">
        <f t="shared" si="7"/>
        <v>11308.60142857143</v>
      </c>
      <c r="BG61" s="68">
        <f t="shared" si="8"/>
        <v>9727.173999999999</v>
      </c>
      <c r="BH61" s="68">
        <f t="shared" si="9"/>
        <v>10668.3</v>
      </c>
      <c r="BI61" s="68">
        <f t="shared" si="10"/>
        <v>14754.779999999999</v>
      </c>
      <c r="BJ61" s="89">
        <f t="shared" si="11"/>
        <v>14797.55933333333</v>
      </c>
      <c r="BK61" s="90">
        <f t="shared" si="12"/>
        <v>11807.850857142857</v>
      </c>
      <c r="BL61" s="64"/>
      <c r="BM61" s="64"/>
      <c r="BN61" s="70" t="s">
        <v>70</v>
      </c>
      <c r="BO61" s="71">
        <v>1.73315968908206</v>
      </c>
      <c r="BP61" s="71">
        <v>1.5518690942682036</v>
      </c>
      <c r="BQ61" s="71">
        <v>0.7794632709475198</v>
      </c>
      <c r="BR61" s="71">
        <v>0.6797123165221076</v>
      </c>
      <c r="BS61" s="71">
        <v>0.9889553182621695</v>
      </c>
      <c r="BT61" s="71">
        <v>0.7782076612562713</v>
      </c>
      <c r="BU61" s="71">
        <v>0.5856408658665307</v>
      </c>
      <c r="BV61" s="71">
        <v>0.9689187421501985</v>
      </c>
      <c r="BW61" s="71">
        <v>0.9577188571729445</v>
      </c>
      <c r="BX61" s="71">
        <v>0.8237886909043904</v>
      </c>
      <c r="BY61" s="71">
        <v>0.903492102760299</v>
      </c>
      <c r="BZ61" s="71">
        <v>1.2495737097724664</v>
      </c>
      <c r="CA61" s="86">
        <f t="shared" si="59"/>
        <v>1.2556836751691656</v>
      </c>
      <c r="CB61" s="86">
        <f t="shared" si="60"/>
        <v>1.260393918209201</v>
      </c>
      <c r="CC61" s="86">
        <f t="shared" si="60"/>
        <v>0.8685910640602321</v>
      </c>
      <c r="CD61" s="86">
        <f t="shared" si="60"/>
        <v>0.751750503713249</v>
      </c>
      <c r="CE61" s="86">
        <v>1.1192645140173179</v>
      </c>
      <c r="CF61" s="72"/>
      <c r="CG61" s="72"/>
      <c r="CH61" s="73" t="s">
        <v>70</v>
      </c>
      <c r="CI61" s="74">
        <v>0.7934045870041415</v>
      </c>
      <c r="CJ61" s="74">
        <v>0.6340068661492366</v>
      </c>
      <c r="CK61" s="74">
        <v>-0.3594470515285</v>
      </c>
      <c r="CL61" s="74">
        <v>-0.5570038299152661</v>
      </c>
      <c r="CM61" s="74">
        <v>-0.016022754466967853</v>
      </c>
      <c r="CN61" s="74">
        <v>-0.36177291154135466</v>
      </c>
      <c r="CO61" s="74">
        <v>-0.771911866870024</v>
      </c>
      <c r="CP61" s="74">
        <v>-0.045552415018453335</v>
      </c>
      <c r="CQ61" s="74">
        <v>-0.062325886618941395</v>
      </c>
      <c r="CR61" s="74">
        <v>-0.2796537740807358</v>
      </c>
      <c r="CS61" s="74">
        <v>-0.14641610404468886</v>
      </c>
      <c r="CT61" s="74">
        <v>0.32143600553564583</v>
      </c>
      <c r="CU61" s="86">
        <f t="shared" si="62"/>
        <v>0.3284730743077283</v>
      </c>
      <c r="CV61" s="86">
        <f t="shared" si="62"/>
        <v>0.3338746980347401</v>
      </c>
      <c r="CW61" s="86">
        <f t="shared" si="62"/>
        <v>-0.2032509842580058</v>
      </c>
      <c r="CX61" s="86">
        <f t="shared" si="62"/>
        <v>-0.41167416540452856</v>
      </c>
      <c r="CY61" s="86">
        <f t="shared" si="62"/>
        <v>0.1625510264523507</v>
      </c>
      <c r="CZ61" s="9"/>
      <c r="DA61" s="9"/>
      <c r="DB61" s="75" t="s">
        <v>70</v>
      </c>
      <c r="DC61" s="64">
        <f t="shared" si="63"/>
        <v>0.9341135040332554</v>
      </c>
      <c r="DD61" s="27">
        <f t="shared" si="64"/>
        <v>3.3492415123052504</v>
      </c>
      <c r="DE61" s="27">
        <f t="shared" si="65"/>
        <v>0.9161240509076746</v>
      </c>
      <c r="DF61" s="27">
        <f t="shared" si="66"/>
        <v>0.38448232386430936</v>
      </c>
      <c r="DG61" s="27">
        <f t="shared" si="67"/>
        <v>4.070610473195603</v>
      </c>
      <c r="DH61" s="27">
        <f t="shared" si="68"/>
        <v>0.8217098324187607</v>
      </c>
      <c r="DI61" s="27">
        <f t="shared" si="69"/>
        <v>0.9306737475941418</v>
      </c>
      <c r="DJ61" s="27">
        <f t="shared" si="70"/>
        <v>0.03123015016124957</v>
      </c>
      <c r="DK61" s="27">
        <f t="shared" si="71"/>
        <v>0.5135806404830996</v>
      </c>
      <c r="DL61" s="27">
        <f t="shared" si="72"/>
        <v>1.5519653939327565</v>
      </c>
      <c r="DM61" s="27">
        <f t="shared" si="73"/>
        <v>1.0218982508782193</v>
      </c>
      <c r="DN61" s="27">
        <f t="shared" si="74"/>
        <v>0.7786419192822746</v>
      </c>
      <c r="DO61" s="27">
        <f t="shared" si="75"/>
        <v>0.43302073373451366</v>
      </c>
      <c r="DP61" s="27">
        <f t="shared" si="76"/>
        <v>0.6793890650165327</v>
      </c>
      <c r="DQ61" s="27">
        <f t="shared" si="77"/>
        <v>0.9267271508152765</v>
      </c>
      <c r="DR61" s="27">
        <f t="shared" si="78"/>
        <v>0.8984251862435514</v>
      </c>
      <c r="DS61" s="27">
        <f t="shared" si="79"/>
        <v>0.9996175495427423</v>
      </c>
      <c r="DT61" s="27">
        <f t="shared" si="80"/>
        <v>1.039914735488587</v>
      </c>
      <c r="DU61" s="27">
        <f t="shared" si="81"/>
        <v>1.017863801773797</v>
      </c>
      <c r="DV61" s="64">
        <f t="shared" si="82"/>
        <v>0.47156930311595596</v>
      </c>
      <c r="DW61" s="27">
        <f t="shared" si="83"/>
        <v>1.0848460193965865</v>
      </c>
      <c r="DX61" s="27">
        <f t="shared" si="84"/>
        <v>0.5856408658665307</v>
      </c>
      <c r="DY61" s="27">
        <f t="shared" si="85"/>
        <v>0.5922330900520956</v>
      </c>
      <c r="DZ61" s="27">
        <f t="shared" si="86"/>
        <v>0.673182621983369</v>
      </c>
      <c r="EA61" s="27">
        <f t="shared" si="87"/>
        <v>1.2442315013754288</v>
      </c>
      <c r="EB61" s="27">
        <f t="shared" si="88"/>
        <v>1.10196175048475</v>
      </c>
      <c r="EC61" s="27">
        <f t="shared" si="89"/>
        <v>1.2329847468553488</v>
      </c>
      <c r="ED61" s="27">
        <f t="shared" si="90"/>
        <v>0.11312981643835125</v>
      </c>
      <c r="EE61" s="27">
        <f t="shared" si="91"/>
        <v>0.8158512600260777</v>
      </c>
      <c r="EF61" s="27">
        <f t="shared" si="92"/>
        <v>0.53216627445788</v>
      </c>
      <c r="EG61" s="27">
        <f t="shared" si="93"/>
        <v>1.3831560203117161</v>
      </c>
      <c r="EH61" s="27">
        <f t="shared" si="94"/>
        <v>1.418420693370159</v>
      </c>
      <c r="EI61" s="27">
        <f t="shared" si="95"/>
        <v>1.3219001653089018</v>
      </c>
      <c r="EJ61" s="27">
        <f t="shared" si="96"/>
        <v>1.1194077702975245</v>
      </c>
      <c r="EK61" s="27">
        <f t="shared" si="97"/>
        <v>0.7208441318388701</v>
      </c>
      <c r="EL61" s="27">
        <f t="shared" si="98"/>
        <v>0.6964307137251395</v>
      </c>
      <c r="EM61" s="27">
        <f t="shared" si="99"/>
        <v>0.8705055750075046</v>
      </c>
      <c r="EN61" s="27">
        <f t="shared" si="100"/>
        <v>0.6880422270141914</v>
      </c>
      <c r="EO61" s="27">
        <f t="shared" si="101"/>
        <v>1.143120806936247</v>
      </c>
      <c r="EP61" s="27">
        <f t="shared" si="102"/>
        <v>0.903492102760299</v>
      </c>
      <c r="EQ61" s="27">
        <f t="shared" si="103"/>
        <v>1.222551010734311</v>
      </c>
      <c r="ER61" s="27">
        <f t="shared" si="104"/>
        <v>1.5610292019271053</v>
      </c>
      <c r="ES61" s="27">
        <f t="shared" si="105"/>
        <v>1.1702129512959876</v>
      </c>
      <c r="ET61" s="27">
        <f t="shared" si="106"/>
        <v>1.268359516155329</v>
      </c>
      <c r="EU61" s="27">
        <f t="shared" si="107"/>
        <v>1.0257158687496004</v>
      </c>
      <c r="EX61" s="76" t="s">
        <v>70</v>
      </c>
      <c r="EY61" s="27">
        <v>-0.09833023257901048</v>
      </c>
      <c r="EZ61" s="27">
        <v>1.7438344118888451</v>
      </c>
      <c r="FA61" s="27">
        <v>-0.12638513028576404</v>
      </c>
      <c r="FB61" s="27">
        <v>-1.379010821432354</v>
      </c>
      <c r="FC61" s="27">
        <v>2.0252451730190155</v>
      </c>
      <c r="FD61" s="27">
        <v>-0.2832990650136085</v>
      </c>
      <c r="FE61" s="27">
        <v>-0.10365258254741876</v>
      </c>
      <c r="FF61" s="27">
        <v>-5.000916683612868</v>
      </c>
      <c r="FG61" s="27">
        <v>-0.9613372740576575</v>
      </c>
      <c r="FH61" s="27">
        <v>0.6340963883509276</v>
      </c>
      <c r="FI61" s="27">
        <v>0.031251556098273965</v>
      </c>
      <c r="FJ61" s="27">
        <v>-0.3609680785958204</v>
      </c>
      <c r="FK61" s="27">
        <v>-1.2074919897048262</v>
      </c>
      <c r="FL61" s="27">
        <v>-0.557690097119731</v>
      </c>
      <c r="FM61" s="27">
        <v>-0.1097834551821461</v>
      </c>
      <c r="FN61" s="27">
        <v>-0.1545297224033596</v>
      </c>
      <c r="FO61" s="27">
        <v>-0.0005518649152939988</v>
      </c>
      <c r="FP61" s="27">
        <v>0.056465244010043145</v>
      </c>
      <c r="FQ61" s="27">
        <v>0.025544530322193646</v>
      </c>
      <c r="FR61" s="27">
        <v>-1.0844582859924181</v>
      </c>
      <c r="FS61" s="27">
        <v>0.11749028431241056</v>
      </c>
      <c r="FT61" s="27">
        <v>-0.771911866870024</v>
      </c>
      <c r="FU61" s="27">
        <v>-0.7557629939018328</v>
      </c>
      <c r="FV61" s="27">
        <v>-0.5709301604981901</v>
      </c>
      <c r="FW61" s="27">
        <v>0.3152549378911049</v>
      </c>
      <c r="FX61" s="27">
        <v>0.14007414827961753</v>
      </c>
      <c r="FY61" s="27">
        <v>0.302154952399097</v>
      </c>
      <c r="FZ61" s="27">
        <v>-3.1439488794534687</v>
      </c>
      <c r="GA61" s="27">
        <v>-0.29362194021813637</v>
      </c>
      <c r="GB61" s="27">
        <v>-0.9100510110850821</v>
      </c>
      <c r="GC61" s="27">
        <v>0.46796390199413906</v>
      </c>
      <c r="GD61" s="27">
        <v>0.5042854890119118</v>
      </c>
      <c r="GE61" s="27">
        <v>0.40261322340196526</v>
      </c>
      <c r="GF61" s="27">
        <v>0.16273566725642058</v>
      </c>
      <c r="GG61" s="27">
        <v>-0.4722407557169539</v>
      </c>
      <c r="GH61" s="27">
        <v>-0.5219482653017826</v>
      </c>
      <c r="GI61" s="27">
        <v>-0.20007455748206626</v>
      </c>
      <c r="GJ61" s="27">
        <v>-0.5394309851424122</v>
      </c>
      <c r="GK61" s="27">
        <v>0.19297787805632993</v>
      </c>
      <c r="GL61" s="27">
        <v>-0.14641610404468886</v>
      </c>
      <c r="GM61" s="27">
        <v>0.2898946626401469</v>
      </c>
      <c r="GN61" s="27">
        <v>0.6424975258368737</v>
      </c>
      <c r="GO61" s="27">
        <v>0.22677109034134416</v>
      </c>
      <c r="GP61" s="27">
        <v>0.342963734955809</v>
      </c>
      <c r="GQ61" s="27">
        <v>0.03663114857123088</v>
      </c>
    </row>
    <row r="62" spans="1:199" ht="10.5">
      <c r="A62" s="91" t="s">
        <v>6</v>
      </c>
      <c r="B62" s="64">
        <v>102905</v>
      </c>
      <c r="C62" s="63">
        <v>126502</v>
      </c>
      <c r="D62" s="63">
        <v>144823</v>
      </c>
      <c r="E62" s="64">
        <v>20651.9</v>
      </c>
      <c r="F62" s="63">
        <v>114198</v>
      </c>
      <c r="G62" s="63">
        <v>84963.1</v>
      </c>
      <c r="H62" s="63">
        <v>50337.5</v>
      </c>
      <c r="I62" s="64">
        <v>27468.6</v>
      </c>
      <c r="J62" s="63">
        <v>35058.1</v>
      </c>
      <c r="K62" s="63">
        <v>116925</v>
      </c>
      <c r="L62" s="63">
        <v>124962</v>
      </c>
      <c r="M62" s="63">
        <v>109040</v>
      </c>
      <c r="N62" s="63">
        <v>23279.5</v>
      </c>
      <c r="O62" s="63">
        <v>66358</v>
      </c>
      <c r="P62" s="63">
        <v>115556</v>
      </c>
      <c r="Q62" s="63">
        <v>304180</v>
      </c>
      <c r="R62" s="63">
        <v>281556</v>
      </c>
      <c r="S62" s="63">
        <v>277457</v>
      </c>
      <c r="T62" s="63">
        <v>193225</v>
      </c>
      <c r="U62" s="64">
        <v>9747.44</v>
      </c>
      <c r="V62" s="63">
        <v>75153.8</v>
      </c>
      <c r="W62" s="64">
        <v>13758.8</v>
      </c>
      <c r="X62" s="64">
        <v>9227.65</v>
      </c>
      <c r="Y62" s="63">
        <v>14829.2</v>
      </c>
      <c r="Z62" s="63">
        <v>61996.4</v>
      </c>
      <c r="AA62" s="63">
        <v>52687</v>
      </c>
      <c r="AB62" s="63">
        <v>61837.6</v>
      </c>
      <c r="AC62" s="64">
        <v>23476.5</v>
      </c>
      <c r="AD62" s="63">
        <v>22901.3</v>
      </c>
      <c r="AE62" s="63">
        <v>30852.2</v>
      </c>
      <c r="AF62" s="63">
        <v>76332.4</v>
      </c>
      <c r="AG62" s="63">
        <v>148335</v>
      </c>
      <c r="AH62" s="63">
        <v>114586</v>
      </c>
      <c r="AI62" s="63">
        <v>88298</v>
      </c>
      <c r="AJ62" s="64">
        <v>22942.5</v>
      </c>
      <c r="AK62" s="63">
        <v>22933.1</v>
      </c>
      <c r="AL62" s="63">
        <v>28474</v>
      </c>
      <c r="AM62" s="63">
        <v>18539.3</v>
      </c>
      <c r="AN62" s="63">
        <v>56051.9</v>
      </c>
      <c r="AO62" s="64">
        <v>152565</v>
      </c>
      <c r="AP62" s="63">
        <v>174428</v>
      </c>
      <c r="AQ62" s="63">
        <v>94181.5</v>
      </c>
      <c r="AR62" s="63">
        <v>255295</v>
      </c>
      <c r="AS62" s="63">
        <v>280814</v>
      </c>
      <c r="AT62" s="63">
        <v>246265</v>
      </c>
      <c r="AW62" s="66" t="s">
        <v>6</v>
      </c>
      <c r="AX62" s="67">
        <f t="shared" si="58"/>
        <v>124743.33333333333</v>
      </c>
      <c r="AY62" s="68">
        <f t="shared" si="0"/>
        <v>67537.625</v>
      </c>
      <c r="AZ62" s="68">
        <f t="shared" si="1"/>
        <v>82690.74</v>
      </c>
      <c r="BA62" s="68">
        <f t="shared" si="2"/>
        <v>68397.83333333333</v>
      </c>
      <c r="BB62" s="68">
        <f t="shared" si="3"/>
        <v>264104.5</v>
      </c>
      <c r="BC62" s="67">
        <f t="shared" si="4"/>
        <v>42450.62</v>
      </c>
      <c r="BD62" s="69">
        <f t="shared" si="5"/>
        <v>13758.8</v>
      </c>
      <c r="BE62" s="68">
        <f t="shared" si="6"/>
        <v>40115.57</v>
      </c>
      <c r="BF62" s="68">
        <f t="shared" si="7"/>
        <v>72111.62857142858</v>
      </c>
      <c r="BG62" s="68">
        <f t="shared" si="8"/>
        <v>29788.160000000003</v>
      </c>
      <c r="BH62" s="68">
        <f t="shared" si="9"/>
        <v>152565</v>
      </c>
      <c r="BI62" s="68">
        <f t="shared" si="10"/>
        <v>210196.7</v>
      </c>
      <c r="BJ62" s="89">
        <f t="shared" si="11"/>
        <v>120682.67458333333</v>
      </c>
      <c r="BK62" s="90">
        <f t="shared" si="12"/>
        <v>88053.01464285715</v>
      </c>
      <c r="BL62" s="64"/>
      <c r="BM62" s="64"/>
      <c r="BN62" s="70" t="s">
        <v>6</v>
      </c>
      <c r="BO62" s="71">
        <v>1.033647404352114</v>
      </c>
      <c r="BP62" s="71">
        <v>0.5596298328088858</v>
      </c>
      <c r="BQ62" s="71">
        <v>0.6851914766183005</v>
      </c>
      <c r="BR62" s="71">
        <v>0.5667576855541392</v>
      </c>
      <c r="BS62" s="71">
        <v>2.1884210050186748</v>
      </c>
      <c r="BT62" s="71">
        <v>0.48210297139944197</v>
      </c>
      <c r="BU62" s="71">
        <v>0.15625586535345398</v>
      </c>
      <c r="BV62" s="71">
        <v>0.4555842882007921</v>
      </c>
      <c r="BW62" s="71">
        <v>0.8189569529664964</v>
      </c>
      <c r="BX62" s="71">
        <v>0.33829801422268985</v>
      </c>
      <c r="BY62" s="71">
        <v>1.7326493660529778</v>
      </c>
      <c r="BZ62" s="71">
        <v>2.387160744610022</v>
      </c>
      <c r="CA62" s="86">
        <f t="shared" si="59"/>
        <v>0.757875187875778</v>
      </c>
      <c r="CB62" s="86">
        <f t="shared" si="60"/>
        <v>0.507607060504839</v>
      </c>
      <c r="CC62" s="86">
        <f t="shared" si="60"/>
        <v>0.7520742147923984</v>
      </c>
      <c r="CD62" s="86">
        <f t="shared" si="60"/>
        <v>0.45252784988841455</v>
      </c>
      <c r="CE62" s="86">
        <v>2.2877908748143483</v>
      </c>
      <c r="CF62" s="72"/>
      <c r="CG62" s="72"/>
      <c r="CH62" s="73" t="s">
        <v>6</v>
      </c>
      <c r="CI62" s="74">
        <v>0.04774414044581238</v>
      </c>
      <c r="CJ62" s="74">
        <v>-0.837455222988281</v>
      </c>
      <c r="CK62" s="74">
        <v>-0.5454208896373575</v>
      </c>
      <c r="CL62" s="74">
        <v>-0.819196045029526</v>
      </c>
      <c r="CM62" s="74">
        <v>1.1298903082517209</v>
      </c>
      <c r="CN62" s="74">
        <v>-1.0525867732012628</v>
      </c>
      <c r="CO62" s="74">
        <v>-2.678017749864495</v>
      </c>
      <c r="CP62" s="74">
        <v>-1.1342101014095158</v>
      </c>
      <c r="CQ62" s="74">
        <v>-0.28814047375846435</v>
      </c>
      <c r="CR62" s="74">
        <v>-1.5636333862138885</v>
      </c>
      <c r="CS62" s="74">
        <v>0.7929797277594938</v>
      </c>
      <c r="CT62" s="74">
        <v>1.255295716668381</v>
      </c>
      <c r="CU62" s="86">
        <f t="shared" si="62"/>
        <v>-0.39996781991986996</v>
      </c>
      <c r="CV62" s="86">
        <f t="shared" si="62"/>
        <v>-0.9782159585600468</v>
      </c>
      <c r="CW62" s="86">
        <f t="shared" si="62"/>
        <v>-0.41105306060416724</v>
      </c>
      <c r="CX62" s="86">
        <f t="shared" si="62"/>
        <v>-1.1439215122837487</v>
      </c>
      <c r="CY62" s="86">
        <f t="shared" si="62"/>
        <v>1.1939551825109254</v>
      </c>
      <c r="CZ62" s="9"/>
      <c r="DA62" s="9"/>
      <c r="DB62" s="75" t="s">
        <v>6</v>
      </c>
      <c r="DC62" s="64">
        <f t="shared" si="63"/>
        <v>0.852690747493688</v>
      </c>
      <c r="DD62" s="27">
        <f t="shared" si="64"/>
        <v>1.048220056745994</v>
      </c>
      <c r="DE62" s="27">
        <f t="shared" si="65"/>
        <v>1.20003140881666</v>
      </c>
      <c r="DF62" s="27">
        <f t="shared" si="66"/>
        <v>0.17112564062159172</v>
      </c>
      <c r="DG62" s="27">
        <f t="shared" si="67"/>
        <v>0.9462667312791816</v>
      </c>
      <c r="DH62" s="27">
        <f t="shared" si="68"/>
        <v>0.7040206913986781</v>
      </c>
      <c r="DI62" s="27">
        <f t="shared" si="69"/>
        <v>0.41710626793609173</v>
      </c>
      <c r="DJ62" s="27">
        <f t="shared" si="70"/>
        <v>0.22761013620917467</v>
      </c>
      <c r="DK62" s="27">
        <f t="shared" si="71"/>
        <v>0.2904982021739319</v>
      </c>
      <c r="DL62" s="27">
        <f t="shared" si="72"/>
        <v>0.9688631810961515</v>
      </c>
      <c r="DM62" s="27">
        <f t="shared" si="73"/>
        <v>1.035459318675538</v>
      </c>
      <c r="DN62" s="27">
        <f t="shared" si="74"/>
        <v>0.9035265449367061</v>
      </c>
      <c r="DO62" s="27">
        <f t="shared" si="75"/>
        <v>0.19289844279946855</v>
      </c>
      <c r="DP62" s="27">
        <f t="shared" si="76"/>
        <v>0.5498552317398198</v>
      </c>
      <c r="DQ62" s="27">
        <f t="shared" si="77"/>
        <v>0.9575193821231293</v>
      </c>
      <c r="DR62" s="27">
        <f t="shared" si="78"/>
        <v>2.5204943547216367</v>
      </c>
      <c r="DS62" s="27">
        <f t="shared" si="79"/>
        <v>2.333027511795664</v>
      </c>
      <c r="DT62" s="27">
        <f t="shared" si="80"/>
        <v>2.2990624044250154</v>
      </c>
      <c r="DU62" s="27">
        <f t="shared" si="81"/>
        <v>1.601099749132383</v>
      </c>
      <c r="DV62" s="64">
        <f t="shared" si="82"/>
        <v>0.11069967382190829</v>
      </c>
      <c r="DW62" s="27">
        <f t="shared" si="83"/>
        <v>0.8535062689769756</v>
      </c>
      <c r="DX62" s="27">
        <f t="shared" si="84"/>
        <v>0.15625586535345398</v>
      </c>
      <c r="DY62" s="27">
        <f t="shared" si="85"/>
        <v>0.10479652556391544</v>
      </c>
      <c r="DZ62" s="27">
        <f t="shared" si="86"/>
        <v>0.16841217827858826</v>
      </c>
      <c r="EA62" s="27">
        <f t="shared" si="87"/>
        <v>0.7040803798876992</v>
      </c>
      <c r="EB62" s="27">
        <f t="shared" si="88"/>
        <v>0.5983554363663569</v>
      </c>
      <c r="EC62" s="27">
        <f t="shared" si="89"/>
        <v>0.7022769209074009</v>
      </c>
      <c r="ED62" s="27">
        <f t="shared" si="90"/>
        <v>0.26661778810436687</v>
      </c>
      <c r="EE62" s="27">
        <f t="shared" si="91"/>
        <v>0.2600853598583493</v>
      </c>
      <c r="EF62" s="27">
        <f t="shared" si="92"/>
        <v>0.35038209793425545</v>
      </c>
      <c r="EG62" s="27">
        <f t="shared" si="93"/>
        <v>0.8668913870763433</v>
      </c>
      <c r="EH62" s="27">
        <f t="shared" si="94"/>
        <v>1.6846101249530918</v>
      </c>
      <c r="EI62" s="27">
        <f t="shared" si="95"/>
        <v>1.3013296644613541</v>
      </c>
      <c r="EJ62" s="27">
        <f t="shared" si="96"/>
        <v>1.0027822483777133</v>
      </c>
      <c r="EK62" s="27">
        <f t="shared" si="97"/>
        <v>0.26055325979530325</v>
      </c>
      <c r="EL62" s="27">
        <f t="shared" si="98"/>
        <v>0.2604465059261924</v>
      </c>
      <c r="EM62" s="27">
        <f t="shared" si="99"/>
        <v>0.32337336904920844</v>
      </c>
      <c r="EN62" s="27">
        <f t="shared" si="100"/>
        <v>0.21054702187307683</v>
      </c>
      <c r="EO62" s="27">
        <f t="shared" si="101"/>
        <v>0.636569914469668</v>
      </c>
      <c r="EP62" s="27">
        <f t="shared" si="102"/>
        <v>1.7326493660529778</v>
      </c>
      <c r="EQ62" s="27">
        <f t="shared" si="103"/>
        <v>1.9809429660924118</v>
      </c>
      <c r="ER62" s="27">
        <f t="shared" si="104"/>
        <v>1.0695999493259825</v>
      </c>
      <c r="ES62" s="27">
        <f t="shared" si="105"/>
        <v>2.899332873899616</v>
      </c>
      <c r="ET62" s="27">
        <f t="shared" si="106"/>
        <v>3.189146914946422</v>
      </c>
      <c r="EU62" s="27">
        <f t="shared" si="107"/>
        <v>2.7967810187856754</v>
      </c>
      <c r="EX62" s="76" t="s">
        <v>6</v>
      </c>
      <c r="EY62" s="27">
        <v>-0.2299054927965764</v>
      </c>
      <c r="EZ62" s="27">
        <v>0.06794161902182856</v>
      </c>
      <c r="FA62" s="27">
        <v>0.263072166459652</v>
      </c>
      <c r="FB62" s="27">
        <v>-2.5468721525576514</v>
      </c>
      <c r="FC62" s="27">
        <v>-0.07968119075849975</v>
      </c>
      <c r="FD62" s="27">
        <v>-0.5063102641219678</v>
      </c>
      <c r="FE62" s="27">
        <v>-1.2615131028415414</v>
      </c>
      <c r="FF62" s="27">
        <v>-2.135363287976215</v>
      </c>
      <c r="FG62" s="27">
        <v>-1.7833988597352821</v>
      </c>
      <c r="FH62" s="27">
        <v>-0.04563514636835438</v>
      </c>
      <c r="FI62" s="27">
        <v>0.05027087379215777</v>
      </c>
      <c r="FJ62" s="27">
        <v>-0.14636110786944811</v>
      </c>
      <c r="FK62" s="27">
        <v>-2.374086597817361</v>
      </c>
      <c r="FL62" s="27">
        <v>-0.862876265237232</v>
      </c>
      <c r="FM62" s="27">
        <v>-0.06262640449738124</v>
      </c>
      <c r="FN62" s="27">
        <v>1.3337067230740298</v>
      </c>
      <c r="FO62" s="27">
        <v>1.2222033201370048</v>
      </c>
      <c r="FP62" s="27">
        <v>1.2010456262703684</v>
      </c>
      <c r="FQ62" s="27">
        <v>0.6790631911119963</v>
      </c>
      <c r="FR62" s="27">
        <v>-3.1752771236821578</v>
      </c>
      <c r="FS62" s="27">
        <v>-0.22852634504526956</v>
      </c>
      <c r="FT62" s="27">
        <v>-2.678017749864495</v>
      </c>
      <c r="FU62" s="27">
        <v>-3.2543372084967466</v>
      </c>
      <c r="FV62" s="27">
        <v>-2.5699316280574998</v>
      </c>
      <c r="FW62" s="27">
        <v>-0.5061879543120876</v>
      </c>
      <c r="FX62" s="27">
        <v>-0.740925363056406</v>
      </c>
      <c r="FY62" s="27">
        <v>-0.5098880705656947</v>
      </c>
      <c r="FZ62" s="27">
        <v>-1.9071550580694145</v>
      </c>
      <c r="GA62" s="27">
        <v>-1.9429429022738998</v>
      </c>
      <c r="GB62" s="27">
        <v>-1.512999029655054</v>
      </c>
      <c r="GC62" s="27">
        <v>-0.20607684554880337</v>
      </c>
      <c r="GD62" s="27">
        <v>0.7524147422207929</v>
      </c>
      <c r="GE62" s="27">
        <v>0.37998648475837915</v>
      </c>
      <c r="GF62" s="27">
        <v>0.00400836238927667</v>
      </c>
      <c r="GG62" s="27">
        <v>-1.9403497903727494</v>
      </c>
      <c r="GH62" s="27">
        <v>-1.9409410124417423</v>
      </c>
      <c r="GI62" s="27">
        <v>-1.628727222268193</v>
      </c>
      <c r="GJ62" s="27">
        <v>-2.2477856257414555</v>
      </c>
      <c r="GK62" s="27">
        <v>-0.6516091208715566</v>
      </c>
      <c r="GL62" s="27">
        <v>0.7929797277594938</v>
      </c>
      <c r="GM62" s="27">
        <v>0.986187343770994</v>
      </c>
      <c r="GN62" s="27">
        <v>0.09707130219390758</v>
      </c>
      <c r="GO62" s="27">
        <v>1.5357209794686852</v>
      </c>
      <c r="GP62" s="27">
        <v>1.6731705599866975</v>
      </c>
      <c r="GQ62" s="27">
        <v>1.483767298690887</v>
      </c>
    </row>
    <row r="63" spans="1:199" ht="10.5">
      <c r="A63" s="91" t="s">
        <v>12</v>
      </c>
      <c r="B63" s="64">
        <v>29374.4</v>
      </c>
      <c r="C63" s="63">
        <v>26446.1</v>
      </c>
      <c r="D63" s="63">
        <v>32284.4</v>
      </c>
      <c r="E63" s="64">
        <v>7668.04</v>
      </c>
      <c r="F63" s="63">
        <v>44356</v>
      </c>
      <c r="G63" s="63">
        <v>34486.4</v>
      </c>
      <c r="H63" s="63">
        <v>31201.3</v>
      </c>
      <c r="I63" s="64">
        <v>48827.2</v>
      </c>
      <c r="J63" s="63">
        <v>7906.7</v>
      </c>
      <c r="K63" s="63">
        <v>48593</v>
      </c>
      <c r="L63" s="63">
        <v>45560.4</v>
      </c>
      <c r="M63" s="63">
        <v>37374.7</v>
      </c>
      <c r="N63" s="63">
        <v>11342</v>
      </c>
      <c r="O63" s="63">
        <v>21237.5</v>
      </c>
      <c r="P63" s="63">
        <v>29555.3</v>
      </c>
      <c r="Q63" s="63">
        <v>52433.9</v>
      </c>
      <c r="R63" s="63">
        <v>63002.6</v>
      </c>
      <c r="S63" s="63">
        <v>72108</v>
      </c>
      <c r="T63" s="63">
        <v>53946.6</v>
      </c>
      <c r="U63" s="64">
        <v>5118.41</v>
      </c>
      <c r="V63" s="63">
        <v>20340.7</v>
      </c>
      <c r="W63" s="64">
        <v>6564.44</v>
      </c>
      <c r="X63" s="64">
        <v>7306.69</v>
      </c>
      <c r="Y63" s="63">
        <v>8636.04</v>
      </c>
      <c r="Z63" s="63">
        <v>18618.6</v>
      </c>
      <c r="AA63" s="63">
        <v>18159.8</v>
      </c>
      <c r="AB63" s="63">
        <v>18963.1</v>
      </c>
      <c r="AC63" s="64">
        <v>21976</v>
      </c>
      <c r="AD63" s="63">
        <v>8062.5</v>
      </c>
      <c r="AE63" s="63">
        <v>3681.58</v>
      </c>
      <c r="AF63" s="63">
        <v>18984.5</v>
      </c>
      <c r="AG63" s="63">
        <v>41356.4</v>
      </c>
      <c r="AH63" s="63">
        <v>27085.7</v>
      </c>
      <c r="AI63" s="63">
        <v>23958.4</v>
      </c>
      <c r="AJ63" s="64">
        <v>8024.09</v>
      </c>
      <c r="AK63" s="63">
        <v>8514.72</v>
      </c>
      <c r="AL63" s="63">
        <v>10035.4</v>
      </c>
      <c r="AM63" s="63">
        <v>6548.97</v>
      </c>
      <c r="AN63" s="63">
        <v>24189.5</v>
      </c>
      <c r="AO63" s="64">
        <v>20563.8</v>
      </c>
      <c r="AP63" s="63">
        <v>21483.4</v>
      </c>
      <c r="AQ63" s="63">
        <v>21538.6</v>
      </c>
      <c r="AR63" s="63">
        <v>35581.8</v>
      </c>
      <c r="AS63" s="63">
        <v>36398.3</v>
      </c>
      <c r="AT63" s="63">
        <v>31326.9</v>
      </c>
      <c r="AW63" s="66" t="s">
        <v>12</v>
      </c>
      <c r="AX63" s="67">
        <f t="shared" si="58"/>
        <v>29368.3</v>
      </c>
      <c r="AY63" s="68">
        <f t="shared" si="0"/>
        <v>29427.935</v>
      </c>
      <c r="AZ63" s="68">
        <f t="shared" si="1"/>
        <v>37652.4</v>
      </c>
      <c r="BA63" s="68">
        <f t="shared" si="2"/>
        <v>20711.600000000002</v>
      </c>
      <c r="BB63" s="68">
        <f t="shared" si="3"/>
        <v>60372.775</v>
      </c>
      <c r="BC63" s="67">
        <f t="shared" si="4"/>
        <v>12729.555</v>
      </c>
      <c r="BD63" s="69">
        <f t="shared" si="5"/>
        <v>6564.44</v>
      </c>
      <c r="BE63" s="68">
        <f t="shared" si="6"/>
        <v>14336.846000000001</v>
      </c>
      <c r="BF63" s="68">
        <f t="shared" si="7"/>
        <v>20729.297142857144</v>
      </c>
      <c r="BG63" s="68">
        <f t="shared" si="8"/>
        <v>11462.536</v>
      </c>
      <c r="BH63" s="68">
        <f t="shared" si="9"/>
        <v>20563.8</v>
      </c>
      <c r="BI63" s="68">
        <f t="shared" si="10"/>
        <v>29265.8</v>
      </c>
      <c r="BJ63" s="89">
        <f t="shared" si="11"/>
        <v>37041.177500000005</v>
      </c>
      <c r="BK63" s="90">
        <f t="shared" si="12"/>
        <v>18948.619785714287</v>
      </c>
      <c r="BL63" s="64"/>
      <c r="BM63" s="64"/>
      <c r="BN63" s="70" t="s">
        <v>12</v>
      </c>
      <c r="BO63" s="71">
        <v>0.7928554647054618</v>
      </c>
      <c r="BP63" s="71">
        <v>0.7944654297234476</v>
      </c>
      <c r="BQ63" s="71">
        <v>1.0165011627937584</v>
      </c>
      <c r="BR63" s="71">
        <v>0.55915069114636</v>
      </c>
      <c r="BS63" s="71">
        <v>1.6298827163364338</v>
      </c>
      <c r="BT63" s="71">
        <v>0.6717932569208575</v>
      </c>
      <c r="BU63" s="71">
        <v>0.3464336756046502</v>
      </c>
      <c r="BV63" s="71">
        <v>0.7566169020293928</v>
      </c>
      <c r="BW63" s="71">
        <v>1.0939739874080614</v>
      </c>
      <c r="BX63" s="71">
        <v>0.6049272258152447</v>
      </c>
      <c r="BY63" s="71">
        <v>1.085239992809578</v>
      </c>
      <c r="BZ63" s="71">
        <v>1.544481884747301</v>
      </c>
      <c r="CA63" s="86">
        <f t="shared" si="59"/>
        <v>0.7323243608131595</v>
      </c>
      <c r="CB63" s="86">
        <f t="shared" si="60"/>
        <v>0.7755411658764202</v>
      </c>
      <c r="CC63" s="86">
        <f t="shared" si="60"/>
        <v>1.05523757510091</v>
      </c>
      <c r="CD63" s="86">
        <f t="shared" si="60"/>
        <v>0.5820389584808023</v>
      </c>
      <c r="CE63" s="86">
        <v>1.5871823005418673</v>
      </c>
      <c r="CF63" s="72"/>
      <c r="CG63" s="72"/>
      <c r="CH63" s="73" t="s">
        <v>12</v>
      </c>
      <c r="CI63" s="74">
        <v>-0.334870204188679</v>
      </c>
      <c r="CJ63" s="74">
        <v>-0.3319436512124255</v>
      </c>
      <c r="CK63" s="74">
        <v>0.02361186550810458</v>
      </c>
      <c r="CL63" s="74">
        <v>-0.8386909530137342</v>
      </c>
      <c r="CM63" s="74">
        <v>0.7047681542431637</v>
      </c>
      <c r="CN63" s="74">
        <v>-0.5739107801956628</v>
      </c>
      <c r="CO63" s="74">
        <v>-1.529348918672525</v>
      </c>
      <c r="CP63" s="74">
        <v>-0.4023650898434224</v>
      </c>
      <c r="CQ63" s="74">
        <v>0.12957843403215005</v>
      </c>
      <c r="CR63" s="74">
        <v>-0.7251665017076159</v>
      </c>
      <c r="CS63" s="74">
        <v>0.11801411930532082</v>
      </c>
      <c r="CT63" s="74">
        <v>0.6271229496716042</v>
      </c>
      <c r="CU63" s="86">
        <f t="shared" si="62"/>
        <v>-0.44944530691307294</v>
      </c>
      <c r="CV63" s="86">
        <f t="shared" si="62"/>
        <v>-0.3667247330592314</v>
      </c>
      <c r="CW63" s="86">
        <f t="shared" si="62"/>
        <v>0.0775678423770221</v>
      </c>
      <c r="CX63" s="86">
        <f t="shared" si="62"/>
        <v>-0.78081237246518</v>
      </c>
      <c r="CY63" s="86">
        <f t="shared" si="62"/>
        <v>0.6664678427181905</v>
      </c>
      <c r="CZ63" s="9"/>
      <c r="DA63" s="9"/>
      <c r="DB63" s="75" t="s">
        <v>12</v>
      </c>
      <c r="DC63" s="64">
        <f t="shared" si="63"/>
        <v>0.7930201462952952</v>
      </c>
      <c r="DD63" s="27">
        <f t="shared" si="64"/>
        <v>0.7139648840806962</v>
      </c>
      <c r="DE63" s="27">
        <f t="shared" si="65"/>
        <v>0.871581363740394</v>
      </c>
      <c r="DF63" s="27">
        <f t="shared" si="66"/>
        <v>0.2070139373944038</v>
      </c>
      <c r="DG63" s="27">
        <f t="shared" si="67"/>
        <v>1.1974781309260483</v>
      </c>
      <c r="DH63" s="27">
        <f t="shared" si="68"/>
        <v>0.931028717972046</v>
      </c>
      <c r="DI63" s="27">
        <f t="shared" si="69"/>
        <v>0.8423409326012921</v>
      </c>
      <c r="DJ63" s="27">
        <f t="shared" si="70"/>
        <v>1.3181870365757133</v>
      </c>
      <c r="DK63" s="27">
        <f t="shared" si="71"/>
        <v>0.2134570371041795</v>
      </c>
      <c r="DL63" s="27">
        <f t="shared" si="72"/>
        <v>1.3118643434053896</v>
      </c>
      <c r="DM63" s="27">
        <f t="shared" si="73"/>
        <v>1.2299932959744597</v>
      </c>
      <c r="DN63" s="27">
        <f t="shared" si="74"/>
        <v>1.009004100909049</v>
      </c>
      <c r="DO63" s="27">
        <f t="shared" si="75"/>
        <v>0.3061997691623059</v>
      </c>
      <c r="DP63" s="27">
        <f t="shared" si="76"/>
        <v>0.5733484039485515</v>
      </c>
      <c r="DQ63" s="27">
        <f t="shared" si="77"/>
        <v>0.7979039003282224</v>
      </c>
      <c r="DR63" s="27">
        <f t="shared" si="78"/>
        <v>1.4155570513383382</v>
      </c>
      <c r="DS63" s="27">
        <f t="shared" si="79"/>
        <v>1.700880054366522</v>
      </c>
      <c r="DT63" s="27">
        <f t="shared" si="80"/>
        <v>1.9466983737220553</v>
      </c>
      <c r="DU63" s="27">
        <f t="shared" si="81"/>
        <v>1.4563953859188195</v>
      </c>
      <c r="DV63" s="64">
        <f t="shared" si="82"/>
        <v>0.27012046565306375</v>
      </c>
      <c r="DW63" s="27">
        <f t="shared" si="83"/>
        <v>1.073466048188651</v>
      </c>
      <c r="DX63" s="27">
        <f t="shared" si="84"/>
        <v>0.3464336756046502</v>
      </c>
      <c r="DY63" s="27">
        <f t="shared" si="85"/>
        <v>0.3856053940935924</v>
      </c>
      <c r="DZ63" s="27">
        <f t="shared" si="86"/>
        <v>0.4557608996150142</v>
      </c>
      <c r="EA63" s="27">
        <f t="shared" si="87"/>
        <v>0.982583439350918</v>
      </c>
      <c r="EB63" s="27">
        <f t="shared" si="88"/>
        <v>0.9583705940255873</v>
      </c>
      <c r="EC63" s="27">
        <f t="shared" si="89"/>
        <v>1.0007641830618517</v>
      </c>
      <c r="ED63" s="27">
        <f t="shared" si="90"/>
        <v>1.1597678484513216</v>
      </c>
      <c r="EE63" s="27">
        <f t="shared" si="91"/>
        <v>0.42549273198665727</v>
      </c>
      <c r="EF63" s="27">
        <f t="shared" si="92"/>
        <v>0.19429277919100002</v>
      </c>
      <c r="EG63" s="27">
        <f t="shared" si="93"/>
        <v>1.0018935529179156</v>
      </c>
      <c r="EH63" s="27">
        <f t="shared" si="94"/>
        <v>2.182554743706418</v>
      </c>
      <c r="EI63" s="27">
        <f t="shared" si="95"/>
        <v>1.4294286500181088</v>
      </c>
      <c r="EJ63" s="27">
        <f t="shared" si="96"/>
        <v>1.2643876055850083</v>
      </c>
      <c r="EK63" s="27">
        <f t="shared" si="97"/>
        <v>0.42346567141789976</v>
      </c>
      <c r="EL63" s="27">
        <f t="shared" si="98"/>
        <v>0.4493583224683944</v>
      </c>
      <c r="EM63" s="27">
        <f t="shared" si="99"/>
        <v>0.5296111333431194</v>
      </c>
      <c r="EN63" s="27">
        <f t="shared" si="100"/>
        <v>0.34561725730215925</v>
      </c>
      <c r="EO63" s="27">
        <f t="shared" si="101"/>
        <v>1.2765837445446506</v>
      </c>
      <c r="EP63" s="27">
        <f t="shared" si="102"/>
        <v>1.085239992809578</v>
      </c>
      <c r="EQ63" s="27">
        <f t="shared" si="103"/>
        <v>1.1337712320449183</v>
      </c>
      <c r="ER63" s="27">
        <f t="shared" si="104"/>
        <v>1.1366843729820546</v>
      </c>
      <c r="ES63" s="27">
        <f t="shared" si="105"/>
        <v>1.8778043151631432</v>
      </c>
      <c r="ET63" s="27">
        <f t="shared" si="106"/>
        <v>1.920894524858288</v>
      </c>
      <c r="EU63" s="27">
        <f t="shared" si="107"/>
        <v>1.653254978688101</v>
      </c>
      <c r="EX63" s="76" t="s">
        <v>12</v>
      </c>
      <c r="EY63" s="27">
        <v>-0.3345705775191164</v>
      </c>
      <c r="EZ63" s="27">
        <v>-0.4860749769474048</v>
      </c>
      <c r="FA63" s="27">
        <v>-0.19829274598604008</v>
      </c>
      <c r="FB63" s="27">
        <v>-2.2722001931874014</v>
      </c>
      <c r="FC63" s="27">
        <v>0.2599993088277323</v>
      </c>
      <c r="FD63" s="27">
        <v>-0.10310242588216977</v>
      </c>
      <c r="FE63" s="27">
        <v>-0.24752382095361128</v>
      </c>
      <c r="FF63" s="27">
        <v>0.3985550877935171</v>
      </c>
      <c r="FG63" s="27">
        <v>-2.227982369744062</v>
      </c>
      <c r="FH63" s="27">
        <v>0.3916185422006949</v>
      </c>
      <c r="FI63" s="27">
        <v>0.2986504522386949</v>
      </c>
      <c r="FJ63" s="27">
        <v>0.012932038021202808</v>
      </c>
      <c r="FK63" s="27">
        <v>-1.707454899667304</v>
      </c>
      <c r="FL63" s="27">
        <v>-0.802516013672705</v>
      </c>
      <c r="FM63" s="27">
        <v>-0.32571309639542156</v>
      </c>
      <c r="FN63" s="27">
        <v>0.501369895498868</v>
      </c>
      <c r="FO63" s="27">
        <v>0.7662814060971266</v>
      </c>
      <c r="FP63" s="27">
        <v>0.96102936662337</v>
      </c>
      <c r="FQ63" s="27">
        <v>0.5424020752258936</v>
      </c>
      <c r="FR63" s="27">
        <v>-1.8883251452380039</v>
      </c>
      <c r="FS63" s="27">
        <v>0.10227656205419677</v>
      </c>
      <c r="FT63" s="27">
        <v>-1.529348918672525</v>
      </c>
      <c r="FU63" s="27">
        <v>-1.3748028618421912</v>
      </c>
      <c r="FV63" s="27">
        <v>-1.1336509358637736</v>
      </c>
      <c r="FW63" s="27">
        <v>-0.02534817105147748</v>
      </c>
      <c r="FX63" s="27">
        <v>-0.06134445272926031</v>
      </c>
      <c r="FY63" s="27">
        <v>0.0011020620786888972</v>
      </c>
      <c r="FZ63" s="27">
        <v>0.21383604896771632</v>
      </c>
      <c r="GA63" s="27">
        <v>-1.2327936060227989</v>
      </c>
      <c r="GB63" s="27">
        <v>-2.3636958101190855</v>
      </c>
      <c r="GC63" s="27">
        <v>0.0027292362424239888</v>
      </c>
      <c r="GD63" s="27">
        <v>1.1260178405595382</v>
      </c>
      <c r="GE63" s="27">
        <v>0.5154386095919331</v>
      </c>
      <c r="GF63" s="27">
        <v>0.33843879811470917</v>
      </c>
      <c r="GG63" s="27">
        <v>-1.2396830738128204</v>
      </c>
      <c r="GH63" s="27">
        <v>-1.1540617726759104</v>
      </c>
      <c r="GI63" s="27">
        <v>-0.9169946444754644</v>
      </c>
      <c r="GJ63" s="27">
        <v>-1.5327528391838487</v>
      </c>
      <c r="GK63" s="27">
        <v>0.35228818237983506</v>
      </c>
      <c r="GL63" s="27">
        <v>0.11801411930532082</v>
      </c>
      <c r="GM63" s="27">
        <v>0.18112956824362716</v>
      </c>
      <c r="GN63" s="27">
        <v>0.18483171179613062</v>
      </c>
      <c r="GO63" s="27">
        <v>0.9090467284586415</v>
      </c>
      <c r="GP63" s="27">
        <v>0.9417783036772834</v>
      </c>
      <c r="GQ63" s="27">
        <v>0.7253092461792037</v>
      </c>
    </row>
    <row r="64" spans="64:65" ht="10.5">
      <c r="BL64" s="64"/>
      <c r="BM64" s="64"/>
    </row>
    <row r="65" spans="64:65" ht="10.5">
      <c r="BL65" s="64"/>
      <c r="BM65" s="64"/>
    </row>
    <row r="66" spans="64:65" ht="10.5">
      <c r="BL66" s="64"/>
      <c r="BM66" s="64"/>
    </row>
    <row r="67" spans="64:65" ht="10.5">
      <c r="BL67" s="64"/>
      <c r="BM67" s="64"/>
    </row>
    <row r="68" spans="64:65" ht="10.5">
      <c r="BL68" s="64"/>
      <c r="BM68" s="6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70"/>
  <sheetViews>
    <sheetView workbookViewId="0" topLeftCell="BA1">
      <selection activeCell="BH25" sqref="BH25"/>
    </sheetView>
  </sheetViews>
  <sheetFormatPr defaultColWidth="6.75390625" defaultRowHeight="12.75"/>
  <cols>
    <col min="1" max="1" width="11.25390625" style="76" customWidth="1"/>
    <col min="2" max="6" width="4.875" style="101" customWidth="1"/>
    <col min="7" max="8" width="4.875" style="65" customWidth="1"/>
    <col min="9" max="16" width="4.875" style="101" customWidth="1"/>
    <col min="17" max="17" width="4.875" style="65" customWidth="1"/>
    <col min="18" max="28" width="4.875" style="101" customWidth="1"/>
    <col min="29" max="29" width="4.875" style="65" customWidth="1"/>
    <col min="30" max="36" width="4.875" style="101" customWidth="1"/>
    <col min="37" max="38" width="4.875" style="65" customWidth="1"/>
    <col min="39" max="46" width="4.875" style="101" customWidth="1"/>
    <col min="47" max="47" width="6.75390625" style="101" customWidth="1"/>
    <col min="48" max="48" width="9.75390625" style="108" customWidth="1"/>
    <col min="49" max="49" width="8.125" style="102" customWidth="1"/>
    <col min="50" max="50" width="8.125" style="99" customWidth="1"/>
    <col min="51" max="51" width="8.125" style="110" customWidth="1"/>
    <col min="52" max="52" width="6.75390625" style="100" customWidth="1"/>
    <col min="53" max="53" width="13.375" style="9" customWidth="1"/>
    <col min="54" max="61" width="8.125" style="9" customWidth="1"/>
    <col min="62" max="65" width="8.125" style="34" customWidth="1"/>
    <col min="66" max="66" width="9.375" style="80" customWidth="1"/>
    <col min="67" max="16384" width="6.75390625" style="100" customWidth="1"/>
  </cols>
  <sheetData>
    <row r="1" spans="1:66" s="97" customFormat="1" ht="69" customHeight="1" thickBot="1">
      <c r="A1" s="62" t="s">
        <v>109</v>
      </c>
      <c r="B1" s="93" t="s">
        <v>82</v>
      </c>
      <c r="C1" s="94" t="s">
        <v>82</v>
      </c>
      <c r="D1" s="94" t="s">
        <v>82</v>
      </c>
      <c r="E1" s="94" t="s">
        <v>86</v>
      </c>
      <c r="F1" s="94" t="s">
        <v>86</v>
      </c>
      <c r="G1" s="95" t="s">
        <v>86</v>
      </c>
      <c r="H1" s="93" t="s">
        <v>86</v>
      </c>
      <c r="I1" s="94" t="s">
        <v>87</v>
      </c>
      <c r="J1" s="94" t="s">
        <v>87</v>
      </c>
      <c r="K1" s="94" t="s">
        <v>87</v>
      </c>
      <c r="L1" s="94" t="s">
        <v>87</v>
      </c>
      <c r="M1" s="94" t="s">
        <v>87</v>
      </c>
      <c r="N1" s="94" t="s">
        <v>107</v>
      </c>
      <c r="O1" s="94" t="s">
        <v>107</v>
      </c>
      <c r="P1" s="96" t="s">
        <v>107</v>
      </c>
      <c r="Q1" s="93" t="s">
        <v>148</v>
      </c>
      <c r="R1" s="94" t="s">
        <v>148</v>
      </c>
      <c r="S1" s="94" t="s">
        <v>148</v>
      </c>
      <c r="T1" s="94" t="s">
        <v>148</v>
      </c>
      <c r="U1" s="94" t="s">
        <v>83</v>
      </c>
      <c r="V1" s="94" t="s">
        <v>83</v>
      </c>
      <c r="W1" s="94" t="s">
        <v>90</v>
      </c>
      <c r="X1" s="94" t="s">
        <v>91</v>
      </c>
      <c r="Y1" s="94" t="s">
        <v>91</v>
      </c>
      <c r="Z1" s="94" t="s">
        <v>91</v>
      </c>
      <c r="AA1" s="94" t="s">
        <v>91</v>
      </c>
      <c r="AB1" s="96" t="s">
        <v>91</v>
      </c>
      <c r="AC1" s="94" t="s">
        <v>92</v>
      </c>
      <c r="AD1" s="94" t="s">
        <v>92</v>
      </c>
      <c r="AE1" s="94" t="s">
        <v>92</v>
      </c>
      <c r="AF1" s="94" t="s">
        <v>92</v>
      </c>
      <c r="AG1" s="94" t="s">
        <v>92</v>
      </c>
      <c r="AH1" s="94" t="s">
        <v>92</v>
      </c>
      <c r="AI1" s="94" t="s">
        <v>92</v>
      </c>
      <c r="AJ1" s="94" t="s">
        <v>108</v>
      </c>
      <c r="AK1" s="95" t="s">
        <v>108</v>
      </c>
      <c r="AL1" s="94" t="s">
        <v>108</v>
      </c>
      <c r="AM1" s="94" t="s">
        <v>108</v>
      </c>
      <c r="AN1" s="94" t="s">
        <v>108</v>
      </c>
      <c r="AO1" s="94" t="s">
        <v>150</v>
      </c>
      <c r="AP1" s="94" t="s">
        <v>151</v>
      </c>
      <c r="AQ1" s="94" t="s">
        <v>151</v>
      </c>
      <c r="AR1" s="94" t="s">
        <v>151</v>
      </c>
      <c r="AS1" s="94" t="s">
        <v>151</v>
      </c>
      <c r="AT1" s="96" t="s">
        <v>151</v>
      </c>
      <c r="AU1" s="54"/>
      <c r="AV1" s="107" t="s">
        <v>110</v>
      </c>
      <c r="AW1" s="105" t="s">
        <v>111</v>
      </c>
      <c r="AX1" s="106" t="s">
        <v>112</v>
      </c>
      <c r="AY1" s="109" t="s">
        <v>113</v>
      </c>
      <c r="BA1" s="55" t="s">
        <v>115</v>
      </c>
      <c r="BB1" s="103" t="s">
        <v>165</v>
      </c>
      <c r="BC1" s="103" t="s">
        <v>167</v>
      </c>
      <c r="BD1" s="103" t="s">
        <v>169</v>
      </c>
      <c r="BE1" s="103" t="s">
        <v>1</v>
      </c>
      <c r="BF1" s="103" t="s">
        <v>164</v>
      </c>
      <c r="BG1" s="103" t="s">
        <v>166</v>
      </c>
      <c r="BH1" s="103" t="s">
        <v>168</v>
      </c>
      <c r="BI1" s="103" t="s">
        <v>0</v>
      </c>
      <c r="BJ1" s="22" t="s">
        <v>103</v>
      </c>
      <c r="BK1" s="22" t="s">
        <v>104</v>
      </c>
      <c r="BL1" s="22" t="s">
        <v>105</v>
      </c>
      <c r="BM1" s="22" t="s">
        <v>106</v>
      </c>
      <c r="BN1" s="5" t="s">
        <v>114</v>
      </c>
    </row>
    <row r="2" spans="1:66" ht="10.5">
      <c r="A2" s="76" t="s">
        <v>40</v>
      </c>
      <c r="B2" s="98">
        <v>-1.43767832289943</v>
      </c>
      <c r="C2" s="98">
        <v>0.35639016383212596</v>
      </c>
      <c r="D2" s="98">
        <v>-0.2760916869123787</v>
      </c>
      <c r="E2" s="98">
        <v>-0.7561511511790026</v>
      </c>
      <c r="F2" s="98">
        <v>0.0848224391637199</v>
      </c>
      <c r="G2" s="65">
        <v>0.33979709224625143</v>
      </c>
      <c r="H2" s="65">
        <v>-0.6669132195363228</v>
      </c>
      <c r="I2" s="98">
        <v>0.015990235072927222</v>
      </c>
      <c r="J2" s="98">
        <v>0.812401258430755</v>
      </c>
      <c r="K2" s="98">
        <v>-0.33148471789506784</v>
      </c>
      <c r="L2" s="98">
        <v>0.14279531321168001</v>
      </c>
      <c r="M2" s="98">
        <v>-0.752493912361084</v>
      </c>
      <c r="N2" s="98">
        <v>-0.2784977612637031</v>
      </c>
      <c r="O2" s="98">
        <v>-0.1551161155943251</v>
      </c>
      <c r="P2" s="98">
        <v>-0.05254346563640345</v>
      </c>
      <c r="Q2" s="65">
        <v>0.47097791808516976</v>
      </c>
      <c r="R2" s="98">
        <v>-0.503334874977803</v>
      </c>
      <c r="S2" s="98">
        <v>0.27262188027587064</v>
      </c>
      <c r="T2" s="98">
        <v>0.3491285016371821</v>
      </c>
      <c r="U2" s="98">
        <v>-0.2693236880778016</v>
      </c>
      <c r="V2" s="98">
        <v>-0.23156292649265808</v>
      </c>
      <c r="W2" s="98">
        <v>0.4025213919605126</v>
      </c>
      <c r="X2" s="98">
        <v>-0.9024786135733108</v>
      </c>
      <c r="Y2" s="98">
        <v>0.48184104819920553</v>
      </c>
      <c r="Z2" s="98">
        <v>0.7808680800556533</v>
      </c>
      <c r="AA2" s="98">
        <v>0.4634323429502692</v>
      </c>
      <c r="AB2" s="98">
        <v>0.08929107848139378</v>
      </c>
      <c r="AC2" s="65">
        <v>-1.0554270884397456</v>
      </c>
      <c r="AD2" s="98">
        <v>0.7720263825946295</v>
      </c>
      <c r="AE2" s="98">
        <v>-0.23911439698266324</v>
      </c>
      <c r="AF2" s="98">
        <v>0.03562706089140473</v>
      </c>
      <c r="AG2" s="98">
        <v>-0.8167618220646073</v>
      </c>
      <c r="AH2" s="98">
        <v>-0.793907063942698</v>
      </c>
      <c r="AI2" s="98">
        <v>-0.5296403299037336</v>
      </c>
      <c r="AJ2" s="98">
        <v>0.1300765031229507</v>
      </c>
      <c r="AK2" s="65">
        <v>0.34934063632032647</v>
      </c>
      <c r="AL2" s="65">
        <v>-0.8586222399571151</v>
      </c>
      <c r="AM2" s="98">
        <v>0.27964511505506967</v>
      </c>
      <c r="AN2" s="98">
        <v>-0.4132678950741802</v>
      </c>
      <c r="AO2" s="98">
        <v>0.5779915750362744</v>
      </c>
      <c r="AP2" s="98">
        <v>0.1727765170642615</v>
      </c>
      <c r="AQ2" s="98">
        <v>0.6446188966584441</v>
      </c>
      <c r="AR2" s="98">
        <v>0.5998339757384199</v>
      </c>
      <c r="AS2" s="98">
        <v>0.15852474031900934</v>
      </c>
      <c r="AT2" s="98">
        <v>0.24098844216972265</v>
      </c>
      <c r="AU2" s="98"/>
      <c r="AV2" s="108" t="s">
        <v>40</v>
      </c>
      <c r="AW2" s="99">
        <f aca="true" t="shared" si="0" ref="AW2:AW33">TTEST(Q2:AB2,AL2:AT2,2,2)</f>
        <v>0.8608097123338001</v>
      </c>
      <c r="AX2" s="99">
        <f aca="true" t="shared" si="1" ref="AX2:AX33">TTEST(H2:AB2,AK2:AT2,2,2)</f>
        <v>0.37114644559555676</v>
      </c>
      <c r="AY2" s="110">
        <v>0.5203436370714629</v>
      </c>
      <c r="BA2" s="104" t="s">
        <v>40</v>
      </c>
      <c r="BB2" s="9">
        <v>-0.24261373050104734</v>
      </c>
      <c r="BC2" s="9">
        <v>0.18675530164813603</v>
      </c>
      <c r="BD2" s="9">
        <v>-0.3907284076737421</v>
      </c>
      <c r="BE2" s="9">
        <v>0.3263555441157821</v>
      </c>
      <c r="BF2" s="9">
        <v>0.01695874243078659</v>
      </c>
      <c r="BG2" s="9">
        <v>0.06121106672009243</v>
      </c>
      <c r="BH2" s="9">
        <v>-0.03337728162558332</v>
      </c>
      <c r="BI2" s="9">
        <v>-0.047361807999030905</v>
      </c>
      <c r="BJ2" s="34">
        <v>0.2962878148066942</v>
      </c>
      <c r="BK2" s="34">
        <v>-0.3282882077290403</v>
      </c>
      <c r="BL2" s="34">
        <v>0.2867442707326194</v>
      </c>
      <c r="BM2" s="34">
        <v>-0.3280424294583473</v>
      </c>
      <c r="BN2" s="11">
        <v>0.151564205645977</v>
      </c>
    </row>
    <row r="3" spans="1:66" ht="10.5">
      <c r="A3" s="76" t="s">
        <v>41</v>
      </c>
      <c r="B3" s="98">
        <v>-0.36436885355743087</v>
      </c>
      <c r="C3" s="98">
        <v>-0.24091266015950494</v>
      </c>
      <c r="D3" s="98">
        <v>-0.43858571239748856</v>
      </c>
      <c r="E3" s="98">
        <v>-2.118475949961308</v>
      </c>
      <c r="F3" s="98">
        <v>0.23538940423796118</v>
      </c>
      <c r="G3" s="65">
        <v>-0.03510564258850989</v>
      </c>
      <c r="H3" s="65">
        <v>-0.296849891235552</v>
      </c>
      <c r="I3" s="98">
        <v>0.34509620235543637</v>
      </c>
      <c r="J3" s="98">
        <v>-0.4966636681371746</v>
      </c>
      <c r="K3" s="98">
        <v>-0.10987949033490432</v>
      </c>
      <c r="L3" s="98">
        <v>-0.3823423079893622</v>
      </c>
      <c r="M3" s="98">
        <v>0.18340278361210294</v>
      </c>
      <c r="N3" s="98">
        <v>-0.11822611025405488</v>
      </c>
      <c r="O3" s="98">
        <v>-0.04456782017612534</v>
      </c>
      <c r="P3" s="98">
        <v>0.11768757811149669</v>
      </c>
      <c r="Q3" s="65">
        <v>-0.9989601999774962</v>
      </c>
      <c r="R3" s="98">
        <v>0.051404874910722216</v>
      </c>
      <c r="S3" s="98">
        <v>0.25070052331454756</v>
      </c>
      <c r="T3" s="98">
        <v>0.15842183210980507</v>
      </c>
      <c r="U3" s="98">
        <v>0.16715552911246073</v>
      </c>
      <c r="V3" s="98">
        <v>-3.100271027656008</v>
      </c>
      <c r="W3" s="98">
        <v>0.2843258095449196</v>
      </c>
      <c r="X3" s="98">
        <v>0.4486298225097244</v>
      </c>
      <c r="Y3" s="98">
        <v>-0.1862704670545327</v>
      </c>
      <c r="Z3" s="98">
        <v>0.41252202960121453</v>
      </c>
      <c r="AA3" s="98">
        <v>0.08512296691447306</v>
      </c>
      <c r="AB3" s="98">
        <v>0.18798853680599661</v>
      </c>
      <c r="AC3" s="65">
        <v>0.1988803685741207</v>
      </c>
      <c r="AD3" s="98">
        <v>0.0491150708898296</v>
      </c>
      <c r="AE3" s="98">
        <v>-0.36996581211999446</v>
      </c>
      <c r="AF3" s="98">
        <v>0.0795311699601129</v>
      </c>
      <c r="AG3" s="98">
        <v>-0.8782636150229546</v>
      </c>
      <c r="AH3" s="98">
        <v>-0.012011808512281277</v>
      </c>
      <c r="AI3" s="98">
        <v>-0.5222680038237916</v>
      </c>
      <c r="AJ3" s="98">
        <v>0.4220449026459158</v>
      </c>
      <c r="AK3" s="65">
        <v>-0.19444611937252687</v>
      </c>
      <c r="AL3" s="65">
        <v>0.0017504068911360414</v>
      </c>
      <c r="AM3" s="98">
        <v>0.4270070914104887</v>
      </c>
      <c r="AN3" s="98">
        <v>0.22785170701022908</v>
      </c>
      <c r="AO3" s="98">
        <v>0.3217487689662198</v>
      </c>
      <c r="AP3" s="98">
        <v>0.046085543033083015</v>
      </c>
      <c r="AQ3" s="98">
        <v>0.5703476293045205</v>
      </c>
      <c r="AR3" s="98">
        <v>-0.13416533697177388</v>
      </c>
      <c r="AS3" s="98">
        <v>0.2736916516957063</v>
      </c>
      <c r="AT3" s="98">
        <v>0.2987011649965171</v>
      </c>
      <c r="AU3" s="98"/>
      <c r="AV3" s="108" t="s">
        <v>41</v>
      </c>
      <c r="AW3" s="99">
        <f t="shared" si="0"/>
        <v>0.2385518316608075</v>
      </c>
      <c r="AX3" s="99">
        <f t="shared" si="1"/>
        <v>0.19462534678235355</v>
      </c>
      <c r="AY3" s="110">
        <v>0.8193323249661499</v>
      </c>
      <c r="BA3" s="104" t="s">
        <v>41</v>
      </c>
      <c r="BB3" s="9">
        <v>-0.06772502470138264</v>
      </c>
      <c r="BC3" s="9">
        <v>-0.009979571644712455</v>
      </c>
      <c r="BD3" s="9">
        <v>-0.1436585661119873</v>
      </c>
      <c r="BE3" s="9">
        <v>0.19853360662680639</v>
      </c>
      <c r="BF3" s="9">
        <v>-0.1404635610961886</v>
      </c>
      <c r="BG3" s="9">
        <v>-0.045678754332384185</v>
      </c>
      <c r="BH3" s="9">
        <v>-0.05683932986708538</v>
      </c>
      <c r="BI3" s="9">
        <v>0.21731822373055903</v>
      </c>
      <c r="BJ3" s="34">
        <v>-0.22672340248893294</v>
      </c>
      <c r="BK3" s="34">
        <v>-0.5391274934140111</v>
      </c>
      <c r="BL3" s="34">
        <v>-0.06738292570491577</v>
      </c>
      <c r="BM3" s="34">
        <v>-0.38127953729950004</v>
      </c>
      <c r="BN3" s="11">
        <v>0.2079564881113871</v>
      </c>
    </row>
    <row r="4" spans="1:66" ht="10.5">
      <c r="A4" s="76" t="s">
        <v>27</v>
      </c>
      <c r="B4" s="98">
        <v>-0.6338609054096529</v>
      </c>
      <c r="C4" s="98">
        <v>-0.20580686908429255</v>
      </c>
      <c r="D4" s="98">
        <v>0.18620506839750525</v>
      </c>
      <c r="E4" s="98">
        <v>-3.2375517583404703</v>
      </c>
      <c r="F4" s="98">
        <v>0.09484876511158277</v>
      </c>
      <c r="G4" s="65">
        <v>-0.7449242369266101</v>
      </c>
      <c r="H4" s="65">
        <v>-0.5175325106164247</v>
      </c>
      <c r="I4" s="98">
        <v>0.20718774056113345</v>
      </c>
      <c r="J4" s="98">
        <v>-0.07987103584452114</v>
      </c>
      <c r="K4" s="98">
        <v>0.3852022243529672</v>
      </c>
      <c r="L4" s="98">
        <v>-0.5392501807433568</v>
      </c>
      <c r="M4" s="98">
        <v>-0.21728169802385067</v>
      </c>
      <c r="N4" s="98">
        <v>0.4388978797909156</v>
      </c>
      <c r="O4" s="98">
        <v>0.1392974985715844</v>
      </c>
      <c r="P4" s="98">
        <v>0.16321315605792253</v>
      </c>
      <c r="Q4" s="65">
        <v>-1.621484830405214</v>
      </c>
      <c r="R4" s="98">
        <v>-0.9578189808225545</v>
      </c>
      <c r="S4" s="98">
        <v>0.14356515371381062</v>
      </c>
      <c r="T4" s="98">
        <v>0.08294517457139684</v>
      </c>
      <c r="U4" s="98">
        <v>-0.009146435383031573</v>
      </c>
      <c r="V4" s="98">
        <v>-4.6763009099080115</v>
      </c>
      <c r="W4" s="98">
        <v>0.32363530362946147</v>
      </c>
      <c r="X4" s="98">
        <v>-0.5143946451236175</v>
      </c>
      <c r="Y4" s="98">
        <v>0.2692416746762679</v>
      </c>
      <c r="Z4" s="98">
        <v>0.633143274596062</v>
      </c>
      <c r="AA4" s="98">
        <v>-0.056957777572475714</v>
      </c>
      <c r="AB4" s="98">
        <v>0.46404801265215767</v>
      </c>
      <c r="AC4" s="65">
        <v>-1.1487576653906848</v>
      </c>
      <c r="AD4" s="98">
        <v>0.5638716885773206</v>
      </c>
      <c r="AE4" s="98">
        <v>0.03478006158254903</v>
      </c>
      <c r="AF4" s="98">
        <v>-0.19454588561333552</v>
      </c>
      <c r="AG4" s="98">
        <v>-2.236729332584123</v>
      </c>
      <c r="AH4" s="98">
        <v>-1.1601929876293637</v>
      </c>
      <c r="AI4" s="98">
        <v>-0.12314106836424209</v>
      </c>
      <c r="AJ4" s="98">
        <v>0.6771871025161679</v>
      </c>
      <c r="AK4" s="65">
        <v>0.4364092732877374</v>
      </c>
      <c r="AL4" s="65">
        <v>-0.06998956679092387</v>
      </c>
      <c r="AM4" s="98">
        <v>0.5933883362596739</v>
      </c>
      <c r="AN4" s="98">
        <v>0.3276458177970942</v>
      </c>
      <c r="AO4" s="98">
        <v>0.34614719463611693</v>
      </c>
      <c r="AP4" s="98">
        <v>0.46840114117840304</v>
      </c>
      <c r="AQ4" s="98">
        <v>0.5153347709054875</v>
      </c>
      <c r="AR4" s="98">
        <v>0.49318934271588005</v>
      </c>
      <c r="AS4" s="98">
        <v>0.6056721065645333</v>
      </c>
      <c r="AT4" s="98">
        <v>0.32498130840395384</v>
      </c>
      <c r="AU4" s="98"/>
      <c r="AV4" s="108" t="s">
        <v>27</v>
      </c>
      <c r="AW4" s="99">
        <f t="shared" si="0"/>
        <v>0.08672334042952844</v>
      </c>
      <c r="AX4" s="99">
        <f t="shared" si="1"/>
        <v>0.07007435831127602</v>
      </c>
      <c r="AY4" s="110">
        <v>0.2259664618755084</v>
      </c>
      <c r="BA4" s="104" t="s">
        <v>27</v>
      </c>
      <c r="BB4" s="9">
        <v>-0.0506750890095235</v>
      </c>
      <c r="BC4" s="9">
        <v>-0.06838762254869357</v>
      </c>
      <c r="BD4" s="9">
        <v>-0.3900735745304354</v>
      </c>
      <c r="BE4" s="9">
        <v>0.3980455975440829</v>
      </c>
      <c r="BF4" s="9">
        <v>0.016963614597492474</v>
      </c>
      <c r="BG4" s="9">
        <v>-0.3433772146952393</v>
      </c>
      <c r="BH4" s="9">
        <v>-0.0429501226971513</v>
      </c>
      <c r="BI4" s="9">
        <v>0.2978490403704311</v>
      </c>
      <c r="BJ4" s="34">
        <v>0.35010225249759547</v>
      </c>
      <c r="BK4" s="34">
        <v>-0.8549036358334863</v>
      </c>
      <c r="BL4" s="34">
        <v>-0.8312312577167523</v>
      </c>
      <c r="BM4" s="34">
        <v>-0.19985168797393432</v>
      </c>
      <c r="BN4" s="11">
        <v>0.3488169875947814</v>
      </c>
    </row>
    <row r="5" spans="1:66" ht="10.5">
      <c r="A5" s="76" t="s">
        <v>42</v>
      </c>
      <c r="B5" s="98">
        <v>-0.5749978805359213</v>
      </c>
      <c r="C5" s="98">
        <v>-0.04376835127540897</v>
      </c>
      <c r="D5" s="98">
        <v>0.13000955129557243</v>
      </c>
      <c r="E5" s="98">
        <v>0.23477227721799987</v>
      </c>
      <c r="F5" s="98">
        <v>-0.2297639860968685</v>
      </c>
      <c r="G5" s="65">
        <v>0.9847810870642759</v>
      </c>
      <c r="H5" s="65">
        <v>-1.321101463838196</v>
      </c>
      <c r="I5" s="98">
        <v>-0.13728206379544966</v>
      </c>
      <c r="J5" s="98">
        <v>-0.25024368329660257</v>
      </c>
      <c r="K5" s="98">
        <v>0.29224583431303724</v>
      </c>
      <c r="L5" s="98">
        <v>-0.5443982175165835</v>
      </c>
      <c r="M5" s="98">
        <v>-0.48048369896892124</v>
      </c>
      <c r="N5" s="98">
        <v>0.2381593736424424</v>
      </c>
      <c r="O5" s="98">
        <v>-0.2271720343856195</v>
      </c>
      <c r="P5" s="98">
        <v>0.09838887291626074</v>
      </c>
      <c r="Q5" s="65">
        <v>-0.6237808950899607</v>
      </c>
      <c r="R5" s="98">
        <v>-0.9040283716512089</v>
      </c>
      <c r="S5" s="98">
        <v>1.3126203990995777</v>
      </c>
      <c r="T5" s="98">
        <v>-0.07763417640400931</v>
      </c>
      <c r="U5" s="98">
        <v>0.7852244763241795</v>
      </c>
      <c r="V5" s="98">
        <v>0.32219508720887663</v>
      </c>
      <c r="W5" s="98">
        <v>0.44358612844722195</v>
      </c>
      <c r="X5" s="98">
        <v>-0.8731964789291258</v>
      </c>
      <c r="Y5" s="98">
        <v>0.318033925278829</v>
      </c>
      <c r="Z5" s="98">
        <v>0.29890637580803076</v>
      </c>
      <c r="AA5" s="98">
        <v>0.19780241133542897</v>
      </c>
      <c r="AB5" s="98">
        <v>0.048232369872491875</v>
      </c>
      <c r="AC5" s="65">
        <v>-0.4927269241251977</v>
      </c>
      <c r="AD5" s="98">
        <v>0.09997382534970295</v>
      </c>
      <c r="AE5" s="98">
        <v>0.1490658392062014</v>
      </c>
      <c r="AF5" s="98">
        <v>-0.5078253303964485</v>
      </c>
      <c r="AG5" s="98">
        <v>-0.34971018935737325</v>
      </c>
      <c r="AH5" s="98">
        <v>0.39200388546486115</v>
      </c>
      <c r="AI5" s="98">
        <v>-0.5376394176305359</v>
      </c>
      <c r="AJ5" s="98">
        <v>0.3304437979713484</v>
      </c>
      <c r="AK5" s="65">
        <v>0.04076056499048108</v>
      </c>
      <c r="AL5" s="65">
        <v>0.0007738314158197471</v>
      </c>
      <c r="AM5" s="98">
        <v>0.13300219262953913</v>
      </c>
      <c r="AN5" s="98">
        <v>0.2019519595041551</v>
      </c>
      <c r="AO5" s="98">
        <v>0.3332054516967108</v>
      </c>
      <c r="AP5" s="98">
        <v>0.27370104648612276</v>
      </c>
      <c r="AQ5" s="98">
        <v>0.24399323164618256</v>
      </c>
      <c r="AR5" s="98">
        <v>0.1502242993787716</v>
      </c>
      <c r="AS5" s="98">
        <v>0.5289631084432818</v>
      </c>
      <c r="AT5" s="98">
        <v>-0.08909559952027757</v>
      </c>
      <c r="AU5" s="98"/>
      <c r="AV5" s="108" t="s">
        <v>42</v>
      </c>
      <c r="AW5" s="99">
        <f t="shared" si="0"/>
        <v>0.6836755954453327</v>
      </c>
      <c r="AX5" s="99">
        <f t="shared" si="1"/>
        <v>0.24609872889408835</v>
      </c>
      <c r="AY5" s="110">
        <v>0.5198094978804508</v>
      </c>
      <c r="BA5" s="104" t="s">
        <v>42</v>
      </c>
      <c r="BB5" s="9">
        <v>-0.20089631344235986</v>
      </c>
      <c r="BC5" s="9">
        <v>0.10762736596843193</v>
      </c>
      <c r="BD5" s="9">
        <v>-0.12612056737636154</v>
      </c>
      <c r="BE5" s="9">
        <v>0.18427171472267267</v>
      </c>
      <c r="BF5" s="9">
        <v>-0.3162558148710045</v>
      </c>
      <c r="BG5" s="9">
        <v>0.27111704358859834</v>
      </c>
      <c r="BH5" s="9">
        <v>-0.12429164082352984</v>
      </c>
      <c r="BI5" s="9">
        <v>0.10118238372784386</v>
      </c>
      <c r="BJ5" s="34">
        <v>-0.010306795553357423</v>
      </c>
      <c r="BK5" s="34">
        <v>-0.02994631159009006</v>
      </c>
      <c r="BL5" s="34">
        <v>0.9337137265204373</v>
      </c>
      <c r="BM5" s="34">
        <v>-0.20408974479432657</v>
      </c>
      <c r="BN5" s="11">
        <v>0.1433251384594274</v>
      </c>
    </row>
    <row r="6" spans="1:66" ht="10.5">
      <c r="A6" s="76" t="s">
        <v>43</v>
      </c>
      <c r="B6" s="98">
        <v>-2.3310946275152866</v>
      </c>
      <c r="C6" s="98">
        <v>-0.2659916649541988</v>
      </c>
      <c r="D6" s="98">
        <v>0.21891319752410035</v>
      </c>
      <c r="E6" s="98">
        <v>-0.18270688673306165</v>
      </c>
      <c r="F6" s="98">
        <v>-0.4408729436522216</v>
      </c>
      <c r="G6" s="65">
        <v>-0.36399195992358657</v>
      </c>
      <c r="H6" s="65">
        <v>-1.3110532419354446</v>
      </c>
      <c r="I6" s="98">
        <v>-0.7397659596422527</v>
      </c>
      <c r="J6" s="98">
        <v>-0.1484907275142328</v>
      </c>
      <c r="K6" s="98">
        <v>0.03479449109643411</v>
      </c>
      <c r="L6" s="98">
        <v>-0.20725212078363647</v>
      </c>
      <c r="M6" s="98">
        <v>-0.6424036530509658</v>
      </c>
      <c r="N6" s="98">
        <v>-0.630659559578683</v>
      </c>
      <c r="O6" s="98">
        <v>-0.00287343259300924</v>
      </c>
      <c r="P6" s="98">
        <v>0.0767551291056446</v>
      </c>
      <c r="Q6" s="65">
        <v>0.36926405905157755</v>
      </c>
      <c r="R6" s="98">
        <v>0.02496708571317907</v>
      </c>
      <c r="S6" s="98">
        <v>-0.5496970768586628</v>
      </c>
      <c r="T6" s="98">
        <v>-0.16124099510667048</v>
      </c>
      <c r="U6" s="98">
        <v>0.028330439206662263</v>
      </c>
      <c r="V6" s="98">
        <v>-0.4131171947634718</v>
      </c>
      <c r="W6" s="98">
        <v>0.8640595861872324</v>
      </c>
      <c r="X6" s="98">
        <v>-2.2699689552290434</v>
      </c>
      <c r="Y6" s="98">
        <v>-0.08240409137328265</v>
      </c>
      <c r="Z6" s="98">
        <v>-0.3677164545642837</v>
      </c>
      <c r="AA6" s="98">
        <v>0.13373241338623318</v>
      </c>
      <c r="AB6" s="98">
        <v>0.16639843282823402</v>
      </c>
      <c r="AC6" s="65">
        <v>0.174646845382255</v>
      </c>
      <c r="AD6" s="98">
        <v>0.35446396002558195</v>
      </c>
      <c r="AE6" s="98">
        <v>-0.4801874464110463</v>
      </c>
      <c r="AF6" s="98">
        <v>0.22421840530824305</v>
      </c>
      <c r="AG6" s="98">
        <v>-1.4155610904640994</v>
      </c>
      <c r="AH6" s="98">
        <v>0.4094227414957364</v>
      </c>
      <c r="AI6" s="98">
        <v>-0.6849343528024427</v>
      </c>
      <c r="AJ6" s="98">
        <v>0.19080360225997944</v>
      </c>
      <c r="AK6" s="65">
        <v>0.012339975605319943</v>
      </c>
      <c r="AL6" s="65">
        <v>0.21047419901123468</v>
      </c>
      <c r="AM6" s="98">
        <v>0.1475869299655405</v>
      </c>
      <c r="AN6" s="98">
        <v>-0.8128406058084625</v>
      </c>
      <c r="AO6" s="98">
        <v>0.922871423968198</v>
      </c>
      <c r="AP6" s="98">
        <v>0.7364041165843077</v>
      </c>
      <c r="AQ6" s="98">
        <v>0.18790176161476135</v>
      </c>
      <c r="AR6" s="98">
        <v>0.10019337279707821</v>
      </c>
      <c r="AS6" s="98">
        <v>0.8253641791900767</v>
      </c>
      <c r="AT6" s="98">
        <v>0.5068958662864528</v>
      </c>
      <c r="AU6" s="98"/>
      <c r="AV6" s="108" t="s">
        <v>43</v>
      </c>
      <c r="AW6" s="99">
        <f t="shared" si="0"/>
        <v>0.10537436951891092</v>
      </c>
      <c r="AX6" s="99">
        <f t="shared" si="1"/>
        <v>0.021941692580362555</v>
      </c>
      <c r="AY6" s="110">
        <v>0.38292537800689375</v>
      </c>
      <c r="BA6" s="104" t="s">
        <v>43</v>
      </c>
      <c r="BB6" s="9">
        <v>-0.29989141298150057</v>
      </c>
      <c r="BC6" s="9">
        <v>-0.10965514133772214</v>
      </c>
      <c r="BD6" s="9">
        <v>-0.15967882105832354</v>
      </c>
      <c r="BE6" s="9">
        <v>0.44959046893116134</v>
      </c>
      <c r="BF6" s="9">
        <v>-0.42703872173706936</v>
      </c>
      <c r="BG6" s="9">
        <v>-0.004447793428945154</v>
      </c>
      <c r="BH6" s="9">
        <v>0.08128557614544568</v>
      </c>
      <c r="BI6" s="9">
        <v>0.2646336457852891</v>
      </c>
      <c r="BJ6" s="34">
        <v>-0.03785429587368871</v>
      </c>
      <c r="BK6" s="34">
        <v>-0.35621711766989905</v>
      </c>
      <c r="BL6" s="34">
        <v>-0.4141862314025951</v>
      </c>
      <c r="BM6" s="34">
        <v>-0.42844120877439745</v>
      </c>
      <c r="BN6" s="11">
        <v>0.3600740160412814</v>
      </c>
    </row>
    <row r="7" spans="1:66" ht="10.5">
      <c r="A7" s="76" t="s">
        <v>44</v>
      </c>
      <c r="B7" s="98">
        <v>-1.1768967391864</v>
      </c>
      <c r="C7" s="98">
        <v>-0.12249278666926929</v>
      </c>
      <c r="D7" s="98">
        <v>0.11588772982345706</v>
      </c>
      <c r="E7" s="98">
        <v>-1.5634752519928012</v>
      </c>
      <c r="F7" s="98">
        <v>-0.013474038135897697</v>
      </c>
      <c r="G7" s="65">
        <v>-0.143501316102537</v>
      </c>
      <c r="H7" s="65">
        <v>-0.32579355873579724</v>
      </c>
      <c r="I7" s="98">
        <v>0.23461347386658074</v>
      </c>
      <c r="J7" s="98">
        <v>-0.42632631458313724</v>
      </c>
      <c r="K7" s="98">
        <v>0.39152586187211297</v>
      </c>
      <c r="L7" s="98">
        <v>-0.16955690547594626</v>
      </c>
      <c r="M7" s="98">
        <v>-0.4612818094158036</v>
      </c>
      <c r="N7" s="98">
        <v>-0.09516652536803735</v>
      </c>
      <c r="O7" s="98">
        <v>0.06928191514023678</v>
      </c>
      <c r="P7" s="98">
        <v>-0.08403484830780301</v>
      </c>
      <c r="Q7" s="65">
        <v>-0.36004854295426975</v>
      </c>
      <c r="R7" s="98">
        <v>-0.525453090181249</v>
      </c>
      <c r="S7" s="98">
        <v>0.05481267056476644</v>
      </c>
      <c r="T7" s="98">
        <v>-0.11236410002877402</v>
      </c>
      <c r="U7" s="98">
        <v>0.6550230278078828</v>
      </c>
      <c r="V7" s="98">
        <v>-0.5580277481247411</v>
      </c>
      <c r="W7" s="98">
        <v>0.5481698691484648</v>
      </c>
      <c r="X7" s="98">
        <v>-0.5601391318427831</v>
      </c>
      <c r="Y7" s="98">
        <v>0.8223564942605057</v>
      </c>
      <c r="Z7" s="98">
        <v>0.8411235345664353</v>
      </c>
      <c r="AA7" s="98">
        <v>-0.30998711285533365</v>
      </c>
      <c r="AB7" s="98">
        <v>-0.12038854661352279</v>
      </c>
      <c r="AC7" s="65">
        <v>-0.6194041766856189</v>
      </c>
      <c r="AD7" s="98">
        <v>0.23846989807173768</v>
      </c>
      <c r="AE7" s="98">
        <v>-0.06306603105825483</v>
      </c>
      <c r="AF7" s="98">
        <v>0.29291162835468265</v>
      </c>
      <c r="AG7" s="98">
        <v>-0.6058205664022124</v>
      </c>
      <c r="AH7" s="98">
        <v>-0.2114444381175918</v>
      </c>
      <c r="AI7" s="98">
        <v>-0.8229913090184627</v>
      </c>
      <c r="AJ7" s="98">
        <v>0.04473613206486782</v>
      </c>
      <c r="AK7" s="65">
        <v>0.27958585516873563</v>
      </c>
      <c r="AL7" s="65">
        <v>-0.030181059512706672</v>
      </c>
      <c r="AM7" s="98">
        <v>0.4888132555604095</v>
      </c>
      <c r="AN7" s="98">
        <v>0.5290310196346357</v>
      </c>
      <c r="AO7" s="98">
        <v>0.40908535664027057</v>
      </c>
      <c r="AP7" s="98">
        <v>0.4803358139533147</v>
      </c>
      <c r="AQ7" s="98">
        <v>0.0988329008984186</v>
      </c>
      <c r="AR7" s="98">
        <v>0.20994650490249944</v>
      </c>
      <c r="AS7" s="98">
        <v>0.038679936510060804</v>
      </c>
      <c r="AT7" s="98">
        <v>0.09328552806030287</v>
      </c>
      <c r="AU7" s="98"/>
      <c r="AV7" s="108" t="s">
        <v>44</v>
      </c>
      <c r="AW7" s="99">
        <f t="shared" si="0"/>
        <v>0.25575515755039246</v>
      </c>
      <c r="AX7" s="99">
        <f t="shared" si="1"/>
        <v>0.06859945079686337</v>
      </c>
      <c r="AY7" s="110">
        <v>0.4929609923929765</v>
      </c>
      <c r="BA7" s="104" t="s">
        <v>44</v>
      </c>
      <c r="BB7" s="9">
        <v>-0.1660001152928978</v>
      </c>
      <c r="BC7" s="9">
        <v>0.18353118181879127</v>
      </c>
      <c r="BD7" s="9">
        <v>-0.23146268528027664</v>
      </c>
      <c r="BE7" s="9">
        <v>0.16511896561682002</v>
      </c>
      <c r="BF7" s="9">
        <v>-0.06895862374838507</v>
      </c>
      <c r="BG7" s="9">
        <v>-0.07632723278097384</v>
      </c>
      <c r="BH7" s="9">
        <v>-0.1856558413308168</v>
      </c>
      <c r="BI7" s="9">
        <v>0.28564566281117115</v>
      </c>
      <c r="BJ7" s="34">
        <v>0.25147787688769435</v>
      </c>
      <c r="BK7" s="34">
        <v>-0.6177244474991543</v>
      </c>
      <c r="BL7" s="34">
        <v>-0.17160929438357825</v>
      </c>
      <c r="BM7" s="34">
        <v>-0.3752743347107256</v>
      </c>
      <c r="BN7" s="11">
        <v>0.22664058968238637</v>
      </c>
    </row>
    <row r="8" spans="1:66" ht="10.5">
      <c r="A8" s="76" t="s">
        <v>21</v>
      </c>
      <c r="B8" s="98">
        <v>0.01348388306832219</v>
      </c>
      <c r="C8" s="98">
        <v>0.17464357358873822</v>
      </c>
      <c r="D8" s="98">
        <v>-0.08483754631009796</v>
      </c>
      <c r="E8" s="98">
        <v>-2.4278404416778976</v>
      </c>
      <c r="F8" s="98">
        <v>0.3689250822694105</v>
      </c>
      <c r="G8" s="65">
        <v>-1.7305568574505201</v>
      </c>
      <c r="H8" s="65">
        <v>-0.7558905717793083</v>
      </c>
      <c r="I8" s="98">
        <v>0.3386512324428495</v>
      </c>
      <c r="J8" s="98">
        <v>0.2081627979834419</v>
      </c>
      <c r="K8" s="98">
        <v>0.45459976440275796</v>
      </c>
      <c r="L8" s="98">
        <v>-0.8565746339802832</v>
      </c>
      <c r="M8" s="98">
        <v>-0.8021586321070356</v>
      </c>
      <c r="N8" s="98">
        <v>0.6763123691288354</v>
      </c>
      <c r="O8" s="98">
        <v>0.8618747968924144</v>
      </c>
      <c r="P8" s="98">
        <v>0.450604671490213</v>
      </c>
      <c r="Q8" s="65">
        <v>-1.7340660529387328</v>
      </c>
      <c r="R8" s="98">
        <v>-0.8615404925960787</v>
      </c>
      <c r="S8" s="98">
        <v>0.2230226962243777</v>
      </c>
      <c r="T8" s="98">
        <v>-0.00910111948162831</v>
      </c>
      <c r="U8" s="98">
        <v>0.5638109133056168</v>
      </c>
      <c r="V8" s="98">
        <v>-2.010051566382869</v>
      </c>
      <c r="W8" s="98">
        <v>-0.5712241225869545</v>
      </c>
      <c r="X8" s="98">
        <v>-1.2517836947918068</v>
      </c>
      <c r="Y8" s="98">
        <v>0.18446506477099095</v>
      </c>
      <c r="Z8" s="98">
        <v>0.4243905081012772</v>
      </c>
      <c r="AA8" s="98">
        <v>0.47649151019272723</v>
      </c>
      <c r="AB8" s="98">
        <v>0.4183659263025561</v>
      </c>
      <c r="AC8" s="65">
        <v>-0.5721761099354966</v>
      </c>
      <c r="AD8" s="98">
        <v>0.26635331516965727</v>
      </c>
      <c r="AE8" s="98">
        <v>0.051388514665920794</v>
      </c>
      <c r="AF8" s="98">
        <v>-0.6299744288178908</v>
      </c>
      <c r="AG8" s="98">
        <v>-1.2416765436332193</v>
      </c>
      <c r="AH8" s="98">
        <v>-0.1975532731184521</v>
      </c>
      <c r="AI8" s="98">
        <v>-1.2223078568242902</v>
      </c>
      <c r="AJ8" s="98">
        <v>0.5258920641111421</v>
      </c>
      <c r="AK8" s="65">
        <v>0.3051656283583844</v>
      </c>
      <c r="AL8" s="65">
        <v>0.1801487697856349</v>
      </c>
      <c r="AM8" s="98">
        <v>0.513260458782022</v>
      </c>
      <c r="AN8" s="98">
        <v>0.44909399366281766</v>
      </c>
      <c r="AO8" s="98">
        <v>0.4759828017828811</v>
      </c>
      <c r="AP8" s="98">
        <v>0.503468965090367</v>
      </c>
      <c r="AQ8" s="98">
        <v>0.5567053542325371</v>
      </c>
      <c r="AR8" s="98">
        <v>0.771542396938315</v>
      </c>
      <c r="AS8" s="98">
        <v>0.7088340935621542</v>
      </c>
      <c r="AT8" s="98">
        <v>0.43631218594067656</v>
      </c>
      <c r="AU8" s="98"/>
      <c r="AV8" s="108" t="s">
        <v>21</v>
      </c>
      <c r="AW8" s="99">
        <f t="shared" si="0"/>
        <v>0.012697941870391282</v>
      </c>
      <c r="AX8" s="99">
        <f t="shared" si="1"/>
        <v>0.01968062195112931</v>
      </c>
      <c r="AY8" s="110">
        <v>0.19376078302960242</v>
      </c>
      <c r="BA8" s="104" t="s">
        <v>21</v>
      </c>
      <c r="BB8" s="9">
        <v>0.1046825708274855</v>
      </c>
      <c r="BC8" s="9">
        <v>-0.23244469037031623</v>
      </c>
      <c r="BD8" s="9">
        <v>-0.5283336518233941</v>
      </c>
      <c r="BE8" s="9">
        <v>0.46487295396126777</v>
      </c>
      <c r="BF8" s="9">
        <v>0.029651975111407786</v>
      </c>
      <c r="BG8" s="9">
        <v>-0.2572650933351829</v>
      </c>
      <c r="BH8" s="9">
        <v>-0.1451973088049725</v>
      </c>
      <c r="BI8" s="9">
        <v>0.30836781352534637</v>
      </c>
      <c r="BJ8" s="34">
        <v>0.16915191162568466</v>
      </c>
      <c r="BK8" s="34">
        <v>-0.5731156232933725</v>
      </c>
      <c r="BL8" s="34">
        <v>-1.8665705741832197</v>
      </c>
      <c r="BM8" s="34">
        <v>-0.06363995546313873</v>
      </c>
      <c r="BN8" s="11">
        <v>0.38874157510706153</v>
      </c>
    </row>
    <row r="9" spans="1:66" ht="10.5">
      <c r="A9" s="76" t="s">
        <v>158</v>
      </c>
      <c r="B9" s="98">
        <v>-0.3076288555690603</v>
      </c>
      <c r="C9" s="98">
        <v>-0.36460090240739146</v>
      </c>
      <c r="D9" s="98">
        <v>-0.017915152137498416</v>
      </c>
      <c r="E9" s="98">
        <v>-3.0623267298882384</v>
      </c>
      <c r="F9" s="98">
        <v>0.9317262628590578</v>
      </c>
      <c r="G9" s="65">
        <v>-2.24888740972079</v>
      </c>
      <c r="H9" s="65">
        <v>-1.8787137830796639</v>
      </c>
      <c r="I9" s="98">
        <v>-0.30835260618284327</v>
      </c>
      <c r="J9" s="98">
        <v>-0.8054284815769513</v>
      </c>
      <c r="K9" s="98">
        <v>-0.7814900126541238</v>
      </c>
      <c r="L9" s="98">
        <v>-1.312442692023294</v>
      </c>
      <c r="M9" s="98">
        <v>-1.4243899753422182</v>
      </c>
      <c r="N9" s="98">
        <v>0.4949352114850266</v>
      </c>
      <c r="O9" s="98">
        <v>0.030724199238407107</v>
      </c>
      <c r="P9" s="98">
        <v>0.6998450105308377</v>
      </c>
      <c r="Q9" s="65">
        <v>-0.5396614311265021</v>
      </c>
      <c r="R9" s="98">
        <v>-1.6527295080527091</v>
      </c>
      <c r="S9" s="98">
        <v>-0.7238916664938604</v>
      </c>
      <c r="T9" s="98">
        <v>-0.5258254075376112</v>
      </c>
      <c r="U9" s="98">
        <v>-0.12513524444531818</v>
      </c>
      <c r="V9" s="98">
        <v>0.914398427494053</v>
      </c>
      <c r="W9" s="98">
        <v>-1.1487634694493054</v>
      </c>
      <c r="X9" s="98">
        <v>-1.5217487672623484</v>
      </c>
      <c r="Y9" s="98">
        <v>-0.8375240910526073</v>
      </c>
      <c r="Z9" s="98">
        <v>-0.13663703101423574</v>
      </c>
      <c r="AA9" s="98">
        <v>0.020457901903812928</v>
      </c>
      <c r="AB9" s="98">
        <v>0.19337535279705664</v>
      </c>
      <c r="AC9" s="65">
        <v>-1.5106104282007227</v>
      </c>
      <c r="AD9" s="98">
        <v>-0.7383418608583991</v>
      </c>
      <c r="AE9" s="98">
        <v>-0.6508852945200296</v>
      </c>
      <c r="AF9" s="98">
        <v>-0.8609496996895404</v>
      </c>
      <c r="AG9" s="98">
        <v>-1.0109498963355332</v>
      </c>
      <c r="AH9" s="98">
        <v>-0.6699513374136308</v>
      </c>
      <c r="AI9" s="98">
        <v>-0.9332691727947813</v>
      </c>
      <c r="AJ9" s="98">
        <v>0.1631943333632667</v>
      </c>
      <c r="AK9" s="65">
        <v>0.3843170431274983</v>
      </c>
      <c r="AL9" s="65">
        <v>0.8238680691732961</v>
      </c>
      <c r="AM9" s="98">
        <v>0.8817844554963673</v>
      </c>
      <c r="AN9" s="98">
        <v>2.146616438504043</v>
      </c>
      <c r="AO9" s="98">
        <v>1.3462235518662844</v>
      </c>
      <c r="AP9" s="98">
        <v>0.14936591467299945</v>
      </c>
      <c r="AQ9" s="98">
        <v>0.30642848107589726</v>
      </c>
      <c r="AR9" s="98">
        <v>1.2849559338190089</v>
      </c>
      <c r="AS9" s="98">
        <v>0.6638393132846039</v>
      </c>
      <c r="AT9" s="98">
        <v>0.6833147949813696</v>
      </c>
      <c r="AU9" s="98"/>
      <c r="AV9" s="108" t="s">
        <v>158</v>
      </c>
      <c r="AW9" s="99">
        <f t="shared" si="0"/>
        <v>0.0001460647240286694</v>
      </c>
      <c r="AX9" s="99">
        <f t="shared" si="1"/>
        <v>2.4008187453290653E-05</v>
      </c>
      <c r="AY9" s="110">
        <v>0.5972306656993467</v>
      </c>
      <c r="BA9" s="104" t="s">
        <v>8</v>
      </c>
      <c r="BB9" s="9">
        <v>-0.09451973809817661</v>
      </c>
      <c r="BC9" s="9">
        <v>-0.19419555394267718</v>
      </c>
      <c r="BD9" s="9">
        <v>-0.6359916443839384</v>
      </c>
      <c r="BE9" s="9">
        <v>0.6284073694682585</v>
      </c>
      <c r="BF9" s="9">
        <v>-0.9709410821939121</v>
      </c>
      <c r="BG9" s="9">
        <v>-0.7637765472729185</v>
      </c>
      <c r="BH9" s="9">
        <v>-1.0486191001011738</v>
      </c>
      <c r="BI9" s="9">
        <v>1.2734822081586743</v>
      </c>
      <c r="BJ9" s="34">
        <v>0.3396042499642571</v>
      </c>
      <c r="BK9" s="34">
        <v>-0.02517318567335434</v>
      </c>
      <c r="BL9" s="34">
        <v>-2.2936002028840314</v>
      </c>
      <c r="BM9" s="34">
        <v>-0.35211048911246084</v>
      </c>
      <c r="BN9" s="11">
        <v>0.9867025751601952</v>
      </c>
    </row>
    <row r="10" spans="1:66" ht="10.5">
      <c r="A10" s="76" t="s">
        <v>14</v>
      </c>
      <c r="B10" s="98">
        <v>-0.20689660804166446</v>
      </c>
      <c r="C10" s="98">
        <v>-0.04563065810317441</v>
      </c>
      <c r="D10" s="98">
        <v>-0.03148613365947578</v>
      </c>
      <c r="E10" s="98">
        <v>-1.2740259146337891</v>
      </c>
      <c r="F10" s="98">
        <v>0.4430266896349868</v>
      </c>
      <c r="G10" s="65">
        <v>-0.689540265613144</v>
      </c>
      <c r="H10" s="65">
        <v>-1.8267368839715763</v>
      </c>
      <c r="I10" s="98">
        <v>-0.13747117153799854</v>
      </c>
      <c r="J10" s="98">
        <v>-0.09119417312177337</v>
      </c>
      <c r="K10" s="98">
        <v>0.2041124630542031</v>
      </c>
      <c r="L10" s="98">
        <v>-0.6555070209423393</v>
      </c>
      <c r="M10" s="98">
        <v>-1.2060135857720913</v>
      </c>
      <c r="N10" s="98">
        <v>0.29398981840738286</v>
      </c>
      <c r="O10" s="98">
        <v>0.2881918061165784</v>
      </c>
      <c r="P10" s="98">
        <v>0.5048456082782504</v>
      </c>
      <c r="Q10" s="65">
        <v>-1.2997745751392387</v>
      </c>
      <c r="R10" s="98">
        <v>-1.9772070140774574</v>
      </c>
      <c r="S10" s="98">
        <v>0.39963765550972974</v>
      </c>
      <c r="T10" s="98">
        <v>0.09910098124095328</v>
      </c>
      <c r="U10" s="98">
        <v>0.7896876434011912</v>
      </c>
      <c r="V10" s="98">
        <v>-0.41320343743167365</v>
      </c>
      <c r="W10" s="98">
        <v>-0.06448081603440696</v>
      </c>
      <c r="X10" s="98">
        <v>-0.8723818155048577</v>
      </c>
      <c r="Y10" s="98">
        <v>0.4381493969069467</v>
      </c>
      <c r="Z10" s="98">
        <v>0.32546283505573775</v>
      </c>
      <c r="AA10" s="98">
        <v>0.3372026227902853</v>
      </c>
      <c r="AB10" s="98">
        <v>0.5616139403499286</v>
      </c>
      <c r="AC10" s="65">
        <v>-1.6527545988492247</v>
      </c>
      <c r="AD10" s="98">
        <v>0.2815503483192405</v>
      </c>
      <c r="AE10" s="98">
        <v>0.0621860038353702</v>
      </c>
      <c r="AF10" s="98">
        <v>-0.5370158552862478</v>
      </c>
      <c r="AG10" s="98">
        <v>-1.9381703723857255</v>
      </c>
      <c r="AH10" s="98">
        <v>-0.9800241387500269</v>
      </c>
      <c r="AI10" s="98">
        <v>-1.0779319100533575</v>
      </c>
      <c r="AJ10" s="98">
        <v>0.5194462456923229</v>
      </c>
      <c r="AK10" s="65">
        <v>0.326159656315599</v>
      </c>
      <c r="AL10" s="65">
        <v>0.6691663739218797</v>
      </c>
      <c r="AM10" s="98">
        <v>0.46580756946237484</v>
      </c>
      <c r="AN10" s="98">
        <v>1.361703573053378</v>
      </c>
      <c r="AO10" s="98">
        <v>0.454397013936581</v>
      </c>
      <c r="AP10" s="98">
        <v>0.7968062394364914</v>
      </c>
      <c r="AQ10" s="98">
        <v>0.8009280519256056</v>
      </c>
      <c r="AR10" s="98">
        <v>0.6853797420821408</v>
      </c>
      <c r="AS10" s="98">
        <v>0.6956903113385886</v>
      </c>
      <c r="AT10" s="98">
        <v>0.6344694999112542</v>
      </c>
      <c r="AU10" s="98"/>
      <c r="AV10" s="108" t="s">
        <v>14</v>
      </c>
      <c r="AW10" s="99">
        <f t="shared" si="0"/>
        <v>0.007942832912742816</v>
      </c>
      <c r="AX10" s="99">
        <f t="shared" si="1"/>
        <v>0.0019967575247692524</v>
      </c>
      <c r="AY10" s="110">
        <v>0.3761606635776509</v>
      </c>
      <c r="BA10" s="104" t="s">
        <v>14</v>
      </c>
      <c r="BB10" s="9">
        <v>-0.1557172578800026</v>
      </c>
      <c r="BC10" s="9">
        <v>-0.01790409056308542</v>
      </c>
      <c r="BD10" s="9">
        <v>-0.7083242988941999</v>
      </c>
      <c r="BE10" s="9">
        <v>0.5874772463666807</v>
      </c>
      <c r="BF10" s="9">
        <v>-0.4109581009559397</v>
      </c>
      <c r="BG10" s="9">
        <v>-0.19059019736075367</v>
      </c>
      <c r="BH10" s="9">
        <v>-0.34436284145078294</v>
      </c>
      <c r="BI10" s="9">
        <v>0.6635480505162149</v>
      </c>
      <c r="BJ10" s="34">
        <v>0.18948892581177765</v>
      </c>
      <c r="BK10" s="34">
        <v>-0.31051265672345607</v>
      </c>
      <c r="BL10" s="34">
        <v>-0.8262109961169654</v>
      </c>
      <c r="BM10" s="34">
        <v>-0.21792288204899354</v>
      </c>
      <c r="BN10" s="11">
        <v>0.6260139755444227</v>
      </c>
    </row>
    <row r="11" spans="1:66" ht="10.5">
      <c r="A11" s="76" t="s">
        <v>18</v>
      </c>
      <c r="B11" s="98">
        <v>0.20901920269649282</v>
      </c>
      <c r="C11" s="98">
        <v>0.34917904939339883</v>
      </c>
      <c r="D11" s="98">
        <v>0.7397391539406237</v>
      </c>
      <c r="E11" s="98">
        <v>-0.9138041332331446</v>
      </c>
      <c r="F11" s="98">
        <v>0.38612897256768053</v>
      </c>
      <c r="G11" s="65">
        <v>-0.8561976260774649</v>
      </c>
      <c r="H11" s="65">
        <v>-0.4042501046404297</v>
      </c>
      <c r="I11" s="98">
        <v>0.03562592364197834</v>
      </c>
      <c r="J11" s="98">
        <v>0.027613889195445312</v>
      </c>
      <c r="K11" s="98">
        <v>0.5003195804819082</v>
      </c>
      <c r="L11" s="98">
        <v>-1.5868800913279817</v>
      </c>
      <c r="M11" s="98">
        <v>0.15930648231398106</v>
      </c>
      <c r="N11" s="98">
        <v>0.3919635032747987</v>
      </c>
      <c r="O11" s="98">
        <v>0.3530492978284656</v>
      </c>
      <c r="P11" s="98">
        <v>0.11085410658559976</v>
      </c>
      <c r="Q11" s="65">
        <v>-0.5600841800978018</v>
      </c>
      <c r="R11" s="98">
        <v>-2.0800179143487445</v>
      </c>
      <c r="S11" s="98">
        <v>0.45564688645082696</v>
      </c>
      <c r="T11" s="98">
        <v>0.27751903251113436</v>
      </c>
      <c r="U11" s="98">
        <v>0.0026707756906720493</v>
      </c>
      <c r="V11" s="98">
        <v>-1.3343225910660488</v>
      </c>
      <c r="W11" s="98">
        <v>-0.2727373545225508</v>
      </c>
      <c r="X11" s="98">
        <v>0.5476407234227724</v>
      </c>
      <c r="Y11" s="98">
        <v>-0.09074208227504742</v>
      </c>
      <c r="Z11" s="98">
        <v>0.8341512041450532</v>
      </c>
      <c r="AA11" s="98">
        <v>0.15017148540411518</v>
      </c>
      <c r="AB11" s="98">
        <v>0.5239795665791597</v>
      </c>
      <c r="AC11" s="65">
        <v>-2.808068346317269</v>
      </c>
      <c r="AD11" s="98">
        <v>0.3202876231408405</v>
      </c>
      <c r="AE11" s="98">
        <v>0.030184992760231247</v>
      </c>
      <c r="AF11" s="98">
        <v>0.13955903899117297</v>
      </c>
      <c r="AG11" s="98">
        <v>-0.4509475590653149</v>
      </c>
      <c r="AH11" s="98">
        <v>-1.2024891029354485</v>
      </c>
      <c r="AI11" s="98">
        <v>-1.2370874119528852</v>
      </c>
      <c r="AJ11" s="98">
        <v>0.34254006374942864</v>
      </c>
      <c r="AK11" s="65">
        <v>0.16577443351339669</v>
      </c>
      <c r="AL11" s="65">
        <v>0.4388862807506594</v>
      </c>
      <c r="AM11" s="98">
        <v>0.33295616553412855</v>
      </c>
      <c r="AN11" s="98">
        <v>0.38480237054699423</v>
      </c>
      <c r="AO11" s="98">
        <v>0.5872530991736115</v>
      </c>
      <c r="AP11" s="98">
        <v>0.6621893998671756</v>
      </c>
      <c r="AQ11" s="98">
        <v>0.5720287584063957</v>
      </c>
      <c r="AR11" s="98">
        <v>0.5484238116064655</v>
      </c>
      <c r="AS11" s="98">
        <v>0.8668988091709233</v>
      </c>
      <c r="AT11" s="98">
        <v>0.37512912892327305</v>
      </c>
      <c r="AU11" s="98"/>
      <c r="AV11" s="108" t="s">
        <v>18</v>
      </c>
      <c r="AW11" s="99">
        <f t="shared" si="0"/>
        <v>0.03388525082881783</v>
      </c>
      <c r="AX11" s="99">
        <f t="shared" si="1"/>
        <v>0.0217496596009141</v>
      </c>
      <c r="AY11" s="110">
        <v>0.2074244934860454</v>
      </c>
      <c r="BA11" s="104" t="s">
        <v>18</v>
      </c>
      <c r="BB11" s="9">
        <v>-0.13045503649494664</v>
      </c>
      <c r="BC11" s="9">
        <v>0.020221759792614317</v>
      </c>
      <c r="BD11" s="9">
        <v>-0.5008477563971875</v>
      </c>
      <c r="BE11" s="9">
        <v>0.4495877752538025</v>
      </c>
      <c r="BF11" s="9">
        <v>0.03494674080760237</v>
      </c>
      <c r="BG11" s="9">
        <v>-0.19236898591250323</v>
      </c>
      <c r="BH11" s="9">
        <v>-0.3548367791473748</v>
      </c>
      <c r="BI11" s="9">
        <v>0.39873937115499364</v>
      </c>
      <c r="BJ11" s="34">
        <v>0.0014013919961691978</v>
      </c>
      <c r="BK11" s="34">
        <v>-0.28649866741829816</v>
      </c>
      <c r="BL11" s="34">
        <v>-1.0205706675946924</v>
      </c>
      <c r="BM11" s="34">
        <v>0.4101160982243372</v>
      </c>
      <c r="BN11" s="11">
        <v>0.42438758333028975</v>
      </c>
    </row>
    <row r="12" spans="1:66" ht="10.5">
      <c r="A12" s="76" t="s">
        <v>45</v>
      </c>
      <c r="B12" s="98">
        <v>-1.1651523806237325</v>
      </c>
      <c r="C12" s="98">
        <v>-0.9460799688197737</v>
      </c>
      <c r="D12" s="98">
        <v>-1.0031760928776603</v>
      </c>
      <c r="E12" s="98">
        <v>-0.2263778016538417</v>
      </c>
      <c r="F12" s="98">
        <v>-0.9863502837480836</v>
      </c>
      <c r="G12" s="65">
        <v>0.5034779161505171</v>
      </c>
      <c r="H12" s="65">
        <v>-0.08876541596717764</v>
      </c>
      <c r="I12" s="98">
        <v>-0.5601240794618515</v>
      </c>
      <c r="J12" s="98">
        <v>-0.31677559149039575</v>
      </c>
      <c r="K12" s="98">
        <v>0.20963249341297316</v>
      </c>
      <c r="L12" s="98">
        <v>-0.35500213933136665</v>
      </c>
      <c r="M12" s="98">
        <v>0.5104753478694913</v>
      </c>
      <c r="N12" s="98">
        <v>-1.6823143146355264</v>
      </c>
      <c r="O12" s="98">
        <v>-0.6786510336869932</v>
      </c>
      <c r="P12" s="98">
        <v>-1.1057999003980843</v>
      </c>
      <c r="Q12" s="65">
        <v>0.3432059621155741</v>
      </c>
      <c r="R12" s="98">
        <v>0.7797068991310989</v>
      </c>
      <c r="S12" s="98">
        <v>0.3276778638862724</v>
      </c>
      <c r="T12" s="98">
        <v>0.13413045018360314</v>
      </c>
      <c r="U12" s="98">
        <v>-0.8664893664844242</v>
      </c>
      <c r="V12" s="98">
        <v>-0.07110899035722554</v>
      </c>
      <c r="W12" s="98">
        <v>1.1816095773963986</v>
      </c>
      <c r="X12" s="98">
        <v>-0.30976369222879957</v>
      </c>
      <c r="Y12" s="98">
        <v>-1.0065206014518269</v>
      </c>
      <c r="Z12" s="98">
        <v>0.18082711934075232</v>
      </c>
      <c r="AA12" s="98">
        <v>-0.5096193266257834</v>
      </c>
      <c r="AB12" s="98">
        <v>-0.9565242265475884</v>
      </c>
      <c r="AC12" s="65">
        <v>0.18988682772904644</v>
      </c>
      <c r="AD12" s="98">
        <v>-0.9570724588813571</v>
      </c>
      <c r="AE12" s="98">
        <v>0.23163169308569445</v>
      </c>
      <c r="AF12" s="98">
        <v>0.8572743409108281</v>
      </c>
      <c r="AG12" s="98">
        <v>0.410500623824255</v>
      </c>
      <c r="AH12" s="98">
        <v>0.5758691491790456</v>
      </c>
      <c r="AI12" s="98">
        <v>0.11377115670279689</v>
      </c>
      <c r="AJ12" s="98">
        <v>-0.1268901802967428</v>
      </c>
      <c r="AK12" s="65">
        <v>-0.5076646628470781</v>
      </c>
      <c r="AL12" s="65">
        <v>-1.0785623577426404</v>
      </c>
      <c r="AM12" s="98">
        <v>-0.574496787474293</v>
      </c>
      <c r="AN12" s="98">
        <v>0.030042946866825366</v>
      </c>
      <c r="AO12" s="98">
        <v>-0.25829175184113795</v>
      </c>
      <c r="AP12" s="98">
        <v>0.2718628602321699</v>
      </c>
      <c r="AQ12" s="98">
        <v>-0.9610387706640069</v>
      </c>
      <c r="AR12" s="98">
        <v>0.267779919831874</v>
      </c>
      <c r="AS12" s="98">
        <v>0.20109332074200326</v>
      </c>
      <c r="AT12" s="98">
        <v>-2.5889849497326742</v>
      </c>
      <c r="AU12" s="98"/>
      <c r="AV12" s="108" t="s">
        <v>45</v>
      </c>
      <c r="AW12" s="99">
        <f t="shared" si="0"/>
        <v>0.21158874800512084</v>
      </c>
      <c r="AX12" s="99">
        <f t="shared" si="1"/>
        <v>0.32633953054243636</v>
      </c>
      <c r="AY12" s="110">
        <v>0.05617469615817147</v>
      </c>
      <c r="BA12" s="104" t="s">
        <v>45</v>
      </c>
      <c r="BB12" s="9">
        <v>-0.4262015555918386</v>
      </c>
      <c r="BC12" s="9">
        <v>0.01898771728104986</v>
      </c>
      <c r="BD12" s="9">
        <v>0.4516861270271241</v>
      </c>
      <c r="BE12" s="9">
        <v>-0.19281763276099595</v>
      </c>
      <c r="BF12" s="9">
        <v>-0.07377930733840668</v>
      </c>
      <c r="BG12" s="9">
        <v>0.322559683346229</v>
      </c>
      <c r="BH12" s="9">
        <v>0.0029448624670483617</v>
      </c>
      <c r="BI12" s="9">
        <v>-0.32687124742275736</v>
      </c>
      <c r="BJ12" s="34">
        <v>-0.46288325245067174</v>
      </c>
      <c r="BK12" s="34">
        <v>-0.5121091311740469</v>
      </c>
      <c r="BL12" s="34">
        <v>0.5482593265469234</v>
      </c>
      <c r="BM12" s="34">
        <v>-0.9480492479457637</v>
      </c>
      <c r="BN12" s="11">
        <v>-0.25828798584888674</v>
      </c>
    </row>
    <row r="13" spans="1:66" ht="10.5">
      <c r="A13" s="76" t="s">
        <v>46</v>
      </c>
      <c r="B13" s="98">
        <v>-0.4861116753126164</v>
      </c>
      <c r="C13" s="98">
        <v>-0.40091233078204436</v>
      </c>
      <c r="D13" s="98">
        <v>-0.2547622400709423</v>
      </c>
      <c r="E13" s="98">
        <v>-2.2321790409979037</v>
      </c>
      <c r="F13" s="98">
        <v>-0.31320166194225424</v>
      </c>
      <c r="G13" s="65">
        <v>0.06703296344501473</v>
      </c>
      <c r="H13" s="65">
        <v>-0.3246720468762056</v>
      </c>
      <c r="I13" s="98">
        <v>-0.3964809169137603</v>
      </c>
      <c r="J13" s="98">
        <v>-0.23155653311084126</v>
      </c>
      <c r="K13" s="98">
        <v>-0.1295255120796741</v>
      </c>
      <c r="L13" s="98">
        <v>0.13102507562190185</v>
      </c>
      <c r="M13" s="98">
        <v>0.5412176668198699</v>
      </c>
      <c r="N13" s="98">
        <v>-0.3207945753958436</v>
      </c>
      <c r="O13" s="98">
        <v>-0.13748477255374186</v>
      </c>
      <c r="P13" s="98">
        <v>-0.27615811066314716</v>
      </c>
      <c r="Q13" s="65">
        <v>-0.6499315645631365</v>
      </c>
      <c r="R13" s="98">
        <v>0.6073410341247462</v>
      </c>
      <c r="S13" s="98">
        <v>0.29889967352164404</v>
      </c>
      <c r="T13" s="98">
        <v>-0.16450940293240807</v>
      </c>
      <c r="U13" s="98">
        <v>-0.2536017315883886</v>
      </c>
      <c r="V13" s="98">
        <v>-0.7161873650952323</v>
      </c>
      <c r="W13" s="98">
        <v>0.5505427605020168</v>
      </c>
      <c r="X13" s="98">
        <v>0.31797858238295323</v>
      </c>
      <c r="Y13" s="98">
        <v>-0.7395856471241707</v>
      </c>
      <c r="Z13" s="98">
        <v>0.6695301168735708</v>
      </c>
      <c r="AA13" s="98">
        <v>-1.0485186621628668</v>
      </c>
      <c r="AB13" s="98">
        <v>0.015311230500143054</v>
      </c>
      <c r="AC13" s="65">
        <v>0.4191198850808732</v>
      </c>
      <c r="AD13" s="98">
        <v>-0.10698488496099792</v>
      </c>
      <c r="AE13" s="98">
        <v>-0.013911031206955452</v>
      </c>
      <c r="AF13" s="98">
        <v>0.471103426912014</v>
      </c>
      <c r="AG13" s="98">
        <v>-0.032403544091061526</v>
      </c>
      <c r="AH13" s="98">
        <v>0.3699992873838964</v>
      </c>
      <c r="AI13" s="98">
        <v>-0.14975595144152093</v>
      </c>
      <c r="AJ13" s="98">
        <v>-0.27902685302257046</v>
      </c>
      <c r="AK13" s="65">
        <v>-0.49182727879706734</v>
      </c>
      <c r="AL13" s="65">
        <v>0.011239326137094193</v>
      </c>
      <c r="AM13" s="98">
        <v>0.3151995610850872</v>
      </c>
      <c r="AN13" s="98">
        <v>-0.14426081053007642</v>
      </c>
      <c r="AO13" s="98">
        <v>-0.15878506758261046</v>
      </c>
      <c r="AP13" s="98">
        <v>-0.4426083994102664</v>
      </c>
      <c r="AQ13" s="98">
        <v>-0.1453810872503328</v>
      </c>
      <c r="AR13" s="98">
        <v>-0.29775559027900544</v>
      </c>
      <c r="AS13" s="98">
        <v>0.15701898518308965</v>
      </c>
      <c r="AT13" s="98">
        <v>-0.5006784409827074</v>
      </c>
      <c r="AU13" s="98"/>
      <c r="AV13" s="108" t="s">
        <v>46</v>
      </c>
      <c r="AW13" s="99">
        <f t="shared" si="0"/>
        <v>0.8486213855928696</v>
      </c>
      <c r="AX13" s="99">
        <f t="shared" si="1"/>
        <v>0.7062467271790058</v>
      </c>
      <c r="AY13" s="110">
        <v>0.1570132175316411</v>
      </c>
      <c r="BA13" s="104" t="s">
        <v>46</v>
      </c>
      <c r="BB13" s="9">
        <v>0.04302849897510922</v>
      </c>
      <c r="BC13" s="9">
        <v>0.019210532159002317</v>
      </c>
      <c r="BD13" s="9">
        <v>0.12466163584174363</v>
      </c>
      <c r="BE13" s="9">
        <v>-0.20744625846213235</v>
      </c>
      <c r="BF13" s="9">
        <v>-0.25034471247701745</v>
      </c>
      <c r="BG13" s="9">
        <v>0.051497287149031463</v>
      </c>
      <c r="BH13" s="9">
        <v>0.13487591200975002</v>
      </c>
      <c r="BI13" s="9">
        <v>0.03557632216612941</v>
      </c>
      <c r="BJ13" s="34">
        <v>-0.47334269401393764</v>
      </c>
      <c r="BK13" s="34">
        <v>-0.9562163437850308</v>
      </c>
      <c r="BL13" s="34">
        <v>0.08551754822814465</v>
      </c>
      <c r="BM13" s="34">
        <v>-0.36069342276368593</v>
      </c>
      <c r="BN13" s="11">
        <v>-0.08082384994729631</v>
      </c>
    </row>
    <row r="14" spans="1:66" ht="10.5">
      <c r="A14" s="76" t="s">
        <v>20</v>
      </c>
      <c r="B14" s="98">
        <v>0.1574777612843522</v>
      </c>
      <c r="C14" s="98">
        <v>0.06603542934910664</v>
      </c>
      <c r="D14" s="98">
        <v>0.17144496091760864</v>
      </c>
      <c r="E14" s="98">
        <v>-1.904441975841481</v>
      </c>
      <c r="F14" s="98">
        <v>0.29117978563957775</v>
      </c>
      <c r="G14" s="65">
        <v>-0.5864281441304291</v>
      </c>
      <c r="H14" s="65">
        <v>-0.8363527886866646</v>
      </c>
      <c r="I14" s="98">
        <v>0.38675872993393123</v>
      </c>
      <c r="J14" s="98">
        <v>-0.4486902767337405</v>
      </c>
      <c r="K14" s="98">
        <v>-0.2390510844803666</v>
      </c>
      <c r="L14" s="98">
        <v>-0.539291251662716</v>
      </c>
      <c r="M14" s="98">
        <v>-0.2752352283950811</v>
      </c>
      <c r="N14" s="98">
        <v>0.39605264866198325</v>
      </c>
      <c r="O14" s="98">
        <v>0.22018843302690508</v>
      </c>
      <c r="P14" s="98">
        <v>0.1454653134938174</v>
      </c>
      <c r="Q14" s="65">
        <v>-0.189582944178485</v>
      </c>
      <c r="R14" s="98">
        <v>-0.8696925246717918</v>
      </c>
      <c r="S14" s="98">
        <v>0.5982087909586022</v>
      </c>
      <c r="T14" s="98">
        <v>0.36094293352531276</v>
      </c>
      <c r="U14" s="98">
        <v>0.06596712020605588</v>
      </c>
      <c r="V14" s="98">
        <v>-0.17552149291424207</v>
      </c>
      <c r="W14" s="98">
        <v>-0.22707978116499197</v>
      </c>
      <c r="X14" s="98">
        <v>-0.48334148843660507</v>
      </c>
      <c r="Y14" s="98">
        <v>-0.1628844040175211</v>
      </c>
      <c r="Z14" s="98">
        <v>0.8252399684614699</v>
      </c>
      <c r="AA14" s="98">
        <v>0.020083528521007258</v>
      </c>
      <c r="AB14" s="98">
        <v>0.4883464672646566</v>
      </c>
      <c r="AC14" s="65">
        <v>-0.08395992955202954</v>
      </c>
      <c r="AD14" s="98">
        <v>-0.3298145469792165</v>
      </c>
      <c r="AE14" s="98">
        <v>-0.25175856436838034</v>
      </c>
      <c r="AF14" s="98">
        <v>-0.21216273141585545</v>
      </c>
      <c r="AG14" s="98">
        <v>-0.6157075981308469</v>
      </c>
      <c r="AH14" s="98">
        <v>-0.49445177262668466</v>
      </c>
      <c r="AI14" s="98">
        <v>-0.5755473354003314</v>
      </c>
      <c r="AJ14" s="98">
        <v>0.36080112605275017</v>
      </c>
      <c r="AK14" s="65">
        <v>0.22424483000028989</v>
      </c>
      <c r="AL14" s="65">
        <v>-0.0031395752376181026</v>
      </c>
      <c r="AM14" s="98">
        <v>0.07013103187986118</v>
      </c>
      <c r="AN14" s="98">
        <v>1.3154414258503027</v>
      </c>
      <c r="AO14" s="98">
        <v>0.6301875106323139</v>
      </c>
      <c r="AP14" s="98">
        <v>0.309346724450985</v>
      </c>
      <c r="AQ14" s="98">
        <v>0.5015873602599811</v>
      </c>
      <c r="AR14" s="98">
        <v>0.3765923936517089</v>
      </c>
      <c r="AS14" s="98">
        <v>0.44442853573285473</v>
      </c>
      <c r="AT14" s="98">
        <v>0.22812880712749578</v>
      </c>
      <c r="AU14" s="98"/>
      <c r="AV14" s="108" t="s">
        <v>20</v>
      </c>
      <c r="AW14" s="99">
        <f t="shared" si="0"/>
        <v>0.0502194908681775</v>
      </c>
      <c r="AX14" s="99">
        <f t="shared" si="1"/>
        <v>0.01069017161978426</v>
      </c>
      <c r="AY14" s="110">
        <v>0.45846448926112726</v>
      </c>
      <c r="BA14" s="104" t="s">
        <v>20</v>
      </c>
      <c r="BB14" s="9">
        <v>-0.051791697962660296</v>
      </c>
      <c r="BC14" s="9">
        <v>0.02591652327333056</v>
      </c>
      <c r="BD14" s="9">
        <v>-0.3388591081611259</v>
      </c>
      <c r="BE14" s="9">
        <v>0.2945118476362036</v>
      </c>
      <c r="BF14" s="9">
        <v>-0.3175650959870837</v>
      </c>
      <c r="BG14" s="9">
        <v>-0.027520406673868562</v>
      </c>
      <c r="BH14" s="9">
        <v>-0.3212887898354459</v>
      </c>
      <c r="BI14" s="9">
        <v>0.5019407675767359</v>
      </c>
      <c r="BJ14" s="34">
        <v>0.14351626326019573</v>
      </c>
      <c r="BK14" s="34">
        <v>-0.5046803867191465</v>
      </c>
      <c r="BL14" s="34">
        <v>-0.6671567108705233</v>
      </c>
      <c r="BM14" s="34">
        <v>0.029280384446579624</v>
      </c>
      <c r="BN14" s="11">
        <v>0.40195108533362467</v>
      </c>
    </row>
    <row r="15" spans="1:66" ht="10.5">
      <c r="A15" s="76" t="s">
        <v>47</v>
      </c>
      <c r="B15" s="98">
        <v>-0.3810914557628687</v>
      </c>
      <c r="C15" s="98">
        <v>-0.11470040256610897</v>
      </c>
      <c r="D15" s="98">
        <v>0.018691007188474752</v>
      </c>
      <c r="E15" s="98">
        <v>-2.580586337920744</v>
      </c>
      <c r="F15" s="98">
        <v>0.5732919299153594</v>
      </c>
      <c r="G15" s="65">
        <v>-0.5613060466139875</v>
      </c>
      <c r="H15" s="65">
        <v>-0.0466164386748243</v>
      </c>
      <c r="I15" s="98">
        <v>0.098194551552015</v>
      </c>
      <c r="J15" s="98">
        <v>-0.012601137377285639</v>
      </c>
      <c r="K15" s="98">
        <v>-0.16123513115238647</v>
      </c>
      <c r="L15" s="98">
        <v>-0.5533384460177863</v>
      </c>
      <c r="M15" s="98">
        <v>0.12787463876639735</v>
      </c>
      <c r="N15" s="98">
        <v>0.32311094635861015</v>
      </c>
      <c r="O15" s="98">
        <v>0.12951793593500527</v>
      </c>
      <c r="P15" s="98">
        <v>0.2683582687874963</v>
      </c>
      <c r="Q15" s="65">
        <v>-12.829154710056194</v>
      </c>
      <c r="R15" s="98">
        <v>0.3894562118496154</v>
      </c>
      <c r="S15" s="98">
        <v>0.5008642704352435</v>
      </c>
      <c r="T15" s="98">
        <v>0.4094095309822582</v>
      </c>
      <c r="U15" s="98">
        <v>-0.31846843110727185</v>
      </c>
      <c r="V15" s="98">
        <v>-0.6131865293826874</v>
      </c>
      <c r="W15" s="98">
        <v>0.24328097552580133</v>
      </c>
      <c r="X15" s="98">
        <v>-0.6215992895624547</v>
      </c>
      <c r="Y15" s="98">
        <v>-0.35590520973192663</v>
      </c>
      <c r="Z15" s="98">
        <v>0.6878721949888466</v>
      </c>
      <c r="AA15" s="98">
        <v>0.06784783346261294</v>
      </c>
      <c r="AB15" s="98">
        <v>0.3759476331827479</v>
      </c>
      <c r="AC15" s="65">
        <v>0.17244869047199962</v>
      </c>
      <c r="AD15" s="98">
        <v>-0.06873664896471753</v>
      </c>
      <c r="AE15" s="98">
        <v>0.012880748144749333</v>
      </c>
      <c r="AF15" s="98">
        <v>-0.20310459691735405</v>
      </c>
      <c r="AG15" s="98">
        <v>0.03765166374826061</v>
      </c>
      <c r="AH15" s="98">
        <v>-0.4735956137208865</v>
      </c>
      <c r="AI15" s="98">
        <v>-0.6053534464215939</v>
      </c>
      <c r="AJ15" s="98">
        <v>0.12716599057568764</v>
      </c>
      <c r="AK15" s="65">
        <v>0.18820798231828328</v>
      </c>
      <c r="AL15" s="65">
        <v>-0.04198450447213478</v>
      </c>
      <c r="AM15" s="98">
        <v>0.08888143139242344</v>
      </c>
      <c r="AN15" s="98">
        <v>0.2211086151826875</v>
      </c>
      <c r="AO15" s="98">
        <v>0.33903226724669894</v>
      </c>
      <c r="AP15" s="98">
        <v>0.40483737069761794</v>
      </c>
      <c r="AQ15" s="98">
        <v>0.6121139466933959</v>
      </c>
      <c r="AR15" s="98">
        <v>0.32042040404916816</v>
      </c>
      <c r="AS15" s="98">
        <v>0.5655042890366554</v>
      </c>
      <c r="AT15" s="98">
        <v>-0.48198961275855523</v>
      </c>
      <c r="AU15" s="98"/>
      <c r="AV15" s="108" t="s">
        <v>47</v>
      </c>
      <c r="AW15" s="99">
        <f t="shared" si="0"/>
        <v>0.34171949189691886</v>
      </c>
      <c r="AX15" s="99">
        <f t="shared" si="1"/>
        <v>0.39212167942754905</v>
      </c>
      <c r="AY15" s="110">
        <v>0.2919765601156078</v>
      </c>
      <c r="BA15" s="104" t="s">
        <v>47</v>
      </c>
      <c r="BB15" s="9">
        <v>0.010041166600277335</v>
      </c>
      <c r="BC15" s="9">
        <v>-0.03466484900595894</v>
      </c>
      <c r="BD15" s="9">
        <v>-0.2764403793680797</v>
      </c>
      <c r="BE15" s="9">
        <v>0.2523327941775486</v>
      </c>
      <c r="BF15" s="9">
        <v>-0.06260432531483338</v>
      </c>
      <c r="BG15" s="9">
        <v>-0.0774119549522458</v>
      </c>
      <c r="BH15" s="9">
        <v>0.007366106142697944</v>
      </c>
      <c r="BI15" s="9">
        <v>0.12378644329348881</v>
      </c>
      <c r="BJ15" s="34">
        <v>0.1077983602207889</v>
      </c>
      <c r="BK15" s="34">
        <v>-0.35350186974567654</v>
      </c>
      <c r="BL15" s="34">
        <v>-0.641715668711482</v>
      </c>
      <c r="BM15" s="34">
        <v>-0.18461932962395206</v>
      </c>
      <c r="BN15" s="11">
        <v>0.1894908551225135</v>
      </c>
    </row>
    <row r="16" spans="1:66" ht="10.5">
      <c r="A16" s="76" t="s">
        <v>48</v>
      </c>
      <c r="B16" s="98">
        <v>-0.1583828059985706</v>
      </c>
      <c r="C16" s="98">
        <v>0.1318647715617311</v>
      </c>
      <c r="D16" s="98">
        <v>0.013173111249445047</v>
      </c>
      <c r="E16" s="98">
        <v>-0.9738108746755734</v>
      </c>
      <c r="F16" s="98">
        <v>0.566615134435548</v>
      </c>
      <c r="G16" s="65">
        <v>0.8154079613026964</v>
      </c>
      <c r="H16" s="65">
        <v>-1.3998160608123535</v>
      </c>
      <c r="I16" s="98">
        <v>-0.07458709213844239</v>
      </c>
      <c r="J16" s="98">
        <v>0.34066767025653255</v>
      </c>
      <c r="K16" s="98">
        <v>1.143124054335868</v>
      </c>
      <c r="L16" s="98">
        <v>0.015922809632009673</v>
      </c>
      <c r="M16" s="98">
        <v>-0.011737085446680095</v>
      </c>
      <c r="N16" s="98">
        <v>-0.07208003976359462</v>
      </c>
      <c r="O16" s="98">
        <v>-0.7456802884463658</v>
      </c>
      <c r="P16" s="98">
        <v>-0.3600504390539477</v>
      </c>
      <c r="Q16" s="65">
        <v>0.06640918102977099</v>
      </c>
      <c r="R16" s="98">
        <v>-0.18250433435343436</v>
      </c>
      <c r="S16" s="98">
        <v>0.5865129297763969</v>
      </c>
      <c r="T16" s="98">
        <v>-0.17168020928575056</v>
      </c>
      <c r="U16" s="98">
        <v>0.026220015116819713</v>
      </c>
      <c r="V16" s="98">
        <v>-0.5135403395482574</v>
      </c>
      <c r="W16" s="98">
        <v>0.7673129335530857</v>
      </c>
      <c r="X16" s="98">
        <v>-1.1067314377636484</v>
      </c>
      <c r="Y16" s="98">
        <v>-0.051754739940961574</v>
      </c>
      <c r="Z16" s="98">
        <v>1.0294435537492415</v>
      </c>
      <c r="AA16" s="98">
        <v>-0.03585495976095659</v>
      </c>
      <c r="AB16" s="98">
        <v>0.5316526997187283</v>
      </c>
      <c r="AC16" s="65">
        <v>-0.6851969944291461</v>
      </c>
      <c r="AD16" s="98">
        <v>-0.05807988922802388</v>
      </c>
      <c r="AE16" s="98">
        <v>-0.6818239960734046</v>
      </c>
      <c r="AF16" s="98">
        <v>0.19694543105037693</v>
      </c>
      <c r="AG16" s="98">
        <v>-0.5762071808822185</v>
      </c>
      <c r="AH16" s="98">
        <v>-0.31519909447574435</v>
      </c>
      <c r="AI16" s="98">
        <v>-0.18337263831491496</v>
      </c>
      <c r="AJ16" s="98">
        <v>-0.07458452058150775</v>
      </c>
      <c r="AK16" s="65">
        <v>0.061280660916355846</v>
      </c>
      <c r="AL16" s="65">
        <v>-0.18677927329699354</v>
      </c>
      <c r="AM16" s="98">
        <v>-0.29928976405313035</v>
      </c>
      <c r="AN16" s="98">
        <v>0.6681158313927157</v>
      </c>
      <c r="AO16" s="98">
        <v>0.6540010784146766</v>
      </c>
      <c r="AP16" s="98">
        <v>0.28385880374229194</v>
      </c>
      <c r="AQ16" s="98">
        <v>-0.1067245476254061</v>
      </c>
      <c r="AR16" s="98">
        <v>0.5254178621008683</v>
      </c>
      <c r="AS16" s="98">
        <v>0.3713955352963799</v>
      </c>
      <c r="AT16" s="98">
        <v>-0.17924052799095888</v>
      </c>
      <c r="AU16" s="98"/>
      <c r="AV16" s="108" t="s">
        <v>48</v>
      </c>
      <c r="AW16" s="99">
        <f t="shared" si="0"/>
        <v>0.6203367953184973</v>
      </c>
      <c r="AX16" s="99">
        <f t="shared" si="1"/>
        <v>0.3863587299594754</v>
      </c>
      <c r="AY16" s="110">
        <v>0.545153441431548</v>
      </c>
      <c r="BA16" s="104" t="s">
        <v>48</v>
      </c>
      <c r="BB16" s="9">
        <v>-0.24095423984029324</v>
      </c>
      <c r="BC16" s="9">
        <v>0.21138807403775683</v>
      </c>
      <c r="BD16" s="9">
        <v>-0.20112296613059905</v>
      </c>
      <c r="BE16" s="9">
        <v>0.1713858616817889</v>
      </c>
      <c r="BF16" s="9">
        <v>0.18794274392771274</v>
      </c>
      <c r="BG16" s="9">
        <v>0.017691911506203223</v>
      </c>
      <c r="BH16" s="9">
        <v>-0.5197845468523349</v>
      </c>
      <c r="BI16" s="9">
        <v>0.20294705277125843</v>
      </c>
      <c r="BJ16" s="34">
        <v>0.027959167392797652</v>
      </c>
      <c r="BK16" s="34">
        <v>-0.04040518223997557</v>
      </c>
      <c r="BL16" s="34">
        <v>0.7820864677791383</v>
      </c>
      <c r="BM16" s="34">
        <v>-0.07571179847010774</v>
      </c>
      <c r="BN16" s="11">
        <v>0.18725276175485467</v>
      </c>
    </row>
    <row r="17" spans="1:66" ht="10.5">
      <c r="A17" s="76" t="s">
        <v>9</v>
      </c>
      <c r="B17" s="98">
        <v>-0.1159029507023712</v>
      </c>
      <c r="C17" s="98">
        <v>-0.0499673687590634</v>
      </c>
      <c r="D17" s="98">
        <v>0.06639768397370656</v>
      </c>
      <c r="E17" s="98">
        <v>-2.382792606152482</v>
      </c>
      <c r="F17" s="98">
        <v>0.24868118133472156</v>
      </c>
      <c r="G17" s="65">
        <v>-1.4460041026942259</v>
      </c>
      <c r="H17" s="65">
        <v>-0.25401735881808624</v>
      </c>
      <c r="I17" s="98">
        <v>0.28807193115279206</v>
      </c>
      <c r="J17" s="98">
        <v>-0.11678881744597609</v>
      </c>
      <c r="K17" s="98">
        <v>0.06067410063515827</v>
      </c>
      <c r="L17" s="98">
        <v>-0.9348514588750927</v>
      </c>
      <c r="M17" s="98">
        <v>-1.0112626647527139</v>
      </c>
      <c r="N17" s="98">
        <v>-0.33302844934672976</v>
      </c>
      <c r="O17" s="98">
        <v>-0.426962324597184</v>
      </c>
      <c r="P17" s="98">
        <v>-0.2124291217040893</v>
      </c>
      <c r="Q17" s="65">
        <v>-1.4879588531315535</v>
      </c>
      <c r="R17" s="98">
        <v>0.13492594430961294</v>
      </c>
      <c r="S17" s="98">
        <v>0.516766140234751</v>
      </c>
      <c r="T17" s="98">
        <v>0.26662817863987087</v>
      </c>
      <c r="U17" s="98">
        <v>0.39057796818198964</v>
      </c>
      <c r="V17" s="98">
        <v>-2.2161872252531962</v>
      </c>
      <c r="W17" s="98">
        <v>-0.8651808971891075</v>
      </c>
      <c r="X17" s="98">
        <v>-0.9159731443996809</v>
      </c>
      <c r="Y17" s="98">
        <v>-0.6828259423931574</v>
      </c>
      <c r="Z17" s="98">
        <v>0.4162290670540416</v>
      </c>
      <c r="AA17" s="98">
        <v>-0.33002899800850644</v>
      </c>
      <c r="AB17" s="98">
        <v>-0.029968024399138482</v>
      </c>
      <c r="AC17" s="65">
        <v>-0.12848577661451185</v>
      </c>
      <c r="AD17" s="98">
        <v>-0.026291493178597643</v>
      </c>
      <c r="AE17" s="98">
        <v>-0.04703840756699711</v>
      </c>
      <c r="AF17" s="98">
        <v>-0.8114931523769365</v>
      </c>
      <c r="AG17" s="98">
        <v>-0.8668800302560059</v>
      </c>
      <c r="AH17" s="98">
        <v>-0.7088464799736217</v>
      </c>
      <c r="AI17" s="98">
        <v>-1.0772809615568617</v>
      </c>
      <c r="AJ17" s="98">
        <v>-0.24114308810054202</v>
      </c>
      <c r="AK17" s="65">
        <v>-0.019908636670099737</v>
      </c>
      <c r="AL17" s="65">
        <v>0.0251690731129746</v>
      </c>
      <c r="AM17" s="98">
        <v>0.31489910524663345</v>
      </c>
      <c r="AN17" s="98">
        <v>0.1976027250820499</v>
      </c>
      <c r="AO17" s="98">
        <v>0.2665344747064521</v>
      </c>
      <c r="AP17" s="98">
        <v>0.12367966894605456</v>
      </c>
      <c r="AQ17" s="98">
        <v>0.4184339362978852</v>
      </c>
      <c r="AR17" s="98">
        <v>2.2969966040735357</v>
      </c>
      <c r="AS17" s="98">
        <v>1.7832350901539151</v>
      </c>
      <c r="AT17" s="98">
        <v>1.8344153489727857</v>
      </c>
      <c r="AU17" s="98"/>
      <c r="AV17" s="108" t="s">
        <v>9</v>
      </c>
      <c r="AW17" s="99">
        <f t="shared" si="0"/>
        <v>0.005357174578228752</v>
      </c>
      <c r="AX17" s="99">
        <f t="shared" si="1"/>
        <v>0.000741114185067495</v>
      </c>
      <c r="AY17" s="110">
        <v>0.44346423735585083</v>
      </c>
      <c r="BA17" s="104" t="s">
        <v>9</v>
      </c>
      <c r="BB17" s="9">
        <v>-0.8353418169356174</v>
      </c>
      <c r="BC17" s="9">
        <v>-0.7652005068056982</v>
      </c>
      <c r="BD17" s="9">
        <v>-1.0005567721226096</v>
      </c>
      <c r="BE17" s="9">
        <v>1.2335022462590368</v>
      </c>
      <c r="BF17" s="9">
        <v>-0.05933000072961013</v>
      </c>
      <c r="BG17" s="9">
        <v>0.042588456618830615</v>
      </c>
      <c r="BH17" s="9">
        <v>-0.13483336483911465</v>
      </c>
      <c r="BI17" s="9">
        <v>0.1369199766544243</v>
      </c>
      <c r="BJ17" s="34">
        <v>-0.30731259361694435</v>
      </c>
      <c r="BK17" s="34">
        <v>-0.8228837211696762</v>
      </c>
      <c r="BL17" s="34">
        <v>-1.7334080596410704</v>
      </c>
      <c r="BM17" s="34">
        <v>-0.0994100534400839</v>
      </c>
      <c r="BN17" s="11">
        <v>0.7869836447086165</v>
      </c>
    </row>
    <row r="18" spans="1:66" ht="10.5">
      <c r="A18" s="76" t="s">
        <v>49</v>
      </c>
      <c r="B18" s="98">
        <v>-0.08858041245385125</v>
      </c>
      <c r="C18" s="98">
        <v>0.00019958588625575857</v>
      </c>
      <c r="D18" s="98">
        <v>-0.18362785382171773</v>
      </c>
      <c r="E18" s="98">
        <v>-1.2222781972818468</v>
      </c>
      <c r="F18" s="98">
        <v>0.46286484943336187</v>
      </c>
      <c r="G18" s="65">
        <v>-0.9547497445568565</v>
      </c>
      <c r="H18" s="65">
        <v>-1.1420995535048768</v>
      </c>
      <c r="I18" s="98">
        <v>0.23565485515932244</v>
      </c>
      <c r="J18" s="98">
        <v>0.034434286218400445</v>
      </c>
      <c r="K18" s="98">
        <v>-0.10591739244633322</v>
      </c>
      <c r="L18" s="98">
        <v>-0.7439167592269881</v>
      </c>
      <c r="M18" s="98">
        <v>-0.7813860528346912</v>
      </c>
      <c r="N18" s="98">
        <v>-0.02813810167899475</v>
      </c>
      <c r="O18" s="98">
        <v>0.0501062462140354</v>
      </c>
      <c r="P18" s="98">
        <v>0.5564839687258601</v>
      </c>
      <c r="Q18" s="65">
        <v>1.112244099722879</v>
      </c>
      <c r="R18" s="98">
        <v>-0.991372256792879</v>
      </c>
      <c r="S18" s="98">
        <v>-0.046121808073859634</v>
      </c>
      <c r="T18" s="98">
        <v>0.2732593462654093</v>
      </c>
      <c r="U18" s="98">
        <v>0.007969583277517964</v>
      </c>
      <c r="V18" s="98">
        <v>0.24062091083485873</v>
      </c>
      <c r="W18" s="98">
        <v>-0.021382610150278602</v>
      </c>
      <c r="X18" s="98">
        <v>-0.6407085699281162</v>
      </c>
      <c r="Y18" s="98">
        <v>0.1028479444917268</v>
      </c>
      <c r="Z18" s="98">
        <v>0.6804609554579268</v>
      </c>
      <c r="AA18" s="98">
        <v>0.26523251148396176</v>
      </c>
      <c r="AB18" s="98">
        <v>0.8344459008127334</v>
      </c>
      <c r="AC18" s="65">
        <v>-1.0123472138724807</v>
      </c>
      <c r="AD18" s="98">
        <v>0.0435046175213326</v>
      </c>
      <c r="AE18" s="98">
        <v>-0.1223082255974668</v>
      </c>
      <c r="AF18" s="98">
        <v>-0.45991252624593826</v>
      </c>
      <c r="AG18" s="98">
        <v>-0.7973652100853496</v>
      </c>
      <c r="AH18" s="98">
        <v>-0.8504842904809663</v>
      </c>
      <c r="AI18" s="98">
        <v>-1.0147453216773168</v>
      </c>
      <c r="AJ18" s="98">
        <v>0.267106148107825</v>
      </c>
      <c r="AK18" s="65">
        <v>0.22993592004527286</v>
      </c>
      <c r="AL18" s="65">
        <v>-0.08356332971996625</v>
      </c>
      <c r="AM18" s="98">
        <v>0.43910144365101433</v>
      </c>
      <c r="AN18" s="98">
        <v>0.2369508582943795</v>
      </c>
      <c r="AO18" s="98">
        <v>0.15283021567390082</v>
      </c>
      <c r="AP18" s="98">
        <v>0.29744697988443214</v>
      </c>
      <c r="AQ18" s="98">
        <v>0.5674024551385186</v>
      </c>
      <c r="AR18" s="98">
        <v>0.3728723918076458</v>
      </c>
      <c r="AS18" s="98">
        <v>0.6043598980896375</v>
      </c>
      <c r="AT18" s="98">
        <v>0.37454703418049606</v>
      </c>
      <c r="AU18" s="98"/>
      <c r="AV18" s="108" t="s">
        <v>49</v>
      </c>
      <c r="AW18" s="99">
        <f t="shared" si="0"/>
        <v>0.396064710438657</v>
      </c>
      <c r="AX18" s="99">
        <f t="shared" si="1"/>
        <v>0.10150621901145163</v>
      </c>
      <c r="AY18" s="110">
        <v>0.2944830975452727</v>
      </c>
      <c r="BA18" s="104" t="s">
        <v>49</v>
      </c>
      <c r="BB18" s="9">
        <v>-0.17663810797231974</v>
      </c>
      <c r="BC18" s="9">
        <v>0.1981792737154854</v>
      </c>
      <c r="BD18" s="9">
        <v>-0.5687245840214947</v>
      </c>
      <c r="BE18" s="9">
        <v>0.37158731515931237</v>
      </c>
      <c r="BF18" s="9">
        <v>-0.16850029249434756</v>
      </c>
      <c r="BG18" s="9">
        <v>0.2158391124010075</v>
      </c>
      <c r="BH18" s="9">
        <v>-0.3051213541600882</v>
      </c>
      <c r="BI18" s="9">
        <v>0.1883750067532379</v>
      </c>
      <c r="BJ18" s="34">
        <v>0.1531538489421327</v>
      </c>
      <c r="BK18" s="34">
        <v>-0.2232802631350548</v>
      </c>
      <c r="BL18" s="34">
        <v>-1.0315318156599966</v>
      </c>
      <c r="BM18" s="34">
        <v>-0.0987535632571216</v>
      </c>
      <c r="BN18" s="11">
        <v>0.2828875460047717</v>
      </c>
    </row>
    <row r="19" spans="1:66" ht="10.5">
      <c r="A19" s="76" t="s">
        <v>5</v>
      </c>
      <c r="B19" s="98">
        <v>0.32360728222720864</v>
      </c>
      <c r="C19" s="98">
        <v>-0.024227979617074062</v>
      </c>
      <c r="D19" s="98">
        <v>-0.009999454700784303</v>
      </c>
      <c r="E19" s="98">
        <v>-2.8005621117742665</v>
      </c>
      <c r="F19" s="98">
        <v>-0.553900495105893</v>
      </c>
      <c r="G19" s="65">
        <v>-2.260445503671891</v>
      </c>
      <c r="H19" s="65">
        <v>-2.918215419013421</v>
      </c>
      <c r="I19" s="98">
        <v>0.5207030110546608</v>
      </c>
      <c r="J19" s="98">
        <v>0.0865832605669991</v>
      </c>
      <c r="K19" s="98">
        <v>-0.7289898269252318</v>
      </c>
      <c r="L19" s="98">
        <v>-3.703469337726285</v>
      </c>
      <c r="M19" s="98">
        <v>-2.653387293727831</v>
      </c>
      <c r="N19" s="98">
        <v>-0.4652485145302752</v>
      </c>
      <c r="O19" s="98">
        <v>-0.832565671914562</v>
      </c>
      <c r="P19" s="98">
        <v>-0.5313450782079719</v>
      </c>
      <c r="Q19" s="65">
        <v>-3.6179042497666605</v>
      </c>
      <c r="R19" s="98">
        <v>-1.7021580261886615</v>
      </c>
      <c r="S19" s="98">
        <v>0.04822564932148309</v>
      </c>
      <c r="T19" s="98">
        <v>-0.1009023819589843</v>
      </c>
      <c r="U19" s="98">
        <v>-0.4569189559593955</v>
      </c>
      <c r="V19" s="98">
        <v>-2.976261412573758</v>
      </c>
      <c r="W19" s="98">
        <v>-1.9157239461577988</v>
      </c>
      <c r="X19" s="98">
        <v>-1.9807902956816605</v>
      </c>
      <c r="Y19" s="98">
        <v>-0.11740641436299117</v>
      </c>
      <c r="Z19" s="98">
        <v>1.4170006377600028</v>
      </c>
      <c r="AA19" s="98">
        <v>0.39154907813106</v>
      </c>
      <c r="AB19" s="98">
        <v>0.40392396187777696</v>
      </c>
      <c r="AC19" s="65">
        <v>-2.6062802583774425</v>
      </c>
      <c r="AD19" s="98">
        <v>0.003645861271970957</v>
      </c>
      <c r="AE19" s="98">
        <v>0.5903122981534649</v>
      </c>
      <c r="AF19" s="98">
        <v>-2.054355966187165</v>
      </c>
      <c r="AG19" s="98">
        <v>-2.6662922113529945</v>
      </c>
      <c r="AH19" s="98">
        <v>-2.2296836163556644</v>
      </c>
      <c r="AI19" s="98">
        <v>-2.7948580016830284</v>
      </c>
      <c r="AJ19" s="98">
        <v>-1.5937216004682107</v>
      </c>
      <c r="AK19" s="65">
        <v>0.21963887253205056</v>
      </c>
      <c r="AL19" s="65">
        <v>1.4303092219462683</v>
      </c>
      <c r="AM19" s="98">
        <v>1.7076333764339164</v>
      </c>
      <c r="AN19" s="98">
        <v>1.2056116875997616</v>
      </c>
      <c r="AO19" s="98">
        <v>0.4508671599729622</v>
      </c>
      <c r="AP19" s="98">
        <v>1.0150504852516107</v>
      </c>
      <c r="AQ19" s="98">
        <v>0.7364052415164516</v>
      </c>
      <c r="AR19" s="98">
        <v>2.397390056415525</v>
      </c>
      <c r="AS19" s="98">
        <v>2.0792292880757737</v>
      </c>
      <c r="AT19" s="98">
        <v>1.9542453394068546</v>
      </c>
      <c r="AU19" s="98"/>
      <c r="AV19" s="108" t="s">
        <v>5</v>
      </c>
      <c r="AW19" s="99">
        <f t="shared" si="0"/>
        <v>0.0004138192438743629</v>
      </c>
      <c r="AX19" s="99">
        <f t="shared" si="1"/>
        <v>4.957163974982238E-05</v>
      </c>
      <c r="AY19" s="110">
        <v>0.5405199120588446</v>
      </c>
      <c r="BA19" s="104" t="s">
        <v>5</v>
      </c>
      <c r="BB19" s="9">
        <v>-1.5127868941922409</v>
      </c>
      <c r="BC19" s="9">
        <v>-0.36370223357556625</v>
      </c>
      <c r="BD19" s="9">
        <v>-2.538881943288882</v>
      </c>
      <c r="BE19" s="9">
        <v>1.4331318206680315</v>
      </c>
      <c r="BF19" s="9">
        <v>-0.5475826842875526</v>
      </c>
      <c r="BG19" s="9">
        <v>-0.9373023467874573</v>
      </c>
      <c r="BH19" s="9">
        <v>-0.4069320852009089</v>
      </c>
      <c r="BI19" s="9">
        <v>1.0281451222466471</v>
      </c>
      <c r="BJ19" s="34">
        <v>-0.11754508317665757</v>
      </c>
      <c r="BK19" s="34">
        <v>-1.6152297724347697</v>
      </c>
      <c r="BL19" s="34">
        <v>-2.5976294593805993</v>
      </c>
      <c r="BM19" s="34">
        <v>-0.13443377038904714</v>
      </c>
      <c r="BN19" s="11">
        <v>1.2448028056056604</v>
      </c>
    </row>
    <row r="20" spans="1:66" ht="10.5">
      <c r="A20" s="76" t="s">
        <v>50</v>
      </c>
      <c r="B20" s="98">
        <v>-0.31970889380651785</v>
      </c>
      <c r="C20" s="98">
        <v>-0.2561980546034621</v>
      </c>
      <c r="D20" s="98">
        <v>-0.6132528976296282</v>
      </c>
      <c r="E20" s="98">
        <v>-1.293578719899227</v>
      </c>
      <c r="F20" s="98">
        <v>0.2439444277601592</v>
      </c>
      <c r="G20" s="65">
        <v>-2.1678844984389256</v>
      </c>
      <c r="H20" s="65">
        <v>-0.9147790225839945</v>
      </c>
      <c r="I20" s="98">
        <v>-0.28295281580181103</v>
      </c>
      <c r="J20" s="98">
        <v>-0.21107270709142512</v>
      </c>
      <c r="K20" s="98">
        <v>-0.153421952171214</v>
      </c>
      <c r="L20" s="98">
        <v>-0.9621508277140773</v>
      </c>
      <c r="M20" s="98">
        <v>-0.9441919541433661</v>
      </c>
      <c r="N20" s="98">
        <v>0.2060850691661449</v>
      </c>
      <c r="O20" s="98">
        <v>0.23267327054399164</v>
      </c>
      <c r="P20" s="98">
        <v>0.4101897225907575</v>
      </c>
      <c r="Q20" s="65">
        <v>1.865250541559767</v>
      </c>
      <c r="R20" s="98">
        <v>-1.1133219026316252</v>
      </c>
      <c r="S20" s="98">
        <v>0.07028787599562512</v>
      </c>
      <c r="T20" s="98">
        <v>-0.3580669930950812</v>
      </c>
      <c r="U20" s="98">
        <v>-0.38161198990720774</v>
      </c>
      <c r="V20" s="98">
        <v>1.2069366203520484</v>
      </c>
      <c r="W20" s="98">
        <v>-0.10931509212468969</v>
      </c>
      <c r="X20" s="98">
        <v>-1.1067428137286681</v>
      </c>
      <c r="Y20" s="98">
        <v>-0.46813314568761233</v>
      </c>
      <c r="Z20" s="98">
        <v>0.7412557143703348</v>
      </c>
      <c r="AA20" s="98">
        <v>0.21316406955635347</v>
      </c>
      <c r="AB20" s="98">
        <v>0.3363254797691152</v>
      </c>
      <c r="AC20" s="65">
        <v>-0.9062270355078343</v>
      </c>
      <c r="AD20" s="98">
        <v>-0.24117512269770133</v>
      </c>
      <c r="AE20" s="98">
        <v>-0.16004710974899033</v>
      </c>
      <c r="AF20" s="98">
        <v>-1.131806860227626</v>
      </c>
      <c r="AG20" s="98">
        <v>-0.8763990687356834</v>
      </c>
      <c r="AH20" s="98">
        <v>-1.1663110204516827</v>
      </c>
      <c r="AI20" s="98">
        <v>-0.7798822479729955</v>
      </c>
      <c r="AJ20" s="98">
        <v>0.3429230187363464</v>
      </c>
      <c r="AK20" s="65">
        <v>0.20687203753320232</v>
      </c>
      <c r="AL20" s="65">
        <v>-0.6681073803871279</v>
      </c>
      <c r="AM20" s="98">
        <v>-0.5094641599828694</v>
      </c>
      <c r="AN20" s="98">
        <v>-0.3162052804338621</v>
      </c>
      <c r="AO20" s="98">
        <v>-0.22128032580879262</v>
      </c>
      <c r="AP20" s="98">
        <v>0.29181562101883224</v>
      </c>
      <c r="AQ20" s="98">
        <v>0.37862772156818597</v>
      </c>
      <c r="AR20" s="98">
        <v>0.4536495546546073</v>
      </c>
      <c r="AS20" s="98">
        <v>0.4104038865394111</v>
      </c>
      <c r="AT20" s="98">
        <v>0.24617441843821783</v>
      </c>
      <c r="AU20" s="98"/>
      <c r="AV20" s="108" t="s">
        <v>50</v>
      </c>
      <c r="AW20" s="99">
        <f t="shared" si="0"/>
        <v>0.8359814402725132</v>
      </c>
      <c r="AX20" s="99">
        <f t="shared" si="1"/>
        <v>0.6751248490476178</v>
      </c>
      <c r="AY20" s="110">
        <v>0.23342664563052484</v>
      </c>
      <c r="BA20" s="104" t="s">
        <v>50</v>
      </c>
      <c r="BB20" s="9">
        <v>-0.12639746445526182</v>
      </c>
      <c r="BC20" s="9">
        <v>0.24865212443394552</v>
      </c>
      <c r="BD20" s="9">
        <v>-0.6348052959885253</v>
      </c>
      <c r="BE20" s="9">
        <v>0.3239573692945311</v>
      </c>
      <c r="BF20" s="9">
        <v>-0.21894709129704484</v>
      </c>
      <c r="BG20" s="9">
        <v>0.5645960954934057</v>
      </c>
      <c r="BH20" s="9">
        <v>-0.2576680398510047</v>
      </c>
      <c r="BI20" s="9">
        <v>-0.2768425117064033</v>
      </c>
      <c r="BJ20" s="34">
        <v>0.17268062064676418</v>
      </c>
      <c r="BK20" s="34">
        <v>-0.36320260909454033</v>
      </c>
      <c r="BL20" s="34">
        <v>-2.2020759153253633</v>
      </c>
      <c r="BM20" s="34">
        <v>-0.24653949418733412</v>
      </c>
      <c r="BN20" s="11">
        <v>0.054608858827041314</v>
      </c>
    </row>
    <row r="21" spans="1:66" ht="10.5">
      <c r="A21" s="76" t="s">
        <v>51</v>
      </c>
      <c r="B21" s="98">
        <v>-0.07546638590744592</v>
      </c>
      <c r="C21" s="98">
        <v>0.2361487609383261</v>
      </c>
      <c r="D21" s="98">
        <v>-0.42241104909020893</v>
      </c>
      <c r="E21" s="98">
        <v>-1.1474004108391276</v>
      </c>
      <c r="F21" s="98">
        <v>0.09369635654410549</v>
      </c>
      <c r="G21" s="65">
        <v>-0.34273310161756526</v>
      </c>
      <c r="H21" s="65">
        <v>-0.785899909573358</v>
      </c>
      <c r="I21" s="98">
        <v>0.34701863457345555</v>
      </c>
      <c r="J21" s="98">
        <v>-0.6213948343280579</v>
      </c>
      <c r="K21" s="98">
        <v>0.23918848899140616</v>
      </c>
      <c r="L21" s="98">
        <v>-0.6740089508322302</v>
      </c>
      <c r="M21" s="98">
        <v>-1.137137660322846</v>
      </c>
      <c r="N21" s="98">
        <v>0.01072885125981002</v>
      </c>
      <c r="O21" s="98">
        <v>-0.30995199773008414</v>
      </c>
      <c r="P21" s="98">
        <v>0.29705197941237416</v>
      </c>
      <c r="Q21" s="65">
        <v>-0.2662595887305429</v>
      </c>
      <c r="R21" s="98">
        <v>0.18116456193109073</v>
      </c>
      <c r="S21" s="98">
        <v>0.5822775796440319</v>
      </c>
      <c r="T21" s="98">
        <v>0.2999508417823381</v>
      </c>
      <c r="U21" s="98">
        <v>-0.16209254854375396</v>
      </c>
      <c r="V21" s="98">
        <v>1.835121781544577</v>
      </c>
      <c r="W21" s="98">
        <v>0.1642498455793139</v>
      </c>
      <c r="X21" s="98">
        <v>-1.5866580600930003</v>
      </c>
      <c r="Y21" s="98">
        <v>-0.4696497482622681</v>
      </c>
      <c r="Z21" s="98">
        <v>0.8086010147424697</v>
      </c>
      <c r="AA21" s="98">
        <v>0.11594955477027406</v>
      </c>
      <c r="AB21" s="98">
        <v>0.30091106638299664</v>
      </c>
      <c r="AC21" s="65">
        <v>-0.6265209710790687</v>
      </c>
      <c r="AD21" s="98">
        <v>0.32445007877325854</v>
      </c>
      <c r="AE21" s="98">
        <v>0.044397626434930455</v>
      </c>
      <c r="AF21" s="98">
        <v>-0.08718437054870995</v>
      </c>
      <c r="AG21" s="98">
        <v>-0.712187026373129</v>
      </c>
      <c r="AH21" s="98">
        <v>-0.47510753972861913</v>
      </c>
      <c r="AI21" s="98">
        <v>-0.3431098266083054</v>
      </c>
      <c r="AJ21" s="98">
        <v>-0.19881019332661548</v>
      </c>
      <c r="AK21" s="65">
        <v>-0.07134608661514492</v>
      </c>
      <c r="AL21" s="65">
        <v>0.23122981953484287</v>
      </c>
      <c r="AM21" s="98">
        <v>0.2999576704453122</v>
      </c>
      <c r="AN21" s="98">
        <v>0.2777932087226667</v>
      </c>
      <c r="AO21" s="98">
        <v>0.46676823172692294</v>
      </c>
      <c r="AP21" s="98">
        <v>0.5196439901552458</v>
      </c>
      <c r="AQ21" s="98">
        <v>0.2576086389754832</v>
      </c>
      <c r="AR21" s="98">
        <v>0.37141086395313166</v>
      </c>
      <c r="AS21" s="98">
        <v>0.05003182791554057</v>
      </c>
      <c r="AT21" s="98">
        <v>-0.698128618480483</v>
      </c>
      <c r="AU21" s="98"/>
      <c r="AV21" s="108" t="s">
        <v>51</v>
      </c>
      <c r="AW21" s="99">
        <f t="shared" si="0"/>
        <v>0.8728701358885674</v>
      </c>
      <c r="AX21" s="99">
        <f t="shared" si="1"/>
        <v>0.39537414680214567</v>
      </c>
      <c r="AY21" s="110">
        <v>0.8835310861115176</v>
      </c>
      <c r="BA21" s="104" t="s">
        <v>51</v>
      </c>
      <c r="BB21" s="9">
        <v>-0.32305498270044325</v>
      </c>
      <c r="BC21" s="9">
        <v>0.44177939373079184</v>
      </c>
      <c r="BD21" s="9">
        <v>-0.39235137349346866</v>
      </c>
      <c r="BE21" s="9">
        <v>0.11164463761520062</v>
      </c>
      <c r="BF21" s="9">
        <v>-0.2119143097223187</v>
      </c>
      <c r="BG21" s="9">
        <v>0.06770879008024844</v>
      </c>
      <c r="BH21" s="9">
        <v>-0.12600049710524738</v>
      </c>
      <c r="BI21" s="9">
        <v>0.22920634668034864</v>
      </c>
      <c r="BJ21" s="34">
        <v>-0.11658293399603993</v>
      </c>
      <c r="BK21" s="34">
        <v>-0.4425532035006168</v>
      </c>
      <c r="BL21" s="34">
        <v>-0.3879699489984601</v>
      </c>
      <c r="BM21" s="34">
        <v>-0.1548939874333611</v>
      </c>
      <c r="BN21" s="11">
        <v>0.1716226381893424</v>
      </c>
    </row>
    <row r="22" spans="1:66" ht="10.5">
      <c r="A22" s="76" t="s">
        <v>52</v>
      </c>
      <c r="B22" s="98">
        <v>-0.018773083977705097</v>
      </c>
      <c r="C22" s="98">
        <v>0.0463703953688284</v>
      </c>
      <c r="D22" s="98">
        <v>-0.06927076790786521</v>
      </c>
      <c r="E22" s="98">
        <v>-3.5421673443506942</v>
      </c>
      <c r="F22" s="98">
        <v>0.4830681857486873</v>
      </c>
      <c r="G22" s="65">
        <v>-3.710376545357889</v>
      </c>
      <c r="H22" s="65">
        <v>-0.7261501583255734</v>
      </c>
      <c r="I22" s="98">
        <v>0.2656995521379103</v>
      </c>
      <c r="J22" s="98">
        <v>0.17614471611984053</v>
      </c>
      <c r="K22" s="98">
        <v>0.24232558340967117</v>
      </c>
      <c r="L22" s="98">
        <v>-0.4711762687989406</v>
      </c>
      <c r="M22" s="98">
        <v>-0.7097861420803475</v>
      </c>
      <c r="N22" s="98">
        <v>0.6220385653971408</v>
      </c>
      <c r="O22" s="98">
        <v>0.4348381841307543</v>
      </c>
      <c r="P22" s="98">
        <v>0.5145218306792334</v>
      </c>
      <c r="Q22" s="65">
        <v>-2.6556976457271855</v>
      </c>
      <c r="R22" s="98">
        <v>-0.361813552912802</v>
      </c>
      <c r="S22" s="98">
        <v>0.547564446624735</v>
      </c>
      <c r="T22" s="98">
        <v>0.589238211285328</v>
      </c>
      <c r="U22" s="98">
        <v>0.41036571354947965</v>
      </c>
      <c r="V22" s="98">
        <v>-14.433412364408948</v>
      </c>
      <c r="W22" s="98">
        <v>-0.18992871751877158</v>
      </c>
      <c r="X22" s="98">
        <v>-0.8521789326156936</v>
      </c>
      <c r="Y22" s="98">
        <v>-0.418584980233043</v>
      </c>
      <c r="Z22" s="98">
        <v>0.7283878207666223</v>
      </c>
      <c r="AA22" s="98">
        <v>0.3744971105296514</v>
      </c>
      <c r="AB22" s="98">
        <v>0.5587551042131391</v>
      </c>
      <c r="AC22" s="65">
        <v>-0.5634160429630092</v>
      </c>
      <c r="AD22" s="98">
        <v>0.1490451670797928</v>
      </c>
      <c r="AE22" s="98">
        <v>-0.015517360774338846</v>
      </c>
      <c r="AF22" s="98">
        <v>-0.4556207783241293</v>
      </c>
      <c r="AG22" s="98">
        <v>-0.5510736700765073</v>
      </c>
      <c r="AH22" s="98">
        <v>-0.3974284875164909</v>
      </c>
      <c r="AI22" s="98">
        <v>-0.6730187788841835</v>
      </c>
      <c r="AJ22" s="98">
        <v>0.6290025052392867</v>
      </c>
      <c r="AK22" s="65">
        <v>0.5085010632818635</v>
      </c>
      <c r="AL22" s="65">
        <v>0.15339475216671594</v>
      </c>
      <c r="AM22" s="98">
        <v>0.4167479255829313</v>
      </c>
      <c r="AN22" s="98">
        <v>0.5660156894150291</v>
      </c>
      <c r="AO22" s="98">
        <v>0.37475312039312253</v>
      </c>
      <c r="AP22" s="98">
        <v>0.4770724060537016</v>
      </c>
      <c r="AQ22" s="98">
        <v>0.0883235855111973</v>
      </c>
      <c r="AR22" s="98">
        <v>0.5547448949719685</v>
      </c>
      <c r="AS22" s="98">
        <v>0.5890411383533342</v>
      </c>
      <c r="AT22" s="98">
        <v>0.6223045689769351</v>
      </c>
      <c r="AU22" s="98"/>
      <c r="AV22" s="108" t="s">
        <v>52</v>
      </c>
      <c r="AW22" s="99">
        <f t="shared" si="0"/>
        <v>0.23768088500157636</v>
      </c>
      <c r="AX22" s="99">
        <f t="shared" si="1"/>
        <v>0.2680871218055072</v>
      </c>
      <c r="AY22" s="110">
        <v>0.27227031523607714</v>
      </c>
      <c r="BA22" s="104" t="s">
        <v>52</v>
      </c>
      <c r="BB22" s="9">
        <v>0.060358463195143215</v>
      </c>
      <c r="BC22" s="9">
        <v>-0.20030685390408515</v>
      </c>
      <c r="BD22" s="9">
        <v>-0.3192067183545622</v>
      </c>
      <c r="BE22" s="9">
        <v>0.36221658150392355</v>
      </c>
      <c r="BF22" s="9">
        <v>-0.06429995034447088</v>
      </c>
      <c r="BG22" s="9">
        <v>-0.04134063767919076</v>
      </c>
      <c r="BH22" s="9">
        <v>-0.21932691258108308</v>
      </c>
      <c r="BI22" s="9">
        <v>0.27842861060930396</v>
      </c>
      <c r="BJ22" s="34">
        <v>0.39199677024308166</v>
      </c>
      <c r="BK22" s="34">
        <v>-0.5474455524515089</v>
      </c>
      <c r="BL22" s="34">
        <v>-3.8268808383966717</v>
      </c>
      <c r="BM22" s="34">
        <v>-0.1198798495396005</v>
      </c>
      <c r="BN22" s="11">
        <v>0.320930783981999</v>
      </c>
    </row>
    <row r="23" spans="1:66" ht="10.5">
      <c r="A23" s="76" t="s">
        <v>53</v>
      </c>
      <c r="B23" s="98">
        <v>-0.8504009675649095</v>
      </c>
      <c r="C23" s="98">
        <v>-0.7064290170830686</v>
      </c>
      <c r="D23" s="98">
        <v>-0.794609301492236</v>
      </c>
      <c r="E23" s="98">
        <v>-2.347330664608691</v>
      </c>
      <c r="F23" s="98">
        <v>-0.10217756211118835</v>
      </c>
      <c r="G23" s="65">
        <v>-0.7862137710236272</v>
      </c>
      <c r="H23" s="65">
        <v>-0.9608458121791524</v>
      </c>
      <c r="I23" s="98">
        <v>-0.4908664764787017</v>
      </c>
      <c r="J23" s="98">
        <v>-0.3644680097573427</v>
      </c>
      <c r="K23" s="98">
        <v>-0.5033488197643292</v>
      </c>
      <c r="L23" s="98">
        <v>-0.7481797950477511</v>
      </c>
      <c r="M23" s="98">
        <v>-0.6296491200417151</v>
      </c>
      <c r="N23" s="98">
        <v>-0.6204799055130428</v>
      </c>
      <c r="O23" s="98">
        <v>-0.6375256925615729</v>
      </c>
      <c r="P23" s="98">
        <v>-0.1484163513397505</v>
      </c>
      <c r="Q23" s="65">
        <v>1.9063930748761448</v>
      </c>
      <c r="R23" s="98">
        <v>-0.48825531805658784</v>
      </c>
      <c r="S23" s="98">
        <v>0.16870515803881933</v>
      </c>
      <c r="T23" s="98">
        <v>-0.2976240165117402</v>
      </c>
      <c r="U23" s="98">
        <v>-0.3479010577037537</v>
      </c>
      <c r="V23" s="98">
        <v>1.980256627088547</v>
      </c>
      <c r="W23" s="98">
        <v>-0.08599633587839482</v>
      </c>
      <c r="X23" s="98">
        <v>-0.875910972217409</v>
      </c>
      <c r="Y23" s="98">
        <v>-0.28491245199563636</v>
      </c>
      <c r="Z23" s="98">
        <v>0.4654665134235851</v>
      </c>
      <c r="AA23" s="98">
        <v>-0.24343656399746696</v>
      </c>
      <c r="AB23" s="98">
        <v>-0.47477136899401495</v>
      </c>
      <c r="AC23" s="65">
        <v>-0.965989839974893</v>
      </c>
      <c r="AD23" s="98">
        <v>-0.5643461693258706</v>
      </c>
      <c r="AE23" s="98">
        <v>-0.6491084917142004</v>
      </c>
      <c r="AF23" s="98">
        <v>-0.38903458169714955</v>
      </c>
      <c r="AG23" s="98">
        <v>-0.3856432887107582</v>
      </c>
      <c r="AH23" s="98">
        <v>-0.6358776284681344</v>
      </c>
      <c r="AI23" s="98">
        <v>-0.7435599996821561</v>
      </c>
      <c r="AJ23" s="98">
        <v>0.4721695902349752</v>
      </c>
      <c r="AK23" s="65">
        <v>-0.27729263289798184</v>
      </c>
      <c r="AL23" s="65">
        <v>-0.6095734727978105</v>
      </c>
      <c r="AM23" s="98">
        <v>-0.20240381307864194</v>
      </c>
      <c r="AN23" s="98">
        <v>-0.10747931599913116</v>
      </c>
      <c r="AO23" s="98">
        <v>-0.30885246769996716</v>
      </c>
      <c r="AP23" s="98">
        <v>-0.05996218519553199</v>
      </c>
      <c r="AQ23" s="98">
        <v>0.11924634323977618</v>
      </c>
      <c r="AR23" s="98">
        <v>0.024231670069256857</v>
      </c>
      <c r="AS23" s="98">
        <v>-0.2457404153953083</v>
      </c>
      <c r="AT23" s="98">
        <v>0.018369167938455767</v>
      </c>
      <c r="AU23" s="98"/>
      <c r="AV23" s="108" t="s">
        <v>53</v>
      </c>
      <c r="AW23" s="99">
        <f t="shared" si="0"/>
        <v>0.39835439077591817</v>
      </c>
      <c r="AX23" s="99">
        <f t="shared" si="1"/>
        <v>0.9674266797330554</v>
      </c>
      <c r="AY23" s="110">
        <v>0.6149203909423641</v>
      </c>
      <c r="BA23" s="104" t="s">
        <v>53</v>
      </c>
      <c r="BB23" s="9">
        <v>-0.473003235599687</v>
      </c>
      <c r="BC23" s="9">
        <v>0.4617426618085368</v>
      </c>
      <c r="BD23" s="9">
        <v>-0.19866357171409602</v>
      </c>
      <c r="BE23" s="9">
        <v>0.044009362385169205</v>
      </c>
      <c r="BF23" s="9">
        <v>-0.3857296577572471</v>
      </c>
      <c r="BG23" s="9">
        <v>0.7003207471951648</v>
      </c>
      <c r="BH23" s="9">
        <v>-0.5391152622750177</v>
      </c>
      <c r="BI23" s="9">
        <v>-0.11786661133389244</v>
      </c>
      <c r="BJ23" s="34">
        <v>-0.20960036328358775</v>
      </c>
      <c r="BK23" s="34">
        <v>-0.7583679602103355</v>
      </c>
      <c r="BL23" s="34">
        <v>-0.7185215014092333</v>
      </c>
      <c r="BM23" s="34">
        <v>-0.6053227908179243</v>
      </c>
      <c r="BN23" s="11">
        <v>-0.03465942552071598</v>
      </c>
    </row>
    <row r="24" spans="1:66" ht="10.5">
      <c r="A24" s="76" t="s">
        <v>54</v>
      </c>
      <c r="B24" s="98">
        <v>0.04031083625639629</v>
      </c>
      <c r="C24" s="98">
        <v>-0.1623959238657061</v>
      </c>
      <c r="D24" s="98">
        <v>-0.32574172990192357</v>
      </c>
      <c r="E24" s="98">
        <v>-4.389635194359558</v>
      </c>
      <c r="F24" s="98">
        <v>0.2699605247497412</v>
      </c>
      <c r="G24" s="65">
        <v>-1.0221636473216726</v>
      </c>
      <c r="H24" s="65">
        <v>-0.4798417641825534</v>
      </c>
      <c r="I24" s="98">
        <v>0.1814958717030095</v>
      </c>
      <c r="J24" s="98">
        <v>-0.35951288089378675</v>
      </c>
      <c r="K24" s="98">
        <v>0.3487180228327139</v>
      </c>
      <c r="L24" s="98">
        <v>-0.4461102031277426</v>
      </c>
      <c r="M24" s="98">
        <v>-0.786642723635261</v>
      </c>
      <c r="N24" s="98">
        <v>-0.3286863790496341</v>
      </c>
      <c r="O24" s="98">
        <v>0.3028572511056318</v>
      </c>
      <c r="P24" s="98">
        <v>0.2637555808669684</v>
      </c>
      <c r="Q24" s="65">
        <v>-12.467446476467064</v>
      </c>
      <c r="R24" s="98">
        <v>0.15412874654796008</v>
      </c>
      <c r="S24" s="98">
        <v>0.44805181180745374</v>
      </c>
      <c r="T24" s="98">
        <v>0.6705469146215522</v>
      </c>
      <c r="U24" s="98">
        <v>-0.1001588958810138</v>
      </c>
      <c r="V24" s="98">
        <v>-2.484603649960511</v>
      </c>
      <c r="W24" s="98">
        <v>0.42154981236687133</v>
      </c>
      <c r="X24" s="98">
        <v>-0.7445736895583079</v>
      </c>
      <c r="Y24" s="98">
        <v>0.22711571443262418</v>
      </c>
      <c r="Z24" s="98">
        <v>1.3983352627253658</v>
      </c>
      <c r="AA24" s="98">
        <v>0.6191159839137428</v>
      </c>
      <c r="AB24" s="98">
        <v>0.10261383253033701</v>
      </c>
      <c r="AC24" s="65">
        <v>-0.08144745505377875</v>
      </c>
      <c r="AD24" s="98">
        <v>0.17966383865509783</v>
      </c>
      <c r="AE24" s="98">
        <v>-0.4629373884014941</v>
      </c>
      <c r="AF24" s="98">
        <v>0.2127396701365841</v>
      </c>
      <c r="AG24" s="98">
        <v>-2.2099478811441515</v>
      </c>
      <c r="AH24" s="98">
        <v>-1.0568155597576865</v>
      </c>
      <c r="AI24" s="98">
        <v>-0.2489326447854937</v>
      </c>
      <c r="AJ24" s="98">
        <v>0.24890292397762648</v>
      </c>
      <c r="AK24" s="65">
        <v>0.3563699446932897</v>
      </c>
      <c r="AL24" s="65">
        <v>-0.32332954658768404</v>
      </c>
      <c r="AM24" s="98">
        <v>0.17702099991938006</v>
      </c>
      <c r="AN24" s="98">
        <v>0.557531862754385</v>
      </c>
      <c r="AO24" s="98">
        <v>0.5048670166705111</v>
      </c>
      <c r="AP24" s="98">
        <v>0.7611362242458825</v>
      </c>
      <c r="AQ24" s="98">
        <v>0.20204135538672685</v>
      </c>
      <c r="AR24" s="98">
        <v>0.4743669318962829</v>
      </c>
      <c r="AS24" s="98">
        <v>0.43308595844321524</v>
      </c>
      <c r="AT24" s="98">
        <v>0.46290938679344507</v>
      </c>
      <c r="AU24" s="98"/>
      <c r="AV24" s="108" t="s">
        <v>54</v>
      </c>
      <c r="AW24" s="99">
        <f t="shared" si="0"/>
        <v>0.29997761139628165</v>
      </c>
      <c r="AX24" s="99">
        <f t="shared" si="1"/>
        <v>0.28480520749059424</v>
      </c>
      <c r="AY24" s="110">
        <v>0.386625279258184</v>
      </c>
      <c r="BA24" s="104" t="s">
        <v>54</v>
      </c>
      <c r="BB24" s="9">
        <v>-0.24132344366181846</v>
      </c>
      <c r="BC24" s="9">
        <v>0.1819517004080078</v>
      </c>
      <c r="BD24" s="9">
        <v>-0.4672200020370329</v>
      </c>
      <c r="BE24" s="9">
        <v>0.3743511714645203</v>
      </c>
      <c r="BF24" s="9">
        <v>-0.07625796896769668</v>
      </c>
      <c r="BG24" s="9">
        <v>-0.04070166718404091</v>
      </c>
      <c r="BH24" s="9">
        <v>-0.1390695984998045</v>
      </c>
      <c r="BI24" s="9">
        <v>0.22798584899659524</v>
      </c>
      <c r="BJ24" s="34">
        <v>0.252961899478934</v>
      </c>
      <c r="BK24" s="34">
        <v>-0.777466194036801</v>
      </c>
      <c r="BL24" s="34">
        <v>-1.1255716925360284</v>
      </c>
      <c r="BM24" s="34">
        <v>-0.18268193130054441</v>
      </c>
      <c r="BN24" s="11">
        <v>0.3030238595868897</v>
      </c>
    </row>
    <row r="25" spans="1:66" ht="10.5">
      <c r="A25" s="76" t="s">
        <v>23</v>
      </c>
      <c r="B25" s="98">
        <v>0.24001897349410098</v>
      </c>
      <c r="C25" s="98">
        <v>0.15109698001759791</v>
      </c>
      <c r="D25" s="98">
        <v>-0.027222603639994725</v>
      </c>
      <c r="E25" s="98">
        <v>-2.2296592069046905</v>
      </c>
      <c r="F25" s="98">
        <v>0.4224502228562959</v>
      </c>
      <c r="G25" s="65">
        <v>-1.2665405795341809</v>
      </c>
      <c r="H25" s="65">
        <v>-0.6434073332253993</v>
      </c>
      <c r="I25" s="98">
        <v>0.434182833765402</v>
      </c>
      <c r="J25" s="98">
        <v>0.05062517658060004</v>
      </c>
      <c r="K25" s="98">
        <v>0.23030469306722764</v>
      </c>
      <c r="L25" s="98">
        <v>-0.6941087093918278</v>
      </c>
      <c r="M25" s="98">
        <v>-0.6177414000140543</v>
      </c>
      <c r="N25" s="98">
        <v>0.2544455499828358</v>
      </c>
      <c r="O25" s="98">
        <v>0.42977247602090773</v>
      </c>
      <c r="P25" s="98">
        <v>0.3873139095601297</v>
      </c>
      <c r="Q25" s="65">
        <v>-2.1462451726638845</v>
      </c>
      <c r="R25" s="98">
        <v>-0.4029548546741263</v>
      </c>
      <c r="S25" s="98">
        <v>0.46529832457060927</v>
      </c>
      <c r="T25" s="98">
        <v>0.23970349682150655</v>
      </c>
      <c r="U25" s="98">
        <v>0.2734299352033667</v>
      </c>
      <c r="V25" s="98">
        <v>-1.4244674384365472</v>
      </c>
      <c r="W25" s="98">
        <v>-0.5970953408514013</v>
      </c>
      <c r="X25" s="98">
        <v>-0.7633125018091705</v>
      </c>
      <c r="Y25" s="98">
        <v>-0.025231221761149805</v>
      </c>
      <c r="Z25" s="98">
        <v>0.7345270518506684</v>
      </c>
      <c r="AA25" s="98">
        <v>0.42229455571534075</v>
      </c>
      <c r="AB25" s="98">
        <v>0.42745374778093587</v>
      </c>
      <c r="AC25" s="65">
        <v>-0.69794171804802</v>
      </c>
      <c r="AD25" s="98">
        <v>0.3551147478737411</v>
      </c>
      <c r="AE25" s="98">
        <v>-0.0347375214354247</v>
      </c>
      <c r="AF25" s="98">
        <v>-0.4694422753324233</v>
      </c>
      <c r="AG25" s="98">
        <v>-0.5897299787305045</v>
      </c>
      <c r="AH25" s="98">
        <v>-0.07158588696335902</v>
      </c>
      <c r="AI25" s="98">
        <v>-0.7318044143110842</v>
      </c>
      <c r="AJ25" s="98">
        <v>0.49586416289997354</v>
      </c>
      <c r="AK25" s="65">
        <v>0.4408680012848529</v>
      </c>
      <c r="AL25" s="65">
        <v>-0.2575458693179567</v>
      </c>
      <c r="AM25" s="98">
        <v>0.4663634474492981</v>
      </c>
      <c r="AN25" s="98">
        <v>0.6263011167902417</v>
      </c>
      <c r="AO25" s="98">
        <v>0.49913334008961935</v>
      </c>
      <c r="AP25" s="98">
        <v>0.5606679019407523</v>
      </c>
      <c r="AQ25" s="98">
        <v>0.3590959892487091</v>
      </c>
      <c r="AR25" s="98">
        <v>0.6646709928520483</v>
      </c>
      <c r="AS25" s="98">
        <v>0.6609445198757122</v>
      </c>
      <c r="AT25" s="98">
        <v>0.48018085920894704</v>
      </c>
      <c r="AU25" s="98"/>
      <c r="AV25" s="108" t="s">
        <v>23</v>
      </c>
      <c r="AW25" s="99">
        <f t="shared" si="0"/>
        <v>0.036009344725521364</v>
      </c>
      <c r="AX25" s="99">
        <f t="shared" si="1"/>
        <v>0.01903887936263606</v>
      </c>
      <c r="AY25" s="110">
        <v>0.4096071719796601</v>
      </c>
      <c r="BA25" s="104" t="s">
        <v>23</v>
      </c>
      <c r="BB25" s="9">
        <v>-0.08775554338148292</v>
      </c>
      <c r="BC25" s="9">
        <v>-0.1307726320887251</v>
      </c>
      <c r="BD25" s="9">
        <v>-0.3220126770170195</v>
      </c>
      <c r="BE25" s="9">
        <v>0.4283773861550201</v>
      </c>
      <c r="BF25" s="9">
        <v>-0.017536550191013123</v>
      </c>
      <c r="BG25" s="9">
        <v>-0.16129517092699994</v>
      </c>
      <c r="BH25" s="9">
        <v>-0.15100771243145605</v>
      </c>
      <c r="BI25" s="9">
        <v>0.2836121532787148</v>
      </c>
      <c r="BJ25" s="34">
        <v>0.3195631056380597</v>
      </c>
      <c r="BK25" s="34">
        <v>-0.4858654422019155</v>
      </c>
      <c r="BL25" s="34">
        <v>-1.387845475180974</v>
      </c>
      <c r="BM25" s="34">
        <v>0.03755754654618355</v>
      </c>
      <c r="BN25" s="11">
        <v>0.3578097917562807</v>
      </c>
    </row>
    <row r="26" spans="1:66" ht="10.5">
      <c r="A26" s="76" t="s">
        <v>25</v>
      </c>
      <c r="B26" s="98">
        <v>0.025420114816808906</v>
      </c>
      <c r="C26" s="98">
        <v>0.2990627598519459</v>
      </c>
      <c r="D26" s="98">
        <v>-0.43853365856606374</v>
      </c>
      <c r="E26" s="98">
        <v>-0.23197944448449093</v>
      </c>
      <c r="F26" s="98">
        <v>-0.039462672664565844</v>
      </c>
      <c r="G26" s="65">
        <v>0.06767634035345949</v>
      </c>
      <c r="H26" s="65">
        <v>-1.4391404805786987</v>
      </c>
      <c r="I26" s="98">
        <v>0.7012371198043352</v>
      </c>
      <c r="J26" s="98">
        <v>0.22329543059549634</v>
      </c>
      <c r="K26" s="98">
        <v>-0.08329486518441136</v>
      </c>
      <c r="L26" s="98">
        <v>-0.5334106996300165</v>
      </c>
      <c r="M26" s="98">
        <v>-0.3060757169275838</v>
      </c>
      <c r="N26" s="98">
        <v>0.0994824225232441</v>
      </c>
      <c r="O26" s="98">
        <v>-0.20056078450943737</v>
      </c>
      <c r="P26" s="98">
        <v>0.029404715058949916</v>
      </c>
      <c r="Q26" s="65">
        <v>-0.6700868649283092</v>
      </c>
      <c r="R26" s="98">
        <v>-0.6881859731285722</v>
      </c>
      <c r="S26" s="98">
        <v>0.10052364181994233</v>
      </c>
      <c r="T26" s="98">
        <v>0.21135838796009104</v>
      </c>
      <c r="U26" s="98">
        <v>-0.01286217543641504</v>
      </c>
      <c r="V26" s="98">
        <v>-1.1238686901631623</v>
      </c>
      <c r="W26" s="98">
        <v>0.22243277995304067</v>
      </c>
      <c r="X26" s="98">
        <v>-0.8436532613624358</v>
      </c>
      <c r="Y26" s="98">
        <v>0.16690335155606115</v>
      </c>
      <c r="Z26" s="98">
        <v>0.9254391413751403</v>
      </c>
      <c r="AA26" s="98">
        <v>-1.0835690900679984</v>
      </c>
      <c r="AB26" s="98">
        <v>-0.13843141140617246</v>
      </c>
      <c r="AC26" s="65">
        <v>-0.017390583987558376</v>
      </c>
      <c r="AD26" s="98">
        <v>0.3656942675973864</v>
      </c>
      <c r="AE26" s="98">
        <v>-0.5086005644092504</v>
      </c>
      <c r="AF26" s="98">
        <v>-0.01993211310693992</v>
      </c>
      <c r="AG26" s="98">
        <v>-0.578598261604396</v>
      </c>
      <c r="AH26" s="98">
        <v>0.3323184371221656</v>
      </c>
      <c r="AI26" s="98">
        <v>-0.0038496673051893167</v>
      </c>
      <c r="AJ26" s="98">
        <v>0.10210641546309913</v>
      </c>
      <c r="AK26" s="65">
        <v>-0.15282889322799145</v>
      </c>
      <c r="AL26" s="65">
        <v>-0.1666294015847605</v>
      </c>
      <c r="AM26" s="98">
        <v>0.42546906003210544</v>
      </c>
      <c r="AN26" s="98">
        <v>0.5760681355155367</v>
      </c>
      <c r="AO26" s="98">
        <v>0.7554201479708755</v>
      </c>
      <c r="AP26" s="98">
        <v>0.5961821493005851</v>
      </c>
      <c r="AQ26" s="98">
        <v>0.04154160956776306</v>
      </c>
      <c r="AR26" s="98">
        <v>0.34905775016815777</v>
      </c>
      <c r="AS26" s="98">
        <v>0.6622867009569372</v>
      </c>
      <c r="AT26" s="98">
        <v>0.39345541253916977</v>
      </c>
      <c r="AU26" s="98"/>
      <c r="AV26" s="108" t="s">
        <v>25</v>
      </c>
      <c r="AW26" s="99">
        <f t="shared" si="0"/>
        <v>0.010404635409221296</v>
      </c>
      <c r="AX26" s="99">
        <f t="shared" si="1"/>
        <v>0.010363801726658258</v>
      </c>
      <c r="AY26" s="110">
        <v>0.6040592894621888</v>
      </c>
      <c r="BA26" s="104" t="s">
        <v>25</v>
      </c>
      <c r="BB26" s="9">
        <v>-0.2251275687152404</v>
      </c>
      <c r="BC26" s="9">
        <v>-0.1490308490167387</v>
      </c>
      <c r="BD26" s="9">
        <v>-0.0650341062974194</v>
      </c>
      <c r="BE26" s="9">
        <v>0.36367775515538486</v>
      </c>
      <c r="BF26" s="9">
        <v>-0.055453841520808615</v>
      </c>
      <c r="BG26" s="9">
        <v>-0.2547804498125882</v>
      </c>
      <c r="BH26" s="9">
        <v>-0.1031103808933073</v>
      </c>
      <c r="BI26" s="9">
        <v>0.3432032062750393</v>
      </c>
      <c r="BJ26" s="34">
        <v>-0.21370286689186033</v>
      </c>
      <c r="BK26" s="34">
        <v>-0.19338617310940287</v>
      </c>
      <c r="BL26" s="34">
        <v>0.0068023666895904705</v>
      </c>
      <c r="BM26" s="34">
        <v>-0.0999270089134435</v>
      </c>
      <c r="BN26" s="11">
        <v>0.3534768019423261</v>
      </c>
    </row>
    <row r="27" spans="1:66" ht="10.5">
      <c r="A27" s="76" t="s">
        <v>55</v>
      </c>
      <c r="B27" s="98">
        <v>0.1548150897703477</v>
      </c>
      <c r="C27" s="98">
        <v>-0.25515147471244715</v>
      </c>
      <c r="D27" s="98">
        <v>-0.0033838388474229588</v>
      </c>
      <c r="E27" s="98">
        <v>-1.3753392303455574</v>
      </c>
      <c r="F27" s="98">
        <v>0.40208141850561774</v>
      </c>
      <c r="G27" s="65">
        <v>-0.2163002349538229</v>
      </c>
      <c r="H27" s="65">
        <v>-1.1346068892638503</v>
      </c>
      <c r="I27" s="98">
        <v>0.3530116399859787</v>
      </c>
      <c r="J27" s="98">
        <v>-0.11989549532753802</v>
      </c>
      <c r="K27" s="98">
        <v>0.06040598444932307</v>
      </c>
      <c r="L27" s="98">
        <v>-1.5227533602270111</v>
      </c>
      <c r="M27" s="98">
        <v>-0.9780698030016655</v>
      </c>
      <c r="N27" s="98">
        <v>0.49281646716689487</v>
      </c>
      <c r="O27" s="98">
        <v>0.3206710021083183</v>
      </c>
      <c r="P27" s="98">
        <v>0.2316382749706452</v>
      </c>
      <c r="Q27" s="65">
        <v>-12.026307377679064</v>
      </c>
      <c r="R27" s="98">
        <v>-0.32217870430845175</v>
      </c>
      <c r="S27" s="98">
        <v>0.7379308647307324</v>
      </c>
      <c r="T27" s="98">
        <v>0.3635044170007589</v>
      </c>
      <c r="U27" s="98">
        <v>0.6556078945999421</v>
      </c>
      <c r="V27" s="98">
        <v>-1.1129453247282666</v>
      </c>
      <c r="W27" s="98">
        <v>0.6503804760290623</v>
      </c>
      <c r="X27" s="98">
        <v>-2.75920812973975</v>
      </c>
      <c r="Y27" s="98">
        <v>-0.14285208586433917</v>
      </c>
      <c r="Z27" s="98">
        <v>1.0524454306477904</v>
      </c>
      <c r="AA27" s="98">
        <v>0.08408375206829204</v>
      </c>
      <c r="AB27" s="98">
        <v>0.26872678458007865</v>
      </c>
      <c r="AC27" s="65">
        <v>-0.5371192491899309</v>
      </c>
      <c r="AD27" s="98">
        <v>-0.21014561870475842</v>
      </c>
      <c r="AE27" s="98">
        <v>-0.14273823753487844</v>
      </c>
      <c r="AF27" s="98">
        <v>-0.632832176842551</v>
      </c>
      <c r="AG27" s="98">
        <v>-0.6772943159783374</v>
      </c>
      <c r="AH27" s="98">
        <v>-0.6075914209052222</v>
      </c>
      <c r="AI27" s="98">
        <v>-0.6520056888240118</v>
      </c>
      <c r="AJ27" s="98">
        <v>1.2733832050516278</v>
      </c>
      <c r="AK27" s="65">
        <v>0.14956538409157327</v>
      </c>
      <c r="AL27" s="65">
        <v>0.153469669371284</v>
      </c>
      <c r="AM27" s="98">
        <v>0.28439487910986555</v>
      </c>
      <c r="AN27" s="98">
        <v>0.7573244074436152</v>
      </c>
      <c r="AO27" s="98">
        <v>0.894728555096195</v>
      </c>
      <c r="AP27" s="98">
        <v>0.345300202006725</v>
      </c>
      <c r="AQ27" s="98">
        <v>0.7695924186983509</v>
      </c>
      <c r="AR27" s="98">
        <v>0.45718352191461537</v>
      </c>
      <c r="AS27" s="98">
        <v>0.10526101360368205</v>
      </c>
      <c r="AT27" s="98">
        <v>0.08718945657410844</v>
      </c>
      <c r="AU27" s="98"/>
      <c r="AV27" s="108" t="s">
        <v>55</v>
      </c>
      <c r="AW27" s="99">
        <f t="shared" si="0"/>
        <v>0.23943411936427084</v>
      </c>
      <c r="AX27" s="99">
        <f t="shared" si="1"/>
        <v>0.217733055986837</v>
      </c>
      <c r="AY27" s="110">
        <v>0.9588290480925936</v>
      </c>
      <c r="BA27" s="104" t="s">
        <v>55</v>
      </c>
      <c r="BB27" s="9">
        <v>-0.19491339692668408</v>
      </c>
      <c r="BC27" s="9">
        <v>-0.01645248524815192</v>
      </c>
      <c r="BD27" s="9">
        <v>-0.1070476305263255</v>
      </c>
      <c r="BE27" s="9">
        <v>0.27408590859108123</v>
      </c>
      <c r="BF27" s="9">
        <v>-0.2116304664314543</v>
      </c>
      <c r="BG27" s="9">
        <v>-0.005347895126756675</v>
      </c>
      <c r="BH27" s="9">
        <v>-0.38413644748148523</v>
      </c>
      <c r="BI27" s="9">
        <v>0.4582788755238874</v>
      </c>
      <c r="BJ27" s="34">
        <v>0.04823921480492166</v>
      </c>
      <c r="BK27" s="34">
        <v>-0.32996872904054536</v>
      </c>
      <c r="BL27" s="34">
        <v>-0.31762640424047445</v>
      </c>
      <c r="BM27" s="34">
        <v>-0.12229400644546094</v>
      </c>
      <c r="BN27" s="11">
        <v>0.3691199525342353</v>
      </c>
    </row>
    <row r="28" spans="1:66" ht="10.5">
      <c r="A28" s="76" t="s">
        <v>56</v>
      </c>
      <c r="B28" s="98">
        <v>0.1504808077057392</v>
      </c>
      <c r="C28" s="98">
        <v>0.31931081010122236</v>
      </c>
      <c r="D28" s="98">
        <v>0.5219250231350674</v>
      </c>
      <c r="E28" s="98">
        <v>-1.3266599211929024</v>
      </c>
      <c r="F28" s="98">
        <v>0.004104677598825207</v>
      </c>
      <c r="G28" s="65">
        <v>-0.4691782824778364</v>
      </c>
      <c r="H28" s="65">
        <v>-1.1463157171161074</v>
      </c>
      <c r="I28" s="98">
        <v>0.313507131289258</v>
      </c>
      <c r="J28" s="98">
        <v>-0.1322523078139248</v>
      </c>
      <c r="K28" s="98">
        <v>0.23655101715647708</v>
      </c>
      <c r="L28" s="98">
        <v>-0.8474419601006746</v>
      </c>
      <c r="M28" s="98">
        <v>-1.508932537796201</v>
      </c>
      <c r="N28" s="98">
        <v>-0.10480649977599328</v>
      </c>
      <c r="O28" s="98">
        <v>0.2976953042703547</v>
      </c>
      <c r="P28" s="98">
        <v>0.22401841307792997</v>
      </c>
      <c r="Q28" s="65">
        <v>-1.8760543049243994</v>
      </c>
      <c r="R28" s="98">
        <v>-1.19240718104576</v>
      </c>
      <c r="S28" s="98">
        <v>0.6946681622532871</v>
      </c>
      <c r="T28" s="98">
        <v>0.38021594903682515</v>
      </c>
      <c r="U28" s="98">
        <v>0.5054673299445417</v>
      </c>
      <c r="V28" s="98">
        <v>-0.5710806051068552</v>
      </c>
      <c r="W28" s="98">
        <v>0.22918010785927023</v>
      </c>
      <c r="X28" s="98">
        <v>-2.4746861632660813</v>
      </c>
      <c r="Y28" s="98">
        <v>0.6434042849752545</v>
      </c>
      <c r="Z28" s="98">
        <v>0.8892590792327795</v>
      </c>
      <c r="AA28" s="98">
        <v>0.8394510143767575</v>
      </c>
      <c r="AB28" s="98">
        <v>0.47413095116598625</v>
      </c>
      <c r="AC28" s="65">
        <v>-1.9299787721753603</v>
      </c>
      <c r="AD28" s="98">
        <v>0.3431343488985865</v>
      </c>
      <c r="AE28" s="98">
        <v>0.2726601041443436</v>
      </c>
      <c r="AF28" s="98">
        <v>-0.1629572995868026</v>
      </c>
      <c r="AG28" s="98">
        <v>-1.0928445810908554</v>
      </c>
      <c r="AH28" s="98">
        <v>-0.3021626762972843</v>
      </c>
      <c r="AI28" s="98">
        <v>-0.9696795081468266</v>
      </c>
      <c r="AJ28" s="98">
        <v>0.6397538348286718</v>
      </c>
      <c r="AK28" s="65">
        <v>0.24868870681379135</v>
      </c>
      <c r="AL28" s="65">
        <v>-0.09510445718139397</v>
      </c>
      <c r="AM28" s="98">
        <v>0.3845806836960923</v>
      </c>
      <c r="AN28" s="98">
        <v>0.692604358983422</v>
      </c>
      <c r="AO28" s="98">
        <v>0.6568239948310813</v>
      </c>
      <c r="AP28" s="98">
        <v>0.7155408246001619</v>
      </c>
      <c r="AQ28" s="98">
        <v>0.4083478381043212</v>
      </c>
      <c r="AR28" s="98">
        <v>0.580122163880211</v>
      </c>
      <c r="AS28" s="98">
        <v>0.5162800396192263</v>
      </c>
      <c r="AT28" s="98">
        <v>0.4693518055414998</v>
      </c>
      <c r="AU28" s="98"/>
      <c r="AV28" s="108" t="s">
        <v>56</v>
      </c>
      <c r="AW28" s="99">
        <f t="shared" si="0"/>
        <v>0.13774620143559424</v>
      </c>
      <c r="AX28" s="99">
        <f t="shared" si="1"/>
        <v>0.043250881005906884</v>
      </c>
      <c r="AY28" s="110">
        <v>0.7880058458387269</v>
      </c>
      <c r="BA28" s="104" t="s">
        <v>56</v>
      </c>
      <c r="BB28" s="9">
        <v>-0.37145631544805935</v>
      </c>
      <c r="BC28" s="9">
        <v>0.1683484231211858</v>
      </c>
      <c r="BD28" s="9">
        <v>-0.3688979899388727</v>
      </c>
      <c r="BE28" s="9">
        <v>0.41018167850135845</v>
      </c>
      <c r="BF28" s="9">
        <v>-0.1595867861615822</v>
      </c>
      <c r="BG28" s="9">
        <v>-0.06566090186432418</v>
      </c>
      <c r="BH28" s="9">
        <v>-0.21123701419164057</v>
      </c>
      <c r="BI28" s="9">
        <v>0.36223396326310525</v>
      </c>
      <c r="BJ28" s="34">
        <v>0.11706030297498349</v>
      </c>
      <c r="BK28" s="34">
        <v>-0.6446160964943837</v>
      </c>
      <c r="BL28" s="34">
        <v>-0.6008066863166444</v>
      </c>
      <c r="BM28" s="34">
        <v>0.25867259385433516</v>
      </c>
      <c r="BN28" s="11">
        <v>0.386407003447929</v>
      </c>
    </row>
    <row r="29" spans="1:66" ht="10.5">
      <c r="A29" s="76" t="s">
        <v>34</v>
      </c>
      <c r="B29" s="98">
        <v>-0.3744622221857593</v>
      </c>
      <c r="C29" s="98">
        <v>-0.11776655695721511</v>
      </c>
      <c r="D29" s="98">
        <v>0.03542188416286469</v>
      </c>
      <c r="E29" s="98">
        <v>-2.176417104882897</v>
      </c>
      <c r="F29" s="98">
        <v>-0.1515344912097876</v>
      </c>
      <c r="G29" s="65">
        <v>-0.786364163127855</v>
      </c>
      <c r="H29" s="65">
        <v>-0.4760353284875583</v>
      </c>
      <c r="I29" s="98">
        <v>0.19169895038647486</v>
      </c>
      <c r="J29" s="98">
        <v>-0.005730406168635607</v>
      </c>
      <c r="K29" s="98">
        <v>0.30152625417718354</v>
      </c>
      <c r="L29" s="98">
        <v>0.5582553342690619</v>
      </c>
      <c r="M29" s="98">
        <v>-0.3496567552930281</v>
      </c>
      <c r="N29" s="98">
        <v>-0.13855242215698665</v>
      </c>
      <c r="O29" s="98">
        <v>-0.0956165210340714</v>
      </c>
      <c r="P29" s="98">
        <v>-0.2231120876469345</v>
      </c>
      <c r="Q29" s="65">
        <v>-1.062040262401102</v>
      </c>
      <c r="R29" s="98">
        <v>-0.2714516087606964</v>
      </c>
      <c r="S29" s="98">
        <v>0.36294182729458097</v>
      </c>
      <c r="T29" s="98">
        <v>0.06559319344766353</v>
      </c>
      <c r="U29" s="98">
        <v>0.14035970607097029</v>
      </c>
      <c r="V29" s="98">
        <v>-0.5769938114008485</v>
      </c>
      <c r="W29" s="98">
        <v>0.24959158080989036</v>
      </c>
      <c r="X29" s="98">
        <v>-0.1917578387314125</v>
      </c>
      <c r="Y29" s="98">
        <v>0.08371903790488762</v>
      </c>
      <c r="Z29" s="98">
        <v>0.20757053486857469</v>
      </c>
      <c r="AA29" s="98">
        <v>-0.038138963255411745</v>
      </c>
      <c r="AB29" s="98">
        <v>-0.029488486670239147</v>
      </c>
      <c r="AC29" s="65">
        <v>-0.1749902016263642</v>
      </c>
      <c r="AD29" s="98">
        <v>0.035231447528486476</v>
      </c>
      <c r="AE29" s="98">
        <v>0.09679994803294602</v>
      </c>
      <c r="AF29" s="98">
        <v>0.3960650892876034</v>
      </c>
      <c r="AG29" s="98">
        <v>-0.4031116817201551</v>
      </c>
      <c r="AH29" s="98">
        <v>0.46660440211430926</v>
      </c>
      <c r="AI29" s="98">
        <v>-0.14232042035743805</v>
      </c>
      <c r="AJ29" s="98">
        <v>-0.10195422621436599</v>
      </c>
      <c r="AK29" s="65">
        <v>-0.1782290959787032</v>
      </c>
      <c r="AL29" s="65">
        <v>-0.021700010001160345</v>
      </c>
      <c r="AM29" s="98">
        <v>0.39043990191718436</v>
      </c>
      <c r="AN29" s="98">
        <v>0.40372033343527525</v>
      </c>
      <c r="AO29" s="98">
        <v>0.3044527479857205</v>
      </c>
      <c r="AP29" s="98">
        <v>0.2752056501087407</v>
      </c>
      <c r="AQ29" s="98">
        <v>-0.04272029414376178</v>
      </c>
      <c r="AR29" s="98">
        <v>0.04143241411277298</v>
      </c>
      <c r="AS29" s="98">
        <v>0.13170194022560971</v>
      </c>
      <c r="AT29" s="98">
        <v>0.06917028660973722</v>
      </c>
      <c r="AU29" s="98"/>
      <c r="AV29" s="108" t="s">
        <v>34</v>
      </c>
      <c r="AW29" s="99">
        <f t="shared" si="0"/>
        <v>0.08346546700138181</v>
      </c>
      <c r="AX29" s="99">
        <f t="shared" si="1"/>
        <v>0.11682208923344206</v>
      </c>
      <c r="AY29" s="110">
        <v>0.7568143492394697</v>
      </c>
      <c r="BA29" s="104" t="s">
        <v>34</v>
      </c>
      <c r="BB29" s="9">
        <v>-0.05021587207434636</v>
      </c>
      <c r="BC29" s="9">
        <v>-0.058271522900719804</v>
      </c>
      <c r="BD29" s="9">
        <v>0.0437104102894221</v>
      </c>
      <c r="BE29" s="9">
        <v>0.060784398645426424</v>
      </c>
      <c r="BF29" s="9">
        <v>-0.0307184314516958</v>
      </c>
      <c r="BG29" s="9">
        <v>-0.13903524359222838</v>
      </c>
      <c r="BH29" s="9">
        <v>-0.07235941992158687</v>
      </c>
      <c r="BI29" s="9">
        <v>0.21643596091151537</v>
      </c>
      <c r="BJ29" s="34">
        <v>-0.2163554695844023</v>
      </c>
      <c r="BK29" s="34">
        <v>-0.8726750783971933</v>
      </c>
      <c r="BL29" s="34">
        <v>-0.8244905367335538</v>
      </c>
      <c r="BM29" s="34">
        <v>-0.2051476378582179</v>
      </c>
      <c r="BN29" s="11">
        <v>0.14070830748684057</v>
      </c>
    </row>
    <row r="30" spans="1:66" ht="10.5">
      <c r="A30" s="76" t="s">
        <v>57</v>
      </c>
      <c r="B30" s="98">
        <v>-0.04832192797925812</v>
      </c>
      <c r="C30" s="98">
        <v>0.27647791273457534</v>
      </c>
      <c r="D30" s="98">
        <v>-0.1667744937840245</v>
      </c>
      <c r="E30" s="98">
        <v>-3.3353409710430637</v>
      </c>
      <c r="F30" s="98">
        <v>0.09238439898748164</v>
      </c>
      <c r="G30" s="65">
        <v>-1.5046300452396864</v>
      </c>
      <c r="H30" s="65">
        <v>-0.9849006159150209</v>
      </c>
      <c r="I30" s="98">
        <v>0.48850802946782235</v>
      </c>
      <c r="J30" s="98">
        <v>0.2402522223233858</v>
      </c>
      <c r="K30" s="98">
        <v>0.11006769167904285</v>
      </c>
      <c r="L30" s="98">
        <v>-0.3072981729927996</v>
      </c>
      <c r="M30" s="98">
        <v>-0.6381079808115987</v>
      </c>
      <c r="N30" s="98">
        <v>0.32390025404743084</v>
      </c>
      <c r="O30" s="98">
        <v>0.25553245277804937</v>
      </c>
      <c r="P30" s="98">
        <v>0.4096718700979629</v>
      </c>
      <c r="Q30" s="65">
        <v>-1.4435947693418771</v>
      </c>
      <c r="R30" s="98">
        <v>-0.8685574228765321</v>
      </c>
      <c r="S30" s="98">
        <v>0.609823563321336</v>
      </c>
      <c r="T30" s="98">
        <v>0.43120194296414016</v>
      </c>
      <c r="U30" s="98">
        <v>0.43696598605117</v>
      </c>
      <c r="V30" s="98">
        <v>-8.57219553646446</v>
      </c>
      <c r="W30" s="98">
        <v>0.058932348467342084</v>
      </c>
      <c r="X30" s="98">
        <v>-0.14116571762775826</v>
      </c>
      <c r="Y30" s="98">
        <v>0.6752634644627922</v>
      </c>
      <c r="Z30" s="98">
        <v>0.7472935129714847</v>
      </c>
      <c r="AA30" s="98">
        <v>0.3413636721755048</v>
      </c>
      <c r="AB30" s="98">
        <v>0.39430059595489786</v>
      </c>
      <c r="AC30" s="65">
        <v>-1.2960038346821605</v>
      </c>
      <c r="AD30" s="98">
        <v>0.04251780740451995</v>
      </c>
      <c r="AE30" s="98">
        <v>0.6539321464188804</v>
      </c>
      <c r="AF30" s="98">
        <v>-0.08074277338137581</v>
      </c>
      <c r="AG30" s="98">
        <v>-0.5779235424898367</v>
      </c>
      <c r="AH30" s="98">
        <v>-0.35506508303962625</v>
      </c>
      <c r="AI30" s="98">
        <v>-0.5184100059333328</v>
      </c>
      <c r="AJ30" s="98">
        <v>0.21396273123328274</v>
      </c>
      <c r="AK30" s="65">
        <v>0.026075694704781407</v>
      </c>
      <c r="AL30" s="65">
        <v>0.09087617726511855</v>
      </c>
      <c r="AM30" s="98">
        <v>-0.06652186508738472</v>
      </c>
      <c r="AN30" s="98">
        <v>0.5614767097059644</v>
      </c>
      <c r="AO30" s="98">
        <v>0.16419715738257365</v>
      </c>
      <c r="AP30" s="98">
        <v>0.43213717473718616</v>
      </c>
      <c r="AQ30" s="98">
        <v>0.3868937802200828</v>
      </c>
      <c r="AR30" s="98">
        <v>0.31054807766976866</v>
      </c>
      <c r="AS30" s="98">
        <v>0.18756163194367131</v>
      </c>
      <c r="AT30" s="98">
        <v>0.2337188020892789</v>
      </c>
      <c r="AU30" s="98"/>
      <c r="AV30" s="108" t="s">
        <v>57</v>
      </c>
      <c r="AW30" s="99">
        <f t="shared" si="0"/>
        <v>0.33250267936053113</v>
      </c>
      <c r="AX30" s="99">
        <f t="shared" si="1"/>
        <v>0.3601571384991744</v>
      </c>
      <c r="AY30" s="110">
        <v>0.4068218889617713</v>
      </c>
      <c r="BA30" s="104" t="s">
        <v>57</v>
      </c>
      <c r="BB30" s="9">
        <v>-0.0253434974467883</v>
      </c>
      <c r="BC30" s="9">
        <v>0.06884884303545562</v>
      </c>
      <c r="BD30" s="9">
        <v>-0.3213828178976561</v>
      </c>
      <c r="BE30" s="9">
        <v>0.2243262257753984</v>
      </c>
      <c r="BF30" s="9">
        <v>-0.02053577108202548</v>
      </c>
      <c r="BG30" s="9">
        <v>-0.039314238550509646</v>
      </c>
      <c r="BH30" s="9">
        <v>-0.07504942766190462</v>
      </c>
      <c r="BI30" s="9">
        <v>0.12658503842310037</v>
      </c>
      <c r="BJ30" s="34">
        <v>-0.06265441571894984</v>
      </c>
      <c r="BK30" s="34">
        <v>-0.8681458645938692</v>
      </c>
      <c r="BL30" s="34">
        <v>-1.5933601556634176</v>
      </c>
      <c r="BM30" s="34">
        <v>-0.04727851775344957</v>
      </c>
      <c r="BN30" s="11">
        <v>0.17628320765615027</v>
      </c>
    </row>
    <row r="31" spans="1:66" ht="10.5">
      <c r="A31" s="76" t="s">
        <v>58</v>
      </c>
      <c r="B31" s="98">
        <v>-0.47221115479915593</v>
      </c>
      <c r="C31" s="98">
        <v>0.016860609819576856</v>
      </c>
      <c r="D31" s="98">
        <v>0.35147684330205536</v>
      </c>
      <c r="E31" s="98">
        <v>-11.347159277680886</v>
      </c>
      <c r="F31" s="98">
        <v>-0.4369125384416021</v>
      </c>
      <c r="G31" s="65">
        <v>-3.1392240785004666</v>
      </c>
      <c r="H31" s="65">
        <v>0.09223864433905377</v>
      </c>
      <c r="I31" s="98">
        <v>-0.4391502155075207</v>
      </c>
      <c r="J31" s="98">
        <v>0.02554137063972616</v>
      </c>
      <c r="K31" s="98">
        <v>0.32301986257639614</v>
      </c>
      <c r="L31" s="98">
        <v>0.008939673579703562</v>
      </c>
      <c r="M31" s="98">
        <v>0.16003230632836457</v>
      </c>
      <c r="N31" s="98">
        <v>-0.29978453534453264</v>
      </c>
      <c r="O31" s="98">
        <v>-0.06925784344417511</v>
      </c>
      <c r="P31" s="98">
        <v>0.5459096709504869</v>
      </c>
      <c r="Q31" s="65">
        <v>0.6063969114476673</v>
      </c>
      <c r="R31" s="98">
        <v>-0.6487777035237526</v>
      </c>
      <c r="S31" s="98">
        <v>0.6841575271327355</v>
      </c>
      <c r="T31" s="98">
        <v>-0.20577887915304446</v>
      </c>
      <c r="U31" s="98">
        <v>-0.699412703076716</v>
      </c>
      <c r="V31" s="98">
        <v>0.21794729253071057</v>
      </c>
      <c r="W31" s="98">
        <v>0.7734209572898492</v>
      </c>
      <c r="X31" s="98">
        <v>-1.2651106850679343</v>
      </c>
      <c r="Y31" s="98">
        <v>-0.11179979415990048</v>
      </c>
      <c r="Z31" s="98">
        <v>0.3885244621546351</v>
      </c>
      <c r="AA31" s="98">
        <v>-1.6866083116890582</v>
      </c>
      <c r="AB31" s="98">
        <v>-0.16904058730766322</v>
      </c>
      <c r="AC31" s="65">
        <v>-0.01530597449763294</v>
      </c>
      <c r="AD31" s="98">
        <v>-0.39242072792055394</v>
      </c>
      <c r="AE31" s="98">
        <v>-0.1452561801602353</v>
      </c>
      <c r="AF31" s="98">
        <v>0.6262876530498201</v>
      </c>
      <c r="AG31" s="98">
        <v>0.2586172260106899</v>
      </c>
      <c r="AH31" s="98">
        <v>-1.2395720683251756</v>
      </c>
      <c r="AI31" s="98">
        <v>0.01574083219032087</v>
      </c>
      <c r="AJ31" s="98">
        <v>0.08247444931393212</v>
      </c>
      <c r="AK31" s="65">
        <v>-0.8381032422228369</v>
      </c>
      <c r="AL31" s="65">
        <v>-0.6176330313325393</v>
      </c>
      <c r="AM31" s="98">
        <v>0.5091124268634306</v>
      </c>
      <c r="AN31" s="98">
        <v>-0.034444236523419866</v>
      </c>
      <c r="AO31" s="98">
        <v>0.39387166684325275</v>
      </c>
      <c r="AP31" s="98">
        <v>0.1705008264322123</v>
      </c>
      <c r="AQ31" s="98">
        <v>-0.38294784326246534</v>
      </c>
      <c r="AR31" s="98">
        <v>0.3918092593031863</v>
      </c>
      <c r="AS31" s="98">
        <v>0.19075961918069972</v>
      </c>
      <c r="AT31" s="98">
        <v>-0.6015800785193902</v>
      </c>
      <c r="AU31" s="98"/>
      <c r="AV31" s="108" t="s">
        <v>58</v>
      </c>
      <c r="AW31" s="99">
        <f t="shared" si="0"/>
        <v>0.5456258656347339</v>
      </c>
      <c r="AX31" s="99">
        <f t="shared" si="1"/>
        <v>0.9916686016698163</v>
      </c>
      <c r="AY31" s="110">
        <v>0.5161611500621981</v>
      </c>
      <c r="BA31" s="104" t="s">
        <v>58</v>
      </c>
      <c r="BB31" s="9">
        <v>0.06953397618848212</v>
      </c>
      <c r="BC31" s="9">
        <v>-0.08604028770538913</v>
      </c>
      <c r="BD31" s="9">
        <v>0.03797185341748888</v>
      </c>
      <c r="BE31" s="9">
        <v>-0.026428596832495575</v>
      </c>
      <c r="BF31" s="9">
        <v>0.00989402232881301</v>
      </c>
      <c r="BG31" s="9">
        <v>0.05438471565396955</v>
      </c>
      <c r="BH31" s="9">
        <v>-0.1919555917931493</v>
      </c>
      <c r="BI31" s="9">
        <v>0.11007453911161624</v>
      </c>
      <c r="BJ31" s="34">
        <v>-0.8659023919432456</v>
      </c>
      <c r="BK31" s="34">
        <v>-1.4639622251570497</v>
      </c>
      <c r="BL31" s="34">
        <v>-3.167023228220875</v>
      </c>
      <c r="BM31" s="34">
        <v>-0.01191274967934147</v>
      </c>
      <c r="BN31" s="11">
        <v>0.043436804913649346</v>
      </c>
    </row>
    <row r="32" spans="1:66" ht="10.5">
      <c r="A32" s="76" t="s">
        <v>7</v>
      </c>
      <c r="B32" s="98">
        <v>-1.2769729443739497</v>
      </c>
      <c r="C32" s="98">
        <v>-1.2568149314956785</v>
      </c>
      <c r="D32" s="98">
        <v>0.5767494231434265</v>
      </c>
      <c r="E32" s="98">
        <v>1.1341630102869962</v>
      </c>
      <c r="F32" s="98">
        <v>-0.3192562413462324</v>
      </c>
      <c r="G32" s="65">
        <v>0.5286695028778484</v>
      </c>
      <c r="H32" s="65">
        <v>-3.335447937784411</v>
      </c>
      <c r="I32" s="98">
        <v>0.4028606228378363</v>
      </c>
      <c r="J32" s="98">
        <v>0.028630784837494396</v>
      </c>
      <c r="K32" s="98">
        <v>-1.1102022477092262</v>
      </c>
      <c r="L32" s="98">
        <v>-0.619773750967631</v>
      </c>
      <c r="M32" s="98">
        <v>-0.24256721114236407</v>
      </c>
      <c r="N32" s="98">
        <v>-0.9815877323807702</v>
      </c>
      <c r="O32" s="98">
        <v>-1.3174445937839192</v>
      </c>
      <c r="P32" s="98">
        <v>-0.0806909144232502</v>
      </c>
      <c r="Q32" s="65">
        <v>-3.5642358674294736</v>
      </c>
      <c r="R32" s="98">
        <v>-3.33161366524577</v>
      </c>
      <c r="S32" s="98">
        <v>-0.3900155077090095</v>
      </c>
      <c r="T32" s="98">
        <v>-0.06816477303584828</v>
      </c>
      <c r="U32" s="98">
        <v>0.5575636751181672</v>
      </c>
      <c r="V32" s="98">
        <v>-0.8600910883004758</v>
      </c>
      <c r="W32" s="98">
        <v>0.2499641523511622</v>
      </c>
      <c r="X32" s="98">
        <v>-0.8154041286253794</v>
      </c>
      <c r="Y32" s="98">
        <v>-1.7012347728763837</v>
      </c>
      <c r="Z32" s="98">
        <v>-0.051667217546366696</v>
      </c>
      <c r="AA32" s="98">
        <v>-1.377581963719188</v>
      </c>
      <c r="AB32" s="98">
        <v>-0.4889329559590475</v>
      </c>
      <c r="AC32" s="65">
        <v>-3.9662590216609304</v>
      </c>
      <c r="AD32" s="98">
        <v>-1.4526497544695764</v>
      </c>
      <c r="AE32" s="98">
        <v>-2.9825239700844675</v>
      </c>
      <c r="AF32" s="98">
        <v>-0.22933970305333445</v>
      </c>
      <c r="AG32" s="98">
        <v>0.530010744403806</v>
      </c>
      <c r="AH32" s="98">
        <v>-0.08447269985651638</v>
      </c>
      <c r="AI32" s="98">
        <v>-0.36058690753015443</v>
      </c>
      <c r="AJ32" s="98">
        <v>1.1792964213364903</v>
      </c>
      <c r="AK32" s="65">
        <v>0.5225987545666326</v>
      </c>
      <c r="AL32" s="65">
        <v>0.45030024649727635</v>
      </c>
      <c r="AM32" s="98">
        <v>-0.20941906985092318</v>
      </c>
      <c r="AN32" s="98">
        <v>3.090995644414801</v>
      </c>
      <c r="AO32" s="98">
        <v>1.5404615112372202</v>
      </c>
      <c r="AP32" s="98">
        <v>0.6788619025520226</v>
      </c>
      <c r="AQ32" s="98">
        <v>-0.3007643572752221</v>
      </c>
      <c r="AR32" s="98">
        <v>1.1359713321553977</v>
      </c>
      <c r="AS32" s="98">
        <v>0.4590486027419783</v>
      </c>
      <c r="AT32" s="98">
        <v>0.26213779040499247</v>
      </c>
      <c r="AU32" s="98"/>
      <c r="AV32" s="108" t="s">
        <v>7</v>
      </c>
      <c r="AW32" s="99">
        <f t="shared" si="0"/>
        <v>0.003499416789766153</v>
      </c>
      <c r="AX32" s="99">
        <f t="shared" si="1"/>
        <v>0.0006654780874105055</v>
      </c>
      <c r="AY32" s="110">
        <v>0.8731907181988217</v>
      </c>
      <c r="BA32" s="104" t="s">
        <v>7</v>
      </c>
      <c r="BB32" s="9">
        <v>-0.5894737478856374</v>
      </c>
      <c r="BC32" s="9">
        <v>-0.5928298505460108</v>
      </c>
      <c r="BD32" s="9">
        <v>0.31826575317652206</v>
      </c>
      <c r="BE32" s="9">
        <v>0.5115113505101856</v>
      </c>
      <c r="BF32" s="9">
        <v>-0.7839885117575394</v>
      </c>
      <c r="BG32" s="9">
        <v>-0.8903185518867058</v>
      </c>
      <c r="BH32" s="9">
        <v>-2.754451336859181</v>
      </c>
      <c r="BI32" s="9">
        <v>1.4497214593613432</v>
      </c>
      <c r="BJ32" s="34">
        <v>0.5112000910107837</v>
      </c>
      <c r="BK32" s="34">
        <v>0.5718290731041675</v>
      </c>
      <c r="BL32" s="34">
        <v>0.5172708393219997</v>
      </c>
      <c r="BM32" s="34">
        <v>-0.6914760562951531</v>
      </c>
      <c r="BN32" s="11">
        <v>1.0555760223099382</v>
      </c>
    </row>
    <row r="33" spans="1:66" ht="10.5">
      <c r="A33" s="76" t="s">
        <v>59</v>
      </c>
      <c r="B33" s="98">
        <v>-0.5193230731635855</v>
      </c>
      <c r="C33" s="98">
        <v>-0.20099912748573348</v>
      </c>
      <c r="D33" s="98">
        <v>-0.22227303245023958</v>
      </c>
      <c r="E33" s="98">
        <v>-0.749175917387692</v>
      </c>
      <c r="F33" s="98">
        <v>0.019499122438601742</v>
      </c>
      <c r="G33" s="65">
        <v>-1.238565768612537</v>
      </c>
      <c r="H33" s="65">
        <v>-0.2962103810396309</v>
      </c>
      <c r="I33" s="98">
        <v>0.04499985469642807</v>
      </c>
      <c r="J33" s="98">
        <v>0.011622423445040334</v>
      </c>
      <c r="K33" s="98">
        <v>0.17276784163461564</v>
      </c>
      <c r="L33" s="98">
        <v>-0.10840770096470027</v>
      </c>
      <c r="M33" s="98">
        <v>-0.2534526870515265</v>
      </c>
      <c r="N33" s="98">
        <v>0.296645319587429</v>
      </c>
      <c r="O33" s="98">
        <v>0.18973814959188992</v>
      </c>
      <c r="P33" s="98">
        <v>0.34330543169614725</v>
      </c>
      <c r="Q33" s="65">
        <v>-0.7177852093893049</v>
      </c>
      <c r="R33" s="98">
        <v>-0.05696388473821033</v>
      </c>
      <c r="S33" s="98">
        <v>0.8114053540437197</v>
      </c>
      <c r="T33" s="98">
        <v>0.5421924937136917</v>
      </c>
      <c r="U33" s="98">
        <v>0.4190689787420169</v>
      </c>
      <c r="V33" s="98">
        <v>-1.9314882738011723</v>
      </c>
      <c r="W33" s="98">
        <v>0.10742222650997298</v>
      </c>
      <c r="X33" s="98">
        <v>-1.529024252191456</v>
      </c>
      <c r="Y33" s="98">
        <v>0.3534070063839406</v>
      </c>
      <c r="Z33" s="98">
        <v>0.4789000591864597</v>
      </c>
      <c r="AA33" s="98">
        <v>0.16639222312094987</v>
      </c>
      <c r="AB33" s="98">
        <v>0.3319058680707396</v>
      </c>
      <c r="AC33" s="65">
        <v>-1.7690518206817964</v>
      </c>
      <c r="AD33" s="98">
        <v>-0.03774431876587659</v>
      </c>
      <c r="AE33" s="98">
        <v>-0.2715299781973113</v>
      </c>
      <c r="AF33" s="98">
        <v>-0.525484565575754</v>
      </c>
      <c r="AG33" s="98">
        <v>0.3282044156358535</v>
      </c>
      <c r="AH33" s="98">
        <v>-0.09506937999477727</v>
      </c>
      <c r="AI33" s="98">
        <v>-0.26335640123444687</v>
      </c>
      <c r="AJ33" s="98">
        <v>0.40451075033537065</v>
      </c>
      <c r="AK33" s="65">
        <v>-0.23334414351398905</v>
      </c>
      <c r="AL33" s="65">
        <v>0.1192773080640539</v>
      </c>
      <c r="AM33" s="98">
        <v>0.20967445882242225</v>
      </c>
      <c r="AN33" s="98">
        <v>0.5148445109572058</v>
      </c>
      <c r="AO33" s="98">
        <v>0.7004665490232569</v>
      </c>
      <c r="AP33" s="98">
        <v>-0.07049601533192687</v>
      </c>
      <c r="AQ33" s="98">
        <v>0.5010598967072568</v>
      </c>
      <c r="AR33" s="98">
        <v>0.2809924350623062</v>
      </c>
      <c r="AS33" s="98">
        <v>0.33617803548681346</v>
      </c>
      <c r="AT33" s="98">
        <v>-0.2969451907470574</v>
      </c>
      <c r="AU33" s="98"/>
      <c r="AV33" s="108" t="s">
        <v>59</v>
      </c>
      <c r="AW33" s="99">
        <f t="shared" si="0"/>
        <v>0.2733147110084425</v>
      </c>
      <c r="AX33" s="99">
        <f t="shared" si="1"/>
        <v>0.2952092129544184</v>
      </c>
      <c r="AY33" s="110">
        <v>0.1962605325075899</v>
      </c>
      <c r="BA33" s="104" t="s">
        <v>59</v>
      </c>
      <c r="BB33" s="9">
        <v>0.04727655869138743</v>
      </c>
      <c r="BC33" s="9">
        <v>-0.11982515111550444</v>
      </c>
      <c r="BD33" s="9">
        <v>-0.052414307549863134</v>
      </c>
      <c r="BE33" s="9">
        <v>0.11379003722251607</v>
      </c>
      <c r="BF33" s="9">
        <v>-0.09135263961503849</v>
      </c>
      <c r="BG33" s="9">
        <v>0.2063891922953994</v>
      </c>
      <c r="BH33" s="9">
        <v>-0.6019317777840273</v>
      </c>
      <c r="BI33" s="9">
        <v>0.32041508301765237</v>
      </c>
      <c r="BJ33" s="34">
        <v>-0.29816697454130203</v>
      </c>
      <c r="BK33" s="34">
        <v>-0.3790613224805318</v>
      </c>
      <c r="BL33" s="34">
        <v>-1.3033885996398502</v>
      </c>
      <c r="BM33" s="34">
        <v>-0.3916815931671206</v>
      </c>
      <c r="BN33" s="11">
        <v>0.22079854821517722</v>
      </c>
    </row>
    <row r="34" spans="1:66" ht="10.5">
      <c r="A34" s="76" t="s">
        <v>4</v>
      </c>
      <c r="B34" s="98">
        <v>-1.6617191827293292</v>
      </c>
      <c r="C34" s="98">
        <v>-1.494021868645</v>
      </c>
      <c r="D34" s="98">
        <v>0.4956621664919717</v>
      </c>
      <c r="E34" s="98">
        <v>-5.618315182379611</v>
      </c>
      <c r="F34" s="98">
        <v>0.454960678951034</v>
      </c>
      <c r="G34" s="65">
        <v>-1.7610208605391398</v>
      </c>
      <c r="H34" s="65">
        <v>-2.7595662743262164</v>
      </c>
      <c r="I34" s="98">
        <v>-1.5398735586533538</v>
      </c>
      <c r="J34" s="98">
        <v>-1.9141931280026814</v>
      </c>
      <c r="K34" s="98">
        <v>-2.489796414335108</v>
      </c>
      <c r="L34" s="98">
        <v>-0.8745784165956467</v>
      </c>
      <c r="M34" s="98">
        <v>-0.929609536849433</v>
      </c>
      <c r="N34" s="98">
        <v>-0.8074625951295151</v>
      </c>
      <c r="O34" s="98">
        <v>-0.7386941848424744</v>
      </c>
      <c r="P34" s="98">
        <v>-0.42794090678718855</v>
      </c>
      <c r="Q34" s="65">
        <v>-3.2297127483005363</v>
      </c>
      <c r="R34" s="98">
        <v>-2.5558840471227726</v>
      </c>
      <c r="S34" s="98">
        <v>-2.2124208534759062</v>
      </c>
      <c r="T34" s="98">
        <v>-1.7329510644922994</v>
      </c>
      <c r="U34" s="98">
        <v>-1.4570299690453892</v>
      </c>
      <c r="V34" s="98">
        <v>-0.015046590180623536</v>
      </c>
      <c r="W34" s="98">
        <v>-0.4159345299874122</v>
      </c>
      <c r="X34" s="98">
        <v>-1.662859024649805</v>
      </c>
      <c r="Y34" s="98">
        <v>-0.27956835896246796</v>
      </c>
      <c r="Z34" s="98">
        <v>-0.23949034298360358</v>
      </c>
      <c r="AA34" s="98">
        <v>-0.44917408795301983</v>
      </c>
      <c r="AB34" s="98">
        <v>-0.6121633801218875</v>
      </c>
      <c r="AC34" s="65">
        <v>-2.5463143827371653</v>
      </c>
      <c r="AD34" s="98">
        <v>-0.7477935037129957</v>
      </c>
      <c r="AE34" s="98">
        <v>-3.022578763519327</v>
      </c>
      <c r="AF34" s="98">
        <v>-0.7167042085600867</v>
      </c>
      <c r="AG34" s="98">
        <v>-1.1396981421617056</v>
      </c>
      <c r="AH34" s="98">
        <v>-0.14930943689067058</v>
      </c>
      <c r="AI34" s="98">
        <v>-1.1578241510774798</v>
      </c>
      <c r="AJ34" s="98">
        <v>-0.21624371476188675</v>
      </c>
      <c r="AK34" s="65">
        <v>0.4155912964612044</v>
      </c>
      <c r="AL34" s="65">
        <v>0.8990070248674612</v>
      </c>
      <c r="AM34" s="98">
        <v>0.2029676948566621</v>
      </c>
      <c r="AN34" s="98">
        <v>3.1398722466969398</v>
      </c>
      <c r="AO34" s="98">
        <v>2.737153327016967</v>
      </c>
      <c r="AP34" s="98">
        <v>0.866624869643317</v>
      </c>
      <c r="AQ34" s="98">
        <v>-0.0871104055423933</v>
      </c>
      <c r="AR34" s="98">
        <v>1.3710760182786632</v>
      </c>
      <c r="AS34" s="98">
        <v>0.8980169024744765</v>
      </c>
      <c r="AT34" s="98">
        <v>0.31299799358426195</v>
      </c>
      <c r="AU34" s="98"/>
      <c r="AV34" s="108" t="s">
        <v>4</v>
      </c>
      <c r="AW34" s="99">
        <f aca="true" t="shared" si="2" ref="AW34:AW63">TTEST(Q34:AB34,AL34:AT34,2,2)</f>
        <v>7.579737244554305E-05</v>
      </c>
      <c r="AX34" s="99">
        <f aca="true" t="shared" si="3" ref="AX34:AX63">TTEST(H34:AB34,AK34:AT34,2,2)</f>
        <v>7.579729846208354E-07</v>
      </c>
      <c r="AY34" s="110">
        <v>0.7067207104284527</v>
      </c>
      <c r="BA34" s="104" t="s">
        <v>4</v>
      </c>
      <c r="BB34" s="9">
        <v>-0.6215582316078838</v>
      </c>
      <c r="BC34" s="9">
        <v>-0.33038999541956265</v>
      </c>
      <c r="BD34" s="9">
        <v>-0.4883807714455174</v>
      </c>
      <c r="BE34" s="9">
        <v>0.8811832343749956</v>
      </c>
      <c r="BF34" s="9">
        <v>-2.5263512616133763</v>
      </c>
      <c r="BG34" s="9">
        <v>-2.5401929236028584</v>
      </c>
      <c r="BH34" s="9">
        <v>-2.182757604129524</v>
      </c>
      <c r="BI34" s="9">
        <v>1.7799945584734225</v>
      </c>
      <c r="BJ34" s="34">
        <v>0.5385187815994172</v>
      </c>
      <c r="BK34" s="34">
        <v>-0.40084361250910094</v>
      </c>
      <c r="BL34" s="34">
        <v>-1.6380933754009268</v>
      </c>
      <c r="BM34" s="34">
        <v>-0.956940213841868</v>
      </c>
      <c r="BN34" s="11">
        <v>1.3994812349768397</v>
      </c>
    </row>
    <row r="35" spans="1:66" ht="10.5">
      <c r="A35" s="76" t="s">
        <v>32</v>
      </c>
      <c r="B35" s="98">
        <v>0.1917391034828838</v>
      </c>
      <c r="C35" s="98">
        <v>0.18497746306902638</v>
      </c>
      <c r="D35" s="98">
        <v>0.20140309415452942</v>
      </c>
      <c r="E35" s="98">
        <v>-1.961642378525364</v>
      </c>
      <c r="F35" s="98">
        <v>0.06952503310149297</v>
      </c>
      <c r="G35" s="65">
        <v>-1.3056727291578463</v>
      </c>
      <c r="H35" s="65">
        <v>-1.129709185639354</v>
      </c>
      <c r="I35" s="98">
        <v>0.22879440179353672</v>
      </c>
      <c r="J35" s="98">
        <v>0.17925760198588925</v>
      </c>
      <c r="K35" s="98">
        <v>0.46748323005470793</v>
      </c>
      <c r="L35" s="98">
        <v>-0.262213918894956</v>
      </c>
      <c r="M35" s="98">
        <v>-0.1705240647631548</v>
      </c>
      <c r="N35" s="98">
        <v>0.22140940575640947</v>
      </c>
      <c r="O35" s="98">
        <v>0.1862168015009509</v>
      </c>
      <c r="P35" s="98">
        <v>0.16102799325567108</v>
      </c>
      <c r="Q35" s="65">
        <v>-0.4852060865118373</v>
      </c>
      <c r="R35" s="98">
        <v>-0.633819676604528</v>
      </c>
      <c r="S35" s="98">
        <v>0.45885908604104336</v>
      </c>
      <c r="T35" s="98">
        <v>0.1804851970261224</v>
      </c>
      <c r="U35" s="98">
        <v>-0.19465977612396582</v>
      </c>
      <c r="V35" s="98">
        <v>-0.07496554527972063</v>
      </c>
      <c r="W35" s="98">
        <v>0.03392530603772093</v>
      </c>
      <c r="X35" s="98">
        <v>-0.6915936518911933</v>
      </c>
      <c r="Y35" s="98">
        <v>0.11341308879582272</v>
      </c>
      <c r="Z35" s="98">
        <v>0.6906814068025652</v>
      </c>
      <c r="AA35" s="98">
        <v>0.30147252298756555</v>
      </c>
      <c r="AB35" s="98">
        <v>0.3372107991726176</v>
      </c>
      <c r="AC35" s="65">
        <v>-0.9048090969113386</v>
      </c>
      <c r="AD35" s="98">
        <v>0.33733977494566025</v>
      </c>
      <c r="AE35" s="98">
        <v>0.2986903473341433</v>
      </c>
      <c r="AF35" s="98">
        <v>-0.38283178477818647</v>
      </c>
      <c r="AG35" s="98">
        <v>-0.7013118655148634</v>
      </c>
      <c r="AH35" s="98">
        <v>-0.42325582948881346</v>
      </c>
      <c r="AI35" s="98">
        <v>-0.6214286069398788</v>
      </c>
      <c r="AJ35" s="98">
        <v>0.25241735566618445</v>
      </c>
      <c r="AK35" s="65">
        <v>0.2182101617187818</v>
      </c>
      <c r="AL35" s="65">
        <v>0.015607504582568103</v>
      </c>
      <c r="AM35" s="98">
        <v>0.2975185883614528</v>
      </c>
      <c r="AN35" s="98">
        <v>0.46929419382191334</v>
      </c>
      <c r="AO35" s="98">
        <v>0.29017089225273557</v>
      </c>
      <c r="AP35" s="98">
        <v>0.41678629636047937</v>
      </c>
      <c r="AQ35" s="98">
        <v>0.45934716048165</v>
      </c>
      <c r="AR35" s="98">
        <v>0.4359701550441174</v>
      </c>
      <c r="AS35" s="98">
        <v>0.47176874482878034</v>
      </c>
      <c r="AT35" s="98">
        <v>0.3332517822308025</v>
      </c>
      <c r="AU35" s="98"/>
      <c r="AV35" s="108" t="s">
        <v>32</v>
      </c>
      <c r="AW35" s="99">
        <f t="shared" si="2"/>
        <v>0.032527293412888146</v>
      </c>
      <c r="AX35" s="99">
        <f t="shared" si="3"/>
        <v>0.023335132544664787</v>
      </c>
      <c r="AY35" s="110">
        <v>0.2943704213981444</v>
      </c>
      <c r="BA35" s="104" t="s">
        <v>32</v>
      </c>
      <c r="BB35" s="9">
        <v>-0.05543307769359899</v>
      </c>
      <c r="BC35" s="9">
        <v>0.05672086010948218</v>
      </c>
      <c r="BD35" s="9">
        <v>-0.4295968574307982</v>
      </c>
      <c r="BE35" s="9">
        <v>0.3278324749822096</v>
      </c>
      <c r="BF35" s="9">
        <v>-0.021131750264790184</v>
      </c>
      <c r="BG35" s="9">
        <v>-0.14903791908169342</v>
      </c>
      <c r="BH35" s="9">
        <v>-0.05891592630225425</v>
      </c>
      <c r="BI35" s="9">
        <v>0.2050218246079041</v>
      </c>
      <c r="BJ35" s="34">
        <v>0.12179798775240658</v>
      </c>
      <c r="BK35" s="34">
        <v>-0.7111388946830159</v>
      </c>
      <c r="BL35" s="34">
        <v>-1.4020849031242213</v>
      </c>
      <c r="BM35" s="34">
        <v>0.12061548936938282</v>
      </c>
      <c r="BN35" s="11">
        <v>0.2677335506380507</v>
      </c>
    </row>
    <row r="36" spans="1:66" ht="10.5">
      <c r="A36" s="76" t="s">
        <v>19</v>
      </c>
      <c r="B36" s="98">
        <v>0.419432731823735</v>
      </c>
      <c r="C36" s="98">
        <v>0.28671882740602356</v>
      </c>
      <c r="D36" s="98">
        <v>0.41096449161244575</v>
      </c>
      <c r="E36" s="98">
        <v>-0.8999411573641204</v>
      </c>
      <c r="F36" s="98">
        <v>0.0974427796657122</v>
      </c>
      <c r="G36" s="65">
        <v>-0.4770235409313188</v>
      </c>
      <c r="H36" s="65">
        <v>-1.4270979032836364</v>
      </c>
      <c r="I36" s="98">
        <v>0.5013504617349888</v>
      </c>
      <c r="J36" s="98">
        <v>0.5213497389229573</v>
      </c>
      <c r="K36" s="98">
        <v>0.3426493501816775</v>
      </c>
      <c r="L36" s="98">
        <v>-0.4387483517730299</v>
      </c>
      <c r="M36" s="98">
        <v>-0.47711263791466585</v>
      </c>
      <c r="N36" s="98">
        <v>0.5015960421047728</v>
      </c>
      <c r="O36" s="98">
        <v>0.20023187278663293</v>
      </c>
      <c r="P36" s="98">
        <v>0.3760709626458832</v>
      </c>
      <c r="Q36" s="65">
        <v>-5.155561585221077</v>
      </c>
      <c r="R36" s="98">
        <v>-0.7475157869689969</v>
      </c>
      <c r="S36" s="98">
        <v>0.4404053492379221</v>
      </c>
      <c r="T36" s="98">
        <v>0.4575400244466251</v>
      </c>
      <c r="U36" s="98">
        <v>-0.28307027020822056</v>
      </c>
      <c r="V36" s="98">
        <v>-1.357866912465672</v>
      </c>
      <c r="W36" s="98">
        <v>0.019941890983105594</v>
      </c>
      <c r="X36" s="98">
        <v>-1.3772399970759714</v>
      </c>
      <c r="Y36" s="98">
        <v>-0.10065963835479147</v>
      </c>
      <c r="Z36" s="98">
        <v>0.8793443795641518</v>
      </c>
      <c r="AA36" s="98">
        <v>0.3935838717104937</v>
      </c>
      <c r="AB36" s="98">
        <v>0.7517362762922463</v>
      </c>
      <c r="AC36" s="65">
        <v>-1.1157566355617428</v>
      </c>
      <c r="AD36" s="98">
        <v>0.3935585544547697</v>
      </c>
      <c r="AE36" s="98">
        <v>0.25211511894770794</v>
      </c>
      <c r="AF36" s="98">
        <v>-0.8020870958796096</v>
      </c>
      <c r="AG36" s="98">
        <v>-0.5224297424473335</v>
      </c>
      <c r="AH36" s="98">
        <v>-0.6007776826238467</v>
      </c>
      <c r="AI36" s="98">
        <v>-0.9582721398752079</v>
      </c>
      <c r="AJ36" s="98">
        <v>0.37761363270311477</v>
      </c>
      <c r="AK36" s="65">
        <v>0.2162087830875462</v>
      </c>
      <c r="AL36" s="65">
        <v>0.04867162082382927</v>
      </c>
      <c r="AM36" s="98">
        <v>0.5364252594254579</v>
      </c>
      <c r="AN36" s="98">
        <v>0.5045956425608122</v>
      </c>
      <c r="AO36" s="98">
        <v>0.5730831270628519</v>
      </c>
      <c r="AP36" s="98">
        <v>0.7475261173376492</v>
      </c>
      <c r="AQ36" s="98">
        <v>0.6612066086323339</v>
      </c>
      <c r="AR36" s="98">
        <v>0.7126485589649558</v>
      </c>
      <c r="AS36" s="98">
        <v>0.6176991389654919</v>
      </c>
      <c r="AT36" s="98">
        <v>0.3827358026428358</v>
      </c>
      <c r="AU36" s="98"/>
      <c r="AV36" s="108" t="s">
        <v>19</v>
      </c>
      <c r="AW36" s="99">
        <f t="shared" si="2"/>
        <v>0.07709560937064255</v>
      </c>
      <c r="AX36" s="99">
        <f t="shared" si="3"/>
        <v>0.07372156712803646</v>
      </c>
      <c r="AY36" s="110">
        <v>0.23977979093846347</v>
      </c>
      <c r="BA36" s="104" t="s">
        <v>19</v>
      </c>
      <c r="BB36" s="9">
        <v>-0.06129891648105541</v>
      </c>
      <c r="BC36" s="9">
        <v>-0.03965838699611103</v>
      </c>
      <c r="BD36" s="9">
        <v>-0.5681726127933667</v>
      </c>
      <c r="BE36" s="9">
        <v>0.4794823420507318</v>
      </c>
      <c r="BF36" s="9">
        <v>0.06454994922319199</v>
      </c>
      <c r="BG36" s="9">
        <v>-0.36232873163865</v>
      </c>
      <c r="BH36" s="9">
        <v>-0.11885052127346461</v>
      </c>
      <c r="BI36" s="9">
        <v>0.32816127738459877</v>
      </c>
      <c r="BJ36" s="34">
        <v>0.06577705774806919</v>
      </c>
      <c r="BK36" s="34">
        <v>-0.4671538967730046</v>
      </c>
      <c r="BL36" s="34">
        <v>-0.627455266270796</v>
      </c>
      <c r="BM36" s="34">
        <v>0.2712132543194699</v>
      </c>
      <c r="BN36" s="11">
        <v>0.40580486706266655</v>
      </c>
    </row>
    <row r="37" spans="1:66" ht="10.5">
      <c r="A37" s="76" t="s">
        <v>11</v>
      </c>
      <c r="B37" s="98">
        <v>-0.04314055172166876</v>
      </c>
      <c r="C37" s="98">
        <v>-0.1903658901220805</v>
      </c>
      <c r="D37" s="98">
        <v>0.285698583090979</v>
      </c>
      <c r="E37" s="98">
        <v>-2.9298582559203714</v>
      </c>
      <c r="F37" s="98">
        <v>0.061209251422826585</v>
      </c>
      <c r="G37" s="65">
        <v>-1.8304265483384035</v>
      </c>
      <c r="H37" s="65">
        <v>-1.4867125790399909</v>
      </c>
      <c r="I37" s="98">
        <v>-0.08881379426793981</v>
      </c>
      <c r="J37" s="98">
        <v>-0.2951146067565646</v>
      </c>
      <c r="K37" s="98">
        <v>-0.36692702529696464</v>
      </c>
      <c r="L37" s="98">
        <v>-1.0366939728385625</v>
      </c>
      <c r="M37" s="98">
        <v>-1.2092114833369325</v>
      </c>
      <c r="N37" s="98">
        <v>0.2533624190001682</v>
      </c>
      <c r="O37" s="98">
        <v>0.027518465130375473</v>
      </c>
      <c r="P37" s="98">
        <v>0.17210533390168728</v>
      </c>
      <c r="Q37" s="65">
        <v>-1.4846998557011453</v>
      </c>
      <c r="R37" s="98">
        <v>-0.8963126886795394</v>
      </c>
      <c r="S37" s="98">
        <v>-0.2504966025793615</v>
      </c>
      <c r="T37" s="98">
        <v>-0.1603125166681198</v>
      </c>
      <c r="U37" s="98">
        <v>0.4175901329170176</v>
      </c>
      <c r="V37" s="98">
        <v>-1.197119965777126</v>
      </c>
      <c r="W37" s="98">
        <v>-0.9969582860263372</v>
      </c>
      <c r="X37" s="98">
        <v>-0.9382197717361643</v>
      </c>
      <c r="Y37" s="98">
        <v>-0.012712353877551054</v>
      </c>
      <c r="Z37" s="98">
        <v>0.810650850364836</v>
      </c>
      <c r="AA37" s="98">
        <v>0.6180419177619533</v>
      </c>
      <c r="AB37" s="98">
        <v>0.4036594165141482</v>
      </c>
      <c r="AC37" s="65">
        <v>-1.3053582652449174</v>
      </c>
      <c r="AD37" s="98">
        <v>0.0429985973390888</v>
      </c>
      <c r="AE37" s="98">
        <v>-0.5443596646101438</v>
      </c>
      <c r="AF37" s="98">
        <v>-1.178714721892799</v>
      </c>
      <c r="AG37" s="98">
        <v>-0.9038145395817934</v>
      </c>
      <c r="AH37" s="98">
        <v>-0.5440269355009705</v>
      </c>
      <c r="AI37" s="98">
        <v>-1.3630251328506184</v>
      </c>
      <c r="AJ37" s="98">
        <v>0.057790480458518374</v>
      </c>
      <c r="AK37" s="65">
        <v>0.10959309088745003</v>
      </c>
      <c r="AL37" s="65">
        <v>0.0839547447266245</v>
      </c>
      <c r="AM37" s="98">
        <v>-0.2039211122498351</v>
      </c>
      <c r="AN37" s="98">
        <v>2.0817206763947786</v>
      </c>
      <c r="AO37" s="98">
        <v>0.934352968626215</v>
      </c>
      <c r="AP37" s="98">
        <v>0.7303410658958633</v>
      </c>
      <c r="AQ37" s="98">
        <v>0.38901035834067604</v>
      </c>
      <c r="AR37" s="98">
        <v>0.5623538620456596</v>
      </c>
      <c r="AS37" s="98">
        <v>0.4067066197457247</v>
      </c>
      <c r="AT37" s="98">
        <v>0.29675424842288617</v>
      </c>
      <c r="AU37" s="98"/>
      <c r="AV37" s="108" t="s">
        <v>11</v>
      </c>
      <c r="AW37" s="99">
        <f t="shared" si="2"/>
        <v>0.011759659153392919</v>
      </c>
      <c r="AX37" s="99">
        <f t="shared" si="3"/>
        <v>0.0017762660850724596</v>
      </c>
      <c r="AY37" s="110">
        <v>0.37488413201059556</v>
      </c>
      <c r="BA37" s="104" t="s">
        <v>11</v>
      </c>
      <c r="BB37" s="9">
        <v>-0.1873322271103579</v>
      </c>
      <c r="BC37" s="9">
        <v>0.057170502142073414</v>
      </c>
      <c r="BD37" s="9">
        <v>-0.6490669407234825</v>
      </c>
      <c r="BE37" s="9">
        <v>0.5297269815886426</v>
      </c>
      <c r="BF37" s="9">
        <v>-0.5541975048316538</v>
      </c>
      <c r="BG37" s="9">
        <v>-0.41839610834546326</v>
      </c>
      <c r="BH37" s="9">
        <v>-0.5845594746421746</v>
      </c>
      <c r="BI37" s="9">
        <v>0.928923809609317</v>
      </c>
      <c r="BJ37" s="34">
        <v>0.15405060869927187</v>
      </c>
      <c r="BK37" s="34">
        <v>-0.7234129945999609</v>
      </c>
      <c r="BL37" s="34">
        <v>-1.7859690305265818</v>
      </c>
      <c r="BM37" s="34">
        <v>-0.05268926271356758</v>
      </c>
      <c r="BN37" s="11">
        <v>0.7430888992715853</v>
      </c>
    </row>
    <row r="38" spans="1:66" ht="10.5">
      <c r="A38" s="76" t="s">
        <v>29</v>
      </c>
      <c r="B38" s="98">
        <v>-0.5289664080150489</v>
      </c>
      <c r="C38" s="98">
        <v>-0.3646609962222901</v>
      </c>
      <c r="D38" s="98">
        <v>-0.48128179476235333</v>
      </c>
      <c r="E38" s="98">
        <v>-1.975911323205561</v>
      </c>
      <c r="F38" s="98">
        <v>0.21688684886624132</v>
      </c>
      <c r="G38" s="65">
        <v>-0.3872641669228198</v>
      </c>
      <c r="H38" s="65">
        <v>-0.4404596610827094</v>
      </c>
      <c r="I38" s="98">
        <v>-0.015575442005198939</v>
      </c>
      <c r="J38" s="98">
        <v>0.057509351085789</v>
      </c>
      <c r="K38" s="98">
        <v>0.23149335025306914</v>
      </c>
      <c r="L38" s="98">
        <v>0.30051984145894167</v>
      </c>
      <c r="M38" s="98">
        <v>0.15561278416215496</v>
      </c>
      <c r="N38" s="98">
        <v>-0.4010925209715353</v>
      </c>
      <c r="O38" s="98">
        <v>-0.20496970520323876</v>
      </c>
      <c r="P38" s="98">
        <v>-0.44901283239707995</v>
      </c>
      <c r="Q38" s="65">
        <v>-1.1864118928362262</v>
      </c>
      <c r="R38" s="98">
        <v>-0.06426874625696054</v>
      </c>
      <c r="S38" s="98">
        <v>0.5967436681159742</v>
      </c>
      <c r="T38" s="98">
        <v>0.3952810057366687</v>
      </c>
      <c r="U38" s="98">
        <v>-0.010760278792885882</v>
      </c>
      <c r="V38" s="98">
        <v>-0.9326270995584434</v>
      </c>
      <c r="W38" s="98">
        <v>0.22100151844686092</v>
      </c>
      <c r="X38" s="98">
        <v>-0.7244199308183543</v>
      </c>
      <c r="Y38" s="98">
        <v>0.017446612415090223</v>
      </c>
      <c r="Z38" s="98">
        <v>0.36532895053840847</v>
      </c>
      <c r="AA38" s="98">
        <v>0.03656182703488434</v>
      </c>
      <c r="AB38" s="98">
        <v>0.019914001052360502</v>
      </c>
      <c r="AC38" s="65">
        <v>0.15044514448687762</v>
      </c>
      <c r="AD38" s="98">
        <v>0.012104784376001232</v>
      </c>
      <c r="AE38" s="98">
        <v>-0.14981204782533006</v>
      </c>
      <c r="AF38" s="98">
        <v>0.21005531078588832</v>
      </c>
      <c r="AG38" s="98">
        <v>-0.25991546421375983</v>
      </c>
      <c r="AH38" s="98">
        <v>-0.3003343450903478</v>
      </c>
      <c r="AI38" s="98">
        <v>-0.295440238248288</v>
      </c>
      <c r="AJ38" s="98">
        <v>0.24085820595888466</v>
      </c>
      <c r="AK38" s="65">
        <v>0.24028804720564975</v>
      </c>
      <c r="AL38" s="65">
        <v>-0.45202594437902566</v>
      </c>
      <c r="AM38" s="98">
        <v>0.20452761071066447</v>
      </c>
      <c r="AN38" s="98">
        <v>0.2920354825335231</v>
      </c>
      <c r="AO38" s="98">
        <v>0.5626908030076874</v>
      </c>
      <c r="AP38" s="98">
        <v>0.6209927648914448</v>
      </c>
      <c r="AQ38" s="98">
        <v>0.7390363539952405</v>
      </c>
      <c r="AR38" s="98">
        <v>0.48090368791061194</v>
      </c>
      <c r="AS38" s="98">
        <v>0.7758717044909815</v>
      </c>
      <c r="AT38" s="98">
        <v>0.43365953405811497</v>
      </c>
      <c r="AU38" s="98"/>
      <c r="AV38" s="108" t="s">
        <v>29</v>
      </c>
      <c r="AW38" s="99">
        <f t="shared" si="2"/>
        <v>0.027383557660146524</v>
      </c>
      <c r="AX38" s="99">
        <f t="shared" si="3"/>
        <v>0.005693607336095996</v>
      </c>
      <c r="AY38" s="110">
        <v>0.7854585073270017</v>
      </c>
      <c r="BA38" s="104" t="s">
        <v>29</v>
      </c>
      <c r="BB38" s="9">
        <v>-0.21983229177287533</v>
      </c>
      <c r="BC38" s="9">
        <v>-0.20879190073323248</v>
      </c>
      <c r="BD38" s="9">
        <v>-0.1902027454163997</v>
      </c>
      <c r="BE38" s="9">
        <v>0.4850050082814523</v>
      </c>
      <c r="BF38" s="9">
        <v>-0.0853805304577401</v>
      </c>
      <c r="BG38" s="9">
        <v>-0.0029121431791339666</v>
      </c>
      <c r="BH38" s="9">
        <v>-0.05445264263287608</v>
      </c>
      <c r="BI38" s="9">
        <v>0.13293329929789865</v>
      </c>
      <c r="BJ38" s="34">
        <v>0.10884295931250333</v>
      </c>
      <c r="BK38" s="34">
        <v>-0.6291834974018914</v>
      </c>
      <c r="BL38" s="34">
        <v>-0.5187092548159664</v>
      </c>
      <c r="BM38" s="34">
        <v>-0.5205384883388433</v>
      </c>
      <c r="BN38" s="11">
        <v>0.3196824469793399</v>
      </c>
    </row>
    <row r="39" spans="1:66" ht="10.5">
      <c r="A39" s="76" t="s">
        <v>33</v>
      </c>
      <c r="B39" s="98">
        <v>0.30772341613863213</v>
      </c>
      <c r="C39" s="98">
        <v>0.23312183530884042</v>
      </c>
      <c r="D39" s="98">
        <v>0.13987681464347665</v>
      </c>
      <c r="E39" s="98">
        <v>-2.248250182379507</v>
      </c>
      <c r="F39" s="98">
        <v>0.4334855759329143</v>
      </c>
      <c r="G39" s="65">
        <v>-1.5707767942463704</v>
      </c>
      <c r="H39" s="65">
        <v>-0.3836851414135361</v>
      </c>
      <c r="I39" s="98">
        <v>0.14899729819470986</v>
      </c>
      <c r="J39" s="98">
        <v>0.24273705827450362</v>
      </c>
      <c r="K39" s="98">
        <v>0.16132318135406085</v>
      </c>
      <c r="L39" s="98">
        <v>-1.016448125722128</v>
      </c>
      <c r="M39" s="98">
        <v>-0.2646070172409509</v>
      </c>
      <c r="N39" s="98">
        <v>0.32646666391792345</v>
      </c>
      <c r="O39" s="98">
        <v>0.48644816953418374</v>
      </c>
      <c r="P39" s="98">
        <v>0.4264237747726516</v>
      </c>
      <c r="Q39" s="65">
        <v>-1.9352821238044198</v>
      </c>
      <c r="R39" s="98">
        <v>-0.1735771972354058</v>
      </c>
      <c r="S39" s="98">
        <v>0.4549063197909958</v>
      </c>
      <c r="T39" s="98">
        <v>0.2227992605400224</v>
      </c>
      <c r="U39" s="98">
        <v>0.0651117462046008</v>
      </c>
      <c r="V39" s="98">
        <v>-2.903538669242337</v>
      </c>
      <c r="W39" s="98">
        <v>-0.4119933292959659</v>
      </c>
      <c r="X39" s="98">
        <v>-1.1488444493268362</v>
      </c>
      <c r="Y39" s="98">
        <v>0.2755844392831341</v>
      </c>
      <c r="Z39" s="98">
        <v>0.7171997957240556</v>
      </c>
      <c r="AA39" s="98">
        <v>0.40560631027075883</v>
      </c>
      <c r="AB39" s="98">
        <v>0.4293601254106385</v>
      </c>
      <c r="AC39" s="65">
        <v>-0.0943393913092546</v>
      </c>
      <c r="AD39" s="98">
        <v>0.09920908767280089</v>
      </c>
      <c r="AE39" s="98">
        <v>0.24501192632214172</v>
      </c>
      <c r="AF39" s="98">
        <v>-0.7923729815487143</v>
      </c>
      <c r="AG39" s="98">
        <v>-0.35867282826551233</v>
      </c>
      <c r="AH39" s="98">
        <v>0.2702130432181729</v>
      </c>
      <c r="AI39" s="98">
        <v>-1.0189305275149816</v>
      </c>
      <c r="AJ39" s="98">
        <v>0.4432648901968658</v>
      </c>
      <c r="AK39" s="65">
        <v>-0.001259793582181698</v>
      </c>
      <c r="AL39" s="65">
        <v>0.025187209662242988</v>
      </c>
      <c r="AM39" s="98">
        <v>0.31379921204015615</v>
      </c>
      <c r="AN39" s="98">
        <v>0.23073677865857903</v>
      </c>
      <c r="AO39" s="98">
        <v>0.29725924111436675</v>
      </c>
      <c r="AP39" s="98">
        <v>0.46222209197408326</v>
      </c>
      <c r="AQ39" s="98">
        <v>0.7228745930677638</v>
      </c>
      <c r="AR39" s="98">
        <v>0.5590002459132478</v>
      </c>
      <c r="AS39" s="98">
        <v>0.38483357927762235</v>
      </c>
      <c r="AT39" s="98">
        <v>0.21963515412821455</v>
      </c>
      <c r="AU39" s="98"/>
      <c r="AV39" s="108" t="s">
        <v>33</v>
      </c>
      <c r="AW39" s="99">
        <f t="shared" si="2"/>
        <v>0.08269804339603176</v>
      </c>
      <c r="AX39" s="99">
        <f t="shared" si="3"/>
        <v>0.09157899094583719</v>
      </c>
      <c r="AY39" s="110">
        <v>0.5124103802068716</v>
      </c>
      <c r="BA39" s="104" t="s">
        <v>33</v>
      </c>
      <c r="BB39" s="9">
        <v>-0.021016647245040397</v>
      </c>
      <c r="BC39" s="9">
        <v>-0.14076120640128134</v>
      </c>
      <c r="BD39" s="9">
        <v>-0.29107905666402367</v>
      </c>
      <c r="BE39" s="9">
        <v>0.36751761449338927</v>
      </c>
      <c r="BF39" s="9">
        <v>-0.015054487600570134</v>
      </c>
      <c r="BG39" s="9">
        <v>-0.15694872408176488</v>
      </c>
      <c r="BH39" s="9">
        <v>0.012484726656760087</v>
      </c>
      <c r="BI39" s="9">
        <v>0.14374523650981355</v>
      </c>
      <c r="BJ39" s="34">
        <v>-0.11328848878983551</v>
      </c>
      <c r="BK39" s="34">
        <v>-0.4695843255428061</v>
      </c>
      <c r="BL39" s="34">
        <v>-1.6828054894540245</v>
      </c>
      <c r="BM39" s="34">
        <v>0.1510767278250922</v>
      </c>
      <c r="BN39" s="11">
        <v>0.259965671521971</v>
      </c>
    </row>
    <row r="40" spans="1:66" ht="10.5">
      <c r="A40" s="76" t="s">
        <v>159</v>
      </c>
      <c r="B40" s="98">
        <v>-0.9091839304529248</v>
      </c>
      <c r="C40" s="98">
        <v>-1.3475101149452091</v>
      </c>
      <c r="D40" s="98">
        <v>-0.42261875088879114</v>
      </c>
      <c r="E40" s="98">
        <v>-4.237267830313387</v>
      </c>
      <c r="F40" s="98">
        <v>-0.8227358348392647</v>
      </c>
      <c r="G40" s="65">
        <v>-3.791451356779458</v>
      </c>
      <c r="H40" s="65">
        <v>-1.9846811736109342</v>
      </c>
      <c r="I40" s="98">
        <v>-0.15774491166308344</v>
      </c>
      <c r="J40" s="98">
        <v>-0.8478116882770272</v>
      </c>
      <c r="K40" s="98">
        <v>-0.8762744793963659</v>
      </c>
      <c r="L40" s="98">
        <v>-1.5971472830972167</v>
      </c>
      <c r="M40" s="98">
        <v>-1.2409724409464002</v>
      </c>
      <c r="N40" s="98">
        <v>-0.9751312929263899</v>
      </c>
      <c r="O40" s="98">
        <v>-0.944670945536302</v>
      </c>
      <c r="P40" s="98">
        <v>-1.2616597393852242</v>
      </c>
      <c r="Q40" s="65">
        <v>1.3655787078818233</v>
      </c>
      <c r="R40" s="98">
        <v>-1.3507293472820259</v>
      </c>
      <c r="S40" s="98">
        <v>-0.7214415870294489</v>
      </c>
      <c r="T40" s="98">
        <v>-0.740723079946676</v>
      </c>
      <c r="U40" s="98">
        <v>-0.7210440620445537</v>
      </c>
      <c r="V40" s="98">
        <v>1.8595405696672198</v>
      </c>
      <c r="W40" s="98">
        <v>-0.9426831105886176</v>
      </c>
      <c r="X40" s="98">
        <v>-1.188790356985269</v>
      </c>
      <c r="Y40" s="98">
        <v>-1.2147856666646832</v>
      </c>
      <c r="Z40" s="98">
        <v>-0.04944714100833278</v>
      </c>
      <c r="AA40" s="98">
        <v>-0.5217282674223593</v>
      </c>
      <c r="AB40" s="98">
        <v>-0.5927701905696064</v>
      </c>
      <c r="AC40" s="65">
        <v>-0.8907635466488968</v>
      </c>
      <c r="AD40" s="98">
        <v>-0.7001249157041389</v>
      </c>
      <c r="AE40" s="98">
        <v>-1.1603661285766422</v>
      </c>
      <c r="AF40" s="98">
        <v>-0.6174940512430582</v>
      </c>
      <c r="AG40" s="98">
        <v>-1.0877415842996705</v>
      </c>
      <c r="AH40" s="98">
        <v>-0.6841544028138953</v>
      </c>
      <c r="AI40" s="98">
        <v>-1.144472942403087</v>
      </c>
      <c r="AJ40" s="98">
        <v>-0.2531566378308722</v>
      </c>
      <c r="AK40" s="65">
        <v>0.8235553289816484</v>
      </c>
      <c r="AL40" s="65">
        <v>0.2546986996057153</v>
      </c>
      <c r="AM40" s="98">
        <v>-0.3020233030216665</v>
      </c>
      <c r="AN40" s="98">
        <v>0.08876617466545086</v>
      </c>
      <c r="AO40" s="98">
        <v>0.21891891284727233</v>
      </c>
      <c r="AP40" s="98">
        <v>0.5182436057981286</v>
      </c>
      <c r="AQ40" s="98">
        <v>0.3115338428510742</v>
      </c>
      <c r="AR40" s="98">
        <v>0.37497021784902834</v>
      </c>
      <c r="AS40" s="98">
        <v>0.5218173729878628</v>
      </c>
      <c r="AT40" s="98">
        <v>0.4760838623271175</v>
      </c>
      <c r="AU40" s="98"/>
      <c r="AV40" s="108" t="s">
        <v>159</v>
      </c>
      <c r="AW40" s="99">
        <f t="shared" si="2"/>
        <v>0.0664105537949244</v>
      </c>
      <c r="AX40" s="99">
        <f t="shared" si="3"/>
        <v>0.0013870077195099542</v>
      </c>
      <c r="AY40" s="110">
        <v>0.2011681212697658</v>
      </c>
      <c r="BA40" s="104" t="s">
        <v>16</v>
      </c>
      <c r="BB40" s="9">
        <v>-0.9740613696090159</v>
      </c>
      <c r="BC40" s="9">
        <v>0.2803997382902325</v>
      </c>
      <c r="BD40" s="9">
        <v>-0.5086468715567056</v>
      </c>
      <c r="BE40" s="9">
        <v>0.6539921466093462</v>
      </c>
      <c r="BF40" s="9">
        <v>-0.46751488694002014</v>
      </c>
      <c r="BG40" s="9">
        <v>0.29811226678894204</v>
      </c>
      <c r="BH40" s="9">
        <v>-0.5419812592783911</v>
      </c>
      <c r="BI40" s="9">
        <v>0.44406180271278056</v>
      </c>
      <c r="BJ40" s="34">
        <v>1.0346251323141162</v>
      </c>
      <c r="BK40" s="34">
        <v>-1.4823396787232916</v>
      </c>
      <c r="BL40" s="34">
        <v>-3.5803815534469905</v>
      </c>
      <c r="BM40" s="34">
        <v>-0.4809124135067792</v>
      </c>
      <c r="BN40" s="11">
        <v>0.5528420500544725</v>
      </c>
    </row>
    <row r="41" spans="1:66" ht="10.5">
      <c r="A41" s="76" t="s">
        <v>31</v>
      </c>
      <c r="B41" s="98">
        <v>-0.04875515434857423</v>
      </c>
      <c r="C41" s="98">
        <v>-0.0014569463904074921</v>
      </c>
      <c r="D41" s="98">
        <v>0.2647148701934667</v>
      </c>
      <c r="E41" s="98">
        <v>-4.233379802075094</v>
      </c>
      <c r="F41" s="98">
        <v>1.3325637988569698</v>
      </c>
      <c r="G41" s="65">
        <v>-3.73987814894269</v>
      </c>
      <c r="H41" s="65">
        <v>0.28371320477388406</v>
      </c>
      <c r="I41" s="98">
        <v>0.13367960307388319</v>
      </c>
      <c r="J41" s="98">
        <v>0.02370656051759086</v>
      </c>
      <c r="K41" s="98">
        <v>0.44409681614904234</v>
      </c>
      <c r="L41" s="98">
        <v>-0.5238482249684486</v>
      </c>
      <c r="M41" s="98">
        <v>-1.3114830828465942</v>
      </c>
      <c r="N41" s="98">
        <v>0.14340817862633493</v>
      </c>
      <c r="O41" s="98">
        <v>0.36398478698623743</v>
      </c>
      <c r="P41" s="98">
        <v>0.3868714620807879</v>
      </c>
      <c r="Q41" s="65">
        <v>-0.703127129191737</v>
      </c>
      <c r="R41" s="98">
        <v>0.3667929255375712</v>
      </c>
      <c r="S41" s="98">
        <v>0.2665909067868153</v>
      </c>
      <c r="T41" s="98">
        <v>-0.5106499350847303</v>
      </c>
      <c r="U41" s="98">
        <v>-0.20434082070310888</v>
      </c>
      <c r="V41" s="98">
        <v>-0.7528218287637556</v>
      </c>
      <c r="W41" s="98">
        <v>0.05627921405634731</v>
      </c>
      <c r="X41" s="98">
        <v>-1.2431428312332695</v>
      </c>
      <c r="Y41" s="98">
        <v>-0.7124694666185396</v>
      </c>
      <c r="Z41" s="98">
        <v>0.821960007173442</v>
      </c>
      <c r="AA41" s="98">
        <v>0.012462018179958604</v>
      </c>
      <c r="AB41" s="98">
        <v>0.43694019037501763</v>
      </c>
      <c r="AC41" s="65">
        <v>0.19806826142389836</v>
      </c>
      <c r="AD41" s="98">
        <v>-0.2155107999510764</v>
      </c>
      <c r="AE41" s="98">
        <v>0.03836136758126616</v>
      </c>
      <c r="AF41" s="98">
        <v>-0.31176726058566506</v>
      </c>
      <c r="AG41" s="98">
        <v>-0.25914773188568613</v>
      </c>
      <c r="AH41" s="98">
        <v>-0.19990737642851028</v>
      </c>
      <c r="AI41" s="98">
        <v>-0.860671350681671</v>
      </c>
      <c r="AJ41" s="98">
        <v>0.5265475870884169</v>
      </c>
      <c r="AK41" s="65">
        <v>0.6941450578211592</v>
      </c>
      <c r="AL41" s="65">
        <v>-0.40477129529876105</v>
      </c>
      <c r="AM41" s="98">
        <v>-0.07558967182481778</v>
      </c>
      <c r="AN41" s="98">
        <v>0.5762017557481903</v>
      </c>
      <c r="AO41" s="98">
        <v>-0.08068269582304556</v>
      </c>
      <c r="AP41" s="98">
        <v>0.32702500514156524</v>
      </c>
      <c r="AQ41" s="98">
        <v>0.5502379711305847</v>
      </c>
      <c r="AR41" s="98">
        <v>1.1695560509286878</v>
      </c>
      <c r="AS41" s="98">
        <v>0.6687916054588645</v>
      </c>
      <c r="AT41" s="98">
        <v>0.5149152189087095</v>
      </c>
      <c r="AU41" s="98"/>
      <c r="AV41" s="108" t="s">
        <v>31</v>
      </c>
      <c r="AW41" s="99">
        <f t="shared" si="2"/>
        <v>0.040653746514555576</v>
      </c>
      <c r="AX41" s="99">
        <f t="shared" si="3"/>
        <v>0.024977567008751343</v>
      </c>
      <c r="AY41" s="110">
        <v>0.6026621353847769</v>
      </c>
      <c r="BA41" s="104" t="s">
        <v>31</v>
      </c>
      <c r="BB41" s="9">
        <v>-0.206422936165142</v>
      </c>
      <c r="BC41" s="9">
        <v>-0.18940146627847412</v>
      </c>
      <c r="BD41" s="9">
        <v>-0.2978027543434763</v>
      </c>
      <c r="BE41" s="9">
        <v>0.5289279840039344</v>
      </c>
      <c r="BF41" s="9">
        <v>0.17512798577315597</v>
      </c>
      <c r="BG41" s="9">
        <v>-0.1513945151173348</v>
      </c>
      <c r="BH41" s="9">
        <v>-0.03800352715951615</v>
      </c>
      <c r="BI41" s="9">
        <v>-0.004980375256864316</v>
      </c>
      <c r="BJ41" s="34">
        <v>0.5473787006916437</v>
      </c>
      <c r="BK41" s="34">
        <v>0.21593544272668913</v>
      </c>
      <c r="BL41" s="34">
        <v>-3.886644506072206</v>
      </c>
      <c r="BM41" s="34">
        <v>0.023323430136004207</v>
      </c>
      <c r="BN41" s="11">
        <v>0.2865325409101324</v>
      </c>
    </row>
    <row r="42" spans="1:66" ht="10.5">
      <c r="A42" s="76" t="s">
        <v>60</v>
      </c>
      <c r="B42" s="98">
        <v>0.2581641550171678</v>
      </c>
      <c r="C42" s="98">
        <v>0.07280895743700212</v>
      </c>
      <c r="D42" s="98">
        <v>-0.18211038359782467</v>
      </c>
      <c r="E42" s="98">
        <v>-2.0073564116755263</v>
      </c>
      <c r="F42" s="98">
        <v>0.38496540656864386</v>
      </c>
      <c r="G42" s="65">
        <v>-2.044632756135128</v>
      </c>
      <c r="H42" s="65">
        <v>-0.7090823237802796</v>
      </c>
      <c r="I42" s="98">
        <v>0.0740952444569096</v>
      </c>
      <c r="J42" s="98">
        <v>0.18365719470626776</v>
      </c>
      <c r="K42" s="98">
        <v>0.3141010607188819</v>
      </c>
      <c r="L42" s="98">
        <v>-0.5430409085078335</v>
      </c>
      <c r="M42" s="98">
        <v>-0.56635474721947</v>
      </c>
      <c r="N42" s="98">
        <v>0.31799520712344365</v>
      </c>
      <c r="O42" s="98">
        <v>0.33563499322501883</v>
      </c>
      <c r="P42" s="98">
        <v>0.4329708221021057</v>
      </c>
      <c r="Q42" s="65">
        <v>-2.462721688922632</v>
      </c>
      <c r="R42" s="98">
        <v>-0.44057498632981873</v>
      </c>
      <c r="S42" s="98">
        <v>0.5861188453634203</v>
      </c>
      <c r="T42" s="98">
        <v>0.36312096706438673</v>
      </c>
      <c r="U42" s="98">
        <v>0.175107272150692</v>
      </c>
      <c r="V42" s="98">
        <v>-14.41998164249233</v>
      </c>
      <c r="W42" s="98">
        <v>-0.4295807972589698</v>
      </c>
      <c r="X42" s="98">
        <v>-0.9486047561080077</v>
      </c>
      <c r="Y42" s="98">
        <v>0.0926540412469082</v>
      </c>
      <c r="Z42" s="98">
        <v>0.9077953649310792</v>
      </c>
      <c r="AA42" s="98">
        <v>0.5644958109597404</v>
      </c>
      <c r="AB42" s="98">
        <v>0.35138306085344134</v>
      </c>
      <c r="AC42" s="65">
        <v>-0.5273022284633241</v>
      </c>
      <c r="AD42" s="98">
        <v>0.011396014606018004</v>
      </c>
      <c r="AE42" s="98">
        <v>0.06958088544809492</v>
      </c>
      <c r="AF42" s="98">
        <v>-0.7794056483939988</v>
      </c>
      <c r="AG42" s="98">
        <v>-0.3522619853352293</v>
      </c>
      <c r="AH42" s="98">
        <v>-0.19359395505901586</v>
      </c>
      <c r="AI42" s="98">
        <v>-0.9433708263248894</v>
      </c>
      <c r="AJ42" s="98">
        <v>0.40932049103048107</v>
      </c>
      <c r="AK42" s="65">
        <v>0.42899718807510917</v>
      </c>
      <c r="AL42" s="65">
        <v>0.05772677071176464</v>
      </c>
      <c r="AM42" s="98">
        <v>0.5977820186104873</v>
      </c>
      <c r="AN42" s="98">
        <v>0.6674609808924448</v>
      </c>
      <c r="AO42" s="98">
        <v>0.5297424632748011</v>
      </c>
      <c r="AP42" s="98">
        <v>0.44909319589410135</v>
      </c>
      <c r="AQ42" s="98">
        <v>0.8436637296419548</v>
      </c>
      <c r="AR42" s="98">
        <v>0.6180879555166015</v>
      </c>
      <c r="AS42" s="98">
        <v>0.47033345516235403</v>
      </c>
      <c r="AT42" s="98">
        <v>0.5712023465048689</v>
      </c>
      <c r="AU42" s="98"/>
      <c r="AV42" s="108" t="s">
        <v>60</v>
      </c>
      <c r="AW42" s="99">
        <f t="shared" si="2"/>
        <v>0.2107707868164641</v>
      </c>
      <c r="AX42" s="99">
        <f t="shared" si="3"/>
        <v>0.22371353543839678</v>
      </c>
      <c r="AY42" s="110">
        <v>0.23974108099395464</v>
      </c>
      <c r="BA42" s="104" t="s">
        <v>60</v>
      </c>
      <c r="BB42" s="9">
        <v>-0.06508626280626914</v>
      </c>
      <c r="BC42" s="9">
        <v>-0.13597918704116962</v>
      </c>
      <c r="BD42" s="9">
        <v>-0.4176283935164792</v>
      </c>
      <c r="BE42" s="9">
        <v>0.4703083908827558</v>
      </c>
      <c r="BF42" s="9">
        <v>-0.08587599059656209</v>
      </c>
      <c r="BG42" s="9">
        <v>-0.1499483452368359</v>
      </c>
      <c r="BH42" s="9">
        <v>-0.22635208477109564</v>
      </c>
      <c r="BI42" s="9">
        <v>0.3804096989655904</v>
      </c>
      <c r="BJ42" s="34">
        <v>0.30173831288427727</v>
      </c>
      <c r="BK42" s="34">
        <v>-0.4907554048997893</v>
      </c>
      <c r="BL42" s="34">
        <v>-2.17189163132596</v>
      </c>
      <c r="BM42" s="34">
        <v>-0.040647425360021694</v>
      </c>
      <c r="BN42" s="11">
        <v>0.4260591640920524</v>
      </c>
    </row>
    <row r="43" spans="1:66" ht="10.5">
      <c r="A43" s="76" t="s">
        <v>61</v>
      </c>
      <c r="B43" s="98">
        <v>-0.5389454151639236</v>
      </c>
      <c r="C43" s="98">
        <v>-0.4164994632006718</v>
      </c>
      <c r="D43" s="98">
        <v>0.4564762187009992</v>
      </c>
      <c r="E43" s="98">
        <v>-0.9220522670448525</v>
      </c>
      <c r="F43" s="98">
        <v>0.3611447863157294</v>
      </c>
      <c r="G43" s="65">
        <v>-0.19907784776489498</v>
      </c>
      <c r="H43" s="65">
        <v>-0.016006900672209667</v>
      </c>
      <c r="I43" s="98">
        <v>0.3767460431454781</v>
      </c>
      <c r="J43" s="98">
        <v>0.18078860828462354</v>
      </c>
      <c r="K43" s="98">
        <v>0.2895739882549046</v>
      </c>
      <c r="L43" s="98">
        <v>-0.049257634486438814</v>
      </c>
      <c r="M43" s="98">
        <v>-0.5551560043785904</v>
      </c>
      <c r="N43" s="98">
        <v>0.42530044209272805</v>
      </c>
      <c r="O43" s="98">
        <v>-0.29283319503170424</v>
      </c>
      <c r="P43" s="98">
        <v>0.15496660925910646</v>
      </c>
      <c r="Q43" s="65">
        <v>-0.767811515134045</v>
      </c>
      <c r="R43" s="98">
        <v>0.2943002021066192</v>
      </c>
      <c r="S43" s="98">
        <v>0.4610048980116302</v>
      </c>
      <c r="T43" s="98">
        <v>0.3012699629940762</v>
      </c>
      <c r="U43" s="98">
        <v>-0.5310108945097101</v>
      </c>
      <c r="V43" s="98">
        <v>-6.830737079418539</v>
      </c>
      <c r="W43" s="98">
        <v>0.38999961713367615</v>
      </c>
      <c r="X43" s="98">
        <v>-0.2942260243622019</v>
      </c>
      <c r="Y43" s="98">
        <v>-0.5124945125594768</v>
      </c>
      <c r="Z43" s="98">
        <v>1.0769686335801514</v>
      </c>
      <c r="AA43" s="98">
        <v>0.4995339595496709</v>
      </c>
      <c r="AB43" s="98">
        <v>-0.3849955684383658</v>
      </c>
      <c r="AC43" s="65">
        <v>-0.34905225044038674</v>
      </c>
      <c r="AD43" s="98">
        <v>-0.5246604385652384</v>
      </c>
      <c r="AE43" s="98">
        <v>-0.8891349732943465</v>
      </c>
      <c r="AF43" s="98">
        <v>0.32368320394522093</v>
      </c>
      <c r="AG43" s="98">
        <v>-0.4048169560276028</v>
      </c>
      <c r="AH43" s="98">
        <v>0.006022293315938701</v>
      </c>
      <c r="AI43" s="98">
        <v>-0.4880327007405621</v>
      </c>
      <c r="AJ43" s="98">
        <v>0.06592944738936986</v>
      </c>
      <c r="AK43" s="65">
        <v>0.1250061457386381</v>
      </c>
      <c r="AL43" s="65">
        <v>0.556149233341193</v>
      </c>
      <c r="AM43" s="98">
        <v>0.13912980234283445</v>
      </c>
      <c r="AN43" s="98">
        <v>0.2712950303008031</v>
      </c>
      <c r="AO43" s="98">
        <v>0.5078597201391513</v>
      </c>
      <c r="AP43" s="98">
        <v>0.48680971542407486</v>
      </c>
      <c r="AQ43" s="98">
        <v>-0.23865299249971764</v>
      </c>
      <c r="AR43" s="98">
        <v>0.45934037758011864</v>
      </c>
      <c r="AS43" s="98">
        <v>0.384663381334805</v>
      </c>
      <c r="AT43" s="98">
        <v>0.10915537681453874</v>
      </c>
      <c r="AU43" s="98"/>
      <c r="AV43" s="108" t="s">
        <v>97</v>
      </c>
      <c r="AW43" s="99">
        <f t="shared" si="2"/>
        <v>0.2514406181538561</v>
      </c>
      <c r="AX43" s="99">
        <f t="shared" si="3"/>
        <v>0.27896930019176147</v>
      </c>
      <c r="AY43" s="110">
        <v>0.06776817102851869</v>
      </c>
      <c r="BA43" s="104" t="s">
        <v>61</v>
      </c>
      <c r="BB43" s="9">
        <v>-0.07911200186214513</v>
      </c>
      <c r="BC43" s="9">
        <v>-0.03021240137566005</v>
      </c>
      <c r="BD43" s="9">
        <v>-0.1234130158492366</v>
      </c>
      <c r="BE43" s="9">
        <v>0.20922929859855458</v>
      </c>
      <c r="BF43" s="9">
        <v>0.1595089944906477</v>
      </c>
      <c r="BG43" s="9">
        <v>-0.02296178816009642</v>
      </c>
      <c r="BH43" s="9">
        <v>-0.62609047084504</v>
      </c>
      <c r="BI43" s="9">
        <v>0.32302771775144395</v>
      </c>
      <c r="BJ43" s="34">
        <v>0.06929226108499628</v>
      </c>
      <c r="BK43" s="34">
        <v>-0.19796975326419766</v>
      </c>
      <c r="BL43" s="34">
        <v>-0.2547917324185367</v>
      </c>
      <c r="BM43" s="34">
        <v>-0.1501438498360471</v>
      </c>
      <c r="BN43" s="11">
        <v>0.26725025635891947</v>
      </c>
    </row>
    <row r="44" spans="1:66" ht="10.5">
      <c r="A44" s="76" t="s">
        <v>62</v>
      </c>
      <c r="B44" s="98">
        <v>-0.09073625514910146</v>
      </c>
      <c r="C44" s="98">
        <v>-0.21613262524637006</v>
      </c>
      <c r="D44" s="98">
        <v>0.012840627962988968</v>
      </c>
      <c r="E44" s="98">
        <v>-2.829363823601933</v>
      </c>
      <c r="F44" s="98">
        <v>0.14887262015057748</v>
      </c>
      <c r="G44" s="65">
        <v>-1.7016496521523967</v>
      </c>
      <c r="H44" s="65">
        <v>-0.48155319251457773</v>
      </c>
      <c r="I44" s="98">
        <v>0.49578914831240145</v>
      </c>
      <c r="J44" s="98">
        <v>0.23387492282790726</v>
      </c>
      <c r="K44" s="98">
        <v>0.28617227670028933</v>
      </c>
      <c r="L44" s="98">
        <v>-0.1250106934405909</v>
      </c>
      <c r="M44" s="98">
        <v>-0.44723259943207594</v>
      </c>
      <c r="N44" s="98">
        <v>0.06855522918643533</v>
      </c>
      <c r="O44" s="98">
        <v>0.22471463509958003</v>
      </c>
      <c r="P44" s="98">
        <v>0.23667504035745837</v>
      </c>
      <c r="Q44" s="65">
        <v>-13.216019234749071</v>
      </c>
      <c r="R44" s="98">
        <v>0.12486734034451959</v>
      </c>
      <c r="S44" s="98">
        <v>0.6256797316717921</v>
      </c>
      <c r="T44" s="98">
        <v>0.324586539398008</v>
      </c>
      <c r="U44" s="98">
        <v>0.21487719885462248</v>
      </c>
      <c r="V44" s="98">
        <v>0.2593253457139903</v>
      </c>
      <c r="W44" s="98">
        <v>0.1318234464306667</v>
      </c>
      <c r="X44" s="98">
        <v>-0.8208185117418756</v>
      </c>
      <c r="Y44" s="98">
        <v>0.3554831544744799</v>
      </c>
      <c r="Z44" s="98">
        <v>0.6809788461986359</v>
      </c>
      <c r="AA44" s="98">
        <v>0.07624358894033968</v>
      </c>
      <c r="AB44" s="98">
        <v>-0.05387726720878546</v>
      </c>
      <c r="AC44" s="65">
        <v>-0.0858079227529452</v>
      </c>
      <c r="AD44" s="98">
        <v>-0.10730906477749837</v>
      </c>
      <c r="AE44" s="98">
        <v>-0.21763166474969353</v>
      </c>
      <c r="AF44" s="98">
        <v>-0.7047741022374716</v>
      </c>
      <c r="AG44" s="98">
        <v>-0.27720809350478703</v>
      </c>
      <c r="AH44" s="98">
        <v>-0.14355210359224774</v>
      </c>
      <c r="AI44" s="98">
        <v>-0.10798793689011814</v>
      </c>
      <c r="AJ44" s="98">
        <v>0.29091255921168035</v>
      </c>
      <c r="AK44" s="65">
        <v>0.07631892225324496</v>
      </c>
      <c r="AL44" s="65">
        <v>-0.36263490256961034</v>
      </c>
      <c r="AM44" s="98">
        <v>0.1689640526052385</v>
      </c>
      <c r="AN44" s="98">
        <v>0.5471334326337939</v>
      </c>
      <c r="AO44" s="98">
        <v>0.5664769618545742</v>
      </c>
      <c r="AP44" s="98">
        <v>0.2511276613616453</v>
      </c>
      <c r="AQ44" s="98">
        <v>0.5394392781477291</v>
      </c>
      <c r="AR44" s="98">
        <v>0.25073621705520704</v>
      </c>
      <c r="AS44" s="98">
        <v>0.3169355902114544</v>
      </c>
      <c r="AT44" s="98">
        <v>8.224084098061647E-06</v>
      </c>
      <c r="AU44" s="98"/>
      <c r="AV44" s="108" t="s">
        <v>98</v>
      </c>
      <c r="AW44" s="99">
        <f t="shared" si="2"/>
        <v>0.3718366180335596</v>
      </c>
      <c r="AX44" s="99">
        <f t="shared" si="3"/>
        <v>0.4302977580572538</v>
      </c>
      <c r="AY44" s="110">
        <v>0.1580702659498494</v>
      </c>
      <c r="BA44" s="104" t="s">
        <v>62</v>
      </c>
      <c r="BB44" s="9">
        <v>-0.06831120681692815</v>
      </c>
      <c r="BC44" s="9">
        <v>0.0670067272289461</v>
      </c>
      <c r="BD44" s="9">
        <v>-0.23501207414581018</v>
      </c>
      <c r="BE44" s="9">
        <v>0.20041308594908183</v>
      </c>
      <c r="BF44" s="9">
        <v>0.0857043587774938</v>
      </c>
      <c r="BG44" s="9">
        <v>-0.07784182946784854</v>
      </c>
      <c r="BH44" s="9">
        <v>-0.22692764724576256</v>
      </c>
      <c r="BI44" s="9">
        <v>0.1850644318342411</v>
      </c>
      <c r="BJ44" s="34">
        <v>-0.0051848700458631165</v>
      </c>
      <c r="BK44" s="34">
        <v>-0.7602717213762603</v>
      </c>
      <c r="BL44" s="34">
        <v>-1.7831534444515047</v>
      </c>
      <c r="BM44" s="34">
        <v>-0.18613814700843354</v>
      </c>
      <c r="BN44" s="11">
        <v>0.1927591703495104</v>
      </c>
    </row>
    <row r="45" spans="1:66" ht="10.5">
      <c r="A45" s="76" t="s">
        <v>63</v>
      </c>
      <c r="B45" s="98">
        <v>-0.9837718552936584</v>
      </c>
      <c r="C45" s="98">
        <v>-1.0016097694917658</v>
      </c>
      <c r="D45" s="98">
        <v>-0.44577342593436775</v>
      </c>
      <c r="E45" s="98">
        <v>-3.4345189524714783</v>
      </c>
      <c r="F45" s="98">
        <v>1.9026542491403093</v>
      </c>
      <c r="G45" s="65">
        <v>-3.3786969035219006</v>
      </c>
      <c r="H45" s="65">
        <v>-5.472533999487483</v>
      </c>
      <c r="I45" s="98">
        <v>0.5219283099317718</v>
      </c>
      <c r="J45" s="98">
        <v>0.3007609631591781</v>
      </c>
      <c r="K45" s="98">
        <v>-0.32265357844063075</v>
      </c>
      <c r="L45" s="98">
        <v>-3.1148350990141247</v>
      </c>
      <c r="M45" s="98">
        <v>-3.347813695885635</v>
      </c>
      <c r="N45" s="98">
        <v>1.49883685798783</v>
      </c>
      <c r="O45" s="98">
        <v>1.0848436345887524</v>
      </c>
      <c r="P45" s="98">
        <v>1.8390485083053703</v>
      </c>
      <c r="Q45" s="65">
        <v>-0.7518056770850872</v>
      </c>
      <c r="R45" s="98">
        <v>-2.0007023792050496</v>
      </c>
      <c r="S45" s="98">
        <v>1.2119606692815323</v>
      </c>
      <c r="T45" s="98">
        <v>0.9903553117320704</v>
      </c>
      <c r="U45" s="98">
        <v>0.9254392118115883</v>
      </c>
      <c r="V45" s="98">
        <v>-0.9266156838052689</v>
      </c>
      <c r="W45" s="98">
        <v>-2.2537262206023088</v>
      </c>
      <c r="X45" s="98">
        <v>-2.4107146291125003</v>
      </c>
      <c r="Y45" s="98">
        <v>-1.9382349515220552</v>
      </c>
      <c r="Z45" s="98">
        <v>1.3393920126124004</v>
      </c>
      <c r="AA45" s="98">
        <v>1.0263454314380562</v>
      </c>
      <c r="AB45" s="98">
        <v>1.2368856868429603</v>
      </c>
      <c r="AC45" s="65">
        <v>-1.054654916855331</v>
      </c>
      <c r="AD45" s="98">
        <v>-0.8301980337897789</v>
      </c>
      <c r="AE45" s="98">
        <v>-0.19930446531400733</v>
      </c>
      <c r="AF45" s="98">
        <v>-2.1930021194420246</v>
      </c>
      <c r="AG45" s="98">
        <v>-2.5685490217198983</v>
      </c>
      <c r="AH45" s="98">
        <v>-1.2268736033882897</v>
      </c>
      <c r="AI45" s="98">
        <v>-2.2600184218303094</v>
      </c>
      <c r="AJ45" s="98">
        <v>-0.2969249596603072</v>
      </c>
      <c r="AK45" s="65">
        <v>-0.28026516686397557</v>
      </c>
      <c r="AL45" s="65">
        <v>0.8670947505081725</v>
      </c>
      <c r="AM45" s="98">
        <v>0.8313138397141673</v>
      </c>
      <c r="AN45" s="98">
        <v>0.026299159668171954</v>
      </c>
      <c r="AO45" s="98">
        <v>-0.31139770784766957</v>
      </c>
      <c r="AP45" s="98">
        <v>-1.8119462252784808</v>
      </c>
      <c r="AQ45" s="98">
        <v>-1.6777594131165794</v>
      </c>
      <c r="AR45" s="98">
        <v>0.5191086672581925</v>
      </c>
      <c r="AS45" s="98">
        <v>-0.014018260440173642</v>
      </c>
      <c r="AT45" s="98">
        <v>-0.8345155997723819</v>
      </c>
      <c r="AU45" s="98"/>
      <c r="AV45" s="108" t="s">
        <v>99</v>
      </c>
      <c r="AW45" s="99">
        <f t="shared" si="2"/>
        <v>0.9621545098753664</v>
      </c>
      <c r="AX45" s="99">
        <f t="shared" si="3"/>
        <v>0.7294571433597365</v>
      </c>
      <c r="AY45" s="110">
        <v>0.575330760301471</v>
      </c>
      <c r="BA45" s="104" t="s">
        <v>63</v>
      </c>
      <c r="BB45" s="9">
        <v>0.8091276159301191</v>
      </c>
      <c r="BC45" s="9">
        <v>0.2158018769904727</v>
      </c>
      <c r="BD45" s="9">
        <v>-1.440728521105073</v>
      </c>
      <c r="BE45" s="9">
        <v>-0.47770733563678675</v>
      </c>
      <c r="BF45" s="9">
        <v>-0.2934102094999175</v>
      </c>
      <c r="BG45" s="9">
        <v>0.39836766907312415</v>
      </c>
      <c r="BH45" s="9">
        <v>-0.7442916866422964</v>
      </c>
      <c r="BI45" s="9">
        <v>0.34375153339303033</v>
      </c>
      <c r="BJ45" s="34">
        <v>-0.2766266268993961</v>
      </c>
      <c r="BK45" s="34">
        <v>0.9415467772335341</v>
      </c>
      <c r="BL45" s="34">
        <v>-3.3750583635573217</v>
      </c>
      <c r="BM45" s="34">
        <v>-0.8830138968550125</v>
      </c>
      <c r="BN45" s="11">
        <v>-0.009284538984072957</v>
      </c>
    </row>
    <row r="46" spans="1:66" ht="10.5">
      <c r="A46" s="76" t="s">
        <v>22</v>
      </c>
      <c r="B46" s="98">
        <v>-0.1835978435606063</v>
      </c>
      <c r="C46" s="98">
        <v>-0.10176787716212145</v>
      </c>
      <c r="D46" s="98">
        <v>0.05739776361088228</v>
      </c>
      <c r="E46" s="98">
        <v>-1.1481813197111481</v>
      </c>
      <c r="F46" s="98">
        <v>0.5513964820142908</v>
      </c>
      <c r="G46" s="65">
        <v>-1.0334164895132625</v>
      </c>
      <c r="H46" s="65">
        <v>-0.6244366144279944</v>
      </c>
      <c r="I46" s="98">
        <v>0.39364207272745066</v>
      </c>
      <c r="J46" s="98">
        <v>-0.02031340446440461</v>
      </c>
      <c r="K46" s="98">
        <v>0.02735169980432229</v>
      </c>
      <c r="L46" s="98">
        <v>-0.1321588829079878</v>
      </c>
      <c r="M46" s="98">
        <v>-0.4844096873777924</v>
      </c>
      <c r="N46" s="98">
        <v>0.3211812673163392</v>
      </c>
      <c r="O46" s="98">
        <v>0.33961787171297636</v>
      </c>
      <c r="P46" s="98">
        <v>0.4609787224062693</v>
      </c>
      <c r="Q46" s="65">
        <v>-1.1068062390806588</v>
      </c>
      <c r="R46" s="98">
        <v>-0.47624358952005597</v>
      </c>
      <c r="S46" s="98">
        <v>0.6065970230640559</v>
      </c>
      <c r="T46" s="98">
        <v>0.31544604107553187</v>
      </c>
      <c r="U46" s="98">
        <v>0.21653266245709088</v>
      </c>
      <c r="V46" s="98">
        <v>-0.18738338788695696</v>
      </c>
      <c r="W46" s="98">
        <v>-0.3038994372608345</v>
      </c>
      <c r="X46" s="98">
        <v>-0.608056971218091</v>
      </c>
      <c r="Y46" s="98">
        <v>-0.22180648741101477</v>
      </c>
      <c r="Z46" s="98">
        <v>0.6666997084612288</v>
      </c>
      <c r="AA46" s="98">
        <v>0.3935652683368716</v>
      </c>
      <c r="AB46" s="98">
        <v>0.2622117487160455</v>
      </c>
      <c r="AC46" s="65">
        <v>-0.45887666534946586</v>
      </c>
      <c r="AD46" s="98">
        <v>-0.06774104962396893</v>
      </c>
      <c r="AE46" s="98">
        <v>-0.22777234543172128</v>
      </c>
      <c r="AF46" s="98">
        <v>-0.45727462859951346</v>
      </c>
      <c r="AG46" s="98">
        <v>-0.6623859243737897</v>
      </c>
      <c r="AH46" s="98">
        <v>-0.4231281107175508</v>
      </c>
      <c r="AI46" s="98">
        <v>-0.4035921243828701</v>
      </c>
      <c r="AJ46" s="98">
        <v>0.35747443447813193</v>
      </c>
      <c r="AK46" s="65">
        <v>0.2931747372082368</v>
      </c>
      <c r="AL46" s="65">
        <v>0.1871023469127519</v>
      </c>
      <c r="AM46" s="98">
        <v>0.33445910251240574</v>
      </c>
      <c r="AN46" s="98">
        <v>1.0622525943293684</v>
      </c>
      <c r="AO46" s="98">
        <v>0.4286733940782591</v>
      </c>
      <c r="AP46" s="98">
        <v>0.18034332778569961</v>
      </c>
      <c r="AQ46" s="98">
        <v>0.8252333301267496</v>
      </c>
      <c r="AR46" s="98">
        <v>0.3973191499818247</v>
      </c>
      <c r="AS46" s="98">
        <v>0.34231048654924984</v>
      </c>
      <c r="AT46" s="98">
        <v>0.4229943542040013</v>
      </c>
      <c r="AU46" s="98"/>
      <c r="AV46" s="108" t="s">
        <v>100</v>
      </c>
      <c r="AW46" s="99">
        <f t="shared" si="2"/>
        <v>0.020551759612678223</v>
      </c>
      <c r="AX46" s="99">
        <f t="shared" si="3"/>
        <v>0.008590738494147288</v>
      </c>
      <c r="AY46" s="110">
        <v>0.08179478256211686</v>
      </c>
      <c r="BA46" s="104" t="s">
        <v>22</v>
      </c>
      <c r="BB46" s="9">
        <v>0.0241188298367896</v>
      </c>
      <c r="BC46" s="9">
        <v>-0.05725077640508582</v>
      </c>
      <c r="BD46" s="9">
        <v>-0.38942902440731225</v>
      </c>
      <c r="BE46" s="9">
        <v>0.3318382284544171</v>
      </c>
      <c r="BF46" s="9">
        <v>-0.12209296491394214</v>
      </c>
      <c r="BG46" s="9">
        <v>-0.07833025759642252</v>
      </c>
      <c r="BH46" s="9">
        <v>-0.3529515348972091</v>
      </c>
      <c r="BI46" s="9">
        <v>0.4340410260298377</v>
      </c>
      <c r="BJ46" s="34">
        <v>0.17494437538541657</v>
      </c>
      <c r="BK46" s="34">
        <v>-0.1796079065052013</v>
      </c>
      <c r="BL46" s="34">
        <v>-1.1516468513360825</v>
      </c>
      <c r="BM46" s="34">
        <v>-0.18282847330180732</v>
      </c>
      <c r="BN46" s="11">
        <v>0.3838444640297648</v>
      </c>
    </row>
    <row r="47" spans="1:66" ht="10.5">
      <c r="A47" s="76" t="s">
        <v>17</v>
      </c>
      <c r="B47" s="98">
        <v>0.4754228849494947</v>
      </c>
      <c r="C47" s="98">
        <v>0.38417882988114416</v>
      </c>
      <c r="D47" s="98">
        <v>0.3663975559962794</v>
      </c>
      <c r="E47" s="98">
        <v>-2.040933723107918</v>
      </c>
      <c r="F47" s="98">
        <v>0.42444313337380496</v>
      </c>
      <c r="G47" s="65">
        <v>-1.4943707202522032</v>
      </c>
      <c r="H47" s="65">
        <v>-2.6826943865212303</v>
      </c>
      <c r="I47" s="98">
        <v>0.44663061547293376</v>
      </c>
      <c r="J47" s="98">
        <v>0.35221968855160063</v>
      </c>
      <c r="K47" s="98">
        <v>0.3419581242049444</v>
      </c>
      <c r="L47" s="98">
        <v>-1.236750153650931</v>
      </c>
      <c r="M47" s="98">
        <v>-0.7193466822952412</v>
      </c>
      <c r="N47" s="98">
        <v>0.08272810947472295</v>
      </c>
      <c r="O47" s="98">
        <v>0.20563155960836865</v>
      </c>
      <c r="P47" s="98">
        <v>0.0017849941310749602</v>
      </c>
      <c r="Q47" s="65">
        <v>-3.455278676861696</v>
      </c>
      <c r="R47" s="98">
        <v>-2.3942960721644817</v>
      </c>
      <c r="S47" s="98">
        <v>0.9652246952731348</v>
      </c>
      <c r="T47" s="98">
        <v>0.7853593660682194</v>
      </c>
      <c r="U47" s="98">
        <v>0.578834453389123</v>
      </c>
      <c r="V47" s="98">
        <v>-1.7143648345777223</v>
      </c>
      <c r="W47" s="98">
        <v>-0.46429687784010515</v>
      </c>
      <c r="X47" s="98">
        <v>-0.7965704752589956</v>
      </c>
      <c r="Y47" s="98">
        <v>1.5624957893108495</v>
      </c>
      <c r="Z47" s="98">
        <v>0.7618726572130463</v>
      </c>
      <c r="AA47" s="98">
        <v>0.3416578565840974</v>
      </c>
      <c r="AB47" s="98">
        <v>0.49779197316817164</v>
      </c>
      <c r="AC47" s="65">
        <v>-3.0007110668098598</v>
      </c>
      <c r="AD47" s="98">
        <v>0.3061313660885644</v>
      </c>
      <c r="AE47" s="98">
        <v>-0.022445945030445197</v>
      </c>
      <c r="AF47" s="98">
        <v>-0.5927063676564035</v>
      </c>
      <c r="AG47" s="98">
        <v>-0.9424502752813604</v>
      </c>
      <c r="AH47" s="98">
        <v>-0.7796629120075651</v>
      </c>
      <c r="AI47" s="98">
        <v>-0.9526576416167534</v>
      </c>
      <c r="AJ47" s="98">
        <v>0.4247926053120557</v>
      </c>
      <c r="AK47" s="65">
        <v>0.41796258594557706</v>
      </c>
      <c r="AL47" s="65">
        <v>0.33874352663677293</v>
      </c>
      <c r="AM47" s="98">
        <v>0.6642215849754763</v>
      </c>
      <c r="AN47" s="98">
        <v>0.9538540336457619</v>
      </c>
      <c r="AO47" s="98">
        <v>0.537537690082631</v>
      </c>
      <c r="AP47" s="98">
        <v>0.8743322379820331</v>
      </c>
      <c r="AQ47" s="98">
        <v>0.5240398319349657</v>
      </c>
      <c r="AR47" s="98">
        <v>0.5697826005599443</v>
      </c>
      <c r="AS47" s="98">
        <v>0.756131197075465</v>
      </c>
      <c r="AT47" s="98">
        <v>0.3832589432370654</v>
      </c>
      <c r="AU47" s="98"/>
      <c r="AV47" s="108" t="s">
        <v>101</v>
      </c>
      <c r="AW47" s="99">
        <f t="shared" si="2"/>
        <v>0.09809117099750825</v>
      </c>
      <c r="AX47" s="99">
        <f t="shared" si="3"/>
        <v>0.03836627919154305</v>
      </c>
      <c r="AY47" s="110">
        <v>0.5198192722125186</v>
      </c>
      <c r="BA47" s="104" t="s">
        <v>17</v>
      </c>
      <c r="BB47" s="9">
        <v>-0.3736280326064636</v>
      </c>
      <c r="BC47" s="9">
        <v>0.21441626188820379</v>
      </c>
      <c r="BD47" s="9">
        <v>-0.6014584447574045</v>
      </c>
      <c r="BE47" s="9">
        <v>0.4945069883804361</v>
      </c>
      <c r="BF47" s="9">
        <v>-0.1305164480350427</v>
      </c>
      <c r="BG47" s="9">
        <v>-0.02834972576218741</v>
      </c>
      <c r="BH47" s="9">
        <v>-0.507748893982476</v>
      </c>
      <c r="BI47" s="9">
        <v>0.4881399771717625</v>
      </c>
      <c r="BJ47" s="34">
        <v>0.280447905395244</v>
      </c>
      <c r="BK47" s="34">
        <v>-0.4729765064981647</v>
      </c>
      <c r="BL47" s="34">
        <v>-1.631885400802536</v>
      </c>
      <c r="BM47" s="34">
        <v>0.25654163176701844</v>
      </c>
      <c r="BN47" s="11">
        <v>0.49132699519536344</v>
      </c>
    </row>
    <row r="48" spans="1:66" ht="10.5">
      <c r="A48" s="76" t="s">
        <v>64</v>
      </c>
      <c r="B48" s="98">
        <v>-0.12531122137436582</v>
      </c>
      <c r="C48" s="98">
        <v>-0.3353585225500127</v>
      </c>
      <c r="D48" s="98">
        <v>0.3311915387312853</v>
      </c>
      <c r="E48" s="98">
        <v>-0.6855997291058306</v>
      </c>
      <c r="F48" s="98">
        <v>0.16210650936919035</v>
      </c>
      <c r="G48" s="65">
        <v>0.018810969241236083</v>
      </c>
      <c r="H48" s="65">
        <v>0.17006561237478396</v>
      </c>
      <c r="I48" s="98">
        <v>0.22538651286275205</v>
      </c>
      <c r="J48" s="98">
        <v>-0.062160624534687604</v>
      </c>
      <c r="K48" s="98">
        <v>-0.25669470612488715</v>
      </c>
      <c r="L48" s="98">
        <v>0.19393610046227328</v>
      </c>
      <c r="M48" s="98">
        <v>0.09276255967294902</v>
      </c>
      <c r="N48" s="98">
        <v>-0.8592700436113222</v>
      </c>
      <c r="O48" s="98">
        <v>-0.10012116951302019</v>
      </c>
      <c r="P48" s="98">
        <v>-0.19848920733175926</v>
      </c>
      <c r="Q48" s="65">
        <v>-1.8094485746349416</v>
      </c>
      <c r="R48" s="98">
        <v>0.20564566983871382</v>
      </c>
      <c r="S48" s="98">
        <v>0.35694042645211754</v>
      </c>
      <c r="T48" s="98">
        <v>0.2754543950492051</v>
      </c>
      <c r="U48" s="98">
        <v>0.0011160443693673144</v>
      </c>
      <c r="V48" s="98">
        <v>-1.890132634112636</v>
      </c>
      <c r="W48" s="98">
        <v>0.5458921875903436</v>
      </c>
      <c r="X48" s="98">
        <v>-0.03397045943344545</v>
      </c>
      <c r="Y48" s="98">
        <v>0.08046393665433844</v>
      </c>
      <c r="Z48" s="98">
        <v>0.7686842688938018</v>
      </c>
      <c r="AA48" s="98">
        <v>0.0979836846316075</v>
      </c>
      <c r="AB48" s="98">
        <v>0.029687296389025224</v>
      </c>
      <c r="AC48" s="65">
        <v>0.06823884084675264</v>
      </c>
      <c r="AD48" s="98">
        <v>0.0883410674345065</v>
      </c>
      <c r="AE48" s="98">
        <v>-0.5795864229058612</v>
      </c>
      <c r="AF48" s="98">
        <v>0.4459518186957805</v>
      </c>
      <c r="AG48" s="98">
        <v>0.18726596401141707</v>
      </c>
      <c r="AH48" s="98">
        <v>0.173767360313228</v>
      </c>
      <c r="AI48" s="98">
        <v>0.19748378307702014</v>
      </c>
      <c r="AJ48" s="98">
        <v>0.11616168240335674</v>
      </c>
      <c r="AK48" s="65">
        <v>-0.006041920961493273</v>
      </c>
      <c r="AL48" s="65">
        <v>0.29051617346459446</v>
      </c>
      <c r="AM48" s="98">
        <v>0.34206428015201923</v>
      </c>
      <c r="AN48" s="98">
        <v>0.47933259976931863</v>
      </c>
      <c r="AO48" s="98">
        <v>0.21301340479817402</v>
      </c>
      <c r="AP48" s="98">
        <v>0.04495486633403175</v>
      </c>
      <c r="AQ48" s="98">
        <v>0.04523691067900172</v>
      </c>
      <c r="AR48" s="98">
        <v>-0.32810384288411026</v>
      </c>
      <c r="AS48" s="98">
        <v>0.2685804955613426</v>
      </c>
      <c r="AT48" s="98">
        <v>-0.6723675171291076</v>
      </c>
      <c r="AU48" s="98"/>
      <c r="AV48" s="108" t="s">
        <v>102</v>
      </c>
      <c r="AW48" s="99">
        <f t="shared" si="2"/>
        <v>0.5360801657416978</v>
      </c>
      <c r="AX48" s="99">
        <f t="shared" si="3"/>
        <v>0.4510137589821501</v>
      </c>
      <c r="AY48" s="110">
        <v>0.2739938507316785</v>
      </c>
      <c r="BA48" s="104" t="s">
        <v>64</v>
      </c>
      <c r="BB48" s="9">
        <v>-0.1677986802256999</v>
      </c>
      <c r="BC48" s="9">
        <v>0.07397698590869597</v>
      </c>
      <c r="BD48" s="9">
        <v>0.1920329273336205</v>
      </c>
      <c r="BE48" s="9">
        <v>-0.12845064310594392</v>
      </c>
      <c r="BF48" s="9">
        <v>-0.03732600821298565</v>
      </c>
      <c r="BG48" s="9">
        <v>-0.08932092639167637</v>
      </c>
      <c r="BH48" s="9">
        <v>-0.1785797296101175</v>
      </c>
      <c r="BI48" s="9">
        <v>0.2654406200071531</v>
      </c>
      <c r="BJ48" s="34">
        <v>-0.04282417693795326</v>
      </c>
      <c r="BK48" s="34">
        <v>-0.23714200924055867</v>
      </c>
      <c r="BL48" s="34">
        <v>-0.017971286735223857</v>
      </c>
      <c r="BM48" s="34">
        <v>-0.08482638260722147</v>
      </c>
      <c r="BN48" s="11">
        <v>0.0818961939371691</v>
      </c>
    </row>
    <row r="49" spans="1:66" ht="10.5">
      <c r="A49" s="76" t="s">
        <v>24</v>
      </c>
      <c r="B49" s="98">
        <v>0.11465068363102839</v>
      </c>
      <c r="C49" s="98">
        <v>0.18957633568001178</v>
      </c>
      <c r="D49" s="98">
        <v>0.19249043904915394</v>
      </c>
      <c r="E49" s="98">
        <v>-1.6108387717477843</v>
      </c>
      <c r="F49" s="98">
        <v>0.5519814494057913</v>
      </c>
      <c r="G49" s="65">
        <v>-1.2770433708850606</v>
      </c>
      <c r="H49" s="65">
        <v>-0.6107178518572663</v>
      </c>
      <c r="I49" s="98">
        <v>0.3812881539032436</v>
      </c>
      <c r="J49" s="98">
        <v>0.06507360258623456</v>
      </c>
      <c r="K49" s="98">
        <v>0.15773713238685036</v>
      </c>
      <c r="L49" s="98">
        <v>-0.20196974923949038</v>
      </c>
      <c r="M49" s="98">
        <v>-0.8019578129133748</v>
      </c>
      <c r="N49" s="98">
        <v>0.4760889012702716</v>
      </c>
      <c r="O49" s="98">
        <v>0.2857375804548882</v>
      </c>
      <c r="P49" s="98">
        <v>0.27448177009158503</v>
      </c>
      <c r="Q49" s="65">
        <v>-2.5433831067955883</v>
      </c>
      <c r="R49" s="98">
        <v>-0.4688058107200014</v>
      </c>
      <c r="S49" s="98">
        <v>0.5831398296790133</v>
      </c>
      <c r="T49" s="98">
        <v>0.5115902601435679</v>
      </c>
      <c r="U49" s="98">
        <v>0.2519421687963883</v>
      </c>
      <c r="V49" s="98">
        <v>-1.9864306007668986</v>
      </c>
      <c r="W49" s="98">
        <v>-0.46720148663569927</v>
      </c>
      <c r="X49" s="98">
        <v>-0.8172425794044851</v>
      </c>
      <c r="Y49" s="98">
        <v>0.17352348031465192</v>
      </c>
      <c r="Z49" s="98">
        <v>0.7565593289533582</v>
      </c>
      <c r="AA49" s="98">
        <v>0.45958112488087477</v>
      </c>
      <c r="AB49" s="98">
        <v>0.35753036817264744</v>
      </c>
      <c r="AC49" s="65">
        <v>-0.8350576228534574</v>
      </c>
      <c r="AD49" s="98">
        <v>0.31343677468423614</v>
      </c>
      <c r="AE49" s="98">
        <v>-0.07742548168091905</v>
      </c>
      <c r="AF49" s="98">
        <v>-0.6079378974884557</v>
      </c>
      <c r="AG49" s="98">
        <v>-0.5418944213095989</v>
      </c>
      <c r="AH49" s="98">
        <v>-0.07897595419599378</v>
      </c>
      <c r="AI49" s="98">
        <v>-0.6716187184266819</v>
      </c>
      <c r="AJ49" s="98">
        <v>0.5207608062807648</v>
      </c>
      <c r="AK49" s="65">
        <v>0.35145945629829906</v>
      </c>
      <c r="AL49" s="65">
        <v>0.0721012055307512</v>
      </c>
      <c r="AM49" s="98">
        <v>0.5255927435545465</v>
      </c>
      <c r="AN49" s="98">
        <v>0.6102131420351881</v>
      </c>
      <c r="AO49" s="98">
        <v>0.4481931672828016</v>
      </c>
      <c r="AP49" s="98">
        <v>0.559648817150182</v>
      </c>
      <c r="AQ49" s="98">
        <v>0.5782951254467096</v>
      </c>
      <c r="AR49" s="98">
        <v>0.4648004797999135</v>
      </c>
      <c r="AS49" s="98">
        <v>0.5718969700841245</v>
      </c>
      <c r="AT49" s="98">
        <v>0.3106722703580979</v>
      </c>
      <c r="AU49" s="98"/>
      <c r="AV49" s="108" t="s">
        <v>24</v>
      </c>
      <c r="AW49" s="99">
        <f t="shared" si="2"/>
        <v>0.05678219790081993</v>
      </c>
      <c r="AX49" s="99">
        <f t="shared" si="3"/>
        <v>0.03536484088303862</v>
      </c>
      <c r="AY49" s="110">
        <v>0.29092829916615703</v>
      </c>
      <c r="BA49" s="104" t="s">
        <v>24</v>
      </c>
      <c r="BB49" s="9">
        <v>-0.043922362479692424</v>
      </c>
      <c r="BC49" s="9">
        <v>-0.11426319779449542</v>
      </c>
      <c r="BD49" s="9">
        <v>-0.31790910320487636</v>
      </c>
      <c r="BE49" s="9">
        <v>0.38283341431932716</v>
      </c>
      <c r="BF49" s="9">
        <v>-0.05996961469631971</v>
      </c>
      <c r="BG49" s="9">
        <v>-0.0997906779775117</v>
      </c>
      <c r="BH49" s="9">
        <v>-0.22730184071830656</v>
      </c>
      <c r="BI49" s="9">
        <v>0.3257505553223066</v>
      </c>
      <c r="BJ49" s="34">
        <v>0.23371860985214413</v>
      </c>
      <c r="BK49" s="34">
        <v>-0.2749583964328586</v>
      </c>
      <c r="BL49" s="34">
        <v>-1.3947842173312157</v>
      </c>
      <c r="BM49" s="34">
        <v>0.06373858620660336</v>
      </c>
      <c r="BN49" s="11">
        <v>0.3545742898272809</v>
      </c>
    </row>
    <row r="50" spans="1:66" ht="10.5">
      <c r="A50" s="76" t="s">
        <v>26</v>
      </c>
      <c r="B50" s="98">
        <v>0.21499795144989614</v>
      </c>
      <c r="C50" s="98">
        <v>0.13913880808484266</v>
      </c>
      <c r="D50" s="98">
        <v>-0.035263225122441205</v>
      </c>
      <c r="E50" s="98">
        <v>-1.9586235766387923</v>
      </c>
      <c r="F50" s="98">
        <v>0.4413959324435149</v>
      </c>
      <c r="G50" s="65">
        <v>-2.130535907610657</v>
      </c>
      <c r="H50" s="65">
        <v>-0.6007557940108572</v>
      </c>
      <c r="I50" s="98">
        <v>0.4909554264803434</v>
      </c>
      <c r="J50" s="98">
        <v>0.12929513076890137</v>
      </c>
      <c r="K50" s="98">
        <v>0.15935456903198614</v>
      </c>
      <c r="L50" s="98">
        <v>-0.38521109957849947</v>
      </c>
      <c r="M50" s="98">
        <v>-0.44930866352949694</v>
      </c>
      <c r="N50" s="98">
        <v>0.2112457276389978</v>
      </c>
      <c r="O50" s="98">
        <v>0.19323402251046368</v>
      </c>
      <c r="P50" s="98">
        <v>0.2538009110340977</v>
      </c>
      <c r="Q50" s="65">
        <v>-1.4673058977412219</v>
      </c>
      <c r="R50" s="98">
        <v>-0.6312417149596248</v>
      </c>
      <c r="S50" s="98">
        <v>0.5683697564347543</v>
      </c>
      <c r="T50" s="98">
        <v>0.3247608184437992</v>
      </c>
      <c r="U50" s="98">
        <v>0.3057331950872558</v>
      </c>
      <c r="V50" s="98">
        <v>-1.1532456392910895</v>
      </c>
      <c r="W50" s="98">
        <v>-0.15888026086961887</v>
      </c>
      <c r="X50" s="98">
        <v>-0.6728583518066898</v>
      </c>
      <c r="Y50" s="98">
        <v>0.1690163968681979</v>
      </c>
      <c r="Z50" s="98">
        <v>0.9813393074290895</v>
      </c>
      <c r="AA50" s="98">
        <v>0.23748520840627907</v>
      </c>
      <c r="AB50" s="98">
        <v>0.21809634310242226</v>
      </c>
      <c r="AC50" s="65">
        <v>-0.6323861156725553</v>
      </c>
      <c r="AD50" s="98">
        <v>-0.10261329900050056</v>
      </c>
      <c r="AE50" s="98">
        <v>-0.02707907911762866</v>
      </c>
      <c r="AF50" s="98">
        <v>-0.35192337078077895</v>
      </c>
      <c r="AG50" s="98">
        <v>-0.4502255527892871</v>
      </c>
      <c r="AH50" s="98">
        <v>-0.10816764829650935</v>
      </c>
      <c r="AI50" s="98">
        <v>-0.4446006983694313</v>
      </c>
      <c r="AJ50" s="98">
        <v>0.22142615427414614</v>
      </c>
      <c r="AK50" s="65">
        <v>0.09394858638527999</v>
      </c>
      <c r="AL50" s="65">
        <v>0.06936616335849848</v>
      </c>
      <c r="AM50" s="98">
        <v>0.4949176714145833</v>
      </c>
      <c r="AN50" s="98">
        <v>0.6422377909086087</v>
      </c>
      <c r="AO50" s="98">
        <v>0.4940701588071548</v>
      </c>
      <c r="AP50" s="98">
        <v>0.3894242405885029</v>
      </c>
      <c r="AQ50" s="98">
        <v>0.764476224429777</v>
      </c>
      <c r="AR50" s="98">
        <v>0.5598492938661696</v>
      </c>
      <c r="AS50" s="98">
        <v>0.410703926410626</v>
      </c>
      <c r="AT50" s="98">
        <v>0.10381306530412883</v>
      </c>
      <c r="AU50" s="98"/>
      <c r="AV50" s="108" t="s">
        <v>26</v>
      </c>
      <c r="AW50" s="99">
        <f t="shared" si="2"/>
        <v>0.045041955501726384</v>
      </c>
      <c r="AX50" s="99">
        <f t="shared" si="3"/>
        <v>0.0252447312052457</v>
      </c>
      <c r="AY50" s="110">
        <v>0.16612969855790138</v>
      </c>
      <c r="BA50" s="104" t="s">
        <v>26</v>
      </c>
      <c r="BB50" s="9">
        <v>-0.10797142836093904</v>
      </c>
      <c r="BC50" s="9">
        <v>-0.02272806749983247</v>
      </c>
      <c r="BD50" s="9">
        <v>-0.3084277176369258</v>
      </c>
      <c r="BE50" s="9">
        <v>0.35638866951913456</v>
      </c>
      <c r="BF50" s="9">
        <v>0.0004179832162847981</v>
      </c>
      <c r="BG50" s="9">
        <v>-0.10179777521696938</v>
      </c>
      <c r="BH50" s="9">
        <v>-0.32564407090064634</v>
      </c>
      <c r="BI50" s="9">
        <v>0.3447116173506383</v>
      </c>
      <c r="BJ50" s="34">
        <v>-0.011543942571894866</v>
      </c>
      <c r="BK50" s="34">
        <v>-0.41378740347398074</v>
      </c>
      <c r="BL50" s="34">
        <v>-2.236028436567832</v>
      </c>
      <c r="BM50" s="34">
        <v>0.01443504410474298</v>
      </c>
      <c r="BN50" s="11">
        <v>0.350561957537251</v>
      </c>
    </row>
    <row r="51" spans="1:66" ht="10.5">
      <c r="A51" s="76" t="s">
        <v>13</v>
      </c>
      <c r="B51" s="98">
        <v>0.5573789728581613</v>
      </c>
      <c r="C51" s="98">
        <v>0.14301069067307873</v>
      </c>
      <c r="D51" s="98">
        <v>0.07809010769441867</v>
      </c>
      <c r="E51" s="98">
        <v>-3.016812786116504</v>
      </c>
      <c r="F51" s="98">
        <v>0.30753305547464294</v>
      </c>
      <c r="G51" s="65">
        <v>-2.5558701595484816</v>
      </c>
      <c r="H51" s="65">
        <v>-1.275853264804128</v>
      </c>
      <c r="I51" s="98">
        <v>0.49129146706131266</v>
      </c>
      <c r="J51" s="98">
        <v>7.680988662681696E-05</v>
      </c>
      <c r="K51" s="98">
        <v>0.15437132764262415</v>
      </c>
      <c r="L51" s="98">
        <v>-1.0323269943476705</v>
      </c>
      <c r="M51" s="98">
        <v>-1.4256732013935078</v>
      </c>
      <c r="N51" s="98">
        <v>0.05555598557783283</v>
      </c>
      <c r="O51" s="98">
        <v>0.4116045773087126</v>
      </c>
      <c r="P51" s="98">
        <v>0.37380184604826766</v>
      </c>
      <c r="Q51" s="65">
        <v>-2.842489739631806</v>
      </c>
      <c r="R51" s="98">
        <v>-1.033178455389099</v>
      </c>
      <c r="S51" s="98">
        <v>0.973843236589166</v>
      </c>
      <c r="T51" s="98">
        <v>0.36652141668837884</v>
      </c>
      <c r="U51" s="98">
        <v>0.25568597488385875</v>
      </c>
      <c r="V51" s="98">
        <v>0.6306189818798913</v>
      </c>
      <c r="W51" s="98">
        <v>-0.8905859955852241</v>
      </c>
      <c r="X51" s="98">
        <v>-1.8597379874794833</v>
      </c>
      <c r="Y51" s="98">
        <v>-0.02585370612234159</v>
      </c>
      <c r="Z51" s="98">
        <v>0.6843252047416075</v>
      </c>
      <c r="AA51" s="98">
        <v>0.4808739259136469</v>
      </c>
      <c r="AB51" s="98">
        <v>0.49235498270402195</v>
      </c>
      <c r="AC51" s="65">
        <v>-1.0164583482792173</v>
      </c>
      <c r="AD51" s="98">
        <v>-0.029685269890899698</v>
      </c>
      <c r="AE51" s="98">
        <v>-0.11670826219591711</v>
      </c>
      <c r="AF51" s="98">
        <v>-0.977936144293833</v>
      </c>
      <c r="AG51" s="98">
        <v>-1.4904458199573591</v>
      </c>
      <c r="AH51" s="98">
        <v>-0.8044067829272367</v>
      </c>
      <c r="AI51" s="98">
        <v>-1.854298800693018</v>
      </c>
      <c r="AJ51" s="98">
        <v>0.6270308798211477</v>
      </c>
      <c r="AK51" s="65">
        <v>0.6531539413966296</v>
      </c>
      <c r="AL51" s="65">
        <v>0.15544609798474748</v>
      </c>
      <c r="AM51" s="98">
        <v>0.8104477692862301</v>
      </c>
      <c r="AN51" s="98">
        <v>0.7620143650651233</v>
      </c>
      <c r="AO51" s="98">
        <v>0.8943810152600504</v>
      </c>
      <c r="AP51" s="98">
        <v>1.1350161379622998</v>
      </c>
      <c r="AQ51" s="98">
        <v>0.8714225147333727</v>
      </c>
      <c r="AR51" s="98">
        <v>1.0177307065386385</v>
      </c>
      <c r="AS51" s="98">
        <v>0.7166071313535727</v>
      </c>
      <c r="AT51" s="98">
        <v>0.6686864464093559</v>
      </c>
      <c r="AU51" s="98"/>
      <c r="AV51" s="108" t="s">
        <v>13</v>
      </c>
      <c r="AW51" s="99">
        <f t="shared" si="2"/>
        <v>0.021209200187015862</v>
      </c>
      <c r="AX51" s="99">
        <f t="shared" si="3"/>
        <v>0.004180529577065537</v>
      </c>
      <c r="AY51" s="110">
        <v>0.25302430640251583</v>
      </c>
      <c r="BA51" s="104" t="s">
        <v>13</v>
      </c>
      <c r="BB51" s="9">
        <v>-0.3202784187129581</v>
      </c>
      <c r="BC51" s="9">
        <v>-0.028989500512859825</v>
      </c>
      <c r="BD51" s="9">
        <v>-0.795014882334059</v>
      </c>
      <c r="BE51" s="9">
        <v>0.7160171478371277</v>
      </c>
      <c r="BF51" s="9">
        <v>-0.163103881125711</v>
      </c>
      <c r="BG51" s="9">
        <v>-0.11669309458954076</v>
      </c>
      <c r="BH51" s="9">
        <v>-0.4624302017771192</v>
      </c>
      <c r="BI51" s="9">
        <v>0.5448181708137477</v>
      </c>
      <c r="BJ51" s="34">
        <v>0.4764543692883958</v>
      </c>
      <c r="BK51" s="34">
        <v>-0.7318826206856596</v>
      </c>
      <c r="BL51" s="34">
        <v>-2.7325697316567155</v>
      </c>
      <c r="BM51" s="34">
        <v>0.13732395196415398</v>
      </c>
      <c r="BN51" s="11">
        <v>0.6329556098590633</v>
      </c>
    </row>
    <row r="52" spans="1:66" ht="10.5">
      <c r="A52" s="76" t="s">
        <v>65</v>
      </c>
      <c r="B52" s="98">
        <v>-0.0017289280249820557</v>
      </c>
      <c r="C52" s="98">
        <v>0.22760922609614775</v>
      </c>
      <c r="D52" s="98">
        <v>0.11661495568140821</v>
      </c>
      <c r="E52" s="98">
        <v>-1.8490029982251868</v>
      </c>
      <c r="F52" s="98">
        <v>0.374633192300086</v>
      </c>
      <c r="G52" s="65">
        <v>-1.653193769170779</v>
      </c>
      <c r="H52" s="65">
        <v>-0.9628563292422623</v>
      </c>
      <c r="I52" s="98">
        <v>0.26659298053457</v>
      </c>
      <c r="J52" s="98">
        <v>0.17676569520761826</v>
      </c>
      <c r="K52" s="98">
        <v>0.08837963485827253</v>
      </c>
      <c r="L52" s="98">
        <v>-1.032332436100357</v>
      </c>
      <c r="M52" s="98">
        <v>-0.45286885884695766</v>
      </c>
      <c r="N52" s="98">
        <v>0.3604356670180121</v>
      </c>
      <c r="O52" s="98">
        <v>0.3581389345737154</v>
      </c>
      <c r="P52" s="98">
        <v>0.4108964208385644</v>
      </c>
      <c r="Q52" s="65">
        <v>0.7775811433488969</v>
      </c>
      <c r="R52" s="98">
        <v>-1.0516002150173236</v>
      </c>
      <c r="S52" s="98">
        <v>0.34465504448991396</v>
      </c>
      <c r="T52" s="98">
        <v>0.4112687072219391</v>
      </c>
      <c r="U52" s="98">
        <v>-0.4723397138162185</v>
      </c>
      <c r="V52" s="98">
        <v>-0.8201192648518283</v>
      </c>
      <c r="W52" s="98">
        <v>-0.6551407708710268</v>
      </c>
      <c r="X52" s="98">
        <v>-1.171722625901244</v>
      </c>
      <c r="Y52" s="98">
        <v>0.21621639328956968</v>
      </c>
      <c r="Z52" s="98">
        <v>0.8880268062865894</v>
      </c>
      <c r="AA52" s="98">
        <v>0.4498980180455358</v>
      </c>
      <c r="AB52" s="98">
        <v>0.4555058415122286</v>
      </c>
      <c r="AC52" s="65">
        <v>-0.5928521695394221</v>
      </c>
      <c r="AD52" s="98">
        <v>-0.07999196073846324</v>
      </c>
      <c r="AE52" s="98">
        <v>-0.09589353935802285</v>
      </c>
      <c r="AF52" s="98">
        <v>-0.9341369743973793</v>
      </c>
      <c r="AG52" s="98">
        <v>-0.5294579941733311</v>
      </c>
      <c r="AH52" s="98">
        <v>-0.29749574299812814</v>
      </c>
      <c r="AI52" s="98">
        <v>-1.0204198058719054</v>
      </c>
      <c r="AJ52" s="98">
        <v>0.5306047480536843</v>
      </c>
      <c r="AK52" s="65">
        <v>0.2963521030330354</v>
      </c>
      <c r="AL52" s="65">
        <v>-0.5326572914306955</v>
      </c>
      <c r="AM52" s="98">
        <v>0.41583273542751037</v>
      </c>
      <c r="AN52" s="98">
        <v>0.5714516716593672</v>
      </c>
      <c r="AO52" s="98">
        <v>0.21796176693456254</v>
      </c>
      <c r="AP52" s="98">
        <v>0.546556979868396</v>
      </c>
      <c r="AQ52" s="98">
        <v>0.8443426463058423</v>
      </c>
      <c r="AR52" s="98">
        <v>0.3125173029818541</v>
      </c>
      <c r="AS52" s="98">
        <v>0.43939768819514174</v>
      </c>
      <c r="AT52" s="98">
        <v>0.3137241096075743</v>
      </c>
      <c r="AU52" s="98"/>
      <c r="AV52" s="108" t="s">
        <v>65</v>
      </c>
      <c r="AW52" s="99">
        <f t="shared" si="2"/>
        <v>0.15292082379508087</v>
      </c>
      <c r="AX52" s="99">
        <f t="shared" si="3"/>
        <v>0.07570136717932432</v>
      </c>
      <c r="AY52" s="110">
        <v>0.29083698889368204</v>
      </c>
      <c r="BA52" s="104" t="s">
        <v>65</v>
      </c>
      <c r="BB52" s="9">
        <v>-0.06901165674781082</v>
      </c>
      <c r="BC52" s="9">
        <v>-0.022543502127364154</v>
      </c>
      <c r="BD52" s="9">
        <v>-0.43546169253557143</v>
      </c>
      <c r="BE52" s="9">
        <v>0.4035476108657696</v>
      </c>
      <c r="BF52" s="9">
        <v>-0.06781864853543212</v>
      </c>
      <c r="BG52" s="9">
        <v>0.10719156053338476</v>
      </c>
      <c r="BH52" s="9">
        <v>-0.2722304035541304</v>
      </c>
      <c r="BI52" s="9">
        <v>0.1899861044326157</v>
      </c>
      <c r="BJ52" s="34">
        <v>0.19464594323218698</v>
      </c>
      <c r="BK52" s="34">
        <v>-0.44718445908692217</v>
      </c>
      <c r="BL52" s="34">
        <v>-1.7548999289716272</v>
      </c>
      <c r="BM52" s="34">
        <v>0.08238761359858422</v>
      </c>
      <c r="BN52" s="11">
        <v>0.3007149317804159</v>
      </c>
    </row>
    <row r="53" spans="1:66" ht="10.5">
      <c r="A53" s="76" t="s">
        <v>66</v>
      </c>
      <c r="B53" s="98">
        <v>0.054804740969219896</v>
      </c>
      <c r="C53" s="98">
        <v>0.24158618583374217</v>
      </c>
      <c r="D53" s="98">
        <v>0.13494414641806018</v>
      </c>
      <c r="E53" s="98">
        <v>-0.7951361004653053</v>
      </c>
      <c r="F53" s="98">
        <v>0.30171934637200937</v>
      </c>
      <c r="G53" s="65">
        <v>-1.2689184911802416</v>
      </c>
      <c r="H53" s="65">
        <v>-0.5860602408769114</v>
      </c>
      <c r="I53" s="98">
        <v>0.3620729042934957</v>
      </c>
      <c r="J53" s="98">
        <v>-0.001333843253908296</v>
      </c>
      <c r="K53" s="98">
        <v>0.048996033267161294</v>
      </c>
      <c r="L53" s="98">
        <v>-0.7052576047447374</v>
      </c>
      <c r="M53" s="98">
        <v>-0.7612945256463356</v>
      </c>
      <c r="N53" s="98">
        <v>0.4958489843859916</v>
      </c>
      <c r="O53" s="98">
        <v>0.4200562769350706</v>
      </c>
      <c r="P53" s="98">
        <v>0.4430529561181335</v>
      </c>
      <c r="Q53" s="65">
        <v>0.04354015177740053</v>
      </c>
      <c r="R53" s="98">
        <v>-0.3869507040460085</v>
      </c>
      <c r="S53" s="98">
        <v>0.6945625572510984</v>
      </c>
      <c r="T53" s="98">
        <v>-0.6837366250085547</v>
      </c>
      <c r="U53" s="98">
        <v>0.4265809939728613</v>
      </c>
      <c r="V53" s="98">
        <v>-12.90960482102417</v>
      </c>
      <c r="W53" s="98">
        <v>0.13743584530484074</v>
      </c>
      <c r="X53" s="98">
        <v>-1.7150626863817822</v>
      </c>
      <c r="Y53" s="98">
        <v>0.22769539836351393</v>
      </c>
      <c r="Z53" s="98">
        <v>0.8014668337477243</v>
      </c>
      <c r="AA53" s="98">
        <v>0.40752839274124886</v>
      </c>
      <c r="AB53" s="98">
        <v>0.1721572790591671</v>
      </c>
      <c r="AC53" s="65">
        <v>-0.29835433456517874</v>
      </c>
      <c r="AD53" s="98">
        <v>-0.019841566980321097</v>
      </c>
      <c r="AE53" s="98">
        <v>-0.1260833511850635</v>
      </c>
      <c r="AF53" s="98">
        <v>-0.07260954629813922</v>
      </c>
      <c r="AG53" s="98">
        <v>-0.968096515980018</v>
      </c>
      <c r="AH53" s="98">
        <v>0.38890238278020517</v>
      </c>
      <c r="AI53" s="98">
        <v>-0.9403312565079648</v>
      </c>
      <c r="AJ53" s="98">
        <v>0.5060954990917645</v>
      </c>
      <c r="AK53" s="65">
        <v>0.18908910043316599</v>
      </c>
      <c r="AL53" s="65">
        <v>-0.19541917027594466</v>
      </c>
      <c r="AM53" s="98">
        <v>0.38598581355513106</v>
      </c>
      <c r="AN53" s="98">
        <v>0.5199273083716539</v>
      </c>
      <c r="AO53" s="98">
        <v>0.559017735539471</v>
      </c>
      <c r="AP53" s="98">
        <v>0.6149169636862825</v>
      </c>
      <c r="AQ53" s="98">
        <v>0.6163114219663339</v>
      </c>
      <c r="AR53" s="98">
        <v>0.15002457545413933</v>
      </c>
      <c r="AS53" s="98">
        <v>0.4144383220163177</v>
      </c>
      <c r="AT53" s="98">
        <v>-0.027301675992243358</v>
      </c>
      <c r="AU53" s="98"/>
      <c r="AV53" s="108" t="s">
        <v>66</v>
      </c>
      <c r="AW53" s="99">
        <f t="shared" si="2"/>
        <v>0.28497072077514696</v>
      </c>
      <c r="AX53" s="99">
        <f t="shared" si="3"/>
        <v>0.31321998863593714</v>
      </c>
      <c r="AY53" s="110">
        <v>0.5442278649042845</v>
      </c>
      <c r="BA53" s="104" t="s">
        <v>66</v>
      </c>
      <c r="BB53" s="9">
        <v>-0.007114817632392669</v>
      </c>
      <c r="BC53" s="9">
        <v>-0.1419913859119609</v>
      </c>
      <c r="BD53" s="9">
        <v>-0.1794864580317354</v>
      </c>
      <c r="BE53" s="9">
        <v>0.2817099596426163</v>
      </c>
      <c r="BF53" s="9">
        <v>-0.09266800965843829</v>
      </c>
      <c r="BG53" s="9">
        <v>0.018511723792675877</v>
      </c>
      <c r="BH53" s="9">
        <v>-0.23083242372583765</v>
      </c>
      <c r="BI53" s="9">
        <v>0.25961119948464395</v>
      </c>
      <c r="BJ53" s="34">
        <v>0.09494386311344442</v>
      </c>
      <c r="BK53" s="34">
        <v>-0.23903152827817414</v>
      </c>
      <c r="BL53" s="34">
        <v>-1.363063728499963</v>
      </c>
      <c r="BM53" s="34">
        <v>0.058546111627467895</v>
      </c>
      <c r="BN53" s="11">
        <v>0.27070289190376734</v>
      </c>
    </row>
    <row r="54" spans="1:66" ht="10.5">
      <c r="A54" s="76" t="s">
        <v>10</v>
      </c>
      <c r="B54" s="98">
        <v>0.24540419314423872</v>
      </c>
      <c r="C54" s="98">
        <v>-0.06617791766352107</v>
      </c>
      <c r="D54" s="98">
        <v>0.33997482799484</v>
      </c>
      <c r="E54" s="98">
        <v>-1.5146372983790166</v>
      </c>
      <c r="F54" s="98">
        <v>0.6093467003281584</v>
      </c>
      <c r="G54" s="65">
        <v>-1.6270946027981237</v>
      </c>
      <c r="H54" s="65">
        <v>-2.4158050409782192</v>
      </c>
      <c r="I54" s="98">
        <v>0.9201948000550879</v>
      </c>
      <c r="J54" s="98">
        <v>0.18560790555562393</v>
      </c>
      <c r="K54" s="98">
        <v>0.269509347831272</v>
      </c>
      <c r="L54" s="98">
        <v>-2.8127858780884534</v>
      </c>
      <c r="M54" s="98">
        <v>-1.9573823775177621</v>
      </c>
      <c r="N54" s="98">
        <v>0.03735277662724585</v>
      </c>
      <c r="O54" s="98">
        <v>-0.3841925344594031</v>
      </c>
      <c r="P54" s="98">
        <v>-0.17952729937662407</v>
      </c>
      <c r="Q54" s="65">
        <v>0.2883736961458253</v>
      </c>
      <c r="R54" s="98">
        <v>-2.3227895088292128</v>
      </c>
      <c r="S54" s="98">
        <v>0.5346920956799871</v>
      </c>
      <c r="T54" s="98">
        <v>0.32112938119616563</v>
      </c>
      <c r="U54" s="98">
        <v>0.40233051843592493</v>
      </c>
      <c r="V54" s="98">
        <v>-0.29388867860946005</v>
      </c>
      <c r="W54" s="98">
        <v>-1.9716981356533831</v>
      </c>
      <c r="X54" s="98">
        <v>-2.0292683046589435</v>
      </c>
      <c r="Y54" s="98">
        <v>-0.47774899864182035</v>
      </c>
      <c r="Z54" s="98">
        <v>1.0459025512198357</v>
      </c>
      <c r="AA54" s="98">
        <v>0.517669224130526</v>
      </c>
      <c r="AB54" s="98">
        <v>0.2918670241037396</v>
      </c>
      <c r="AC54" s="65">
        <v>-1.7160379590279518</v>
      </c>
      <c r="AD54" s="98">
        <v>-0.30487448897287855</v>
      </c>
      <c r="AE54" s="98">
        <v>0.22840646190659114</v>
      </c>
      <c r="AF54" s="98">
        <v>-1.2146244695057105</v>
      </c>
      <c r="AG54" s="98">
        <v>-1.9057398176325104</v>
      </c>
      <c r="AH54" s="98">
        <v>-1.2290547836498882</v>
      </c>
      <c r="AI54" s="98">
        <v>-1.7139785930081872</v>
      </c>
      <c r="AJ54" s="98">
        <v>0.0738792918262472</v>
      </c>
      <c r="AK54" s="65">
        <v>1.3645966641287315</v>
      </c>
      <c r="AL54" s="65">
        <v>0.1890894306795007</v>
      </c>
      <c r="AM54" s="98">
        <v>-0.4274527488312368</v>
      </c>
      <c r="AN54" s="98">
        <v>0.4888763440667046</v>
      </c>
      <c r="AO54" s="98">
        <v>0.36420747976069795</v>
      </c>
      <c r="AP54" s="98">
        <v>0.7921596932662279</v>
      </c>
      <c r="AQ54" s="98">
        <v>0.9924007102589003</v>
      </c>
      <c r="AR54" s="98">
        <v>1.9233226689002048</v>
      </c>
      <c r="AS54" s="98">
        <v>1.4941763010412645</v>
      </c>
      <c r="AT54" s="98">
        <v>1.5844322501513295</v>
      </c>
      <c r="AU54" s="98"/>
      <c r="AV54" s="108" t="s">
        <v>10</v>
      </c>
      <c r="AW54" s="99">
        <f t="shared" si="2"/>
        <v>0.019627960951015388</v>
      </c>
      <c r="AX54" s="99">
        <f t="shared" si="3"/>
        <v>0.003076992295541199</v>
      </c>
      <c r="AY54" s="110">
        <v>0.6333166211475636</v>
      </c>
      <c r="BA54" s="104" t="s">
        <v>10</v>
      </c>
      <c r="BB54" s="9">
        <v>-0.9468124267052103</v>
      </c>
      <c r="BC54" s="9">
        <v>-0.29714458563989843</v>
      </c>
      <c r="BD54" s="9">
        <v>-1.2561715633770247</v>
      </c>
      <c r="BE54" s="9">
        <v>1.1690960249339624</v>
      </c>
      <c r="BF54" s="9">
        <v>0.10954025653796896</v>
      </c>
      <c r="BG54" s="9">
        <v>0.08656054042593501</v>
      </c>
      <c r="BH54" s="9">
        <v>-0.4278033272446475</v>
      </c>
      <c r="BI54" s="9">
        <v>0.1581910800459032</v>
      </c>
      <c r="BJ54" s="34">
        <v>1.1190111475781064</v>
      </c>
      <c r="BK54" s="34">
        <v>-0.3382697397797273</v>
      </c>
      <c r="BL54" s="34">
        <v>-1.8726801193487483</v>
      </c>
      <c r="BM54" s="34">
        <v>0.14794291246686336</v>
      </c>
      <c r="BN54" s="11">
        <v>0.7504326949364012</v>
      </c>
    </row>
    <row r="55" spans="1:66" ht="10.5">
      <c r="A55" s="76" t="s">
        <v>15</v>
      </c>
      <c r="B55" s="98">
        <v>0.15425623541438765</v>
      </c>
      <c r="C55" s="98">
        <v>0.26206358065357527</v>
      </c>
      <c r="D55" s="98">
        <v>0.12255188202487108</v>
      </c>
      <c r="E55" s="98">
        <v>-1.8686747841437745</v>
      </c>
      <c r="F55" s="98">
        <v>0.5989133175288339</v>
      </c>
      <c r="G55" s="65">
        <v>-1.3939668587469736</v>
      </c>
      <c r="H55" s="65">
        <v>-1.8394374192541267</v>
      </c>
      <c r="I55" s="98">
        <v>0.5893533202284694</v>
      </c>
      <c r="J55" s="98">
        <v>0.1459009826057594</v>
      </c>
      <c r="K55" s="98">
        <v>0.21516240568175507</v>
      </c>
      <c r="L55" s="98">
        <v>-0.7632536677575602</v>
      </c>
      <c r="M55" s="98">
        <v>-1.1723344842378933</v>
      </c>
      <c r="N55" s="98">
        <v>0.4607119368069133</v>
      </c>
      <c r="O55" s="98">
        <v>0.3965869027571257</v>
      </c>
      <c r="P55" s="98">
        <v>0.6821611306117324</v>
      </c>
      <c r="Q55" s="65">
        <v>-4.041787084961654</v>
      </c>
      <c r="R55" s="98">
        <v>-1.7986673828408173</v>
      </c>
      <c r="S55" s="98">
        <v>0.7821754577563897</v>
      </c>
      <c r="T55" s="98">
        <v>0.33495737001556614</v>
      </c>
      <c r="U55" s="98">
        <v>0.41480719884808687</v>
      </c>
      <c r="V55" s="98">
        <v>-1.8207772105034266</v>
      </c>
      <c r="W55" s="98">
        <v>-0.8893970036216086</v>
      </c>
      <c r="X55" s="98">
        <v>-1.4033916006036486</v>
      </c>
      <c r="Y55" s="98">
        <v>0.5062497858063939</v>
      </c>
      <c r="Z55" s="98">
        <v>0.884647527258311</v>
      </c>
      <c r="AA55" s="98">
        <v>0.547551072765759</v>
      </c>
      <c r="AB55" s="98">
        <v>0.6078465046247069</v>
      </c>
      <c r="AC55" s="65">
        <v>-1.7904494533898931</v>
      </c>
      <c r="AD55" s="98">
        <v>0.05544783133568128</v>
      </c>
      <c r="AE55" s="98">
        <v>0.2115614650191601</v>
      </c>
      <c r="AF55" s="98">
        <v>-0.9178922510695376</v>
      </c>
      <c r="AG55" s="98">
        <v>-1.3009996276080291</v>
      </c>
      <c r="AH55" s="98">
        <v>-1.649571520170195</v>
      </c>
      <c r="AI55" s="98">
        <v>-1.0597816931877084</v>
      </c>
      <c r="AJ55" s="98">
        <v>0.8207221706098821</v>
      </c>
      <c r="AK55" s="65">
        <v>0.5570200867364006</v>
      </c>
      <c r="AL55" s="65">
        <v>0.39577467485934664</v>
      </c>
      <c r="AM55" s="98">
        <v>0.4873237093239674</v>
      </c>
      <c r="AN55" s="98">
        <v>1.1646005535119892</v>
      </c>
      <c r="AO55" s="98">
        <v>0.8668988573699163</v>
      </c>
      <c r="AP55" s="98">
        <v>0.482109445183052</v>
      </c>
      <c r="AQ55" s="98">
        <v>0.9361024829710786</v>
      </c>
      <c r="AR55" s="98">
        <v>0.9705743394583923</v>
      </c>
      <c r="AS55" s="98">
        <v>0.7071052003803008</v>
      </c>
      <c r="AT55" s="98">
        <v>0.6557205112976173</v>
      </c>
      <c r="AU55" s="98"/>
      <c r="AV55" s="108" t="s">
        <v>15</v>
      </c>
      <c r="AW55" s="99">
        <f t="shared" si="2"/>
        <v>0.027432219200224827</v>
      </c>
      <c r="AX55" s="99">
        <f t="shared" si="3"/>
        <v>0.014673361061996945</v>
      </c>
      <c r="AY55" s="110">
        <v>0.22958384933181142</v>
      </c>
      <c r="BA55" s="104" t="s">
        <v>15</v>
      </c>
      <c r="BB55" s="9">
        <v>-0.08610477081441513</v>
      </c>
      <c r="BC55" s="9">
        <v>-0.08781297659644385</v>
      </c>
      <c r="BD55" s="9">
        <v>-0.6929504633539983</v>
      </c>
      <c r="BE55" s="9">
        <v>0.5834243303836596</v>
      </c>
      <c r="BF55" s="9">
        <v>-0.14182463337381676</v>
      </c>
      <c r="BG55" s="9">
        <v>-0.26106929131159734</v>
      </c>
      <c r="BH55" s="9">
        <v>-0.431212524418275</v>
      </c>
      <c r="BI55" s="9">
        <v>0.6017159919603909</v>
      </c>
      <c r="BJ55" s="34">
        <v>0.3787021563262422</v>
      </c>
      <c r="BK55" s="34">
        <v>-0.33964835934280807</v>
      </c>
      <c r="BL55" s="34">
        <v>-1.572284789157132</v>
      </c>
      <c r="BM55" s="34">
        <v>0.02067403616536743</v>
      </c>
      <c r="BN55" s="11">
        <v>0.5925991505489142</v>
      </c>
    </row>
    <row r="56" spans="1:66" ht="10.5">
      <c r="A56" s="76" t="s">
        <v>30</v>
      </c>
      <c r="B56" s="98">
        <v>0.24338734570678136</v>
      </c>
      <c r="C56" s="98">
        <v>0.239441515491731</v>
      </c>
      <c r="D56" s="98">
        <v>-0.14015193266195977</v>
      </c>
      <c r="E56" s="98">
        <v>-2.1353504599626874</v>
      </c>
      <c r="F56" s="98">
        <v>0.293829445914506</v>
      </c>
      <c r="G56" s="65">
        <v>-3.07988073682075</v>
      </c>
      <c r="H56" s="65">
        <v>-0.8234674057540291</v>
      </c>
      <c r="I56" s="98">
        <v>0.4056891246526087</v>
      </c>
      <c r="J56" s="98">
        <v>0.26427926531453705</v>
      </c>
      <c r="K56" s="98">
        <v>0.37624964038674885</v>
      </c>
      <c r="L56" s="98">
        <v>-1.048768039717967</v>
      </c>
      <c r="M56" s="98">
        <v>-0.5225539642509238</v>
      </c>
      <c r="N56" s="98">
        <v>0.4372139457721423</v>
      </c>
      <c r="O56" s="98">
        <v>0.4633331448881588</v>
      </c>
      <c r="P56" s="98">
        <v>0.4482121754545594</v>
      </c>
      <c r="Q56" s="65">
        <v>-0.24245222735034827</v>
      </c>
      <c r="R56" s="98">
        <v>-1.0169441080264499</v>
      </c>
      <c r="S56" s="98">
        <v>0.6328335102355253</v>
      </c>
      <c r="T56" s="98">
        <v>0.09221886289775125</v>
      </c>
      <c r="U56" s="98">
        <v>0.07084448644437706</v>
      </c>
      <c r="V56" s="98">
        <v>-1.236510984233251</v>
      </c>
      <c r="W56" s="98">
        <v>-0.49823115772812243</v>
      </c>
      <c r="X56" s="98">
        <v>-0.8481690709337344</v>
      </c>
      <c r="Y56" s="98">
        <v>0.30382579304702306</v>
      </c>
      <c r="Z56" s="98">
        <v>0.5895141164974959</v>
      </c>
      <c r="AA56" s="98">
        <v>0.45575358471387273</v>
      </c>
      <c r="AB56" s="98">
        <v>0.3864998469873569</v>
      </c>
      <c r="AC56" s="65">
        <v>-0.49096777565351846</v>
      </c>
      <c r="AD56" s="98">
        <v>-0.20079102280693426</v>
      </c>
      <c r="AE56" s="98">
        <v>-0.10441783925164713</v>
      </c>
      <c r="AF56" s="98">
        <v>-0.39705591628537346</v>
      </c>
      <c r="AG56" s="98">
        <v>-0.4183981813477691</v>
      </c>
      <c r="AH56" s="98">
        <v>-0.16905034935240507</v>
      </c>
      <c r="AI56" s="98">
        <v>-0.7648363766818007</v>
      </c>
      <c r="AJ56" s="98">
        <v>0.4721808515917082</v>
      </c>
      <c r="AK56" s="65">
        <v>0.2033966495548442</v>
      </c>
      <c r="AL56" s="65">
        <v>0.04617236009727273</v>
      </c>
      <c r="AM56" s="98">
        <v>0.3475246213559996</v>
      </c>
      <c r="AN56" s="98">
        <v>0.42296396091128097</v>
      </c>
      <c r="AO56" s="98">
        <v>0.46110136701068005</v>
      </c>
      <c r="AP56" s="98">
        <v>0.5172212530795719</v>
      </c>
      <c r="AQ56" s="98">
        <v>0.6879043554668707</v>
      </c>
      <c r="AR56" s="98">
        <v>0.3248666558042746</v>
      </c>
      <c r="AS56" s="98">
        <v>0.5237119230805183</v>
      </c>
      <c r="AT56" s="98">
        <v>0.23874519800840346</v>
      </c>
      <c r="AU56" s="98"/>
      <c r="AV56" s="108" t="s">
        <v>30</v>
      </c>
      <c r="AW56" s="99">
        <f t="shared" si="2"/>
        <v>0.03636744090882375</v>
      </c>
      <c r="AX56" s="99">
        <f t="shared" si="3"/>
        <v>0.038265488350275594</v>
      </c>
      <c r="AY56" s="110">
        <v>0.31553084784751884</v>
      </c>
      <c r="BA56" s="104" t="s">
        <v>30</v>
      </c>
      <c r="BB56" s="9">
        <v>-0.03584039155409539</v>
      </c>
      <c r="BC56" s="9">
        <v>-0.09188662690774911</v>
      </c>
      <c r="BD56" s="9">
        <v>-0.30688096850527735</v>
      </c>
      <c r="BE56" s="9">
        <v>0.353723164226192</v>
      </c>
      <c r="BF56" s="9">
        <v>0.06643200288191364</v>
      </c>
      <c r="BG56" s="9">
        <v>-0.06554527917018196</v>
      </c>
      <c r="BH56" s="9">
        <v>-0.32363570014923726</v>
      </c>
      <c r="BI56" s="9">
        <v>0.2609150599458173</v>
      </c>
      <c r="BJ56" s="34">
        <v>0.08988170066049062</v>
      </c>
      <c r="BK56" s="34">
        <v>-0.5739818049808334</v>
      </c>
      <c r="BL56" s="34">
        <v>-3.193395685715103</v>
      </c>
      <c r="BM56" s="34">
        <v>0.05769480493302566</v>
      </c>
      <c r="BN56" s="11">
        <v>0.30806527284688184</v>
      </c>
    </row>
    <row r="57" spans="1:66" ht="10.5">
      <c r="A57" s="76" t="s">
        <v>28</v>
      </c>
      <c r="B57" s="98">
        <v>0.4583930532471621</v>
      </c>
      <c r="C57" s="98">
        <v>0.21387352990770156</v>
      </c>
      <c r="D57" s="98">
        <v>0.1200043378153297</v>
      </c>
      <c r="E57" s="98">
        <v>-2.614154043332709</v>
      </c>
      <c r="F57" s="98">
        <v>0.5193732914146424</v>
      </c>
      <c r="G57" s="65">
        <v>-1.6236607557065115</v>
      </c>
      <c r="H57" s="65">
        <v>-0.7134352067513938</v>
      </c>
      <c r="I57" s="98">
        <v>0.49250995876438464</v>
      </c>
      <c r="J57" s="98">
        <v>0.1949753472893091</v>
      </c>
      <c r="K57" s="98">
        <v>0.43980010888333754</v>
      </c>
      <c r="L57" s="98">
        <v>-1.1500192101376119</v>
      </c>
      <c r="M57" s="98">
        <v>-0.6207336822319423</v>
      </c>
      <c r="N57" s="98">
        <v>0.32564724157106745</v>
      </c>
      <c r="O57" s="98">
        <v>0.44285997450475617</v>
      </c>
      <c r="P57" s="98">
        <v>0.6638892076409131</v>
      </c>
      <c r="Q57" s="65">
        <v>-2.9969539446648796</v>
      </c>
      <c r="R57" s="98">
        <v>-0.7716882577331724</v>
      </c>
      <c r="S57" s="98">
        <v>0.5502301179127549</v>
      </c>
      <c r="T57" s="98">
        <v>0.31903112810806966</v>
      </c>
      <c r="U57" s="98">
        <v>0.23830605272962496</v>
      </c>
      <c r="V57" s="98">
        <v>-2.451399550387386</v>
      </c>
      <c r="W57" s="98">
        <v>-0.6508136503516082</v>
      </c>
      <c r="X57" s="98">
        <v>-0.6728299506603164</v>
      </c>
      <c r="Y57" s="98">
        <v>0.23161373330538176</v>
      </c>
      <c r="Z57" s="98">
        <v>0.801690932525304</v>
      </c>
      <c r="AA57" s="98">
        <v>0.5253218701543351</v>
      </c>
      <c r="AB57" s="98">
        <v>0.4099357185877144</v>
      </c>
      <c r="AC57" s="65">
        <v>-0.8764705513403706</v>
      </c>
      <c r="AD57" s="98">
        <v>0.33697317704142277</v>
      </c>
      <c r="AE57" s="98">
        <v>0.06759584953603935</v>
      </c>
      <c r="AF57" s="98">
        <v>-0.8243699246503171</v>
      </c>
      <c r="AG57" s="98">
        <v>-0.5921069615881991</v>
      </c>
      <c r="AH57" s="98">
        <v>-0.5260451497157851</v>
      </c>
      <c r="AI57" s="98">
        <v>-0.7260749201327861</v>
      </c>
      <c r="AJ57" s="98">
        <v>0.5830125008089883</v>
      </c>
      <c r="AK57" s="65">
        <v>0.4351395837656664</v>
      </c>
      <c r="AL57" s="65">
        <v>0.0406322611591169</v>
      </c>
      <c r="AM57" s="98">
        <v>0.21535758230458607</v>
      </c>
      <c r="AN57" s="98">
        <v>0.414294432787007</v>
      </c>
      <c r="AO57" s="98">
        <v>0.40818882556705144</v>
      </c>
      <c r="AP57" s="98">
        <v>0.6303495768640515</v>
      </c>
      <c r="AQ57" s="98">
        <v>0.9436700198975915</v>
      </c>
      <c r="AR57" s="98">
        <v>0.20052619743068106</v>
      </c>
      <c r="AS57" s="98">
        <v>0.6448861101753504</v>
      </c>
      <c r="AT57" s="98">
        <v>0.5065776358222203</v>
      </c>
      <c r="AU57" s="98"/>
      <c r="AV57" s="108" t="s">
        <v>28</v>
      </c>
      <c r="AW57" s="99">
        <f t="shared" si="2"/>
        <v>0.06496088971414653</v>
      </c>
      <c r="AX57" s="99">
        <f t="shared" si="3"/>
        <v>0.05622766926719274</v>
      </c>
      <c r="AY57" s="110">
        <v>0.2896873357378831</v>
      </c>
      <c r="BA57" s="104" t="s">
        <v>28</v>
      </c>
      <c r="BB57" s="9">
        <v>-0.05547869414673469</v>
      </c>
      <c r="BC57" s="9">
        <v>-0.11195972446523166</v>
      </c>
      <c r="BD57" s="9">
        <v>-0.45186341408766717</v>
      </c>
      <c r="BE57" s="9">
        <v>0.4660232422275056</v>
      </c>
      <c r="BF57" s="9">
        <v>0.10039278786285122</v>
      </c>
      <c r="BG57" s="9">
        <v>-0.1947896231024543</v>
      </c>
      <c r="BH57" s="9">
        <v>-0.14633461316624682</v>
      </c>
      <c r="BI57" s="9">
        <v>0.2025008075263827</v>
      </c>
      <c r="BJ57" s="34">
        <v>0.2961873939444717</v>
      </c>
      <c r="BK57" s="34">
        <v>-0.4638944369246018</v>
      </c>
      <c r="BL57" s="34">
        <v>-1.762612945527706</v>
      </c>
      <c r="BM57" s="34">
        <v>0.19599262008365115</v>
      </c>
      <c r="BN57" s="11">
        <v>0.34027054930560596</v>
      </c>
    </row>
    <row r="58" spans="1:66" ht="10.5">
      <c r="A58" s="76" t="s">
        <v>67</v>
      </c>
      <c r="B58" s="98">
        <v>0.251384791066562</v>
      </c>
      <c r="C58" s="98">
        <v>-0.4707406856875037</v>
      </c>
      <c r="D58" s="98">
        <v>0.23772011577153299</v>
      </c>
      <c r="E58" s="98">
        <v>-5.091231223167878</v>
      </c>
      <c r="F58" s="98">
        <v>0.3217230839884248</v>
      </c>
      <c r="G58" s="65">
        <v>-0.9097357256020362</v>
      </c>
      <c r="H58" s="65">
        <v>-0.957124219262964</v>
      </c>
      <c r="I58" s="98">
        <v>0.5449937923462375</v>
      </c>
      <c r="J58" s="98">
        <v>0.3795985176367982</v>
      </c>
      <c r="K58" s="98">
        <v>0.5451543556211105</v>
      </c>
      <c r="L58" s="98">
        <v>-0.6987877622952193</v>
      </c>
      <c r="M58" s="98">
        <v>-0.29634532483398696</v>
      </c>
      <c r="N58" s="98">
        <v>0.28472211439754663</v>
      </c>
      <c r="O58" s="98">
        <v>0.20707940586055268</v>
      </c>
      <c r="P58" s="98">
        <v>0.48845142996123975</v>
      </c>
      <c r="Q58" s="65">
        <v>-8.081812257681289</v>
      </c>
      <c r="R58" s="98">
        <v>-0.4851527688339315</v>
      </c>
      <c r="S58" s="98">
        <v>0.5590904328261943</v>
      </c>
      <c r="T58" s="98">
        <v>0.3910019831395983</v>
      </c>
      <c r="U58" s="98">
        <v>-0.16065691252539474</v>
      </c>
      <c r="V58" s="98">
        <v>-12.147522360014747</v>
      </c>
      <c r="W58" s="98">
        <v>0.6980132758717567</v>
      </c>
      <c r="X58" s="98">
        <v>-0.3861692392345422</v>
      </c>
      <c r="Y58" s="98">
        <v>0.1600789141343556</v>
      </c>
      <c r="Z58" s="98">
        <v>0.7340273782441984</v>
      </c>
      <c r="AA58" s="98">
        <v>0.6858642124801527</v>
      </c>
      <c r="AB58" s="98">
        <v>0.3439258534996897</v>
      </c>
      <c r="AC58" s="65">
        <v>-1.0441823920640616</v>
      </c>
      <c r="AD58" s="98">
        <v>-0.010773892494701034</v>
      </c>
      <c r="AE58" s="98">
        <v>-0.11643254378596848</v>
      </c>
      <c r="AF58" s="98">
        <v>-1.0114776024425225</v>
      </c>
      <c r="AG58" s="98">
        <v>-0.5766076337792253</v>
      </c>
      <c r="AH58" s="98">
        <v>-0.5617191438007267</v>
      </c>
      <c r="AI58" s="98">
        <v>-0.2816902014690442</v>
      </c>
      <c r="AJ58" s="98">
        <v>0.359027404949582</v>
      </c>
      <c r="AK58" s="65">
        <v>0.3387426487598725</v>
      </c>
      <c r="AL58" s="65">
        <v>0.20660741770635496</v>
      </c>
      <c r="AM58" s="98">
        <v>0.46302111024470394</v>
      </c>
      <c r="AN58" s="98">
        <v>0.9446730195173272</v>
      </c>
      <c r="AO58" s="98">
        <v>0.03329638737368882</v>
      </c>
      <c r="AP58" s="98">
        <v>0.40508530784249475</v>
      </c>
      <c r="AQ58" s="98">
        <v>0.793821731346888</v>
      </c>
      <c r="AR58" s="98">
        <v>0.2513921836222385</v>
      </c>
      <c r="AS58" s="98">
        <v>0.3671400938456751</v>
      </c>
      <c r="AT58" s="98">
        <v>0.39710798333737063</v>
      </c>
      <c r="AU58" s="98"/>
      <c r="AV58" s="108" t="s">
        <v>67</v>
      </c>
      <c r="AW58" s="99">
        <f t="shared" si="2"/>
        <v>0.18819357164352335</v>
      </c>
      <c r="AX58" s="99">
        <f t="shared" si="3"/>
        <v>0.23457035440881913</v>
      </c>
      <c r="AY58" s="110">
        <v>0.09449520130542596</v>
      </c>
      <c r="BA58" s="104" t="s">
        <v>67</v>
      </c>
      <c r="BB58" s="9">
        <v>-0.06328383297701982</v>
      </c>
      <c r="BC58" s="9">
        <v>0.07944886232074126</v>
      </c>
      <c r="BD58" s="9">
        <v>-0.4618398923409735</v>
      </c>
      <c r="BE58" s="9">
        <v>0.3337017424036391</v>
      </c>
      <c r="BF58" s="9">
        <v>0.16140719706491313</v>
      </c>
      <c r="BG58" s="9">
        <v>-0.26701550361298493</v>
      </c>
      <c r="BH58" s="9">
        <v>-0.4036904680978962</v>
      </c>
      <c r="BI58" s="9">
        <v>0.37257714078216153</v>
      </c>
      <c r="BJ58" s="34">
        <v>0.2172490070770506</v>
      </c>
      <c r="BK58" s="34">
        <v>-0.7662998157971869</v>
      </c>
      <c r="BL58" s="34">
        <v>-1.0312293672848583</v>
      </c>
      <c r="BM58" s="34">
        <v>-0.038585292947520264</v>
      </c>
      <c r="BN58" s="11">
        <v>0.353270381503537</v>
      </c>
    </row>
    <row r="59" spans="1:66" ht="10.5">
      <c r="A59" s="76" t="s">
        <v>68</v>
      </c>
      <c r="B59" s="98">
        <v>-1.1544822997467632</v>
      </c>
      <c r="C59" s="98">
        <v>-1.3748228040187123</v>
      </c>
      <c r="D59" s="98">
        <v>-1.3277196201734272</v>
      </c>
      <c r="E59" s="98">
        <v>-0.9794651092573519</v>
      </c>
      <c r="F59" s="98">
        <v>0.25262252482092845</v>
      </c>
      <c r="G59" s="65">
        <v>-1.1597345738251674</v>
      </c>
      <c r="H59" s="65">
        <v>0.030306368383877708</v>
      </c>
      <c r="I59" s="98">
        <v>-0.3961672259303812</v>
      </c>
      <c r="J59" s="98">
        <v>-1.0171636766691636</v>
      </c>
      <c r="K59" s="98">
        <v>-0.6335616776110826</v>
      </c>
      <c r="L59" s="98">
        <v>-0.2160876610989709</v>
      </c>
      <c r="M59" s="98">
        <v>-0.5698695662998025</v>
      </c>
      <c r="N59" s="98">
        <v>-0.12052096005384758</v>
      </c>
      <c r="O59" s="98">
        <v>-0.21878836272020466</v>
      </c>
      <c r="P59" s="98">
        <v>-0.08905083625954312</v>
      </c>
      <c r="Q59" s="65">
        <v>1.537262976010992</v>
      </c>
      <c r="R59" s="98">
        <v>0.5599533408176058</v>
      </c>
      <c r="S59" s="98">
        <v>-0.4308432742196485</v>
      </c>
      <c r="T59" s="98">
        <v>-0.5918792533006563</v>
      </c>
      <c r="U59" s="98">
        <v>-0.7291467343197744</v>
      </c>
      <c r="V59" s="98">
        <v>0.23001366105471885</v>
      </c>
      <c r="W59" s="98">
        <v>0.07008004790663187</v>
      </c>
      <c r="X59" s="98">
        <v>-0.12335855071950229</v>
      </c>
      <c r="Y59" s="98">
        <v>-2.2419235286409203</v>
      </c>
      <c r="Z59" s="98">
        <v>0.2883695073641822</v>
      </c>
      <c r="AA59" s="98">
        <v>-0.06848603028371847</v>
      </c>
      <c r="AB59" s="98">
        <v>-0.08585533898494727</v>
      </c>
      <c r="AC59" s="65">
        <v>0.20140683351725297</v>
      </c>
      <c r="AD59" s="98">
        <v>-1.3793785305428883</v>
      </c>
      <c r="AE59" s="98">
        <v>-1.1252017587128196</v>
      </c>
      <c r="AF59" s="98">
        <v>0.20788167249965395</v>
      </c>
      <c r="AG59" s="98">
        <v>-0.5615537521876881</v>
      </c>
      <c r="AH59" s="98">
        <v>-0.3219080580392022</v>
      </c>
      <c r="AI59" s="98">
        <v>0.07976087862535344</v>
      </c>
      <c r="AJ59" s="98">
        <v>0.29179482456505423</v>
      </c>
      <c r="AK59" s="65">
        <v>0.16060716794007845</v>
      </c>
      <c r="AL59" s="65">
        <v>-0.3817217217104614</v>
      </c>
      <c r="AM59" s="98">
        <v>-0.36336810073809694</v>
      </c>
      <c r="AN59" s="98">
        <v>-0.18848563244940078</v>
      </c>
      <c r="AO59" s="98">
        <v>-0.2578504735586797</v>
      </c>
      <c r="AP59" s="98">
        <v>0.2320636566204766</v>
      </c>
      <c r="AQ59" s="98">
        <v>1.0555713655261514</v>
      </c>
      <c r="AR59" s="98">
        <v>0.26707351159694137</v>
      </c>
      <c r="AS59" s="98">
        <v>0.22863536507780816</v>
      </c>
      <c r="AT59" s="98">
        <v>0.25810945510459415</v>
      </c>
      <c r="AU59" s="98"/>
      <c r="AV59" s="108" t="s">
        <v>68</v>
      </c>
      <c r="AW59" s="99">
        <f t="shared" si="2"/>
        <v>0.49546196559591027</v>
      </c>
      <c r="AX59" s="99">
        <f t="shared" si="3"/>
        <v>0.18310691871385842</v>
      </c>
      <c r="AY59" s="110">
        <v>0.8940256647361695</v>
      </c>
      <c r="BA59" s="104" t="s">
        <v>68</v>
      </c>
      <c r="BB59" s="9">
        <v>-0.2766651060675393</v>
      </c>
      <c r="BC59" s="9">
        <v>-0.1572772362780675</v>
      </c>
      <c r="BD59" s="9">
        <v>-0.06866258540001693</v>
      </c>
      <c r="BE59" s="9">
        <v>0.4051925456153733</v>
      </c>
      <c r="BF59" s="9">
        <v>-0.2556680244866491</v>
      </c>
      <c r="BG59" s="9">
        <v>0.5512842843565735</v>
      </c>
      <c r="BH59" s="9">
        <v>-0.3918048115137686</v>
      </c>
      <c r="BI59" s="9">
        <v>-0.09721531510070552</v>
      </c>
      <c r="BJ59" s="34">
        <v>0.11709832525614434</v>
      </c>
      <c r="BK59" s="34">
        <v>-0.2792148738370802</v>
      </c>
      <c r="BL59" s="34">
        <v>-1.2032434165091015</v>
      </c>
      <c r="BM59" s="34">
        <v>-1.084050923624042</v>
      </c>
      <c r="BN59" s="11">
        <v>0.17574896772047052</v>
      </c>
    </row>
    <row r="60" spans="1:66" ht="10.5">
      <c r="A60" s="76" t="s">
        <v>69</v>
      </c>
      <c r="B60" s="98">
        <v>0.2793323571875385</v>
      </c>
      <c r="C60" s="98">
        <v>1.0925356626777254</v>
      </c>
      <c r="D60" s="98">
        <v>0.022734717787712994</v>
      </c>
      <c r="E60" s="98">
        <v>-1.8439349962942049</v>
      </c>
      <c r="F60" s="98">
        <v>0.2594633168891085</v>
      </c>
      <c r="G60" s="65">
        <v>-3.636818478495463</v>
      </c>
      <c r="H60" s="65">
        <v>-2.4437986764463955</v>
      </c>
      <c r="I60" s="98">
        <v>0.4787548776056001</v>
      </c>
      <c r="J60" s="98">
        <v>0.26278683029878336</v>
      </c>
      <c r="K60" s="98">
        <v>0.622408747869851</v>
      </c>
      <c r="L60" s="98">
        <v>-0.8066982362174047</v>
      </c>
      <c r="M60" s="98">
        <v>-1.1732155741425034</v>
      </c>
      <c r="N60" s="98">
        <v>0.5911222854053169</v>
      </c>
      <c r="O60" s="98">
        <v>0.6214618055211383</v>
      </c>
      <c r="P60" s="98">
        <v>0.5281770994188636</v>
      </c>
      <c r="Q60" s="65">
        <v>-13.75842847578984</v>
      </c>
      <c r="R60" s="98">
        <v>-1.3790649458412438</v>
      </c>
      <c r="S60" s="98">
        <v>0.4399534910525637</v>
      </c>
      <c r="T60" s="98">
        <v>0.3588276753580599</v>
      </c>
      <c r="U60" s="98">
        <v>0.7284409755814775</v>
      </c>
      <c r="V60" s="98">
        <v>-13.686920221179545</v>
      </c>
      <c r="W60" s="98">
        <v>-0.38478279073590105</v>
      </c>
      <c r="X60" s="98">
        <v>-0.9481307868395801</v>
      </c>
      <c r="Y60" s="98">
        <v>0.44998149812913013</v>
      </c>
      <c r="Z60" s="98">
        <v>0.8146927906020595</v>
      </c>
      <c r="AA60" s="98">
        <v>0.793331336932132</v>
      </c>
      <c r="AB60" s="98">
        <v>0.5565115314500271</v>
      </c>
      <c r="AC60" s="65">
        <v>-1.6238351296642362</v>
      </c>
      <c r="AD60" s="98">
        <v>0.6925708746543999</v>
      </c>
      <c r="AE60" s="98">
        <v>-0.19537426082141424</v>
      </c>
      <c r="AF60" s="98">
        <v>-0.5759172748007969</v>
      </c>
      <c r="AG60" s="98">
        <v>-1.7362159883193737</v>
      </c>
      <c r="AH60" s="98">
        <v>-1.829531371696986</v>
      </c>
      <c r="AI60" s="98">
        <v>-0.8433460396069755</v>
      </c>
      <c r="AJ60" s="98">
        <v>0.6312185794499825</v>
      </c>
      <c r="AK60" s="65">
        <v>0.16667267673164854</v>
      </c>
      <c r="AL60" s="65">
        <v>0.025637680885364018</v>
      </c>
      <c r="AM60" s="98">
        <v>0.5610078004325347</v>
      </c>
      <c r="AN60" s="98">
        <v>0.6606298259794618</v>
      </c>
      <c r="AO60" s="98">
        <v>0.876452488769508</v>
      </c>
      <c r="AP60" s="98">
        <v>0.5297727720018302</v>
      </c>
      <c r="AQ60" s="98">
        <v>0.708518949488091</v>
      </c>
      <c r="AR60" s="98">
        <v>1.127169653247094</v>
      </c>
      <c r="AS60" s="98">
        <v>0.7114739383424306</v>
      </c>
      <c r="AT60" s="98">
        <v>0.44429929318819994</v>
      </c>
      <c r="AU60" s="98"/>
      <c r="AV60" s="108" t="s">
        <v>69</v>
      </c>
      <c r="AW60" s="99">
        <f t="shared" si="2"/>
        <v>0.1427472342446845</v>
      </c>
      <c r="AX60" s="99">
        <f t="shared" si="3"/>
        <v>0.17326785164445568</v>
      </c>
      <c r="AY60" s="110">
        <v>0.31034176427264404</v>
      </c>
      <c r="BA60" s="104" t="s">
        <v>69</v>
      </c>
      <c r="BB60" s="9">
        <v>-0.03564081737596824</v>
      </c>
      <c r="BC60" s="9">
        <v>-0.05257904714003791</v>
      </c>
      <c r="BD60" s="9">
        <v>-0.7477601338891902</v>
      </c>
      <c r="BE60" s="9">
        <v>0.5505688959787056</v>
      </c>
      <c r="BF60" s="9">
        <v>-0.03763647733296508</v>
      </c>
      <c r="BG60" s="9">
        <v>-0.24284147432590883</v>
      </c>
      <c r="BH60" s="9">
        <v>-0.23987510299482828</v>
      </c>
      <c r="BI60" s="9">
        <v>0.4155990507640765</v>
      </c>
      <c r="BJ60" s="34">
        <v>-0.0070166013526579574</v>
      </c>
      <c r="BK60" s="34">
        <v>-0.6123931680804503</v>
      </c>
      <c r="BL60" s="34">
        <v>-3.8105077565797694</v>
      </c>
      <c r="BM60" s="34">
        <v>0.39250360563590986</v>
      </c>
      <c r="BN60" s="11">
        <v>0.48466176867218547</v>
      </c>
    </row>
    <row r="61" spans="1:66" ht="10.5">
      <c r="A61" s="76" t="s">
        <v>70</v>
      </c>
      <c r="B61" s="98">
        <v>-0.010414904315485734</v>
      </c>
      <c r="C61" s="98">
        <v>1.83174974015237</v>
      </c>
      <c r="D61" s="98">
        <v>-0.03846980202223924</v>
      </c>
      <c r="E61" s="98">
        <v>-0.9789901972318564</v>
      </c>
      <c r="F61" s="98">
        <v>0.22295837307297187</v>
      </c>
      <c r="G61" s="65">
        <v>-0.6664437781094626</v>
      </c>
      <c r="H61" s="65">
        <v>-1.2910954931688292</v>
      </c>
      <c r="I61" s="98">
        <v>2.11316050128254</v>
      </c>
      <c r="J61" s="98">
        <v>-0.19538373675008391</v>
      </c>
      <c r="K61" s="98">
        <v>-0.015737254283894143</v>
      </c>
      <c r="L61" s="98">
        <v>-0.6502949051412712</v>
      </c>
      <c r="M61" s="98">
        <v>-0.4654620717376286</v>
      </c>
      <c r="N61" s="98">
        <v>0.4207230266516663</v>
      </c>
      <c r="O61" s="98">
        <v>0.2455422370401789</v>
      </c>
      <c r="P61" s="98">
        <v>0.4076230411596587</v>
      </c>
      <c r="Q61" s="65">
        <v>-4.913001355349342</v>
      </c>
      <c r="R61" s="98">
        <v>-0.8734219457941328</v>
      </c>
      <c r="S61" s="98">
        <v>0.7220117166144524</v>
      </c>
      <c r="T61" s="98">
        <v>0.1191668843617989</v>
      </c>
      <c r="U61" s="98">
        <v>-0.27305275033229554</v>
      </c>
      <c r="V61" s="98">
        <v>-3.038480790692907</v>
      </c>
      <c r="W61" s="98">
        <v>-0.188153851457575</v>
      </c>
      <c r="X61" s="98">
        <v>-0.8045829223245203</v>
      </c>
      <c r="Y61" s="98">
        <v>0.5734319907547004</v>
      </c>
      <c r="Z61" s="98">
        <v>0.6097535777724733</v>
      </c>
      <c r="AA61" s="98">
        <v>0.5080813121625266</v>
      </c>
      <c r="AB61" s="98">
        <v>0.26820375601698204</v>
      </c>
      <c r="AC61" s="65">
        <v>-1.1195766614413014</v>
      </c>
      <c r="AD61" s="98">
        <v>-0.4697747688562063</v>
      </c>
      <c r="AE61" s="98">
        <v>-0.021868126918621368</v>
      </c>
      <c r="AF61" s="98">
        <v>-0.36677266695639243</v>
      </c>
      <c r="AG61" s="98">
        <v>-0.4164801765412214</v>
      </c>
      <c r="AH61" s="98">
        <v>-0.09460646872150481</v>
      </c>
      <c r="AI61" s="98">
        <v>-0.43396289638185065</v>
      </c>
      <c r="AJ61" s="98">
        <v>0.29844596681689134</v>
      </c>
      <c r="AK61" s="65">
        <v>-0.040948015284127386</v>
      </c>
      <c r="AL61" s="65">
        <v>-0.06661439413983482</v>
      </c>
      <c r="AM61" s="98">
        <v>0.08736346334823064</v>
      </c>
      <c r="AN61" s="98">
        <v>0.14438057227356782</v>
      </c>
      <c r="AO61" s="98">
        <v>0.1134598585857184</v>
      </c>
      <c r="AP61" s="98">
        <v>0.3953627514007084</v>
      </c>
      <c r="AQ61" s="98">
        <v>0.7479656145974353</v>
      </c>
      <c r="AR61" s="98">
        <v>0.33223917910190576</v>
      </c>
      <c r="AS61" s="98">
        <v>0.44843182371637036</v>
      </c>
      <c r="AT61" s="98">
        <v>0.1420992373317925</v>
      </c>
      <c r="AU61" s="98"/>
      <c r="AV61" s="108" t="s">
        <v>70</v>
      </c>
      <c r="AW61" s="99">
        <f t="shared" si="2"/>
        <v>0.14879725661768517</v>
      </c>
      <c r="AX61" s="99">
        <f t="shared" si="3"/>
        <v>0.24399406234721266</v>
      </c>
      <c r="AY61" s="110">
        <v>0.298478087824928</v>
      </c>
      <c r="BA61" s="104" t="s">
        <v>70</v>
      </c>
      <c r="BB61" s="9">
        <v>-0.045552415018453335</v>
      </c>
      <c r="BC61" s="9">
        <v>-0.062325886618941395</v>
      </c>
      <c r="BD61" s="9">
        <v>-0.2796537740807358</v>
      </c>
      <c r="BE61" s="9">
        <v>0.32143600553564583</v>
      </c>
      <c r="BF61" s="9">
        <v>0.6340068661492366</v>
      </c>
      <c r="BG61" s="9">
        <v>-0.3594470515285</v>
      </c>
      <c r="BH61" s="9">
        <v>-0.5570038299152661</v>
      </c>
      <c r="BI61" s="9">
        <v>-0.016022754466967853</v>
      </c>
      <c r="BJ61" s="34">
        <v>-0.14641610404468886</v>
      </c>
      <c r="BK61" s="34">
        <v>-0.36177291154135466</v>
      </c>
      <c r="BL61" s="34">
        <v>-0.771911866870024</v>
      </c>
      <c r="BM61" s="34">
        <v>0.7934045870041415</v>
      </c>
      <c r="BN61" s="11">
        <v>0.1625510264523507</v>
      </c>
    </row>
    <row r="62" spans="1:66" ht="10.5">
      <c r="A62" s="76" t="s">
        <v>6</v>
      </c>
      <c r="B62" s="98">
        <v>-0.01245588625131048</v>
      </c>
      <c r="C62" s="98">
        <v>0.28539122556709456</v>
      </c>
      <c r="D62" s="98">
        <v>0.4805217730049178</v>
      </c>
      <c r="E62" s="98">
        <v>-2.917314619291582</v>
      </c>
      <c r="F62" s="98">
        <v>0.029436159345306568</v>
      </c>
      <c r="G62" s="65">
        <v>-2.420055245473919</v>
      </c>
      <c r="H62" s="65">
        <v>-2.329422546012385</v>
      </c>
      <c r="I62" s="98">
        <v>0.13776841578676627</v>
      </c>
      <c r="J62" s="98">
        <v>-0.28886065757670193</v>
      </c>
      <c r="K62" s="98">
        <v>-1.0440634962962754</v>
      </c>
      <c r="L62" s="98">
        <v>-2.99637470410617</v>
      </c>
      <c r="M62" s="98">
        <v>-2.311969123666924</v>
      </c>
      <c r="N62" s="98">
        <v>-0.2482254499215117</v>
      </c>
      <c r="O62" s="98">
        <v>-0.4829628586658302</v>
      </c>
      <c r="P62" s="98">
        <v>-0.2519255661751188</v>
      </c>
      <c r="Q62" s="65">
        <v>-1.9179136814309494</v>
      </c>
      <c r="R62" s="98">
        <v>-1.565949253190016</v>
      </c>
      <c r="S62" s="98">
        <v>0.1718144601769115</v>
      </c>
      <c r="T62" s="98">
        <v>0.26772048033742357</v>
      </c>
      <c r="U62" s="98">
        <v>0.07108849867581751</v>
      </c>
      <c r="V62" s="98">
        <v>-1.6491925536788388</v>
      </c>
      <c r="W62" s="98">
        <v>-1.6849803978833238</v>
      </c>
      <c r="X62" s="98">
        <v>-1.2550365252644782</v>
      </c>
      <c r="Y62" s="98">
        <v>0.051885658841772424</v>
      </c>
      <c r="Z62" s="98">
        <v>1.010377246611369</v>
      </c>
      <c r="AA62" s="98">
        <v>0.6379489891489551</v>
      </c>
      <c r="AB62" s="98">
        <v>0.26197086677985265</v>
      </c>
      <c r="AC62" s="65">
        <v>-2.1566369912720953</v>
      </c>
      <c r="AD62" s="98">
        <v>-0.6454266586919661</v>
      </c>
      <c r="AE62" s="98">
        <v>0.1548232020478846</v>
      </c>
      <c r="AF62" s="98">
        <v>-1.6823872859821734</v>
      </c>
      <c r="AG62" s="98">
        <v>-1.6829785080511663</v>
      </c>
      <c r="AH62" s="98">
        <v>-1.3707647178776168</v>
      </c>
      <c r="AI62" s="98">
        <v>-1.9898231213508797</v>
      </c>
      <c r="AJ62" s="98">
        <v>-0.39364661648098054</v>
      </c>
      <c r="AK62" s="65">
        <v>1.0509422321500697</v>
      </c>
      <c r="AL62" s="65">
        <v>1.5511563296192956</v>
      </c>
      <c r="AM62" s="98">
        <v>1.4396529266822709</v>
      </c>
      <c r="AN62" s="98">
        <v>1.4184952328156344</v>
      </c>
      <c r="AO62" s="98">
        <v>0.896512797657262</v>
      </c>
      <c r="AP62" s="98">
        <v>1.24414984816157</v>
      </c>
      <c r="AQ62" s="98">
        <v>0.3550338065844836</v>
      </c>
      <c r="AR62" s="98">
        <v>1.793683483859261</v>
      </c>
      <c r="AS62" s="98">
        <v>1.931133064377273</v>
      </c>
      <c r="AT62" s="98">
        <v>1.7417298030814625</v>
      </c>
      <c r="AU62" s="98"/>
      <c r="AV62" s="108" t="s">
        <v>6</v>
      </c>
      <c r="AW62" s="99">
        <f t="shared" si="2"/>
        <v>0.00011626892455526517</v>
      </c>
      <c r="AX62" s="99">
        <f t="shared" si="3"/>
        <v>4.637427767927602E-06</v>
      </c>
      <c r="AY62" s="110">
        <v>0.7951777925115052</v>
      </c>
      <c r="BA62" s="104" t="s">
        <v>6</v>
      </c>
      <c r="BB62" s="9">
        <v>-1.1342101014095158</v>
      </c>
      <c r="BC62" s="9">
        <v>-0.28814047375846435</v>
      </c>
      <c r="BD62" s="9">
        <v>-1.5636333862138885</v>
      </c>
      <c r="BE62" s="9">
        <v>1.255295716668381</v>
      </c>
      <c r="BF62" s="9">
        <v>-0.837455222988281</v>
      </c>
      <c r="BG62" s="9">
        <v>-0.5454208896373575</v>
      </c>
      <c r="BH62" s="9">
        <v>-0.819196045029526</v>
      </c>
      <c r="BI62" s="9">
        <v>1.1298903082517209</v>
      </c>
      <c r="BJ62" s="34">
        <v>0.7929797277594938</v>
      </c>
      <c r="BK62" s="34">
        <v>-1.0525867732012628</v>
      </c>
      <c r="BL62" s="34">
        <v>-2.678017749864495</v>
      </c>
      <c r="BM62" s="34">
        <v>0.04774414044581238</v>
      </c>
      <c r="BN62" s="11">
        <v>1.1939551825109254</v>
      </c>
    </row>
    <row r="63" spans="1:66" ht="10.5">
      <c r="A63" s="76" t="s">
        <v>12</v>
      </c>
      <c r="B63" s="98">
        <v>-0.23352948253150002</v>
      </c>
      <c r="C63" s="98">
        <v>-0.3850338819597885</v>
      </c>
      <c r="D63" s="98">
        <v>-0.09725165099842376</v>
      </c>
      <c r="E63" s="98">
        <v>-1.7838278644093306</v>
      </c>
      <c r="F63" s="98">
        <v>0.2067738428828697</v>
      </c>
      <c r="G63" s="65">
        <v>-1.4248516378438523</v>
      </c>
      <c r="H63" s="65">
        <v>-2.171159098199785</v>
      </c>
      <c r="I63" s="98">
        <v>0.36104040381534874</v>
      </c>
      <c r="J63" s="98">
        <v>-0.002061330894553408</v>
      </c>
      <c r="K63" s="98">
        <v>-0.14648272596599493</v>
      </c>
      <c r="L63" s="98">
        <v>-1.2703055810135184</v>
      </c>
      <c r="M63" s="98">
        <v>-1.0291536550351006</v>
      </c>
      <c r="N63" s="98">
        <v>0.07914910977719533</v>
      </c>
      <c r="O63" s="98">
        <v>0.04315282809941254</v>
      </c>
      <c r="P63" s="98">
        <v>0.10559934290736195</v>
      </c>
      <c r="Q63" s="65">
        <v>0.4995961827811334</v>
      </c>
      <c r="R63" s="98">
        <v>-2.1269412747564456</v>
      </c>
      <c r="S63" s="98">
        <v>0.49265963718831135</v>
      </c>
      <c r="T63" s="98">
        <v>0.3996915472263112</v>
      </c>
      <c r="U63" s="98">
        <v>0.11397313300881923</v>
      </c>
      <c r="V63" s="98">
        <v>0.31833332979638923</v>
      </c>
      <c r="W63" s="98">
        <v>-1.1282963251941258</v>
      </c>
      <c r="X63" s="98">
        <v>-2.2591985292904124</v>
      </c>
      <c r="Y63" s="98">
        <v>0.10722651707109691</v>
      </c>
      <c r="Z63" s="98">
        <v>1.230515121388211</v>
      </c>
      <c r="AA63" s="98">
        <v>0.6199358904206063</v>
      </c>
      <c r="AB63" s="98">
        <v>0.4429360789433822</v>
      </c>
      <c r="AC63" s="65">
        <v>-1.6064138046796876</v>
      </c>
      <c r="AD63" s="98">
        <v>-0.7014749186850885</v>
      </c>
      <c r="AE63" s="98">
        <v>-0.22467200140780527</v>
      </c>
      <c r="AF63" s="98">
        <v>-1.1351857929841476</v>
      </c>
      <c r="AG63" s="98">
        <v>-1.0495644918472373</v>
      </c>
      <c r="AH63" s="98">
        <v>-0.8124973636467916</v>
      </c>
      <c r="AI63" s="98">
        <v>-1.4282555583551757</v>
      </c>
      <c r="AJ63" s="98">
        <v>0.4567854632085081</v>
      </c>
      <c r="AK63" s="65">
        <v>0.22251140013399365</v>
      </c>
      <c r="AL63" s="65">
        <v>0.6024109904864843</v>
      </c>
      <c r="AM63" s="98">
        <v>0.867322501084743</v>
      </c>
      <c r="AN63" s="98">
        <v>1.0620704616109864</v>
      </c>
      <c r="AO63" s="98">
        <v>0.6434431702135098</v>
      </c>
      <c r="AP63" s="98">
        <v>0.28562684907230007</v>
      </c>
      <c r="AQ63" s="98">
        <v>0.2893289926248036</v>
      </c>
      <c r="AR63" s="98">
        <v>1.0135440092873147</v>
      </c>
      <c r="AS63" s="98">
        <v>1.0462755845059564</v>
      </c>
      <c r="AT63" s="98">
        <v>0.8298065270078765</v>
      </c>
      <c r="AU63" s="98"/>
      <c r="AV63" s="108" t="s">
        <v>12</v>
      </c>
      <c r="AW63" s="99">
        <f t="shared" si="2"/>
        <v>0.0400480822959919</v>
      </c>
      <c r="AX63" s="99">
        <f t="shared" si="3"/>
        <v>0.007462813868430078</v>
      </c>
      <c r="AY63" s="110">
        <v>0.3449041840610396</v>
      </c>
      <c r="BA63" s="104" t="s">
        <v>12</v>
      </c>
      <c r="BB63" s="9">
        <v>-0.4023650898434224</v>
      </c>
      <c r="BC63" s="9">
        <v>0.12957843403215005</v>
      </c>
      <c r="BD63" s="9">
        <v>-0.7251665017076159</v>
      </c>
      <c r="BE63" s="9">
        <v>0.6271229496716042</v>
      </c>
      <c r="BF63" s="9">
        <v>-0.3319436512124255</v>
      </c>
      <c r="BG63" s="9">
        <v>0.02361186550810458</v>
      </c>
      <c r="BH63" s="9">
        <v>-0.8386909530137342</v>
      </c>
      <c r="BI63" s="9">
        <v>0.7047681542431637</v>
      </c>
      <c r="BJ63" s="34">
        <v>0.11801411930532082</v>
      </c>
      <c r="BK63" s="34">
        <v>-0.5739107801956628</v>
      </c>
      <c r="BL63" s="34">
        <v>-1.529348918672525</v>
      </c>
      <c r="BM63" s="34">
        <v>-0.334870204188679</v>
      </c>
      <c r="BN63" s="11">
        <v>0.6664678427181905</v>
      </c>
    </row>
    <row r="70" spans="53:65" ht="10.5">
      <c r="BA70" s="103"/>
      <c r="BB70" s="103"/>
      <c r="BC70" s="103"/>
      <c r="BD70" s="103"/>
      <c r="BE70" s="103"/>
      <c r="BF70" s="103"/>
      <c r="BG70" s="103"/>
      <c r="BH70" s="103"/>
      <c r="BI70" s="103"/>
      <c r="BJ70" s="22"/>
      <c r="BK70" s="22"/>
      <c r="BL70" s="22"/>
      <c r="BM70" s="22"/>
    </row>
  </sheetData>
  <conditionalFormatting sqref="AW2:AY63">
    <cfRule type="cellIs" priority="1" dxfId="0" operator="between" stopIfTrue="1">
      <formula>0.1</formula>
      <formula>0.05</formula>
    </cfRule>
    <cfRule type="cellIs" priority="2" dxfId="1" operator="between" stopIfTrue="1">
      <formula>0.05</formula>
      <formula>0.01</formula>
    </cfRule>
    <cfRule type="cellIs" priority="3" dxfId="2" operator="lessThan" stopIfTrue="1">
      <formula>0.01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1" sqref="K1"/>
    </sheetView>
  </sheetViews>
  <sheetFormatPr defaultColWidth="11.00390625" defaultRowHeight="12.75"/>
  <cols>
    <col min="1" max="1" width="6.875" style="20" customWidth="1"/>
    <col min="2" max="9" width="6.875" style="9" customWidth="1"/>
    <col min="10" max="11" width="8.625" style="9" customWidth="1"/>
  </cols>
  <sheetData>
    <row r="1" spans="1:11" ht="54.75">
      <c r="A1" s="1" t="s">
        <v>163</v>
      </c>
      <c r="B1" s="2" t="s">
        <v>164</v>
      </c>
      <c r="C1" s="3" t="s">
        <v>165</v>
      </c>
      <c r="D1" s="4" t="s">
        <v>166</v>
      </c>
      <c r="E1" s="4" t="s">
        <v>167</v>
      </c>
      <c r="F1" s="4" t="s">
        <v>168</v>
      </c>
      <c r="G1" s="4" t="s">
        <v>169</v>
      </c>
      <c r="H1" s="4" t="s">
        <v>0</v>
      </c>
      <c r="I1" s="4" t="s">
        <v>1</v>
      </c>
      <c r="J1" s="5" t="s">
        <v>2</v>
      </c>
      <c r="K1" s="6" t="s">
        <v>3</v>
      </c>
    </row>
    <row r="2" spans="1:11" ht="12.75">
      <c r="A2" s="7" t="s">
        <v>4</v>
      </c>
      <c r="B2" s="8">
        <v>-2.5263512616133763</v>
      </c>
      <c r="C2" s="9">
        <v>-0.6215582316078838</v>
      </c>
      <c r="D2" s="10">
        <v>-2.5401929236028584</v>
      </c>
      <c r="E2" s="10">
        <v>-0.33038999541956265</v>
      </c>
      <c r="F2" s="10">
        <v>-2.182757604129524</v>
      </c>
      <c r="G2" s="10">
        <v>-0.4883807714455174</v>
      </c>
      <c r="H2" s="10">
        <v>1.7799945584734225</v>
      </c>
      <c r="I2" s="10">
        <v>0.8811832343749956</v>
      </c>
      <c r="J2" s="11">
        <v>1.3994812349768397</v>
      </c>
      <c r="K2" s="12">
        <v>7.579737244554305E-05</v>
      </c>
    </row>
    <row r="3" spans="1:11" ht="12.75">
      <c r="A3" s="13" t="s">
        <v>5</v>
      </c>
      <c r="B3" s="14">
        <v>-0.5475826842875526</v>
      </c>
      <c r="C3" s="9">
        <v>-1.5127868941922409</v>
      </c>
      <c r="D3" s="9">
        <v>-0.9373023467874573</v>
      </c>
      <c r="E3" s="9">
        <v>-0.36370223357556625</v>
      </c>
      <c r="F3" s="9">
        <v>-0.4069320852009089</v>
      </c>
      <c r="G3" s="9">
        <v>-2.538881943288882</v>
      </c>
      <c r="H3" s="9">
        <v>1.0281451222466471</v>
      </c>
      <c r="I3" s="9">
        <v>1.4331318206680315</v>
      </c>
      <c r="J3" s="11">
        <v>1.2448028056056604</v>
      </c>
      <c r="K3" s="15">
        <v>0.0004138192438743629</v>
      </c>
    </row>
    <row r="4" spans="1:11" ht="12.75">
      <c r="A4" s="13" t="s">
        <v>6</v>
      </c>
      <c r="B4" s="14">
        <v>-0.837455222988281</v>
      </c>
      <c r="C4" s="9">
        <v>-1.1342101014095158</v>
      </c>
      <c r="D4" s="9">
        <v>-0.5454208896373575</v>
      </c>
      <c r="E4" s="9">
        <v>-0.28814047375846435</v>
      </c>
      <c r="F4" s="9">
        <v>-0.819196045029526</v>
      </c>
      <c r="G4" s="9">
        <v>-1.5636333862138885</v>
      </c>
      <c r="H4" s="9">
        <v>1.1298903082517209</v>
      </c>
      <c r="I4" s="9">
        <v>1.255295716668381</v>
      </c>
      <c r="J4" s="11">
        <v>1.1939551825109254</v>
      </c>
      <c r="K4" s="15">
        <v>0.00011626892455526517</v>
      </c>
    </row>
    <row r="5" spans="1:11" ht="12.75">
      <c r="A5" s="13" t="s">
        <v>7</v>
      </c>
      <c r="B5" s="14">
        <v>-0.7839885117575394</v>
      </c>
      <c r="C5" s="9">
        <v>-0.5894737478856374</v>
      </c>
      <c r="D5" s="9">
        <v>-0.8903185518867058</v>
      </c>
      <c r="E5" s="9">
        <v>-0.5928298505460108</v>
      </c>
      <c r="F5" s="9">
        <v>-2.754451336859181</v>
      </c>
      <c r="G5" s="9">
        <v>0.31826575317652206</v>
      </c>
      <c r="H5" s="9">
        <v>1.4497214593613432</v>
      </c>
      <c r="I5" s="9">
        <v>0.5115113505101856</v>
      </c>
      <c r="J5" s="11">
        <v>1.0555760223099382</v>
      </c>
      <c r="K5" s="15">
        <v>0.003499416789766153</v>
      </c>
    </row>
    <row r="6" spans="1:11" ht="12.75">
      <c r="A6" s="13" t="s">
        <v>8</v>
      </c>
      <c r="B6" s="14">
        <v>-0.9709410821939121</v>
      </c>
      <c r="C6" s="9">
        <v>-0.09451973809817661</v>
      </c>
      <c r="D6" s="9">
        <v>-0.7637765472729185</v>
      </c>
      <c r="E6" s="9">
        <v>-0.19419555394267718</v>
      </c>
      <c r="F6" s="9">
        <v>-1.0486191001011738</v>
      </c>
      <c r="G6" s="9">
        <v>-0.6359916443839384</v>
      </c>
      <c r="H6" s="9">
        <v>1.2734822081586743</v>
      </c>
      <c r="I6" s="9">
        <v>0.6284073694682585</v>
      </c>
      <c r="J6" s="11">
        <v>0.9867025751601952</v>
      </c>
      <c r="K6" s="15">
        <v>0.0001460647240286694</v>
      </c>
    </row>
    <row r="7" spans="1:11" ht="12.75">
      <c r="A7" s="13" t="s">
        <v>9</v>
      </c>
      <c r="B7" s="14">
        <v>-0.05933000072961013</v>
      </c>
      <c r="C7" s="9">
        <v>-0.8353418169356174</v>
      </c>
      <c r="D7" s="9">
        <v>0.042588456618830615</v>
      </c>
      <c r="E7" s="9">
        <v>-0.7652005068056982</v>
      </c>
      <c r="F7" s="9">
        <v>-0.13483336483911465</v>
      </c>
      <c r="G7" s="9">
        <v>-1.0005567721226096</v>
      </c>
      <c r="H7" s="9">
        <v>0.1369199766544243</v>
      </c>
      <c r="I7" s="9">
        <v>1.2335022462590368</v>
      </c>
      <c r="J7" s="11">
        <v>0.7869836447086165</v>
      </c>
      <c r="K7" s="15">
        <v>0.005357174578228752</v>
      </c>
    </row>
    <row r="8" spans="1:11" ht="12.75">
      <c r="A8" s="13" t="s">
        <v>10</v>
      </c>
      <c r="B8" s="14">
        <v>0.10954025653796896</v>
      </c>
      <c r="C8" s="9">
        <v>-0.9468124267052103</v>
      </c>
      <c r="D8" s="9">
        <v>0.08656054042593501</v>
      </c>
      <c r="E8" s="9">
        <v>-0.29714458563989843</v>
      </c>
      <c r="F8" s="9">
        <v>-0.4278033272446475</v>
      </c>
      <c r="G8" s="9">
        <v>-1.2561715633770247</v>
      </c>
      <c r="H8" s="9">
        <v>0.1581910800459032</v>
      </c>
      <c r="I8" s="9">
        <v>1.1690960249339624</v>
      </c>
      <c r="J8" s="11">
        <v>0.7504326949364012</v>
      </c>
      <c r="K8" s="15">
        <v>0.019627960951015388</v>
      </c>
    </row>
    <row r="9" spans="1:11" ht="12.75">
      <c r="A9" s="13" t="s">
        <v>11</v>
      </c>
      <c r="B9" s="14">
        <v>-0.5541975048316538</v>
      </c>
      <c r="C9" s="9">
        <v>-0.1873322271103579</v>
      </c>
      <c r="D9" s="9">
        <v>-0.41839610834546326</v>
      </c>
      <c r="E9" s="9">
        <v>0.057170502142073414</v>
      </c>
      <c r="F9" s="9">
        <v>-0.5845594746421746</v>
      </c>
      <c r="G9" s="9">
        <v>-0.6490669407234825</v>
      </c>
      <c r="H9" s="9">
        <v>0.928923809609317</v>
      </c>
      <c r="I9" s="9">
        <v>0.5297269815886426</v>
      </c>
      <c r="J9" s="11">
        <v>0.7430888992715853</v>
      </c>
      <c r="K9" s="15">
        <v>0.011759659153392919</v>
      </c>
    </row>
    <row r="10" spans="1:11" ht="12.75">
      <c r="A10" s="13" t="s">
        <v>12</v>
      </c>
      <c r="B10" s="14">
        <v>-0.3319436512124255</v>
      </c>
      <c r="C10" s="9">
        <v>-0.4023650898434224</v>
      </c>
      <c r="D10" s="9">
        <v>0.02361186550810458</v>
      </c>
      <c r="E10" s="9">
        <v>0.12957843403215005</v>
      </c>
      <c r="F10" s="9">
        <v>-0.8386909530137342</v>
      </c>
      <c r="G10" s="9">
        <v>-0.7251665017076159</v>
      </c>
      <c r="H10" s="9">
        <v>0.7047681542431637</v>
      </c>
      <c r="I10" s="9">
        <v>0.6271229496716042</v>
      </c>
      <c r="J10" s="11">
        <v>0.6664678427181905</v>
      </c>
      <c r="K10" s="15">
        <v>0.0400480822959919</v>
      </c>
    </row>
    <row r="11" spans="1:11" ht="12.75">
      <c r="A11" s="13" t="s">
        <v>13</v>
      </c>
      <c r="B11" s="14">
        <v>-0.163103881125711</v>
      </c>
      <c r="C11" s="9">
        <v>-0.3202784187129581</v>
      </c>
      <c r="D11" s="9">
        <v>-0.11669309458954076</v>
      </c>
      <c r="E11" s="9">
        <v>-0.028989500512859825</v>
      </c>
      <c r="F11" s="9">
        <v>-0.4624302017771192</v>
      </c>
      <c r="G11" s="9">
        <v>-0.795014882334059</v>
      </c>
      <c r="H11" s="9">
        <v>0.5448181708137477</v>
      </c>
      <c r="I11" s="9">
        <v>0.7160171478371277</v>
      </c>
      <c r="J11" s="11">
        <v>0.6329556098590633</v>
      </c>
      <c r="K11" s="15">
        <v>0.021209200187015862</v>
      </c>
    </row>
    <row r="12" spans="1:11" ht="12.75">
      <c r="A12" s="13" t="s">
        <v>14</v>
      </c>
      <c r="B12" s="14">
        <v>-0.4109581009559397</v>
      </c>
      <c r="C12" s="9">
        <v>-0.1557172578800026</v>
      </c>
      <c r="D12" s="9">
        <v>-0.19059019736075367</v>
      </c>
      <c r="E12" s="9">
        <v>-0.01790409056308542</v>
      </c>
      <c r="F12" s="9">
        <v>-0.34436284145078294</v>
      </c>
      <c r="G12" s="9">
        <v>-0.7083242988941999</v>
      </c>
      <c r="H12" s="9">
        <v>0.6635480505162149</v>
      </c>
      <c r="I12" s="9">
        <v>0.5874772463666807</v>
      </c>
      <c r="J12" s="11">
        <v>0.6260139755444227</v>
      </c>
      <c r="K12" s="15">
        <v>0.007942832912742816</v>
      </c>
    </row>
    <row r="13" spans="1:11" ht="12.75">
      <c r="A13" s="13" t="s">
        <v>15</v>
      </c>
      <c r="B13" s="14">
        <v>-0.14182463337381676</v>
      </c>
      <c r="C13" s="9">
        <v>-0.08610477081441513</v>
      </c>
      <c r="D13" s="9">
        <v>-0.26106929131159734</v>
      </c>
      <c r="E13" s="9">
        <v>-0.08781297659644385</v>
      </c>
      <c r="F13" s="9">
        <v>-0.431212524418275</v>
      </c>
      <c r="G13" s="9">
        <v>-0.6929504633539983</v>
      </c>
      <c r="H13" s="9">
        <v>0.6017159919603909</v>
      </c>
      <c r="I13" s="9">
        <v>0.5834243303836596</v>
      </c>
      <c r="J13" s="11">
        <v>0.5925991505489142</v>
      </c>
      <c r="K13" s="15">
        <v>0.027432219200224827</v>
      </c>
    </row>
    <row r="14" spans="1:11" ht="12.75">
      <c r="A14" s="13" t="s">
        <v>16</v>
      </c>
      <c r="B14" s="14">
        <v>-0.46751488694002014</v>
      </c>
      <c r="C14" s="9">
        <v>-0.9740613696090159</v>
      </c>
      <c r="D14" s="9">
        <v>0.29811226678894204</v>
      </c>
      <c r="E14" s="9">
        <v>0.2803997382902325</v>
      </c>
      <c r="F14" s="9">
        <v>-0.5419812592783911</v>
      </c>
      <c r="G14" s="9">
        <v>-0.5086468715567056</v>
      </c>
      <c r="H14" s="9">
        <v>0.44406180271278056</v>
      </c>
      <c r="I14" s="9">
        <v>0.6539921466093462</v>
      </c>
      <c r="J14" s="11">
        <v>0.5528420500544725</v>
      </c>
      <c r="K14" s="15">
        <v>0.0664105537949244</v>
      </c>
    </row>
    <row r="15" spans="1:11" ht="12.75">
      <c r="A15" s="13" t="s">
        <v>17</v>
      </c>
      <c r="B15" s="14">
        <v>-0.1305164480350427</v>
      </c>
      <c r="C15" s="9">
        <v>-0.3736280326064636</v>
      </c>
      <c r="D15" s="9">
        <v>-0.02834972576218741</v>
      </c>
      <c r="E15" s="9">
        <v>0.21441626188820379</v>
      </c>
      <c r="F15" s="9">
        <v>-0.507748893982476</v>
      </c>
      <c r="G15" s="9">
        <v>-0.6014584447574045</v>
      </c>
      <c r="H15" s="9">
        <v>0.4881399771717625</v>
      </c>
      <c r="I15" s="9">
        <v>0.4945069883804361</v>
      </c>
      <c r="J15" s="11">
        <v>0.49132699519536344</v>
      </c>
      <c r="K15" s="15">
        <v>0.09809117099750825</v>
      </c>
    </row>
    <row r="16" spans="1:11" ht="12.75">
      <c r="A16" s="13" t="s">
        <v>18</v>
      </c>
      <c r="B16" s="14">
        <v>0.03494674080760237</v>
      </c>
      <c r="C16" s="9">
        <v>-0.13045503649494664</v>
      </c>
      <c r="D16" s="9">
        <v>-0.19236898591250323</v>
      </c>
      <c r="E16" s="9">
        <v>0.020221759792614317</v>
      </c>
      <c r="F16" s="9">
        <v>-0.3548367791473748</v>
      </c>
      <c r="G16" s="9">
        <v>-0.5008477563971875</v>
      </c>
      <c r="H16" s="9">
        <v>0.39873937115499364</v>
      </c>
      <c r="I16" s="9">
        <v>0.4495877752538025</v>
      </c>
      <c r="J16" s="11">
        <v>0.42438758333028975</v>
      </c>
      <c r="K16" s="15">
        <v>0.03388525082881783</v>
      </c>
    </row>
    <row r="17" spans="1:11" ht="12.75">
      <c r="A17" s="13" t="s">
        <v>19</v>
      </c>
      <c r="B17" s="14">
        <v>0.06454994922319199</v>
      </c>
      <c r="C17" s="9">
        <v>-0.06129891648105541</v>
      </c>
      <c r="D17" s="9">
        <v>-0.36232873163865</v>
      </c>
      <c r="E17" s="9">
        <v>-0.03965838699611103</v>
      </c>
      <c r="F17" s="9">
        <v>-0.11885052127346461</v>
      </c>
      <c r="G17" s="9">
        <v>-0.5681726127933667</v>
      </c>
      <c r="H17" s="9">
        <v>0.32816127738459877</v>
      </c>
      <c r="I17" s="9">
        <v>0.4794823420507318</v>
      </c>
      <c r="J17" s="11">
        <v>0.40580486706266655</v>
      </c>
      <c r="K17" s="15">
        <v>0.07709560937064255</v>
      </c>
    </row>
    <row r="18" spans="1:11" ht="12.75">
      <c r="A18" s="13" t="s">
        <v>20</v>
      </c>
      <c r="B18" s="14">
        <v>-0.3175650959870837</v>
      </c>
      <c r="C18" s="9">
        <v>-0.051791697962660296</v>
      </c>
      <c r="D18" s="9">
        <v>-0.027520406673868562</v>
      </c>
      <c r="E18" s="9">
        <v>0.02591652327333056</v>
      </c>
      <c r="F18" s="9">
        <v>-0.3212887898354459</v>
      </c>
      <c r="G18" s="9">
        <v>-0.3388591081611259</v>
      </c>
      <c r="H18" s="9">
        <v>0.5019407675767359</v>
      </c>
      <c r="I18" s="9">
        <v>0.2945118476362036</v>
      </c>
      <c r="J18" s="11">
        <v>0.40195108533362467</v>
      </c>
      <c r="K18" s="15">
        <v>0.0502194908681775</v>
      </c>
    </row>
    <row r="19" spans="1:11" ht="12.75">
      <c r="A19" s="13" t="s">
        <v>21</v>
      </c>
      <c r="B19" s="14">
        <v>0.029651975111407786</v>
      </c>
      <c r="C19" s="9">
        <v>0.1046825708274855</v>
      </c>
      <c r="D19" s="9">
        <v>-0.2572650933351829</v>
      </c>
      <c r="E19" s="9">
        <v>-0.23244469037031623</v>
      </c>
      <c r="F19" s="9">
        <v>-0.1451973088049725</v>
      </c>
      <c r="G19" s="9">
        <v>-0.5283336518233941</v>
      </c>
      <c r="H19" s="9">
        <v>0.30836781352534637</v>
      </c>
      <c r="I19" s="9">
        <v>0.46487295396126777</v>
      </c>
      <c r="J19" s="11">
        <v>0.38874157510706153</v>
      </c>
      <c r="K19" s="15">
        <v>0.012697941870391282</v>
      </c>
    </row>
    <row r="20" spans="1:11" ht="12.75">
      <c r="A20" s="13" t="s">
        <v>22</v>
      </c>
      <c r="B20" s="14">
        <v>-0.12209296491394214</v>
      </c>
      <c r="C20" s="9">
        <v>0.0241188298367896</v>
      </c>
      <c r="D20" s="9">
        <v>-0.07833025759642252</v>
      </c>
      <c r="E20" s="9">
        <v>-0.05725077640508582</v>
      </c>
      <c r="F20" s="9">
        <v>-0.3529515348972091</v>
      </c>
      <c r="G20" s="9">
        <v>-0.38942902440731225</v>
      </c>
      <c r="H20" s="9">
        <v>0.4340410260298377</v>
      </c>
      <c r="I20" s="9">
        <v>0.3318382284544171</v>
      </c>
      <c r="J20" s="11">
        <v>0.3838444640297648</v>
      </c>
      <c r="K20" s="15">
        <v>0.020551759612678223</v>
      </c>
    </row>
    <row r="21" spans="1:11" ht="12.75">
      <c r="A21" s="13" t="s">
        <v>23</v>
      </c>
      <c r="B21" s="14">
        <v>-0.017536550191013123</v>
      </c>
      <c r="C21" s="9">
        <v>-0.08775554338148292</v>
      </c>
      <c r="D21" s="9">
        <v>-0.16129517092699994</v>
      </c>
      <c r="E21" s="9">
        <v>-0.1307726320887251</v>
      </c>
      <c r="F21" s="9">
        <v>-0.15100771243145605</v>
      </c>
      <c r="G21" s="9">
        <v>-0.3220126770170195</v>
      </c>
      <c r="H21" s="9">
        <v>0.2836121532787148</v>
      </c>
      <c r="I21" s="9">
        <v>0.4283773861550201</v>
      </c>
      <c r="J21" s="11">
        <v>0.3578097917562807</v>
      </c>
      <c r="K21" s="15">
        <v>0.036009344725521364</v>
      </c>
    </row>
    <row r="22" spans="1:11" ht="12.75">
      <c r="A22" s="13" t="s">
        <v>24</v>
      </c>
      <c r="B22" s="14">
        <v>-0.05996961469631971</v>
      </c>
      <c r="C22" s="9">
        <v>-0.043922362479692424</v>
      </c>
      <c r="D22" s="9">
        <v>-0.0997906779775117</v>
      </c>
      <c r="E22" s="9">
        <v>-0.11426319779449542</v>
      </c>
      <c r="F22" s="9">
        <v>-0.22730184071830656</v>
      </c>
      <c r="G22" s="9">
        <v>-0.31790910320487636</v>
      </c>
      <c r="H22" s="9">
        <v>0.3257505553223066</v>
      </c>
      <c r="I22" s="9">
        <v>0.38283341431932716</v>
      </c>
      <c r="J22" s="11">
        <v>0.3545742898272809</v>
      </c>
      <c r="K22" s="15">
        <v>0.05678219790081993</v>
      </c>
    </row>
    <row r="23" spans="1:11" ht="12.75">
      <c r="A23" s="13" t="s">
        <v>25</v>
      </c>
      <c r="B23" s="14">
        <v>-0.055453841520808615</v>
      </c>
      <c r="C23" s="9">
        <v>-0.2251275687152404</v>
      </c>
      <c r="D23" s="9">
        <v>-0.2547804498125882</v>
      </c>
      <c r="E23" s="9">
        <v>-0.1490308490167387</v>
      </c>
      <c r="F23" s="9">
        <v>-0.1031103808933073</v>
      </c>
      <c r="G23" s="9">
        <v>-0.0650341062974194</v>
      </c>
      <c r="H23" s="9">
        <v>0.3432032062750393</v>
      </c>
      <c r="I23" s="9">
        <v>0.36367775515538486</v>
      </c>
      <c r="J23" s="11">
        <v>0.3534768019423261</v>
      </c>
      <c r="K23" s="15">
        <v>0.010404635409221296</v>
      </c>
    </row>
    <row r="24" spans="1:11" ht="12.75">
      <c r="A24" s="13" t="s">
        <v>26</v>
      </c>
      <c r="B24" s="14">
        <v>0.0004179832162847981</v>
      </c>
      <c r="C24" s="9">
        <v>-0.10797142836093904</v>
      </c>
      <c r="D24" s="9">
        <v>-0.10179777521696938</v>
      </c>
      <c r="E24" s="9">
        <v>-0.02272806749983247</v>
      </c>
      <c r="F24" s="9">
        <v>-0.32564407090064634</v>
      </c>
      <c r="G24" s="9">
        <v>-0.3084277176369258</v>
      </c>
      <c r="H24" s="9">
        <v>0.3447116173506383</v>
      </c>
      <c r="I24" s="9">
        <v>0.35638866951913456</v>
      </c>
      <c r="J24" s="11">
        <v>0.350561957537251</v>
      </c>
      <c r="K24" s="15">
        <v>0.045041955501726384</v>
      </c>
    </row>
    <row r="25" spans="1:11" ht="12.75">
      <c r="A25" s="13" t="s">
        <v>27</v>
      </c>
      <c r="B25" s="14">
        <v>0.016963614597492474</v>
      </c>
      <c r="C25" s="9">
        <v>-0.0506750890095235</v>
      </c>
      <c r="D25" s="9">
        <v>-0.3433772146952393</v>
      </c>
      <c r="E25" s="9">
        <v>-0.06838762254869357</v>
      </c>
      <c r="F25" s="9">
        <v>-0.0429501226971513</v>
      </c>
      <c r="G25" s="9">
        <v>-0.3900735745304354</v>
      </c>
      <c r="H25" s="9">
        <v>0.2978490403704311</v>
      </c>
      <c r="I25" s="9">
        <v>0.3980455975440829</v>
      </c>
      <c r="J25" s="11">
        <v>0.3488169875947814</v>
      </c>
      <c r="K25" s="15">
        <v>0.08672334042952844</v>
      </c>
    </row>
    <row r="26" spans="1:11" ht="12.75">
      <c r="A26" s="13" t="s">
        <v>28</v>
      </c>
      <c r="B26" s="14">
        <v>0.10039278786285122</v>
      </c>
      <c r="C26" s="9">
        <v>-0.05547869414673469</v>
      </c>
      <c r="D26" s="9">
        <v>-0.1947896231024543</v>
      </c>
      <c r="E26" s="9">
        <v>-0.11195972446523166</v>
      </c>
      <c r="F26" s="9">
        <v>-0.14633461316624682</v>
      </c>
      <c r="G26" s="9">
        <v>-0.45186341408766717</v>
      </c>
      <c r="H26" s="9">
        <v>0.2025008075263827</v>
      </c>
      <c r="I26" s="9">
        <v>0.4660232422275056</v>
      </c>
      <c r="J26" s="11">
        <v>0.34027054930560596</v>
      </c>
      <c r="K26" s="15">
        <v>0.06496088971414653</v>
      </c>
    </row>
    <row r="27" spans="1:11" ht="12.75">
      <c r="A27" s="13" t="s">
        <v>29</v>
      </c>
      <c r="B27" s="14">
        <v>-0.0853805304577401</v>
      </c>
      <c r="C27" s="9">
        <v>-0.21983229177287533</v>
      </c>
      <c r="D27" s="9">
        <v>-0.0029121431791339666</v>
      </c>
      <c r="E27" s="9">
        <v>-0.20879190073323248</v>
      </c>
      <c r="F27" s="9">
        <v>-0.05445264263287608</v>
      </c>
      <c r="G27" s="9">
        <v>-0.1902027454163997</v>
      </c>
      <c r="H27" s="9">
        <v>0.13293329929789865</v>
      </c>
      <c r="I27" s="9">
        <v>0.4850050082814523</v>
      </c>
      <c r="J27" s="11">
        <v>0.3196824469793399</v>
      </c>
      <c r="K27" s="15">
        <v>0.027383557660146524</v>
      </c>
    </row>
    <row r="28" spans="1:11" ht="12.75">
      <c r="A28" s="13" t="s">
        <v>30</v>
      </c>
      <c r="B28" s="14">
        <v>0.06643200288191364</v>
      </c>
      <c r="C28" s="9">
        <v>-0.03584039155409539</v>
      </c>
      <c r="D28" s="9">
        <v>-0.06554527917018196</v>
      </c>
      <c r="E28" s="9">
        <v>-0.09188662690774911</v>
      </c>
      <c r="F28" s="9">
        <v>-0.32363570014923726</v>
      </c>
      <c r="G28" s="9">
        <v>-0.30688096850527735</v>
      </c>
      <c r="H28" s="9">
        <v>0.2609150599458173</v>
      </c>
      <c r="I28" s="9">
        <v>0.353723164226192</v>
      </c>
      <c r="J28" s="11">
        <v>0.30806527284688184</v>
      </c>
      <c r="K28" s="15">
        <v>0.03636744090882375</v>
      </c>
    </row>
    <row r="29" spans="1:11" ht="12.75">
      <c r="A29" s="13" t="s">
        <v>31</v>
      </c>
      <c r="B29" s="14">
        <v>0.17512798577315597</v>
      </c>
      <c r="C29" s="9">
        <v>-0.206422936165142</v>
      </c>
      <c r="D29" s="9">
        <v>-0.1513945151173348</v>
      </c>
      <c r="E29" s="9">
        <v>-0.18940146627847412</v>
      </c>
      <c r="F29" s="9">
        <v>-0.03800352715951615</v>
      </c>
      <c r="G29" s="9">
        <v>-0.2978027543434763</v>
      </c>
      <c r="H29" s="9">
        <v>-0.004980375256864316</v>
      </c>
      <c r="I29" s="9">
        <v>0.5289279840039344</v>
      </c>
      <c r="J29" s="11">
        <v>0.2865325409101324</v>
      </c>
      <c r="K29" s="15">
        <v>0.040653746514555576</v>
      </c>
    </row>
    <row r="30" spans="1:11" ht="12.75">
      <c r="A30" s="13" t="s">
        <v>32</v>
      </c>
      <c r="B30" s="14">
        <v>-0.021131750264790184</v>
      </c>
      <c r="C30" s="9">
        <v>-0.05543307769359899</v>
      </c>
      <c r="D30" s="9">
        <v>-0.14903791908169342</v>
      </c>
      <c r="E30" s="9">
        <v>0.05672086010948218</v>
      </c>
      <c r="F30" s="9">
        <v>-0.05891592630225425</v>
      </c>
      <c r="G30" s="9">
        <v>-0.4295968574307982</v>
      </c>
      <c r="H30" s="9">
        <v>0.2050218246079041</v>
      </c>
      <c r="I30" s="9">
        <v>0.3278324749822096</v>
      </c>
      <c r="J30" s="11">
        <v>0.2677335506380507</v>
      </c>
      <c r="K30" s="15">
        <v>0.032527293412888146</v>
      </c>
    </row>
    <row r="31" spans="1:11" ht="12.75">
      <c r="A31" s="13" t="s">
        <v>33</v>
      </c>
      <c r="B31" s="14">
        <v>-0.015054487600570134</v>
      </c>
      <c r="C31" s="9">
        <v>-0.021016647245040397</v>
      </c>
      <c r="D31" s="9">
        <v>-0.15694872408176488</v>
      </c>
      <c r="E31" s="9">
        <v>-0.14076120640128134</v>
      </c>
      <c r="F31" s="9">
        <v>0.012484726656760087</v>
      </c>
      <c r="G31" s="9">
        <v>-0.29107905666402367</v>
      </c>
      <c r="H31" s="9">
        <v>0.14374523650981355</v>
      </c>
      <c r="I31" s="9">
        <v>0.36751761449338927</v>
      </c>
      <c r="J31" s="11">
        <v>0.259965671521971</v>
      </c>
      <c r="K31" s="15">
        <v>0.08269804339603176</v>
      </c>
    </row>
    <row r="32" spans="1:11" ht="12.75">
      <c r="A32" s="16" t="s">
        <v>34</v>
      </c>
      <c r="B32" s="17">
        <v>-0.0307184314516958</v>
      </c>
      <c r="C32" s="18">
        <v>-0.05021587207434636</v>
      </c>
      <c r="D32" s="18">
        <v>-0.13903524359222838</v>
      </c>
      <c r="E32" s="18">
        <v>-0.058271522900719804</v>
      </c>
      <c r="F32" s="18">
        <v>-0.07235941992158687</v>
      </c>
      <c r="G32" s="18">
        <v>0.0437104102894221</v>
      </c>
      <c r="H32" s="18">
        <v>0.21643596091151537</v>
      </c>
      <c r="I32" s="18">
        <v>0.060784398645426424</v>
      </c>
      <c r="J32" s="11">
        <v>0.14070830748684057</v>
      </c>
      <c r="K32" s="19">
        <v>0.08346546700138181</v>
      </c>
    </row>
  </sheetData>
  <conditionalFormatting sqref="K2:K32">
    <cfRule type="cellIs" priority="1" dxfId="0" operator="between" stopIfTrue="1">
      <formula>0.1</formula>
      <formula>0.05</formula>
    </cfRule>
    <cfRule type="cellIs" priority="2" dxfId="1" operator="between" stopIfTrue="1">
      <formula>0.05</formula>
      <formula>0.01</formula>
    </cfRule>
    <cfRule type="cellIs" priority="3" dxfId="2" operator="lessThan" stopIfTrue="1">
      <formula>0.01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46">
      <selection activeCell="J31" sqref="J31"/>
    </sheetView>
  </sheetViews>
  <sheetFormatPr defaultColWidth="11.00390625" defaultRowHeight="12.75"/>
  <cols>
    <col min="1" max="1" width="6.75390625" style="9" customWidth="1"/>
    <col min="2" max="2" width="8.875" style="9" customWidth="1"/>
    <col min="3" max="3" width="8.875" style="29" customWidth="1"/>
    <col min="4" max="4" width="8.875" style="9" customWidth="1"/>
    <col min="5" max="5" width="8.875" style="28" customWidth="1"/>
    <col min="6" max="8" width="8.875" style="26" customWidth="1"/>
    <col min="9" max="9" width="8.875" style="29" customWidth="1"/>
    <col min="10" max="10" width="10.75390625" style="26" customWidth="1"/>
  </cols>
  <sheetData>
    <row r="1" spans="1:9" ht="33">
      <c r="A1" s="21"/>
      <c r="B1" s="22" t="s">
        <v>35</v>
      </c>
      <c r="C1" s="23" t="s">
        <v>36</v>
      </c>
      <c r="D1" s="22" t="s">
        <v>37</v>
      </c>
      <c r="E1" s="24" t="s">
        <v>38</v>
      </c>
      <c r="F1" s="25"/>
      <c r="G1" s="39" t="s">
        <v>84</v>
      </c>
      <c r="H1" s="40" t="s">
        <v>85</v>
      </c>
      <c r="I1" s="41" t="s">
        <v>39</v>
      </c>
    </row>
    <row r="2" spans="1:9" ht="12.75">
      <c r="A2" s="27" t="s">
        <v>40</v>
      </c>
      <c r="B2" s="9">
        <v>0.015513683874261372</v>
      </c>
      <c r="C2" s="28">
        <v>0.8608097123338001</v>
      </c>
      <c r="D2" s="9">
        <v>-0.09922535061453235</v>
      </c>
      <c r="E2" s="28">
        <v>0.5203436370714629</v>
      </c>
      <c r="G2" s="26">
        <f aca="true" t="shared" si="0" ref="G2:G63">IF(C2&lt;0.1,1,"")</f>
      </c>
      <c r="H2" s="26">
        <f aca="true" t="shared" si="1" ref="H2:H63">IF(E2&lt;0.1,1,"")</f>
      </c>
      <c r="I2" s="29">
        <f aca="true" t="shared" si="2" ref="I2:I63">IF(AND(G2=1,H2=1),1,"")</f>
      </c>
    </row>
    <row r="3" spans="1:9" ht="12.75">
      <c r="A3" s="27" t="s">
        <v>41</v>
      </c>
      <c r="B3" s="9">
        <v>0.235755078167231</v>
      </c>
      <c r="C3" s="28">
        <v>0.2385518316608075</v>
      </c>
      <c r="D3" s="9">
        <v>0.0038453449092492875</v>
      </c>
      <c r="E3" s="28">
        <v>0.8193323249661499</v>
      </c>
      <c r="G3" s="26">
        <f t="shared" si="0"/>
      </c>
      <c r="H3" s="26">
        <f t="shared" si="1"/>
      </c>
      <c r="I3" s="29">
        <f t="shared" si="2"/>
      </c>
    </row>
    <row r="4" spans="1:9" ht="12.75">
      <c r="A4" s="27" t="s">
        <v>27</v>
      </c>
      <c r="B4" s="9">
        <v>0.5538297375792235</v>
      </c>
      <c r="C4" s="28">
        <v>0.08672334042952844</v>
      </c>
      <c r="D4" s="9">
        <v>-0.19965611140777784</v>
      </c>
      <c r="E4" s="28">
        <v>0.2259664618755084</v>
      </c>
      <c r="G4" s="26">
        <f t="shared" si="0"/>
        <v>1</v>
      </c>
      <c r="H4" s="26">
        <f t="shared" si="1"/>
      </c>
      <c r="I4" s="29">
        <f t="shared" si="2"/>
      </c>
    </row>
    <row r="5" spans="1:9" ht="12.75">
      <c r="A5" s="27" t="s">
        <v>42</v>
      </c>
      <c r="B5" s="9">
        <v>-0.04664515555325687</v>
      </c>
      <c r="C5" s="28">
        <v>0.6836755954453327</v>
      </c>
      <c r="D5" s="9">
        <v>0.13336996005673651</v>
      </c>
      <c r="E5" s="28">
        <v>0.5198094978804508</v>
      </c>
      <c r="G5" s="26">
        <f t="shared" si="0"/>
      </c>
      <c r="H5" s="26">
        <f t="shared" si="1"/>
      </c>
      <c r="I5" s="29">
        <f t="shared" si="2"/>
      </c>
    </row>
    <row r="6" spans="1:9" ht="12.75">
      <c r="A6" s="27" t="s">
        <v>43</v>
      </c>
      <c r="B6" s="9">
        <v>0.4141635247415588</v>
      </c>
      <c r="C6" s="28">
        <v>0.10537436951891092</v>
      </c>
      <c r="D6" s="9">
        <v>0.32426844490284606</v>
      </c>
      <c r="E6" s="28">
        <v>0.38292537800689375</v>
      </c>
      <c r="G6" s="26">
        <f t="shared" si="0"/>
      </c>
      <c r="H6" s="26">
        <f t="shared" si="1"/>
      </c>
      <c r="I6" s="29">
        <f t="shared" si="2"/>
      </c>
    </row>
    <row r="7" spans="1:9" ht="12.75">
      <c r="A7" s="27" t="s">
        <v>44</v>
      </c>
      <c r="B7" s="9">
        <v>0.17178033969508685</v>
      </c>
      <c r="C7" s="28">
        <v>0.25575515755039246</v>
      </c>
      <c r="D7" s="9">
        <v>-0.09107989378490529</v>
      </c>
      <c r="E7" s="28">
        <v>0.4929609923929765</v>
      </c>
      <c r="G7" s="26">
        <f t="shared" si="0"/>
      </c>
      <c r="H7" s="26">
        <f t="shared" si="1"/>
      </c>
      <c r="I7" s="29">
        <f t="shared" si="2"/>
      </c>
    </row>
    <row r="8" spans="1:9" ht="12.75">
      <c r="A8" s="27" t="s">
        <v>21</v>
      </c>
      <c r="B8" s="9">
        <v>0.6314752755960567</v>
      </c>
      <c r="C8" s="28">
        <v>0.012697941870391282</v>
      </c>
      <c r="D8" s="9">
        <v>-0.40393275328362993</v>
      </c>
      <c r="E8" s="28">
        <v>0.19376078302960242</v>
      </c>
      <c r="G8" s="26">
        <f t="shared" si="0"/>
        <v>1</v>
      </c>
      <c r="H8" s="26">
        <f t="shared" si="1"/>
      </c>
      <c r="I8" s="29">
        <f t="shared" si="2"/>
      </c>
    </row>
    <row r="9" spans="1:9" ht="12.75">
      <c r="A9" s="27" t="s">
        <v>8</v>
      </c>
      <c r="B9" s="9">
        <v>1.4299308394212642</v>
      </c>
      <c r="C9" s="28">
        <v>0.0001460647240286694</v>
      </c>
      <c r="D9" s="9">
        <v>-0.30957496209651175</v>
      </c>
      <c r="E9" s="28">
        <v>0.5972306656993467</v>
      </c>
      <c r="G9" s="26">
        <f t="shared" si="0"/>
        <v>1</v>
      </c>
      <c r="H9" s="26">
        <f t="shared" si="1"/>
      </c>
      <c r="I9" s="29">
        <f t="shared" si="2"/>
      </c>
    </row>
    <row r="10" spans="1:9" ht="12.75">
      <c r="A10" s="27" t="s">
        <v>14</v>
      </c>
      <c r="B10" s="9">
        <v>0.7297597924033674</v>
      </c>
      <c r="C10" s="28">
        <v>0.007942832912742816</v>
      </c>
      <c r="D10" s="9">
        <v>-0.24300589075452028</v>
      </c>
      <c r="E10" s="28">
        <v>0.3761606635776509</v>
      </c>
      <c r="G10" s="26">
        <f t="shared" si="0"/>
        <v>1</v>
      </c>
      <c r="H10" s="26">
        <f t="shared" si="1"/>
      </c>
      <c r="I10" s="29">
        <f t="shared" si="2"/>
      </c>
    </row>
    <row r="11" spans="1:9" ht="12.75">
      <c r="A11" s="27" t="s">
        <v>18</v>
      </c>
      <c r="B11" s="9">
        <v>0.5102371862643426</v>
      </c>
      <c r="C11" s="28">
        <v>0.03388525082881783</v>
      </c>
      <c r="D11" s="9">
        <v>-0.380088119928609</v>
      </c>
      <c r="E11" s="28">
        <v>0.2074244934860454</v>
      </c>
      <c r="G11" s="26">
        <f t="shared" si="0"/>
        <v>1</v>
      </c>
      <c r="H11" s="26">
        <f t="shared" si="1"/>
      </c>
      <c r="I11" s="29">
        <f t="shared" si="2"/>
      </c>
    </row>
    <row r="12" spans="1:9" ht="12.75">
      <c r="A12" s="27" t="s">
        <v>45</v>
      </c>
      <c r="B12" s="9">
        <v>-0.43061814040551605</v>
      </c>
      <c r="C12" s="28">
        <v>0.21158874800512084</v>
      </c>
      <c r="D12" s="9">
        <v>0.47730592621220885</v>
      </c>
      <c r="E12" s="28">
        <v>0.05617469615817147</v>
      </c>
      <c r="G12" s="26">
        <f t="shared" si="0"/>
      </c>
      <c r="H12" s="26">
        <f t="shared" si="1"/>
        <v>1</v>
      </c>
      <c r="I12" s="29">
        <f t="shared" si="2"/>
      </c>
    </row>
    <row r="13" spans="1:9" ht="12.75">
      <c r="A13" s="27" t="s">
        <v>46</v>
      </c>
      <c r="B13" s="9">
        <v>-0.12128887780201836</v>
      </c>
      <c r="C13" s="28">
        <v>0.8486213855928696</v>
      </c>
      <c r="D13" s="9">
        <v>0.23342688067670092</v>
      </c>
      <c r="E13" s="28">
        <v>0.1570132175316411</v>
      </c>
      <c r="G13" s="26">
        <f t="shared" si="0"/>
      </c>
      <c r="H13" s="26">
        <f t="shared" si="1"/>
      </c>
      <c r="I13" s="29">
        <f t="shared" si="2"/>
      </c>
    </row>
    <row r="14" spans="1:9" ht="12.75">
      <c r="A14" s="27" t="s">
        <v>20</v>
      </c>
      <c r="B14" s="9">
        <v>0.39902824930673875</v>
      </c>
      <c r="C14" s="28">
        <v>0.0502194908681775</v>
      </c>
      <c r="D14" s="9">
        <v>-0.1453955520234139</v>
      </c>
      <c r="E14" s="28">
        <v>0.45846448926112726</v>
      </c>
      <c r="G14" s="26">
        <f t="shared" si="0"/>
        <v>1</v>
      </c>
      <c r="H14" s="26">
        <f t="shared" si="1"/>
      </c>
      <c r="I14" s="29">
        <f t="shared" si="2"/>
      </c>
    </row>
    <row r="15" spans="1:9" ht="12.75">
      <c r="A15" s="27" t="s">
        <v>47</v>
      </c>
      <c r="B15" s="9">
        <v>0.24409802071462108</v>
      </c>
      <c r="C15" s="28">
        <v>0.34171949189691886</v>
      </c>
      <c r="D15" s="9">
        <v>-0.10825555725541283</v>
      </c>
      <c r="E15" s="28">
        <v>0.2919765601156078</v>
      </c>
      <c r="G15" s="26">
        <f t="shared" si="0"/>
      </c>
      <c r="H15" s="26">
        <f t="shared" si="1"/>
      </c>
      <c r="I15" s="29">
        <f t="shared" si="2"/>
      </c>
    </row>
    <row r="16" spans="1:9" ht="12.75">
      <c r="A16" s="27" t="s">
        <v>48</v>
      </c>
      <c r="B16" s="9">
        <v>0.07262646445454364</v>
      </c>
      <c r="C16" s="28">
        <v>0.6203367953184973</v>
      </c>
      <c r="D16" s="9">
        <v>-0.3339480085351767</v>
      </c>
      <c r="E16" s="28">
        <v>0.545153441431548</v>
      </c>
      <c r="G16" s="26">
        <f t="shared" si="0"/>
      </c>
      <c r="H16" s="26">
        <f t="shared" si="1"/>
      </c>
      <c r="I16" s="29">
        <f t="shared" si="2"/>
      </c>
    </row>
    <row r="17" spans="1:9" ht="12.75">
      <c r="A17" s="27" t="s">
        <v>9</v>
      </c>
      <c r="B17" s="9">
        <v>1.0465171365501644</v>
      </c>
      <c r="C17" s="28">
        <v>0.005357174578228752</v>
      </c>
      <c r="D17" s="9">
        <v>-0.12035915964824839</v>
      </c>
      <c r="E17" s="28">
        <v>0.44346423735585083</v>
      </c>
      <c r="G17" s="26">
        <f t="shared" si="0"/>
        <v>1</v>
      </c>
      <c r="H17" s="26">
        <f t="shared" si="1"/>
      </c>
      <c r="I17" s="29">
        <f t="shared" si="2"/>
      </c>
    </row>
    <row r="18" spans="1:9" ht="12.75">
      <c r="A18" s="27" t="s">
        <v>49</v>
      </c>
      <c r="B18" s="9">
        <v>0.07297196789802868</v>
      </c>
      <c r="C18" s="28">
        <v>0.3960647104386569</v>
      </c>
      <c r="D18" s="9">
        <v>-0.2643537688574578</v>
      </c>
      <c r="E18" s="28">
        <v>0.2944830975452727</v>
      </c>
      <c r="G18" s="26">
        <f t="shared" si="0"/>
      </c>
      <c r="H18" s="26">
        <f t="shared" si="1"/>
      </c>
      <c r="I18" s="29">
        <f t="shared" si="2"/>
      </c>
    </row>
    <row r="19" spans="1:9" ht="12.75">
      <c r="A19" s="27" t="s">
        <v>5</v>
      </c>
      <c r="B19" s="9">
        <v>1.881140761638851</v>
      </c>
      <c r="C19" s="28">
        <v>0.0004138192438743629</v>
      </c>
      <c r="D19" s="9">
        <v>-0.4427222250049987</v>
      </c>
      <c r="E19" s="28">
        <v>0.5405199120588446</v>
      </c>
      <c r="G19" s="26">
        <f t="shared" si="0"/>
        <v>1</v>
      </c>
      <c r="H19" s="26">
        <f t="shared" si="1"/>
      </c>
      <c r="I19" s="29">
        <f t="shared" si="2"/>
      </c>
    </row>
    <row r="20" spans="1:9" ht="12.75">
      <c r="A20" s="27" t="s">
        <v>50</v>
      </c>
      <c r="B20" s="9">
        <v>-0.38306668116961173</v>
      </c>
      <c r="C20" s="28">
        <v>0.8359814402725132</v>
      </c>
      <c r="D20" s="9">
        <v>-0.2735643900436117</v>
      </c>
      <c r="E20" s="28">
        <v>0.23342664563052484</v>
      </c>
      <c r="G20" s="26">
        <f t="shared" si="0"/>
      </c>
      <c r="H20" s="26">
        <f t="shared" si="1"/>
      </c>
      <c r="I20" s="29">
        <f t="shared" si="2"/>
      </c>
    </row>
    <row r="21" spans="1:9" ht="12.75">
      <c r="A21" s="27" t="s">
        <v>51</v>
      </c>
      <c r="B21" s="9">
        <v>-0.08431859975774551</v>
      </c>
      <c r="C21" s="28">
        <v>0.8728701358885674</v>
      </c>
      <c r="D21" s="9">
        <v>0.008308710912022954</v>
      </c>
      <c r="E21" s="28">
        <v>0.8835310861115176</v>
      </c>
      <c r="G21" s="26">
        <f t="shared" si="0"/>
      </c>
      <c r="H21" s="26">
        <f t="shared" si="1"/>
      </c>
      <c r="I21" s="29">
        <f t="shared" si="2"/>
      </c>
    </row>
    <row r="22" spans="1:9" ht="12.75">
      <c r="A22" s="27" t="s">
        <v>52</v>
      </c>
      <c r="B22" s="9">
        <v>0.4411463418482517</v>
      </c>
      <c r="C22" s="28">
        <v>0.23768088500157636</v>
      </c>
      <c r="D22" s="9">
        <v>-0.26729607189315885</v>
      </c>
      <c r="E22" s="28">
        <v>0.27227031523607714</v>
      </c>
      <c r="G22" s="26">
        <f t="shared" si="0"/>
      </c>
      <c r="H22" s="26">
        <f t="shared" si="1"/>
      </c>
      <c r="I22" s="29">
        <f t="shared" si="2"/>
      </c>
    </row>
    <row r="23" spans="1:9" ht="12.75">
      <c r="A23" s="27" t="s">
        <v>53</v>
      </c>
      <c r="B23" s="9">
        <v>-0.6179603289762123</v>
      </c>
      <c r="C23" s="28">
        <v>0.39835439077591817</v>
      </c>
      <c r="D23" s="9">
        <v>0.060477029683910166</v>
      </c>
      <c r="E23" s="28">
        <v>0.6149203909423641</v>
      </c>
      <c r="G23" s="26">
        <f t="shared" si="0"/>
      </c>
      <c r="H23" s="26">
        <f t="shared" si="1"/>
      </c>
      <c r="I23" s="29">
        <f t="shared" si="2"/>
      </c>
    </row>
    <row r="24" spans="1:9" ht="12.75">
      <c r="A24" s="27" t="s">
        <v>54</v>
      </c>
      <c r="B24" s="9">
        <v>0.23054349361857432</v>
      </c>
      <c r="C24" s="28">
        <v>0.29997761139628165</v>
      </c>
      <c r="D24" s="9">
        <v>-0.1443540939536611</v>
      </c>
      <c r="E24" s="28">
        <v>0.386625279258184</v>
      </c>
      <c r="G24" s="26">
        <f t="shared" si="0"/>
      </c>
      <c r="H24" s="26">
        <f t="shared" si="1"/>
      </c>
      <c r="I24" s="29">
        <f t="shared" si="2"/>
      </c>
    </row>
    <row r="25" spans="1:9" ht="12.75">
      <c r="A25" s="27" t="s">
        <v>23</v>
      </c>
      <c r="B25" s="9">
        <v>0.5020286712247299</v>
      </c>
      <c r="C25" s="28">
        <v>0.036009344725521364</v>
      </c>
      <c r="D25" s="9">
        <v>-0.18386414793798977</v>
      </c>
      <c r="E25" s="28">
        <v>0.4096071719796601</v>
      </c>
      <c r="G25" s="26">
        <f t="shared" si="0"/>
        <v>1</v>
      </c>
      <c r="H25" s="26">
        <f t="shared" si="1"/>
      </c>
      <c r="I25" s="29">
        <f t="shared" si="2"/>
      </c>
    </row>
    <row r="26" spans="1:9" ht="12.75">
      <c r="A26" s="27" t="s">
        <v>25</v>
      </c>
      <c r="B26" s="9">
        <v>0.5553461301298755</v>
      </c>
      <c r="C26" s="28">
        <v>0.010404635409221296</v>
      </c>
      <c r="D26" s="9">
        <v>0.05621846152266115</v>
      </c>
      <c r="E26" s="28">
        <v>0.6040592894621888</v>
      </c>
      <c r="G26" s="26">
        <f t="shared" si="0"/>
        <v>1</v>
      </c>
      <c r="H26" s="26">
        <f t="shared" si="1"/>
      </c>
      <c r="I26" s="29">
        <f t="shared" si="2"/>
      </c>
    </row>
    <row r="27" spans="1:9" ht="12.75">
      <c r="A27" s="27" t="s">
        <v>55</v>
      </c>
      <c r="B27" s="9">
        <v>0.3770825822449386</v>
      </c>
      <c r="C27" s="28">
        <v>0.23943411936427084</v>
      </c>
      <c r="D27" s="9">
        <v>-0.042320107324836174</v>
      </c>
      <c r="E27" s="28">
        <v>0.9588290480925936</v>
      </c>
      <c r="G27" s="26">
        <f t="shared" si="0"/>
      </c>
      <c r="H27" s="26">
        <f t="shared" si="1"/>
      </c>
      <c r="I27" s="29">
        <f t="shared" si="2"/>
      </c>
    </row>
    <row r="28" spans="1:9" ht="12.75">
      <c r="A28" s="27" t="s">
        <v>56</v>
      </c>
      <c r="B28" s="9">
        <v>0.334864060253801</v>
      </c>
      <c r="C28" s="28">
        <v>0.13774620143559424</v>
      </c>
      <c r="D28" s="9">
        <v>-0.02454595126043585</v>
      </c>
      <c r="E28" s="28">
        <v>0.7880058458387269</v>
      </c>
      <c r="G28" s="26">
        <f t="shared" si="0"/>
      </c>
      <c r="H28" s="26">
        <f t="shared" si="1"/>
      </c>
      <c r="I28" s="29">
        <f t="shared" si="2"/>
      </c>
    </row>
    <row r="29" spans="1:9" ht="12.75">
      <c r="A29" s="27" t="s">
        <v>34</v>
      </c>
      <c r="B29" s="9">
        <v>0.237263563024945</v>
      </c>
      <c r="C29" s="28">
        <v>0.08346546700138181</v>
      </c>
      <c r="D29" s="9">
        <v>0.026142646946938693</v>
      </c>
      <c r="E29" s="28">
        <v>0.7568143492394697</v>
      </c>
      <c r="G29" s="26">
        <f t="shared" si="0"/>
        <v>1</v>
      </c>
      <c r="H29" s="26">
        <f t="shared" si="1"/>
      </c>
      <c r="I29" s="29">
        <f t="shared" si="2"/>
      </c>
    </row>
    <row r="30" spans="1:9" ht="12.75">
      <c r="A30" s="27" t="s">
        <v>57</v>
      </c>
      <c r="B30" s="9">
        <v>0.1606883298567764</v>
      </c>
      <c r="C30" s="28">
        <v>0.33250267936053113</v>
      </c>
      <c r="D30" s="9">
        <v>-0.17527648851537347</v>
      </c>
      <c r="E30" s="28">
        <v>0.4068218889617713</v>
      </c>
      <c r="G30" s="26">
        <f t="shared" si="0"/>
      </c>
      <c r="H30" s="26">
        <f t="shared" si="1"/>
      </c>
      <c r="I30" s="29">
        <f t="shared" si="2"/>
      </c>
    </row>
    <row r="31" spans="1:9" ht="12.75">
      <c r="A31" s="27" t="s">
        <v>58</v>
      </c>
      <c r="B31" s="9">
        <v>0.05765075716527013</v>
      </c>
      <c r="C31" s="28">
        <v>0.5456258656347339</v>
      </c>
      <c r="D31" s="9">
        <v>-0.11670586844647778</v>
      </c>
      <c r="E31" s="28">
        <v>0.5161611500621981</v>
      </c>
      <c r="G31" s="26">
        <f t="shared" si="0"/>
      </c>
      <c r="H31" s="26">
        <f t="shared" si="1"/>
      </c>
      <c r="I31" s="29">
        <f t="shared" si="2"/>
      </c>
    </row>
    <row r="32" spans="1:9" ht="12.75">
      <c r="A32" s="27" t="s">
        <v>7</v>
      </c>
      <c r="B32" s="9">
        <v>1.7221906061521226</v>
      </c>
      <c r="C32" s="28">
        <v>0.003499416789766153</v>
      </c>
      <c r="D32" s="9">
        <v>-0.531361662019741</v>
      </c>
      <c r="E32" s="28">
        <v>0.8731907181988217</v>
      </c>
      <c r="G32" s="26">
        <f t="shared" si="0"/>
        <v>1</v>
      </c>
      <c r="H32" s="26">
        <f t="shared" si="1"/>
      </c>
      <c r="I32" s="29">
        <f t="shared" si="2"/>
      </c>
    </row>
    <row r="33" spans="1:9" ht="12.75">
      <c r="A33" s="27" t="s">
        <v>59</v>
      </c>
      <c r="B33" s="9">
        <v>0.17382053953013676</v>
      </c>
      <c r="C33" s="28">
        <v>0.2733147110084425</v>
      </c>
      <c r="D33" s="9">
        <v>-0.3051350022051197</v>
      </c>
      <c r="E33" s="28">
        <v>0.1962605325075899</v>
      </c>
      <c r="G33" s="26">
        <f t="shared" si="0"/>
      </c>
      <c r="H33" s="26">
        <f t="shared" si="1"/>
      </c>
      <c r="I33" s="29">
        <f t="shared" si="2"/>
      </c>
    </row>
    <row r="34" spans="1:9" ht="12.75">
      <c r="A34" s="27" t="s">
        <v>4</v>
      </c>
      <c r="B34" s="9">
        <v>2.7658803559354195</v>
      </c>
      <c r="C34" s="28">
        <v>7.579737244554305E-05</v>
      </c>
      <c r="D34" s="9">
        <v>0.23838555882310947</v>
      </c>
      <c r="E34" s="28">
        <v>0.7067207104284527</v>
      </c>
      <c r="G34" s="26">
        <f t="shared" si="0"/>
        <v>1</v>
      </c>
      <c r="H34" s="26">
        <f t="shared" si="1"/>
      </c>
      <c r="I34" s="29">
        <f t="shared" si="2"/>
      </c>
    </row>
    <row r="35" spans="1:9" ht="12.75">
      <c r="A35" s="27" t="s">
        <v>32</v>
      </c>
      <c r="B35" s="9">
        <v>0.31258567928116243</v>
      </c>
      <c r="C35" s="28">
        <v>0.032527293412888146</v>
      </c>
      <c r="D35" s="9">
        <v>-0.20597397788733163</v>
      </c>
      <c r="E35" s="28">
        <v>0.2943704213981444</v>
      </c>
      <c r="G35" s="26">
        <f t="shared" si="0"/>
        <v>1</v>
      </c>
      <c r="H35" s="26">
        <f t="shared" si="1"/>
      </c>
      <c r="I35" s="29">
        <f t="shared" si="2"/>
      </c>
    </row>
    <row r="36" spans="1:9" ht="12.75">
      <c r="A36" s="27" t="s">
        <v>19</v>
      </c>
      <c r="B36" s="9">
        <v>0.6048153690350457</v>
      </c>
      <c r="C36" s="28">
        <v>0.07709560937064255</v>
      </c>
      <c r="D36" s="9">
        <v>-0.3451370834044839</v>
      </c>
      <c r="E36" s="28">
        <v>0.23977979093846347</v>
      </c>
      <c r="G36" s="26">
        <f t="shared" si="0"/>
        <v>1</v>
      </c>
      <c r="H36" s="26">
        <f t="shared" si="1"/>
      </c>
      <c r="I36" s="29">
        <f t="shared" si="2"/>
      </c>
    </row>
    <row r="37" spans="1:9" ht="12.75">
      <c r="A37" s="27" t="s">
        <v>11</v>
      </c>
      <c r="B37" s="9">
        <v>0.9099381987006747</v>
      </c>
      <c r="C37" s="28">
        <v>0.011759659153392919</v>
      </c>
      <c r="D37" s="9">
        <v>-0.24604834171182272</v>
      </c>
      <c r="E37" s="28">
        <v>0.37488413201059556</v>
      </c>
      <c r="G37" s="26">
        <f t="shared" si="0"/>
        <v>1</v>
      </c>
      <c r="H37" s="26">
        <f t="shared" si="1"/>
      </c>
      <c r="I37" s="29">
        <f t="shared" si="2"/>
      </c>
    </row>
    <row r="38" spans="1:9" ht="12.75">
      <c r="A38" s="27" t="s">
        <v>29</v>
      </c>
      <c r="B38" s="9">
        <v>0.41482117574585875</v>
      </c>
      <c r="C38" s="28">
        <v>0.027383557660146524</v>
      </c>
      <c r="D38" s="9">
        <v>0.03027871709066983</v>
      </c>
      <c r="E38" s="28">
        <v>0.7854585073270017</v>
      </c>
      <c r="G38" s="26">
        <f t="shared" si="0"/>
        <v>1</v>
      </c>
      <c r="H38" s="26">
        <f t="shared" si="1"/>
      </c>
      <c r="I38" s="29">
        <f t="shared" si="2"/>
      </c>
    </row>
    <row r="39" spans="1:9" ht="12.75">
      <c r="A39" s="27" t="s">
        <v>33</v>
      </c>
      <c r="B39" s="9">
        <v>0.40448639074312454</v>
      </c>
      <c r="C39" s="28">
        <v>0.08269804339603176</v>
      </c>
      <c r="D39" s="9">
        <v>-0.12126159758082654</v>
      </c>
      <c r="E39" s="28">
        <v>0.5124103802068716</v>
      </c>
      <c r="G39" s="26">
        <f t="shared" si="0"/>
        <v>1</v>
      </c>
      <c r="H39" s="26">
        <f t="shared" si="1"/>
      </c>
      <c r="I39" s="29">
        <f t="shared" si="2"/>
      </c>
    </row>
    <row r="40" spans="1:9" ht="12.75">
      <c r="A40" s="27" t="s">
        <v>16</v>
      </c>
      <c r="B40" s="9">
        <v>0.25977097212147615</v>
      </c>
      <c r="C40" s="28">
        <v>0.0664105537949244</v>
      </c>
      <c r="D40" s="9">
        <v>0.19547406285696964</v>
      </c>
      <c r="E40" s="28">
        <v>0.2011681212697658</v>
      </c>
      <c r="G40" s="26">
        <f t="shared" si="0"/>
        <v>1</v>
      </c>
      <c r="H40" s="26">
        <f t="shared" si="1"/>
      </c>
      <c r="I40" s="29">
        <f t="shared" si="2"/>
      </c>
    </row>
    <row r="41" spans="1:9" ht="12.75">
      <c r="A41" s="27" t="s">
        <v>31</v>
      </c>
      <c r="B41" s="9">
        <v>0.43237179507143947</v>
      </c>
      <c r="C41" s="28">
        <v>0.040653746514555576</v>
      </c>
      <c r="D41" s="9">
        <v>-0.1522556655555032</v>
      </c>
      <c r="E41" s="28">
        <v>0.6026621353847769</v>
      </c>
      <c r="G41" s="26">
        <f t="shared" si="0"/>
        <v>1</v>
      </c>
      <c r="H41" s="26">
        <f t="shared" si="1"/>
      </c>
      <c r="I41" s="29">
        <f t="shared" si="2"/>
      </c>
    </row>
    <row r="42" spans="1:9" ht="12.75">
      <c r="A42" s="27" t="s">
        <v>60</v>
      </c>
      <c r="B42" s="9">
        <v>0.5683228110631758</v>
      </c>
      <c r="C42" s="28">
        <v>0.2107707868164641</v>
      </c>
      <c r="D42" s="9">
        <v>-0.24650911244237178</v>
      </c>
      <c r="E42" s="28">
        <v>0.23974108099395464</v>
      </c>
      <c r="G42" s="26">
        <f t="shared" si="0"/>
      </c>
      <c r="H42" s="26">
        <f t="shared" si="1"/>
      </c>
      <c r="I42" s="29">
        <f t="shared" si="2"/>
      </c>
    </row>
    <row r="43" spans="1:9" ht="12.75">
      <c r="A43" s="27" t="s">
        <v>61</v>
      </c>
      <c r="B43" s="9">
        <v>0.2927156029428775</v>
      </c>
      <c r="C43" s="28">
        <v>0.2514406181538561</v>
      </c>
      <c r="D43" s="9">
        <v>-0.41495023966138955</v>
      </c>
      <c r="E43" s="28">
        <v>0.06776817102851869</v>
      </c>
      <c r="G43" s="26">
        <f t="shared" si="0"/>
      </c>
      <c r="H43" s="26">
        <f t="shared" si="1"/>
        <v>1</v>
      </c>
      <c r="I43" s="29">
        <f t="shared" si="2"/>
      </c>
    </row>
    <row r="44" spans="1:9" ht="12.75">
      <c r="A44" s="27" t="s">
        <v>62</v>
      </c>
      <c r="B44" s="9">
        <v>0.19815631001111267</v>
      </c>
      <c r="C44" s="28">
        <v>0.3718366180335596</v>
      </c>
      <c r="D44" s="9">
        <v>-0.23966643667606918</v>
      </c>
      <c r="E44" s="28">
        <v>0.1580702659498494</v>
      </c>
      <c r="G44" s="26">
        <f t="shared" si="0"/>
      </c>
      <c r="H44" s="26">
        <f t="shared" si="1"/>
      </c>
      <c r="I44" s="29">
        <f t="shared" si="2"/>
      </c>
    </row>
    <row r="45" spans="1:9" ht="12.75">
      <c r="A45" s="27" t="s">
        <v>63</v>
      </c>
      <c r="B45" s="9">
        <v>-0.37406267415367667</v>
      </c>
      <c r="C45" s="28">
        <v>0.9621545098753664</v>
      </c>
      <c r="D45" s="9">
        <v>-1.3503688070887856</v>
      </c>
      <c r="E45" s="28">
        <v>0.575330760301471</v>
      </c>
      <c r="G45" s="26">
        <f t="shared" si="0"/>
      </c>
      <c r="H45" s="26">
        <f t="shared" si="1"/>
      </c>
      <c r="I45" s="29">
        <f t="shared" si="2"/>
      </c>
    </row>
    <row r="46" spans="1:9" ht="12.75">
      <c r="A46" s="27" t="s">
        <v>22</v>
      </c>
      <c r="B46" s="9">
        <v>0.4507301442428815</v>
      </c>
      <c r="C46" s="28">
        <v>0.020551759612678223</v>
      </c>
      <c r="D46" s="9">
        <v>-0.3222032121136844</v>
      </c>
      <c r="E46" s="28">
        <v>0.08179478256211686</v>
      </c>
      <c r="G46" s="26">
        <f t="shared" si="0"/>
        <v>1</v>
      </c>
      <c r="H46" s="26">
        <f t="shared" si="1"/>
        <v>1</v>
      </c>
      <c r="I46" s="26">
        <f t="shared" si="2"/>
        <v>1</v>
      </c>
    </row>
    <row r="47" spans="1:9" ht="12.75">
      <c r="A47" s="27" t="s">
        <v>17</v>
      </c>
      <c r="B47" s="9">
        <v>0.3982902147130911</v>
      </c>
      <c r="C47" s="28">
        <v>0.09809117099750825</v>
      </c>
      <c r="D47" s="9">
        <v>-0.3025314290491871</v>
      </c>
      <c r="E47" s="28">
        <v>0.5198192722125186</v>
      </c>
      <c r="G47" s="26">
        <f t="shared" si="0"/>
        <v>1</v>
      </c>
      <c r="H47" s="26">
        <f t="shared" si="1"/>
      </c>
      <c r="I47" s="29">
        <f t="shared" si="2"/>
      </c>
    </row>
    <row r="48" spans="1:9" ht="12.75">
      <c r="A48" s="27" t="s">
        <v>64</v>
      </c>
      <c r="B48" s="9">
        <v>0.0761669586920948</v>
      </c>
      <c r="C48" s="28">
        <v>0.5360801657416978</v>
      </c>
      <c r="D48" s="9">
        <v>0.10928894308109428</v>
      </c>
      <c r="E48" s="28">
        <v>0.2739938507316785</v>
      </c>
      <c r="G48" s="26">
        <f t="shared" si="0"/>
      </c>
      <c r="H48" s="26">
        <f t="shared" si="1"/>
      </c>
      <c r="I48" s="29">
        <f t="shared" si="2"/>
      </c>
    </row>
    <row r="49" spans="1:9" ht="12.75">
      <c r="A49" s="27" t="s">
        <v>24</v>
      </c>
      <c r="B49" s="9">
        <v>0.46131892270682046</v>
      </c>
      <c r="C49" s="28">
        <v>0.05678219790081993</v>
      </c>
      <c r="D49" s="9">
        <v>-0.22065948337358537</v>
      </c>
      <c r="E49" s="28">
        <v>0.29092829916615703</v>
      </c>
      <c r="G49" s="26">
        <f t="shared" si="0"/>
        <v>1</v>
      </c>
      <c r="H49" s="26">
        <f t="shared" si="1"/>
      </c>
      <c r="I49" s="29">
        <f t="shared" si="2"/>
      </c>
    </row>
    <row r="50" spans="1:9" ht="12.75">
      <c r="A50" s="27" t="s">
        <v>26</v>
      </c>
      <c r="B50" s="9">
        <v>0.4128130647932874</v>
      </c>
      <c r="C50" s="28">
        <v>0.045041955501726384</v>
      </c>
      <c r="D50" s="9">
        <v>-0.26325917169645896</v>
      </c>
      <c r="E50" s="28">
        <v>0.16612969855790138</v>
      </c>
      <c r="G50" s="26">
        <f t="shared" si="0"/>
        <v>1</v>
      </c>
      <c r="H50" s="26">
        <f t="shared" si="1"/>
      </c>
      <c r="I50" s="29">
        <f t="shared" si="2"/>
      </c>
    </row>
    <row r="51" spans="1:9" ht="12.75">
      <c r="A51" s="27" t="s">
        <v>13</v>
      </c>
      <c r="B51" s="9">
        <v>0.7032589568766381</v>
      </c>
      <c r="C51" s="28">
        <v>0.021209200187015862</v>
      </c>
      <c r="D51" s="9">
        <v>-0.3870313921362546</v>
      </c>
      <c r="E51" s="28">
        <v>0.25302430640251583</v>
      </c>
      <c r="G51" s="26">
        <f t="shared" si="0"/>
        <v>1</v>
      </c>
      <c r="H51" s="26">
        <f t="shared" si="1"/>
      </c>
      <c r="I51" s="29">
        <f t="shared" si="2"/>
      </c>
    </row>
    <row r="52" spans="1:9" ht="12.75">
      <c r="A52" s="27" t="s">
        <v>65</v>
      </c>
      <c r="B52" s="9">
        <v>0.2544428284461824</v>
      </c>
      <c r="C52" s="28">
        <v>0.15292082379508087</v>
      </c>
      <c r="D52" s="9">
        <v>-0.2854308954032294</v>
      </c>
      <c r="E52" s="28">
        <v>0.29083698889368204</v>
      </c>
      <c r="G52" s="26">
        <f t="shared" si="0"/>
      </c>
      <c r="H52" s="26">
        <f t="shared" si="1"/>
      </c>
      <c r="I52" s="29">
        <f t="shared" si="2"/>
      </c>
    </row>
    <row r="53" spans="1:9" ht="12.75">
      <c r="A53" s="27" t="s">
        <v>66</v>
      </c>
      <c r="B53" s="9">
        <v>0.33240041062327264</v>
      </c>
      <c r="C53" s="28">
        <v>0.28497072077514696</v>
      </c>
      <c r="D53" s="9">
        <v>-0.15526802723337108</v>
      </c>
      <c r="E53" s="28">
        <v>0.5442278649042845</v>
      </c>
      <c r="G53" s="26">
        <f t="shared" si="0"/>
      </c>
      <c r="H53" s="26">
        <f t="shared" si="1"/>
      </c>
      <c r="I53" s="29">
        <f t="shared" si="2"/>
      </c>
    </row>
    <row r="54" spans="1:9" ht="12.75">
      <c r="A54" s="27" t="s">
        <v>10</v>
      </c>
      <c r="B54" s="9">
        <v>0.7689355750969145</v>
      </c>
      <c r="C54" s="28">
        <v>0.019627960951015388</v>
      </c>
      <c r="D54" s="9">
        <v>-0.4233513602272155</v>
      </c>
      <c r="E54" s="28">
        <v>0.6333166211475636</v>
      </c>
      <c r="G54" s="26">
        <f t="shared" si="0"/>
        <v>1</v>
      </c>
      <c r="H54" s="26">
        <f t="shared" si="1"/>
      </c>
      <c r="I54" s="29">
        <f t="shared" si="2"/>
      </c>
    </row>
    <row r="55" spans="1:9" ht="12.75">
      <c r="A55" s="27" t="s">
        <v>15</v>
      </c>
      <c r="B55" s="9">
        <v>0.7670112951260458</v>
      </c>
      <c r="C55" s="28">
        <v>0.027432219200224827</v>
      </c>
      <c r="D55" s="9">
        <v>-0.44811679179202074</v>
      </c>
      <c r="E55" s="28">
        <v>0.22958384933181142</v>
      </c>
      <c r="G55" s="26">
        <f t="shared" si="0"/>
        <v>1</v>
      </c>
      <c r="H55" s="26">
        <f t="shared" si="1"/>
      </c>
      <c r="I55" s="29">
        <f t="shared" si="2"/>
      </c>
    </row>
    <row r="56" spans="1:9" ht="12.75">
      <c r="A56" s="27" t="s">
        <v>30</v>
      </c>
      <c r="B56" s="9">
        <v>0.3860350651249702</v>
      </c>
      <c r="C56" s="28">
        <v>0.03636744090882375</v>
      </c>
      <c r="D56" s="9">
        <v>-0.33055413999116645</v>
      </c>
      <c r="E56" s="28">
        <v>0.31553084784751884</v>
      </c>
      <c r="G56" s="26">
        <f t="shared" si="0"/>
        <v>1</v>
      </c>
      <c r="H56" s="26">
        <f t="shared" si="1"/>
      </c>
      <c r="I56" s="29">
        <f t="shared" si="2"/>
      </c>
    </row>
    <row r="57" spans="1:9" ht="12.75">
      <c r="A57" s="27" t="s">
        <v>28</v>
      </c>
      <c r="B57" s="9">
        <v>0.48763669866078707</v>
      </c>
      <c r="C57" s="28">
        <v>0.06496088971414653</v>
      </c>
      <c r="D57" s="9">
        <v>-0.3215560604850153</v>
      </c>
      <c r="E57" s="28">
        <v>0.2896873357378831</v>
      </c>
      <c r="G57" s="26">
        <f t="shared" si="0"/>
        <v>1</v>
      </c>
      <c r="H57" s="26">
        <f t="shared" si="1"/>
      </c>
      <c r="I57" s="29">
        <f t="shared" si="2"/>
      </c>
    </row>
    <row r="58" spans="1:9" ht="12.75">
      <c r="A58" s="27" t="s">
        <v>67</v>
      </c>
      <c r="B58" s="9">
        <v>0.44692276223902216</v>
      </c>
      <c r="C58" s="28">
        <v>0.18819357164352335</v>
      </c>
      <c r="D58" s="9">
        <v>-0.4818268622633815</v>
      </c>
      <c r="E58" s="28">
        <v>0.09449520130542596</v>
      </c>
      <c r="G58" s="26">
        <f t="shared" si="0"/>
      </c>
      <c r="H58" s="26">
        <f t="shared" si="1"/>
        <v>1</v>
      </c>
      <c r="I58" s="29">
        <f t="shared" si="2"/>
      </c>
    </row>
    <row r="59" spans="1:9" ht="12.75">
      <c r="A59" s="27" t="s">
        <v>68</v>
      </c>
      <c r="B59" s="9">
        <v>-0.04301490878191916</v>
      </c>
      <c r="C59" s="28">
        <v>0.49546196559591027</v>
      </c>
      <c r="D59" s="9">
        <v>0.03593286682020143</v>
      </c>
      <c r="E59" s="28">
        <v>0.8940256647361695</v>
      </c>
      <c r="G59" s="26">
        <f t="shared" si="0"/>
      </c>
      <c r="H59" s="26">
        <f t="shared" si="1"/>
      </c>
      <c r="I59" s="29">
        <f t="shared" si="2"/>
      </c>
    </row>
    <row r="60" spans="1:9" ht="12.75">
      <c r="A60" s="27" t="s">
        <v>69</v>
      </c>
      <c r="B60" s="9">
        <v>0.6307942341043644</v>
      </c>
      <c r="C60" s="28">
        <v>0.1427472342446845</v>
      </c>
      <c r="D60" s="9">
        <v>-0.4571789710875426</v>
      </c>
      <c r="E60" s="28">
        <v>0.31034176427264404</v>
      </c>
      <c r="G60" s="26">
        <f t="shared" si="0"/>
      </c>
      <c r="H60" s="26">
        <f t="shared" si="1"/>
      </c>
      <c r="I60" s="29">
        <f t="shared" si="2"/>
      </c>
    </row>
    <row r="61" spans="1:9" ht="12.75">
      <c r="A61" s="27" t="s">
        <v>70</v>
      </c>
      <c r="B61" s="9">
        <v>0.36359309460805966</v>
      </c>
      <c r="C61" s="28">
        <v>0.14879725661768517</v>
      </c>
      <c r="D61" s="9">
        <v>-0.7125560275633926</v>
      </c>
      <c r="E61" s="28">
        <v>0.298478087824928</v>
      </c>
      <c r="G61" s="26">
        <f t="shared" si="0"/>
      </c>
      <c r="H61" s="26">
        <f t="shared" si="1"/>
      </c>
      <c r="I61" s="29">
        <f t="shared" si="2"/>
      </c>
    </row>
    <row r="62" spans="1:9" ht="12.75">
      <c r="A62" s="27" t="s">
        <v>6</v>
      </c>
      <c r="B62" s="9">
        <v>1.6093736941579617</v>
      </c>
      <c r="C62" s="28">
        <v>0.00011626892455526517</v>
      </c>
      <c r="D62" s="9">
        <v>-0.20558205342280883</v>
      </c>
      <c r="E62" s="28">
        <v>0.7951777925115052</v>
      </c>
      <c r="G62" s="26">
        <f t="shared" si="0"/>
        <v>1</v>
      </c>
      <c r="H62" s="26">
        <f t="shared" si="1"/>
      </c>
      <c r="I62" s="29">
        <f t="shared" si="2"/>
      </c>
    </row>
    <row r="63" spans="1:9" ht="12.75">
      <c r="A63" s="27" t="s">
        <v>12</v>
      </c>
      <c r="B63" s="9">
        <v>0.5893504021872567</v>
      </c>
      <c r="C63" s="28">
        <v>0.0400480822959919</v>
      </c>
      <c r="D63" s="9">
        <v>-0.4147743568327511</v>
      </c>
      <c r="E63" s="28">
        <v>0.3449041840610396</v>
      </c>
      <c r="G63" s="26">
        <f t="shared" si="0"/>
        <v>1</v>
      </c>
      <c r="H63" s="26">
        <f t="shared" si="1"/>
      </c>
      <c r="I63" s="29">
        <f t="shared" si="2"/>
      </c>
    </row>
    <row r="65" spans="2:10" ht="12.75">
      <c r="B65" s="9" t="s">
        <v>71</v>
      </c>
      <c r="G65" s="26">
        <f>SUM(G2:G63)</f>
        <v>31</v>
      </c>
      <c r="H65" s="26">
        <f>SUM(H2:H63)</f>
        <v>4</v>
      </c>
      <c r="I65" s="38">
        <v>0</v>
      </c>
      <c r="J65" s="38" t="s">
        <v>72</v>
      </c>
    </row>
    <row r="66" spans="2:9" ht="12.75">
      <c r="B66" s="9">
        <f>CORREL(B2:B63,D2:D63)</f>
        <v>-0.1076949198933028</v>
      </c>
      <c r="I66" s="26"/>
    </row>
  </sheetData>
  <conditionalFormatting sqref="E2:E63 C2:C63">
    <cfRule type="cellIs" priority="1" dxfId="0" operator="between" stopIfTrue="1">
      <formula>0.1</formula>
      <formula>0.05</formula>
    </cfRule>
    <cfRule type="cellIs" priority="2" dxfId="1" operator="between" stopIfTrue="1">
      <formula>0.05</formula>
      <formula>0.01</formula>
    </cfRule>
    <cfRule type="cellIs" priority="3" dxfId="2" operator="lessThan" stopIfTrue="1">
      <formula>0.01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N8" sqref="N8"/>
    </sheetView>
  </sheetViews>
  <sheetFormatPr defaultColWidth="11.00390625" defaultRowHeight="12.75"/>
  <cols>
    <col min="1" max="1" width="6.75390625" style="36" customWidth="1"/>
    <col min="2" max="12" width="6.75390625" style="34" customWidth="1"/>
    <col min="13" max="13" width="7.875" style="37" customWidth="1"/>
  </cols>
  <sheetData>
    <row r="1" spans="1:13" ht="33">
      <c r="A1" s="30"/>
      <c r="B1" s="31" t="s">
        <v>73</v>
      </c>
      <c r="C1" s="31" t="s">
        <v>74</v>
      </c>
      <c r="D1" s="31" t="s">
        <v>75</v>
      </c>
      <c r="E1" s="31" t="s">
        <v>76</v>
      </c>
      <c r="F1" s="31" t="s">
        <v>77</v>
      </c>
      <c r="G1" s="31" t="s">
        <v>78</v>
      </c>
      <c r="H1" s="31" t="s">
        <v>79</v>
      </c>
      <c r="I1" s="31" t="s">
        <v>80</v>
      </c>
      <c r="J1" s="31" t="s">
        <v>81</v>
      </c>
      <c r="K1" s="31" t="s">
        <v>82</v>
      </c>
      <c r="L1" s="31" t="s">
        <v>83</v>
      </c>
      <c r="M1" s="32" t="s">
        <v>2</v>
      </c>
    </row>
    <row r="2" spans="1:13" ht="12.75">
      <c r="A2" s="33" t="s">
        <v>4</v>
      </c>
      <c r="B2" s="34">
        <v>-2.5263512616133763</v>
      </c>
      <c r="C2" s="34">
        <v>-0.6215582316078838</v>
      </c>
      <c r="D2" s="34">
        <v>-2.5401929236028584</v>
      </c>
      <c r="E2" s="34">
        <v>-0.33038999541956265</v>
      </c>
      <c r="F2" s="34">
        <v>-2.182757604129524</v>
      </c>
      <c r="G2" s="34">
        <v>-0.4883807714455174</v>
      </c>
      <c r="H2" s="34">
        <v>0.5385187815994172</v>
      </c>
      <c r="I2" s="34">
        <v>1.7799945584734225</v>
      </c>
      <c r="J2" s="34">
        <v>0.8811832343749956</v>
      </c>
      <c r="K2" s="34">
        <v>-0.956940213841868</v>
      </c>
      <c r="L2" s="34">
        <v>-0.40084361250910094</v>
      </c>
      <c r="M2" s="35">
        <v>1.3994812349768397</v>
      </c>
    </row>
    <row r="3" spans="1:13" ht="12.75">
      <c r="A3" s="33" t="s">
        <v>5</v>
      </c>
      <c r="B3" s="34">
        <v>-0.5475826842875526</v>
      </c>
      <c r="C3" s="34">
        <v>-1.5127868941922409</v>
      </c>
      <c r="D3" s="34">
        <v>-0.9373023467874573</v>
      </c>
      <c r="E3" s="34">
        <v>-0.36370223357556625</v>
      </c>
      <c r="F3" s="34">
        <v>-0.4069320852009089</v>
      </c>
      <c r="G3" s="34">
        <v>-2.538881943288882</v>
      </c>
      <c r="H3" s="34">
        <v>-0.11754508317665757</v>
      </c>
      <c r="I3" s="34">
        <v>1.0281451222466471</v>
      </c>
      <c r="J3" s="34">
        <v>1.4331318206680315</v>
      </c>
      <c r="K3" s="34">
        <v>-0.13443377038904714</v>
      </c>
      <c r="L3" s="34">
        <v>-1.6152297724347697</v>
      </c>
      <c r="M3" s="35">
        <v>1.2448028056056604</v>
      </c>
    </row>
    <row r="4" spans="1:13" ht="12.75">
      <c r="A4" s="33" t="s">
        <v>6</v>
      </c>
      <c r="B4" s="34">
        <v>-0.837455222988281</v>
      </c>
      <c r="C4" s="34">
        <v>-1.1342101014095158</v>
      </c>
      <c r="D4" s="34">
        <v>-0.5454208896373575</v>
      </c>
      <c r="E4" s="34">
        <v>-0.28814047375846435</v>
      </c>
      <c r="F4" s="34">
        <v>-0.819196045029526</v>
      </c>
      <c r="G4" s="34">
        <v>-1.5636333862138885</v>
      </c>
      <c r="H4" s="34">
        <v>0.7929797277594938</v>
      </c>
      <c r="I4" s="34">
        <v>1.1298903082517209</v>
      </c>
      <c r="J4" s="34">
        <v>1.255295716668381</v>
      </c>
      <c r="K4" s="34">
        <v>0.04774414044581238</v>
      </c>
      <c r="L4" s="34">
        <v>-1.0525867732012628</v>
      </c>
      <c r="M4" s="35">
        <v>1.1939551825109254</v>
      </c>
    </row>
    <row r="5" spans="1:13" ht="12.75">
      <c r="A5" s="33" t="s">
        <v>7</v>
      </c>
      <c r="B5" s="34">
        <v>-0.7839885117575394</v>
      </c>
      <c r="C5" s="34">
        <v>-0.5894737478856374</v>
      </c>
      <c r="D5" s="34">
        <v>-0.8903185518867058</v>
      </c>
      <c r="E5" s="34">
        <v>-0.5928298505460108</v>
      </c>
      <c r="F5" s="34">
        <v>-2.754451336859181</v>
      </c>
      <c r="G5" s="34">
        <v>0.31826575317652206</v>
      </c>
      <c r="H5" s="34">
        <v>0.5112000910107837</v>
      </c>
      <c r="I5" s="34">
        <v>1.4497214593613432</v>
      </c>
      <c r="J5" s="34">
        <v>0.5115113505101856</v>
      </c>
      <c r="K5" s="34">
        <v>-0.6914760562951531</v>
      </c>
      <c r="L5" s="34">
        <v>0.5718290731041675</v>
      </c>
      <c r="M5" s="35">
        <v>1.0555760223099382</v>
      </c>
    </row>
    <row r="6" spans="1:13" ht="12.75">
      <c r="A6" s="33" t="s">
        <v>8</v>
      </c>
      <c r="B6" s="34">
        <v>-0.9709410821939121</v>
      </c>
      <c r="C6" s="34">
        <v>-0.09451973809817661</v>
      </c>
      <c r="D6" s="34">
        <v>-0.7637765472729185</v>
      </c>
      <c r="E6" s="34">
        <v>-0.19419555394267718</v>
      </c>
      <c r="F6" s="34">
        <v>-1.0486191001011738</v>
      </c>
      <c r="G6" s="34">
        <v>-0.6359916443839384</v>
      </c>
      <c r="H6" s="34">
        <v>0.3396042499642571</v>
      </c>
      <c r="I6" s="34">
        <v>1.2734822081586743</v>
      </c>
      <c r="J6" s="34">
        <v>0.6284073694682585</v>
      </c>
      <c r="K6" s="34">
        <v>-0.35211048911246084</v>
      </c>
      <c r="L6" s="34">
        <v>-0.02517318567335434</v>
      </c>
      <c r="M6" s="35">
        <v>0.9867025751601952</v>
      </c>
    </row>
    <row r="7" spans="1:13" ht="12.75">
      <c r="A7" s="33" t="s">
        <v>9</v>
      </c>
      <c r="B7" s="34">
        <v>-0.05933000072961013</v>
      </c>
      <c r="C7" s="34">
        <v>-0.8353418169356174</v>
      </c>
      <c r="D7" s="34">
        <v>0.042588456618830615</v>
      </c>
      <c r="E7" s="34">
        <v>-0.7652005068056982</v>
      </c>
      <c r="F7" s="34">
        <v>-0.13483336483911465</v>
      </c>
      <c r="G7" s="34">
        <v>-1.0005567721226096</v>
      </c>
      <c r="H7" s="34">
        <v>-0.30731259361694435</v>
      </c>
      <c r="I7" s="34">
        <v>0.1369199766544243</v>
      </c>
      <c r="J7" s="34">
        <v>1.2335022462590368</v>
      </c>
      <c r="K7" s="34">
        <v>-0.0994100534400839</v>
      </c>
      <c r="L7" s="34">
        <v>-0.8228837211696762</v>
      </c>
      <c r="M7" s="35">
        <v>0.7869836447086165</v>
      </c>
    </row>
    <row r="8" spans="1:13" ht="12.75">
      <c r="A8" s="33" t="s">
        <v>10</v>
      </c>
      <c r="B8" s="34">
        <v>0.10954025653796896</v>
      </c>
      <c r="C8" s="34">
        <v>-0.9468124267052103</v>
      </c>
      <c r="D8" s="34">
        <v>0.08656054042593501</v>
      </c>
      <c r="E8" s="34">
        <v>-0.29714458563989843</v>
      </c>
      <c r="F8" s="34">
        <v>-0.4278033272446475</v>
      </c>
      <c r="G8" s="34">
        <v>-1.2561715633770247</v>
      </c>
      <c r="H8" s="34">
        <v>1.1190111475781064</v>
      </c>
      <c r="I8" s="34">
        <v>0.1581910800459032</v>
      </c>
      <c r="J8" s="34">
        <v>1.1690960249339624</v>
      </c>
      <c r="K8" s="34">
        <v>0.14794291246686336</v>
      </c>
      <c r="L8" s="34">
        <v>-0.3382697397797273</v>
      </c>
      <c r="M8" s="35">
        <v>0.7504326949364012</v>
      </c>
    </row>
    <row r="9" spans="1:13" ht="12.75">
      <c r="A9" s="33" t="s">
        <v>11</v>
      </c>
      <c r="B9" s="34">
        <v>-0.5541975048316538</v>
      </c>
      <c r="C9" s="34">
        <v>-0.1873322271103579</v>
      </c>
      <c r="D9" s="34">
        <v>-0.41839610834546326</v>
      </c>
      <c r="E9" s="34">
        <v>0.057170502142073414</v>
      </c>
      <c r="F9" s="34">
        <v>-0.5845594746421746</v>
      </c>
      <c r="G9" s="34">
        <v>-0.6490669407234825</v>
      </c>
      <c r="H9" s="34">
        <v>0.15405060869927187</v>
      </c>
      <c r="I9" s="34">
        <v>0.928923809609317</v>
      </c>
      <c r="J9" s="34">
        <v>0.5297269815886426</v>
      </c>
      <c r="K9" s="34">
        <v>-0.05268926271356758</v>
      </c>
      <c r="L9" s="34">
        <v>-0.7234129945999609</v>
      </c>
      <c r="M9" s="35">
        <v>0.7430888992715853</v>
      </c>
    </row>
    <row r="10" spans="1:13" ht="12.75">
      <c r="A10" s="33" t="s">
        <v>12</v>
      </c>
      <c r="B10" s="34">
        <v>-0.3319436512124255</v>
      </c>
      <c r="C10" s="34">
        <v>-0.4023650898434224</v>
      </c>
      <c r="D10" s="34">
        <v>0.02361186550810458</v>
      </c>
      <c r="E10" s="34">
        <v>0.12957843403215005</v>
      </c>
      <c r="F10" s="34">
        <v>-0.8386909530137342</v>
      </c>
      <c r="G10" s="34">
        <v>-0.7251665017076159</v>
      </c>
      <c r="H10" s="34">
        <v>0.11801411930532082</v>
      </c>
      <c r="I10" s="34">
        <v>0.7047681542431637</v>
      </c>
      <c r="J10" s="34">
        <v>0.6271229496716042</v>
      </c>
      <c r="K10" s="34">
        <v>-0.334870204188679</v>
      </c>
      <c r="L10" s="34">
        <v>-0.5739107801956628</v>
      </c>
      <c r="M10" s="35">
        <v>0.6664678427181905</v>
      </c>
    </row>
    <row r="11" spans="1:13" ht="12.75">
      <c r="A11" s="33" t="s">
        <v>13</v>
      </c>
      <c r="B11" s="34">
        <v>-0.163103881125711</v>
      </c>
      <c r="C11" s="34">
        <v>-0.3202784187129581</v>
      </c>
      <c r="D11" s="34">
        <v>-0.11669309458954076</v>
      </c>
      <c r="E11" s="34">
        <v>-0.028989500512859825</v>
      </c>
      <c r="F11" s="34">
        <v>-0.4624302017771192</v>
      </c>
      <c r="G11" s="34">
        <v>-0.795014882334059</v>
      </c>
      <c r="H11" s="34">
        <v>0.4764543692883958</v>
      </c>
      <c r="I11" s="34">
        <v>0.5448181708137477</v>
      </c>
      <c r="J11" s="34">
        <v>0.7160171478371277</v>
      </c>
      <c r="K11" s="34">
        <v>0.13732395196415398</v>
      </c>
      <c r="L11" s="34">
        <v>-0.7318826206856596</v>
      </c>
      <c r="M11" s="35">
        <v>0.6329556098590633</v>
      </c>
    </row>
    <row r="12" spans="1:13" ht="12.75">
      <c r="A12" s="33" t="s">
        <v>14</v>
      </c>
      <c r="B12" s="34">
        <v>-0.4109581009559397</v>
      </c>
      <c r="C12" s="34">
        <v>-0.1557172578800026</v>
      </c>
      <c r="D12" s="34">
        <v>-0.19059019736075367</v>
      </c>
      <c r="E12" s="34">
        <v>-0.01790409056308542</v>
      </c>
      <c r="F12" s="34">
        <v>-0.34436284145078294</v>
      </c>
      <c r="G12" s="34">
        <v>-0.7083242988941999</v>
      </c>
      <c r="H12" s="34">
        <v>0.18948892581177765</v>
      </c>
      <c r="I12" s="34">
        <v>0.6635480505162149</v>
      </c>
      <c r="J12" s="34">
        <v>0.5874772463666807</v>
      </c>
      <c r="K12" s="34">
        <v>-0.21792288204899354</v>
      </c>
      <c r="L12" s="34">
        <v>-0.31051265672345607</v>
      </c>
      <c r="M12" s="35">
        <v>0.6260139755444227</v>
      </c>
    </row>
    <row r="13" spans="1:13" ht="12.75">
      <c r="A13" s="33" t="s">
        <v>15</v>
      </c>
      <c r="B13" s="34">
        <v>-0.14182463337381676</v>
      </c>
      <c r="C13" s="34">
        <v>-0.08610477081441513</v>
      </c>
      <c r="D13" s="34">
        <v>-0.26106929131159734</v>
      </c>
      <c r="E13" s="34">
        <v>-0.08781297659644385</v>
      </c>
      <c r="F13" s="34">
        <v>-0.431212524418275</v>
      </c>
      <c r="G13" s="34">
        <v>-0.6929504633539983</v>
      </c>
      <c r="H13" s="34">
        <v>0.3787021563262422</v>
      </c>
      <c r="I13" s="34">
        <v>0.6017159919603909</v>
      </c>
      <c r="J13" s="34">
        <v>0.5834243303836596</v>
      </c>
      <c r="K13" s="34">
        <v>0.02067403616536743</v>
      </c>
      <c r="L13" s="34">
        <v>-0.33964835934280807</v>
      </c>
      <c r="M13" s="35">
        <v>0.5925991505489142</v>
      </c>
    </row>
    <row r="14" spans="1:13" ht="12.75">
      <c r="A14" s="33" t="s">
        <v>16</v>
      </c>
      <c r="B14" s="34">
        <v>-0.46751488694002014</v>
      </c>
      <c r="C14" s="34">
        <v>-0.9740613696090159</v>
      </c>
      <c r="D14" s="34">
        <v>0.29811226678894204</v>
      </c>
      <c r="E14" s="34">
        <v>0.2803997382902325</v>
      </c>
      <c r="F14" s="34">
        <v>-0.5419812592783911</v>
      </c>
      <c r="G14" s="34">
        <v>-0.5086468715567056</v>
      </c>
      <c r="H14" s="34">
        <v>1.0346251323141162</v>
      </c>
      <c r="I14" s="34">
        <v>0.44406180271278056</v>
      </c>
      <c r="J14" s="34">
        <v>0.6539921466093462</v>
      </c>
      <c r="K14" s="34">
        <v>-0.4809124135067792</v>
      </c>
      <c r="L14" s="34">
        <v>-1.4823396787232916</v>
      </c>
      <c r="M14" s="35">
        <v>0.5528420500544725</v>
      </c>
    </row>
    <row r="15" spans="1:13" ht="12.75">
      <c r="A15" s="33" t="s">
        <v>17</v>
      </c>
      <c r="B15" s="34">
        <v>-0.1305164480350427</v>
      </c>
      <c r="C15" s="34">
        <v>-0.3736280326064636</v>
      </c>
      <c r="D15" s="34">
        <v>-0.02834972576218741</v>
      </c>
      <c r="E15" s="34">
        <v>0.21441626188820379</v>
      </c>
      <c r="F15" s="34">
        <v>-0.507748893982476</v>
      </c>
      <c r="G15" s="34">
        <v>-0.6014584447574045</v>
      </c>
      <c r="H15" s="34">
        <v>0.280447905395244</v>
      </c>
      <c r="I15" s="34">
        <v>0.4881399771717625</v>
      </c>
      <c r="J15" s="34">
        <v>0.4945069883804361</v>
      </c>
      <c r="K15" s="34">
        <v>0.25654163176701844</v>
      </c>
      <c r="L15" s="34">
        <v>-0.4729765064981647</v>
      </c>
      <c r="M15" s="35">
        <v>0.49132699519536344</v>
      </c>
    </row>
    <row r="16" spans="1:13" ht="12.75">
      <c r="A16" s="33" t="s">
        <v>69</v>
      </c>
      <c r="B16" s="34">
        <v>-0.03763647733296508</v>
      </c>
      <c r="C16" s="34">
        <v>-0.03564081737596824</v>
      </c>
      <c r="D16" s="34">
        <v>-0.24284147432590883</v>
      </c>
      <c r="E16" s="34">
        <v>-0.05257904714003791</v>
      </c>
      <c r="F16" s="34">
        <v>-0.23987510299482828</v>
      </c>
      <c r="G16" s="34">
        <v>-0.7477601338891902</v>
      </c>
      <c r="H16" s="34">
        <v>-0.0070166013526579574</v>
      </c>
      <c r="I16" s="34">
        <v>0.4155990507640765</v>
      </c>
      <c r="J16" s="34">
        <v>0.5505688959787056</v>
      </c>
      <c r="K16" s="34">
        <v>0.39250360563590986</v>
      </c>
      <c r="L16" s="34">
        <v>-0.6123931680804503</v>
      </c>
      <c r="M16" s="35">
        <v>0.48466176867218547</v>
      </c>
    </row>
    <row r="17" spans="1:13" ht="12.75">
      <c r="A17" s="33" t="s">
        <v>60</v>
      </c>
      <c r="B17" s="34">
        <v>-0.08587599059656209</v>
      </c>
      <c r="C17" s="34">
        <v>-0.06508626280626914</v>
      </c>
      <c r="D17" s="34">
        <v>-0.1499483452368359</v>
      </c>
      <c r="E17" s="34">
        <v>-0.13597918704116962</v>
      </c>
      <c r="F17" s="34">
        <v>-0.22635208477109564</v>
      </c>
      <c r="G17" s="34">
        <v>-0.4176283935164792</v>
      </c>
      <c r="H17" s="34">
        <v>0.30173831288427727</v>
      </c>
      <c r="I17" s="34">
        <v>0.3804096989655904</v>
      </c>
      <c r="J17" s="34">
        <v>0.4703083908827558</v>
      </c>
      <c r="K17" s="34">
        <v>-0.040647425360021694</v>
      </c>
      <c r="L17" s="34">
        <v>-0.4907554048997893</v>
      </c>
      <c r="M17" s="35">
        <v>0.4260591640920524</v>
      </c>
    </row>
    <row r="18" spans="1:13" ht="12.75">
      <c r="A18" s="33" t="s">
        <v>18</v>
      </c>
      <c r="B18" s="34">
        <v>0.03494674080760237</v>
      </c>
      <c r="C18" s="34">
        <v>-0.13045503649494664</v>
      </c>
      <c r="D18" s="34">
        <v>-0.19236898591250323</v>
      </c>
      <c r="E18" s="34">
        <v>0.020221759792614317</v>
      </c>
      <c r="F18" s="34">
        <v>-0.3548367791473748</v>
      </c>
      <c r="G18" s="34">
        <v>-0.5008477563971875</v>
      </c>
      <c r="H18" s="34">
        <v>0.0014013919961691978</v>
      </c>
      <c r="I18" s="34">
        <v>0.39873937115499364</v>
      </c>
      <c r="J18" s="34">
        <v>0.4495877752538025</v>
      </c>
      <c r="K18" s="34">
        <v>0.4101160982243372</v>
      </c>
      <c r="L18" s="34">
        <v>-0.28649866741829816</v>
      </c>
      <c r="M18" s="35">
        <v>0.42438758333028975</v>
      </c>
    </row>
    <row r="19" spans="1:13" ht="12.75">
      <c r="A19" s="33" t="s">
        <v>19</v>
      </c>
      <c r="B19" s="34">
        <v>0.06454994922319199</v>
      </c>
      <c r="C19" s="34">
        <v>-0.06129891648105541</v>
      </c>
      <c r="D19" s="34">
        <v>-0.36232873163865</v>
      </c>
      <c r="E19" s="34">
        <v>-0.03965838699611103</v>
      </c>
      <c r="F19" s="34">
        <v>-0.11885052127346461</v>
      </c>
      <c r="G19" s="34">
        <v>-0.5681726127933667</v>
      </c>
      <c r="H19" s="34">
        <v>0.06577705774806919</v>
      </c>
      <c r="I19" s="34">
        <v>0.32816127738459877</v>
      </c>
      <c r="J19" s="34">
        <v>0.4794823420507318</v>
      </c>
      <c r="K19" s="34">
        <v>0.2712132543194699</v>
      </c>
      <c r="L19" s="34">
        <v>-0.4671538967730046</v>
      </c>
      <c r="M19" s="35">
        <v>0.40580486706266655</v>
      </c>
    </row>
    <row r="20" spans="1:13" ht="12.75">
      <c r="A20" s="33" t="s">
        <v>20</v>
      </c>
      <c r="B20" s="34">
        <v>-0.3175650959870837</v>
      </c>
      <c r="C20" s="34">
        <v>-0.051791697962660296</v>
      </c>
      <c r="D20" s="34">
        <v>-0.027520406673868562</v>
      </c>
      <c r="E20" s="34">
        <v>0.02591652327333056</v>
      </c>
      <c r="F20" s="34">
        <v>-0.3212887898354459</v>
      </c>
      <c r="G20" s="34">
        <v>-0.3388591081611259</v>
      </c>
      <c r="H20" s="34">
        <v>0.14351626326019573</v>
      </c>
      <c r="I20" s="34">
        <v>0.5019407675767359</v>
      </c>
      <c r="J20" s="34">
        <v>0.2945118476362036</v>
      </c>
      <c r="K20" s="34">
        <v>0.029280384446579624</v>
      </c>
      <c r="L20" s="34">
        <v>-0.5046803867191465</v>
      </c>
      <c r="M20" s="35">
        <v>0.40195108533362467</v>
      </c>
    </row>
    <row r="21" spans="1:13" ht="12.75">
      <c r="A21" s="33" t="s">
        <v>21</v>
      </c>
      <c r="B21" s="34">
        <v>0.029651975111407786</v>
      </c>
      <c r="C21" s="34">
        <v>0.1046825708274855</v>
      </c>
      <c r="D21" s="34">
        <v>-0.2572650933351829</v>
      </c>
      <c r="E21" s="34">
        <v>-0.23244469037031623</v>
      </c>
      <c r="F21" s="34">
        <v>-0.1451973088049725</v>
      </c>
      <c r="G21" s="34">
        <v>-0.5283336518233941</v>
      </c>
      <c r="H21" s="34">
        <v>0.16915191162568466</v>
      </c>
      <c r="I21" s="34">
        <v>0.30836781352534637</v>
      </c>
      <c r="J21" s="34">
        <v>0.46487295396126777</v>
      </c>
      <c r="K21" s="34">
        <v>-0.06363995546313873</v>
      </c>
      <c r="L21" s="34">
        <v>-0.5731156232933725</v>
      </c>
      <c r="M21" s="35">
        <v>0.38874157510706153</v>
      </c>
    </row>
    <row r="22" spans="1:13" ht="12.75">
      <c r="A22" s="33" t="s">
        <v>56</v>
      </c>
      <c r="B22" s="34">
        <v>-0.1595867861615822</v>
      </c>
      <c r="C22" s="34">
        <v>-0.37145631544805935</v>
      </c>
      <c r="D22" s="34">
        <v>-0.06566090186432418</v>
      </c>
      <c r="E22" s="34">
        <v>0.1683484231211858</v>
      </c>
      <c r="F22" s="34">
        <v>-0.21123701419164057</v>
      </c>
      <c r="G22" s="34">
        <v>-0.3688979899388727</v>
      </c>
      <c r="H22" s="34">
        <v>0.11706030297498349</v>
      </c>
      <c r="I22" s="34">
        <v>0.36223396326310525</v>
      </c>
      <c r="J22" s="34">
        <v>0.41018167850135845</v>
      </c>
      <c r="K22" s="34">
        <v>0.25867259385433516</v>
      </c>
      <c r="L22" s="34">
        <v>-0.6446160964943837</v>
      </c>
      <c r="M22" s="35">
        <v>0.386407003447929</v>
      </c>
    </row>
    <row r="23" spans="1:13" ht="12.75">
      <c r="A23" s="33" t="s">
        <v>22</v>
      </c>
      <c r="B23" s="34">
        <v>-0.12209296491394214</v>
      </c>
      <c r="C23" s="34">
        <v>0.0241188298367896</v>
      </c>
      <c r="D23" s="34">
        <v>-0.07833025759642252</v>
      </c>
      <c r="E23" s="34">
        <v>-0.05725077640508582</v>
      </c>
      <c r="F23" s="34">
        <v>-0.3529515348972091</v>
      </c>
      <c r="G23" s="34">
        <v>-0.38942902440731225</v>
      </c>
      <c r="H23" s="34">
        <v>0.17494437538541657</v>
      </c>
      <c r="I23" s="34">
        <v>0.4340410260298377</v>
      </c>
      <c r="J23" s="34">
        <v>0.3318382284544171</v>
      </c>
      <c r="K23" s="34">
        <v>-0.18282847330180732</v>
      </c>
      <c r="L23" s="34">
        <v>-0.1796079065052013</v>
      </c>
      <c r="M23" s="35">
        <v>0.3838444640297648</v>
      </c>
    </row>
    <row r="24" spans="1:13" ht="12.75">
      <c r="A24" s="33" t="s">
        <v>55</v>
      </c>
      <c r="B24" s="34">
        <v>-0.2116304664314543</v>
      </c>
      <c r="C24" s="34">
        <v>-0.19491339692668408</v>
      </c>
      <c r="D24" s="34">
        <v>-0.005347895126756675</v>
      </c>
      <c r="E24" s="34">
        <v>-0.01645248524815192</v>
      </c>
      <c r="F24" s="34">
        <v>-0.38413644748148523</v>
      </c>
      <c r="G24" s="34">
        <v>-0.1070476305263255</v>
      </c>
      <c r="H24" s="34">
        <v>0.04823921480492166</v>
      </c>
      <c r="I24" s="34">
        <v>0.4582788755238874</v>
      </c>
      <c r="J24" s="34">
        <v>0.27408590859108123</v>
      </c>
      <c r="K24" s="34">
        <v>-0.12229400644546094</v>
      </c>
      <c r="L24" s="34">
        <v>-0.32996872904054536</v>
      </c>
      <c r="M24" s="35">
        <v>0.3691199525342353</v>
      </c>
    </row>
    <row r="25" spans="1:13" ht="12.75">
      <c r="A25" s="33" t="s">
        <v>43</v>
      </c>
      <c r="B25" s="34">
        <v>-0.42703872173706936</v>
      </c>
      <c r="C25" s="34">
        <v>-0.29989141298150057</v>
      </c>
      <c r="D25" s="34">
        <v>-0.004447793428945154</v>
      </c>
      <c r="E25" s="34">
        <v>-0.10965514133772214</v>
      </c>
      <c r="F25" s="34">
        <v>0.08128557614544568</v>
      </c>
      <c r="G25" s="34">
        <v>-0.15967882105832354</v>
      </c>
      <c r="H25" s="34">
        <v>-0.03785429587368871</v>
      </c>
      <c r="I25" s="34">
        <v>0.2646336457852891</v>
      </c>
      <c r="J25" s="34">
        <v>0.44959046893116134</v>
      </c>
      <c r="K25" s="34">
        <v>-0.42844120877439745</v>
      </c>
      <c r="L25" s="34">
        <v>-0.35621711766989905</v>
      </c>
      <c r="M25" s="35">
        <v>0.3600740160412814</v>
      </c>
    </row>
    <row r="26" spans="1:13" ht="12.75">
      <c r="A26" s="33" t="s">
        <v>23</v>
      </c>
      <c r="B26" s="34">
        <v>-0.017536550191013123</v>
      </c>
      <c r="C26" s="34">
        <v>-0.08775554338148292</v>
      </c>
      <c r="D26" s="34">
        <v>-0.16129517092699994</v>
      </c>
      <c r="E26" s="34">
        <v>-0.1307726320887251</v>
      </c>
      <c r="F26" s="34">
        <v>-0.15100771243145605</v>
      </c>
      <c r="G26" s="34">
        <v>-0.3220126770170195</v>
      </c>
      <c r="H26" s="34">
        <v>0.3195631056380597</v>
      </c>
      <c r="I26" s="34">
        <v>0.2836121532787148</v>
      </c>
      <c r="J26" s="34">
        <v>0.4283773861550201</v>
      </c>
      <c r="K26" s="34">
        <v>0.03755754654618355</v>
      </c>
      <c r="L26" s="34">
        <v>-0.4858654422019155</v>
      </c>
      <c r="M26" s="35">
        <v>0.3578097917562807</v>
      </c>
    </row>
    <row r="27" spans="1:13" ht="12.75">
      <c r="A27" s="33" t="s">
        <v>24</v>
      </c>
      <c r="B27" s="34">
        <v>-0.05996961469631971</v>
      </c>
      <c r="C27" s="34">
        <v>-0.043922362479692424</v>
      </c>
      <c r="D27" s="34">
        <v>-0.0997906779775117</v>
      </c>
      <c r="E27" s="34">
        <v>-0.11426319779449542</v>
      </c>
      <c r="F27" s="34">
        <v>-0.22730184071830656</v>
      </c>
      <c r="G27" s="34">
        <v>-0.31790910320487636</v>
      </c>
      <c r="H27" s="34">
        <v>0.23371860985214413</v>
      </c>
      <c r="I27" s="34">
        <v>0.3257505553223066</v>
      </c>
      <c r="J27" s="34">
        <v>0.38283341431932716</v>
      </c>
      <c r="K27" s="34">
        <v>0.06373858620660336</v>
      </c>
      <c r="L27" s="34">
        <v>-0.2749583964328586</v>
      </c>
      <c r="M27" s="35">
        <v>0.3545742898272809</v>
      </c>
    </row>
    <row r="28" spans="1:13" ht="12.75">
      <c r="A28" s="33" t="s">
        <v>25</v>
      </c>
      <c r="B28" s="34">
        <v>-0.055453841520808615</v>
      </c>
      <c r="C28" s="34">
        <v>-0.2251275687152404</v>
      </c>
      <c r="D28" s="34">
        <v>-0.2547804498125882</v>
      </c>
      <c r="E28" s="34">
        <v>-0.1490308490167387</v>
      </c>
      <c r="F28" s="34">
        <v>-0.1031103808933073</v>
      </c>
      <c r="G28" s="34">
        <v>-0.0650341062974194</v>
      </c>
      <c r="H28" s="34">
        <v>-0.21370286689186033</v>
      </c>
      <c r="I28" s="34">
        <v>0.3432032062750393</v>
      </c>
      <c r="J28" s="34">
        <v>0.36367775515538486</v>
      </c>
      <c r="K28" s="34">
        <v>-0.0999270089134435</v>
      </c>
      <c r="L28" s="34">
        <v>-0.19338617310940287</v>
      </c>
      <c r="M28" s="35">
        <v>0.3534768019423261</v>
      </c>
    </row>
    <row r="29" spans="1:13" ht="12.75">
      <c r="A29" s="33" t="s">
        <v>67</v>
      </c>
      <c r="B29" s="34">
        <v>0.16140719706491313</v>
      </c>
      <c r="C29" s="34">
        <v>-0.06328383297701982</v>
      </c>
      <c r="D29" s="34">
        <v>-0.26701550361298493</v>
      </c>
      <c r="E29" s="34">
        <v>0.07944886232074126</v>
      </c>
      <c r="F29" s="34">
        <v>-0.4036904680978962</v>
      </c>
      <c r="G29" s="34">
        <v>-0.4618398923409735</v>
      </c>
      <c r="H29" s="34">
        <v>0.2172490070770506</v>
      </c>
      <c r="I29" s="34">
        <v>0.37257714078216153</v>
      </c>
      <c r="J29" s="34">
        <v>0.3337017424036391</v>
      </c>
      <c r="K29" s="34">
        <v>-0.038585292947520264</v>
      </c>
      <c r="L29" s="34">
        <v>-0.7662998157971869</v>
      </c>
      <c r="M29" s="35">
        <v>0.353270381503537</v>
      </c>
    </row>
    <row r="30" spans="1:13" ht="12.75">
      <c r="A30" s="33" t="s">
        <v>26</v>
      </c>
      <c r="B30" s="34">
        <v>0.0004179832162847981</v>
      </c>
      <c r="C30" s="34">
        <v>-0.10797142836093904</v>
      </c>
      <c r="D30" s="34">
        <v>-0.10179777521696938</v>
      </c>
      <c r="E30" s="34">
        <v>-0.02272806749983247</v>
      </c>
      <c r="F30" s="34">
        <v>-0.32564407090064634</v>
      </c>
      <c r="G30" s="34">
        <v>-0.3084277176369258</v>
      </c>
      <c r="H30" s="34">
        <v>-0.011543942571894866</v>
      </c>
      <c r="I30" s="34">
        <v>0.3447116173506383</v>
      </c>
      <c r="J30" s="34">
        <v>0.35638866951913456</v>
      </c>
      <c r="K30" s="34">
        <v>0.01443504410474298</v>
      </c>
      <c r="L30" s="34">
        <v>-0.41378740347398074</v>
      </c>
      <c r="M30" s="35">
        <v>0.350561957537251</v>
      </c>
    </row>
    <row r="31" spans="1:13" ht="12.75">
      <c r="A31" s="33" t="s">
        <v>27</v>
      </c>
      <c r="B31" s="34">
        <v>0.016963614597492474</v>
      </c>
      <c r="C31" s="34">
        <v>-0.0506750890095235</v>
      </c>
      <c r="D31" s="34">
        <v>-0.3433772146952393</v>
      </c>
      <c r="E31" s="34">
        <v>-0.06838762254869357</v>
      </c>
      <c r="F31" s="34">
        <v>-0.0429501226971513</v>
      </c>
      <c r="G31" s="34">
        <v>-0.3900735745304354</v>
      </c>
      <c r="H31" s="34">
        <v>0.35010225249759547</v>
      </c>
      <c r="I31" s="34">
        <v>0.2978490403704311</v>
      </c>
      <c r="J31" s="34">
        <v>0.3980455975440829</v>
      </c>
      <c r="K31" s="34">
        <v>-0.19985168797393432</v>
      </c>
      <c r="L31" s="34">
        <v>-0.8549036358334863</v>
      </c>
      <c r="M31" s="35">
        <v>0.3488169875947814</v>
      </c>
    </row>
    <row r="32" spans="1:13" ht="12.75">
      <c r="A32" s="33" t="s">
        <v>28</v>
      </c>
      <c r="B32" s="34">
        <v>0.10039278786285122</v>
      </c>
      <c r="C32" s="34">
        <v>-0.05547869414673469</v>
      </c>
      <c r="D32" s="34">
        <v>-0.1947896231024543</v>
      </c>
      <c r="E32" s="34">
        <v>-0.11195972446523166</v>
      </c>
      <c r="F32" s="34">
        <v>-0.14633461316624682</v>
      </c>
      <c r="G32" s="34">
        <v>-0.45186341408766717</v>
      </c>
      <c r="H32" s="34">
        <v>0.2961873939444717</v>
      </c>
      <c r="I32" s="34">
        <v>0.2025008075263827</v>
      </c>
      <c r="J32" s="34">
        <v>0.4660232422275056</v>
      </c>
      <c r="K32" s="34">
        <v>0.19599262008365115</v>
      </c>
      <c r="L32" s="34">
        <v>-0.4638944369246018</v>
      </c>
      <c r="M32" s="35">
        <v>0.34027054930560596</v>
      </c>
    </row>
    <row r="33" spans="1:13" ht="12.75">
      <c r="A33" s="33" t="s">
        <v>52</v>
      </c>
      <c r="B33" s="34">
        <v>-0.06429995034447088</v>
      </c>
      <c r="C33" s="34">
        <v>0.060358463195143215</v>
      </c>
      <c r="D33" s="34">
        <v>-0.04134063767919076</v>
      </c>
      <c r="E33" s="34">
        <v>-0.20030685390408515</v>
      </c>
      <c r="F33" s="34">
        <v>-0.21932691258108308</v>
      </c>
      <c r="G33" s="34">
        <v>-0.3192067183545622</v>
      </c>
      <c r="H33" s="34">
        <v>0.39199677024308166</v>
      </c>
      <c r="I33" s="34">
        <v>0.27842861060930396</v>
      </c>
      <c r="J33" s="34">
        <v>0.36221658150392355</v>
      </c>
      <c r="K33" s="34">
        <v>-0.1198798495396005</v>
      </c>
      <c r="L33" s="34">
        <v>-0.5474455524515089</v>
      </c>
      <c r="M33" s="35">
        <v>0.320930783981999</v>
      </c>
    </row>
    <row r="34" spans="1:13" ht="12.75">
      <c r="A34" s="33" t="s">
        <v>29</v>
      </c>
      <c r="B34" s="34">
        <v>-0.0853805304577401</v>
      </c>
      <c r="C34" s="34">
        <v>-0.21983229177287533</v>
      </c>
      <c r="D34" s="34">
        <v>-0.0029121431791339666</v>
      </c>
      <c r="E34" s="34">
        <v>-0.20879190073323248</v>
      </c>
      <c r="F34" s="34">
        <v>-0.05445264263287608</v>
      </c>
      <c r="G34" s="34">
        <v>-0.1902027454163997</v>
      </c>
      <c r="H34" s="34">
        <v>0.10884295931250333</v>
      </c>
      <c r="I34" s="34">
        <v>0.13293329929789865</v>
      </c>
      <c r="J34" s="34">
        <v>0.4850050082814523</v>
      </c>
      <c r="K34" s="34">
        <v>-0.5205384883388433</v>
      </c>
      <c r="L34" s="34">
        <v>-0.6291834974018914</v>
      </c>
      <c r="M34" s="35">
        <v>0.3196824469793399</v>
      </c>
    </row>
    <row r="35" spans="1:13" ht="12.75">
      <c r="A35" s="33" t="s">
        <v>30</v>
      </c>
      <c r="B35" s="34">
        <v>0.06643200288191364</v>
      </c>
      <c r="C35" s="34">
        <v>-0.03584039155409539</v>
      </c>
      <c r="D35" s="34">
        <v>-0.06554527917018196</v>
      </c>
      <c r="E35" s="34">
        <v>-0.09188662690774911</v>
      </c>
      <c r="F35" s="34">
        <v>-0.32363570014923726</v>
      </c>
      <c r="G35" s="34">
        <v>-0.30688096850527735</v>
      </c>
      <c r="H35" s="34">
        <v>0.08988170066049062</v>
      </c>
      <c r="I35" s="34">
        <v>0.2609150599458173</v>
      </c>
      <c r="J35" s="34">
        <v>0.353723164226192</v>
      </c>
      <c r="K35" s="34">
        <v>0.05769480493302566</v>
      </c>
      <c r="L35" s="34">
        <v>-0.5739818049808334</v>
      </c>
      <c r="M35" s="35">
        <v>0.30806527284688184</v>
      </c>
    </row>
    <row r="36" spans="1:13" ht="12.75">
      <c r="A36" s="33" t="s">
        <v>54</v>
      </c>
      <c r="B36" s="34">
        <v>-0.07625796896769668</v>
      </c>
      <c r="C36" s="34">
        <v>-0.24132344366181846</v>
      </c>
      <c r="D36" s="34">
        <v>-0.04070166718404091</v>
      </c>
      <c r="E36" s="34">
        <v>0.1819517004080078</v>
      </c>
      <c r="F36" s="34">
        <v>-0.1390695984998045</v>
      </c>
      <c r="G36" s="34">
        <v>-0.4672200020370329</v>
      </c>
      <c r="H36" s="34">
        <v>0.252961899478934</v>
      </c>
      <c r="I36" s="34">
        <v>0.22798584899659524</v>
      </c>
      <c r="J36" s="34">
        <v>0.3743511714645203</v>
      </c>
      <c r="K36" s="34">
        <v>-0.18268193130054441</v>
      </c>
      <c r="L36" s="34">
        <v>-0.777466194036801</v>
      </c>
      <c r="M36" s="35">
        <v>0.3030238595868897</v>
      </c>
    </row>
    <row r="37" spans="1:13" ht="12.75">
      <c r="A37" s="33" t="s">
        <v>65</v>
      </c>
      <c r="B37" s="34">
        <v>-0.06781864853543212</v>
      </c>
      <c r="C37" s="34">
        <v>-0.06901165674781082</v>
      </c>
      <c r="D37" s="34">
        <v>0.10719156053338476</v>
      </c>
      <c r="E37" s="34">
        <v>-0.022543502127364154</v>
      </c>
      <c r="F37" s="34">
        <v>-0.2722304035541304</v>
      </c>
      <c r="G37" s="34">
        <v>-0.43546169253557143</v>
      </c>
      <c r="H37" s="34">
        <v>0.19464594323218698</v>
      </c>
      <c r="I37" s="34">
        <v>0.1899861044326157</v>
      </c>
      <c r="J37" s="34">
        <v>0.4035476108657696</v>
      </c>
      <c r="K37" s="34">
        <v>0.08238761359858422</v>
      </c>
      <c r="L37" s="34">
        <v>-0.44718445908692217</v>
      </c>
      <c r="M37" s="35">
        <v>0.3007149317804159</v>
      </c>
    </row>
    <row r="38" spans="1:13" ht="12.75">
      <c r="A38" s="33" t="s">
        <v>31</v>
      </c>
      <c r="B38" s="34">
        <v>0.17512798577315597</v>
      </c>
      <c r="C38" s="34">
        <v>-0.206422936165142</v>
      </c>
      <c r="D38" s="34">
        <v>-0.1513945151173348</v>
      </c>
      <c r="E38" s="34">
        <v>-0.18940146627847412</v>
      </c>
      <c r="F38" s="34">
        <v>-0.03800352715951615</v>
      </c>
      <c r="G38" s="34">
        <v>-0.2978027543434763</v>
      </c>
      <c r="H38" s="34">
        <v>0.5473787006916437</v>
      </c>
      <c r="I38" s="34">
        <v>-0.004980375256864316</v>
      </c>
      <c r="J38" s="34">
        <v>0.5289279840039344</v>
      </c>
      <c r="K38" s="34">
        <v>0.023323430136004207</v>
      </c>
      <c r="L38" s="34">
        <v>0.21593544272668913</v>
      </c>
      <c r="M38" s="35">
        <v>0.2865325409101324</v>
      </c>
    </row>
    <row r="39" spans="1:13" ht="12.75">
      <c r="A39" s="33" t="s">
        <v>49</v>
      </c>
      <c r="B39" s="34">
        <v>-0.16850029249434756</v>
      </c>
      <c r="C39" s="34">
        <v>-0.17663810797231974</v>
      </c>
      <c r="D39" s="34">
        <v>0.2158391124010075</v>
      </c>
      <c r="E39" s="34">
        <v>0.1981792737154854</v>
      </c>
      <c r="F39" s="34">
        <v>-0.3051213541600882</v>
      </c>
      <c r="G39" s="34">
        <v>-0.5687245840214947</v>
      </c>
      <c r="H39" s="34">
        <v>0.1531538489421327</v>
      </c>
      <c r="I39" s="34">
        <v>0.1883750067532379</v>
      </c>
      <c r="J39" s="34">
        <v>0.37158731515931237</v>
      </c>
      <c r="K39" s="34">
        <v>-0.0987535632571216</v>
      </c>
      <c r="L39" s="34">
        <v>-0.2232802631350548</v>
      </c>
      <c r="M39" s="35">
        <v>0.2828875460047717</v>
      </c>
    </row>
    <row r="40" spans="1:13" ht="12.75">
      <c r="A40" s="33" t="s">
        <v>66</v>
      </c>
      <c r="B40" s="34">
        <v>-0.09266800965843829</v>
      </c>
      <c r="C40" s="34">
        <v>-0.007114817632392669</v>
      </c>
      <c r="D40" s="34">
        <v>0.018511723792675877</v>
      </c>
      <c r="E40" s="34">
        <v>-0.1419913859119609</v>
      </c>
      <c r="F40" s="34">
        <v>-0.23083242372583765</v>
      </c>
      <c r="G40" s="34">
        <v>-0.1794864580317354</v>
      </c>
      <c r="H40" s="34">
        <v>0.09494386311344442</v>
      </c>
      <c r="I40" s="34">
        <v>0.25961119948464395</v>
      </c>
      <c r="J40" s="34">
        <v>0.2817099596426163</v>
      </c>
      <c r="K40" s="34">
        <v>0.058546111627467895</v>
      </c>
      <c r="L40" s="34">
        <v>-0.23903152827817414</v>
      </c>
      <c r="M40" s="35">
        <v>0.27070289190376734</v>
      </c>
    </row>
    <row r="41" spans="1:13" ht="12.75">
      <c r="A41" s="33" t="s">
        <v>32</v>
      </c>
      <c r="B41" s="34">
        <v>-0.021131750264790184</v>
      </c>
      <c r="C41" s="34">
        <v>-0.05543307769359899</v>
      </c>
      <c r="D41" s="34">
        <v>-0.14903791908169342</v>
      </c>
      <c r="E41" s="34">
        <v>0.05672086010948218</v>
      </c>
      <c r="F41" s="34">
        <v>-0.05891592630225425</v>
      </c>
      <c r="G41" s="34">
        <v>-0.4295968574307982</v>
      </c>
      <c r="H41" s="34">
        <v>0.12179798775240658</v>
      </c>
      <c r="I41" s="34">
        <v>0.2050218246079041</v>
      </c>
      <c r="J41" s="34">
        <v>0.3278324749822096</v>
      </c>
      <c r="K41" s="34">
        <v>0.12061548936938282</v>
      </c>
      <c r="L41" s="34">
        <v>-0.7111388946830159</v>
      </c>
      <c r="M41" s="35">
        <v>0.2677335506380507</v>
      </c>
    </row>
    <row r="42" spans="1:13" ht="12.75">
      <c r="A42" s="33" t="s">
        <v>61</v>
      </c>
      <c r="B42" s="34">
        <v>0.1595089944906477</v>
      </c>
      <c r="C42" s="34">
        <v>-0.07911200186214513</v>
      </c>
      <c r="D42" s="34">
        <v>-0.02296178816009642</v>
      </c>
      <c r="E42" s="34">
        <v>-0.03021240137566005</v>
      </c>
      <c r="F42" s="34">
        <v>-0.62609047084504</v>
      </c>
      <c r="G42" s="34">
        <v>-0.1234130158492366</v>
      </c>
      <c r="H42" s="34">
        <v>0.06929226108499628</v>
      </c>
      <c r="I42" s="34">
        <v>0.32302771775144395</v>
      </c>
      <c r="J42" s="34">
        <v>0.20922929859855458</v>
      </c>
      <c r="K42" s="34">
        <v>-0.1501438498360471</v>
      </c>
      <c r="L42" s="34">
        <v>-0.19796975326419766</v>
      </c>
      <c r="M42" s="35">
        <v>0.26725025635891947</v>
      </c>
    </row>
    <row r="43" spans="1:13" ht="12.75">
      <c r="A43" s="33" t="s">
        <v>33</v>
      </c>
      <c r="B43" s="34">
        <v>-0.015054487600570134</v>
      </c>
      <c r="C43" s="34">
        <v>-0.021016647245040397</v>
      </c>
      <c r="D43" s="34">
        <v>-0.15694872408176488</v>
      </c>
      <c r="E43" s="34">
        <v>-0.14076120640128134</v>
      </c>
      <c r="F43" s="34">
        <v>0.012484726656760087</v>
      </c>
      <c r="G43" s="34">
        <v>-0.29107905666402367</v>
      </c>
      <c r="H43" s="34">
        <v>-0.11328848878983551</v>
      </c>
      <c r="I43" s="34">
        <v>0.14374523650981355</v>
      </c>
      <c r="J43" s="34">
        <v>0.36751761449338927</v>
      </c>
      <c r="K43" s="34">
        <v>0.1510767278250922</v>
      </c>
      <c r="L43" s="34">
        <v>-0.4695843255428061</v>
      </c>
      <c r="M43" s="35">
        <v>0.259965671521971</v>
      </c>
    </row>
    <row r="44" spans="1:13" ht="12.75">
      <c r="A44" s="33" t="s">
        <v>44</v>
      </c>
      <c r="B44" s="34">
        <v>-0.06895862374838507</v>
      </c>
      <c r="C44" s="34">
        <v>-0.1660001152928978</v>
      </c>
      <c r="D44" s="34">
        <v>-0.07632723278097384</v>
      </c>
      <c r="E44" s="34">
        <v>0.18353118181879127</v>
      </c>
      <c r="F44" s="34">
        <v>-0.1856558413308168</v>
      </c>
      <c r="G44" s="34">
        <v>-0.23146268528027664</v>
      </c>
      <c r="H44" s="34">
        <v>0.25147787688769435</v>
      </c>
      <c r="I44" s="34">
        <v>0.28564566281117115</v>
      </c>
      <c r="J44" s="34">
        <v>0.16511896561682002</v>
      </c>
      <c r="K44" s="34">
        <v>-0.3752743347107256</v>
      </c>
      <c r="L44" s="34">
        <v>-0.6177244474991543</v>
      </c>
      <c r="M44" s="35">
        <v>0.22664058968238637</v>
      </c>
    </row>
    <row r="45" spans="1:13" ht="12.75">
      <c r="A45" s="33" t="s">
        <v>59</v>
      </c>
      <c r="B45" s="34">
        <v>-0.09135263961503849</v>
      </c>
      <c r="C45" s="34">
        <v>0.04727655869138743</v>
      </c>
      <c r="D45" s="34">
        <v>0.2063891922953994</v>
      </c>
      <c r="E45" s="34">
        <v>-0.11982515111550444</v>
      </c>
      <c r="F45" s="34">
        <v>-0.6019317777840273</v>
      </c>
      <c r="G45" s="34">
        <v>-0.052414307549863134</v>
      </c>
      <c r="H45" s="34">
        <v>-0.29816697454130203</v>
      </c>
      <c r="I45" s="34">
        <v>0.32041508301765237</v>
      </c>
      <c r="J45" s="34">
        <v>0.11379003722251607</v>
      </c>
      <c r="K45" s="34">
        <v>-0.3916815931671206</v>
      </c>
      <c r="L45" s="34">
        <v>-0.3790613224805318</v>
      </c>
      <c r="M45" s="35">
        <v>0.22079854821517722</v>
      </c>
    </row>
    <row r="46" spans="1:13" ht="12.75">
      <c r="A46" s="33" t="s">
        <v>41</v>
      </c>
      <c r="B46" s="34">
        <v>-0.1404635610961886</v>
      </c>
      <c r="C46" s="34">
        <v>-0.06772502470138264</v>
      </c>
      <c r="D46" s="34">
        <v>-0.045678754332384185</v>
      </c>
      <c r="E46" s="34">
        <v>-0.009979571644712455</v>
      </c>
      <c r="F46" s="34">
        <v>-0.05683932986708538</v>
      </c>
      <c r="G46" s="34">
        <v>-0.1436585661119873</v>
      </c>
      <c r="H46" s="34">
        <v>-0.22672340248893294</v>
      </c>
      <c r="I46" s="34">
        <v>0.21731822373055903</v>
      </c>
      <c r="J46" s="34">
        <v>0.19853360662680639</v>
      </c>
      <c r="K46" s="34">
        <v>-0.38127953729950004</v>
      </c>
      <c r="L46" s="34">
        <v>-0.5391274934140111</v>
      </c>
      <c r="M46" s="35">
        <v>0.2079564881113871</v>
      </c>
    </row>
    <row r="47" spans="1:13" ht="12.75">
      <c r="A47" s="33" t="s">
        <v>62</v>
      </c>
      <c r="B47" s="34">
        <v>0.0857043587774938</v>
      </c>
      <c r="C47" s="34">
        <v>-0.06831120681692815</v>
      </c>
      <c r="D47" s="34">
        <v>-0.07784182946784854</v>
      </c>
      <c r="E47" s="34">
        <v>0.0670067272289461</v>
      </c>
      <c r="F47" s="34">
        <v>-0.22692764724576256</v>
      </c>
      <c r="G47" s="34">
        <v>-0.23501207414581018</v>
      </c>
      <c r="H47" s="34">
        <v>-0.0051848700458631165</v>
      </c>
      <c r="I47" s="34">
        <v>0.1850644318342411</v>
      </c>
      <c r="J47" s="34">
        <v>0.20041308594908183</v>
      </c>
      <c r="K47" s="34">
        <v>-0.18613814700843354</v>
      </c>
      <c r="L47" s="34">
        <v>-0.7602717213762603</v>
      </c>
      <c r="M47" s="35">
        <v>0.1927591703495104</v>
      </c>
    </row>
    <row r="48" spans="1:13" ht="12.75">
      <c r="A48" s="33" t="s">
        <v>47</v>
      </c>
      <c r="B48" s="34">
        <v>-0.06260432531483338</v>
      </c>
      <c r="C48" s="34">
        <v>0.010041166600277335</v>
      </c>
      <c r="D48" s="34">
        <v>-0.0774119549522458</v>
      </c>
      <c r="E48" s="34">
        <v>-0.03466484900595894</v>
      </c>
      <c r="F48" s="34">
        <v>0.007366106142697944</v>
      </c>
      <c r="G48" s="34">
        <v>-0.2764403793680797</v>
      </c>
      <c r="H48" s="34">
        <v>0.1077983602207889</v>
      </c>
      <c r="I48" s="34">
        <v>0.12378644329348881</v>
      </c>
      <c r="J48" s="34">
        <v>0.2523327941775486</v>
      </c>
      <c r="K48" s="34">
        <v>-0.18461932962395206</v>
      </c>
      <c r="L48" s="34">
        <v>-0.35350186974567654</v>
      </c>
      <c r="M48" s="35">
        <v>0.1894908551225135</v>
      </c>
    </row>
    <row r="49" spans="1:13" ht="12.75">
      <c r="A49" s="33" t="s">
        <v>48</v>
      </c>
      <c r="B49" s="34">
        <v>0.18794274392771274</v>
      </c>
      <c r="C49" s="34">
        <v>-0.24095423984029324</v>
      </c>
      <c r="D49" s="34">
        <v>0.017691911506203223</v>
      </c>
      <c r="E49" s="34">
        <v>0.21138807403775683</v>
      </c>
      <c r="F49" s="34">
        <v>-0.5197845468523349</v>
      </c>
      <c r="G49" s="34">
        <v>-0.20112296613059905</v>
      </c>
      <c r="H49" s="34">
        <v>0.027959167392797652</v>
      </c>
      <c r="I49" s="34">
        <v>0.20294705277125843</v>
      </c>
      <c r="J49" s="34">
        <v>0.1713858616817889</v>
      </c>
      <c r="K49" s="34">
        <v>-0.07571179847010774</v>
      </c>
      <c r="L49" s="34">
        <v>-0.04040518223997557</v>
      </c>
      <c r="M49" s="35">
        <v>0.18725276175485467</v>
      </c>
    </row>
    <row r="50" spans="1:13" ht="12.75">
      <c r="A50" s="33" t="s">
        <v>57</v>
      </c>
      <c r="B50" s="34">
        <v>-0.02053577108202548</v>
      </c>
      <c r="C50" s="34">
        <v>-0.0253434974467883</v>
      </c>
      <c r="D50" s="34">
        <v>-0.039314238550509646</v>
      </c>
      <c r="E50" s="34">
        <v>0.06884884303545562</v>
      </c>
      <c r="F50" s="34">
        <v>-0.07504942766190462</v>
      </c>
      <c r="G50" s="34">
        <v>-0.3213828178976561</v>
      </c>
      <c r="H50" s="34">
        <v>-0.06265441571894984</v>
      </c>
      <c r="I50" s="34">
        <v>0.12658503842310037</v>
      </c>
      <c r="J50" s="34">
        <v>0.2243262257753984</v>
      </c>
      <c r="K50" s="34">
        <v>-0.04727851775344957</v>
      </c>
      <c r="L50" s="34">
        <v>-0.8681458645938692</v>
      </c>
      <c r="M50" s="35">
        <v>0.17628320765615027</v>
      </c>
    </row>
    <row r="51" spans="1:13" ht="12.75">
      <c r="A51" s="33" t="s">
        <v>68</v>
      </c>
      <c r="B51" s="34">
        <v>-0.2556680244866491</v>
      </c>
      <c r="C51" s="34">
        <v>-0.2766651060675393</v>
      </c>
      <c r="D51" s="34">
        <v>0.5512842843565735</v>
      </c>
      <c r="E51" s="34">
        <v>-0.1572772362780675</v>
      </c>
      <c r="F51" s="34">
        <v>-0.3918048115137686</v>
      </c>
      <c r="G51" s="34">
        <v>-0.06866258540001693</v>
      </c>
      <c r="H51" s="34">
        <v>0.11709832525614434</v>
      </c>
      <c r="I51" s="34">
        <v>-0.09721531510070552</v>
      </c>
      <c r="J51" s="34">
        <v>0.4051925456153733</v>
      </c>
      <c r="K51" s="34">
        <v>-1.084050923624042</v>
      </c>
      <c r="L51" s="34">
        <v>-0.2792148738370802</v>
      </c>
      <c r="M51" s="35">
        <v>0.17574896772047052</v>
      </c>
    </row>
    <row r="52" spans="1:13" ht="12.75">
      <c r="A52" s="33" t="s">
        <v>51</v>
      </c>
      <c r="B52" s="34">
        <v>-0.2119143097223187</v>
      </c>
      <c r="C52" s="34">
        <v>-0.32305498270044325</v>
      </c>
      <c r="D52" s="34">
        <v>0.06770879008024844</v>
      </c>
      <c r="E52" s="34">
        <v>0.44177939373079184</v>
      </c>
      <c r="F52" s="34">
        <v>-0.12600049710524738</v>
      </c>
      <c r="G52" s="34">
        <v>-0.39235137349346866</v>
      </c>
      <c r="H52" s="34">
        <v>-0.11658293399603993</v>
      </c>
      <c r="I52" s="34">
        <v>0.22920634668034864</v>
      </c>
      <c r="J52" s="34">
        <v>0.11164463761520062</v>
      </c>
      <c r="K52" s="34">
        <v>-0.1548939874333611</v>
      </c>
      <c r="L52" s="34">
        <v>-0.4425532035006168</v>
      </c>
      <c r="M52" s="35">
        <v>0.1716226381893424</v>
      </c>
    </row>
    <row r="53" spans="1:13" ht="12.75">
      <c r="A53" s="33" t="s">
        <v>70</v>
      </c>
      <c r="B53" s="34">
        <v>0.6340068661492366</v>
      </c>
      <c r="C53" s="34">
        <v>-0.045552415018453335</v>
      </c>
      <c r="D53" s="34">
        <v>-0.3594470515285</v>
      </c>
      <c r="E53" s="34">
        <v>-0.062325886618941395</v>
      </c>
      <c r="F53" s="34">
        <v>-0.5570038299152661</v>
      </c>
      <c r="G53" s="34">
        <v>-0.2796537740807358</v>
      </c>
      <c r="H53" s="34">
        <v>-0.14641610404468886</v>
      </c>
      <c r="I53" s="34">
        <v>-0.016022754466967853</v>
      </c>
      <c r="J53" s="34">
        <v>0.32143600553564583</v>
      </c>
      <c r="K53" s="34">
        <v>0.7934045870041415</v>
      </c>
      <c r="L53" s="34">
        <v>-0.36177291154135466</v>
      </c>
      <c r="M53" s="35">
        <v>0.1625510264523507</v>
      </c>
    </row>
    <row r="54" spans="1:13" ht="12.75">
      <c r="A54" s="33" t="s">
        <v>40</v>
      </c>
      <c r="B54" s="34">
        <v>0.01695874243078659</v>
      </c>
      <c r="C54" s="34">
        <v>-0.24261373050104734</v>
      </c>
      <c r="D54" s="34">
        <v>0.06121106672009243</v>
      </c>
      <c r="E54" s="34">
        <v>0.18675530164813603</v>
      </c>
      <c r="F54" s="34">
        <v>-0.03337728162558332</v>
      </c>
      <c r="G54" s="34">
        <v>-0.3907284076737421</v>
      </c>
      <c r="H54" s="34">
        <v>0.2962878148066942</v>
      </c>
      <c r="I54" s="34">
        <v>-0.047361807999030905</v>
      </c>
      <c r="J54" s="34">
        <v>0.3263555441157821</v>
      </c>
      <c r="K54" s="34">
        <v>-0.3280424294583473</v>
      </c>
      <c r="L54" s="34">
        <v>-0.3282882077290403</v>
      </c>
      <c r="M54" s="35">
        <v>0.15156420564597653</v>
      </c>
    </row>
    <row r="55" spans="1:13" ht="12.75">
      <c r="A55" s="33" t="s">
        <v>42</v>
      </c>
      <c r="B55" s="34">
        <v>-0.3162558148710045</v>
      </c>
      <c r="C55" s="34">
        <v>-0.20089631344235986</v>
      </c>
      <c r="D55" s="34">
        <v>0.27111704358859834</v>
      </c>
      <c r="E55" s="34">
        <v>0.10762736596843193</v>
      </c>
      <c r="F55" s="34">
        <v>-0.12429164082352984</v>
      </c>
      <c r="G55" s="34">
        <v>-0.12612056737636154</v>
      </c>
      <c r="H55" s="34">
        <v>-0.010306795553357423</v>
      </c>
      <c r="I55" s="34">
        <v>0.10118238372784386</v>
      </c>
      <c r="J55" s="34">
        <v>0.18427171472267267</v>
      </c>
      <c r="K55" s="34">
        <v>-0.20408974479432657</v>
      </c>
      <c r="L55" s="34">
        <v>-0.02994631159009006</v>
      </c>
      <c r="M55" s="35">
        <v>0.1433251384594274</v>
      </c>
    </row>
    <row r="56" spans="1:13" ht="12.75">
      <c r="A56" s="33" t="s">
        <v>34</v>
      </c>
      <c r="B56" s="34">
        <v>-0.0307184314516958</v>
      </c>
      <c r="C56" s="34">
        <v>-0.05021587207434636</v>
      </c>
      <c r="D56" s="34">
        <v>-0.13903524359222838</v>
      </c>
      <c r="E56" s="34">
        <v>-0.058271522900719804</v>
      </c>
      <c r="F56" s="34">
        <v>-0.07235941992158687</v>
      </c>
      <c r="G56" s="34">
        <v>0.0437104102894221</v>
      </c>
      <c r="H56" s="34">
        <v>-0.2163554695844023</v>
      </c>
      <c r="I56" s="34">
        <v>0.21643596091151537</v>
      </c>
      <c r="J56" s="34">
        <v>0.060784398645426424</v>
      </c>
      <c r="K56" s="34">
        <v>-0.2051476378582179</v>
      </c>
      <c r="L56" s="34">
        <v>-0.8726750783971933</v>
      </c>
      <c r="M56" s="35">
        <v>0.14070830748684057</v>
      </c>
    </row>
    <row r="57" spans="1:13" ht="12.75">
      <c r="A57" s="33" t="s">
        <v>64</v>
      </c>
      <c r="B57" s="34">
        <v>-0.03732600821298565</v>
      </c>
      <c r="C57" s="34">
        <v>-0.1677986802256999</v>
      </c>
      <c r="D57" s="34">
        <v>-0.08932092639167637</v>
      </c>
      <c r="E57" s="34">
        <v>0.07397698590869597</v>
      </c>
      <c r="F57" s="34">
        <v>-0.1785797296101175</v>
      </c>
      <c r="G57" s="34">
        <v>0.1920329273336205</v>
      </c>
      <c r="H57" s="34">
        <v>-0.04282417693795326</v>
      </c>
      <c r="I57" s="34">
        <v>0.2654406200071531</v>
      </c>
      <c r="J57" s="34">
        <v>-0.12845064310594392</v>
      </c>
      <c r="K57" s="34">
        <v>-0.08482638260722147</v>
      </c>
      <c r="L57" s="34">
        <v>-0.23714200924055867</v>
      </c>
      <c r="M57" s="35">
        <v>0.0818961939371691</v>
      </c>
    </row>
    <row r="58" spans="1:13" ht="12.75">
      <c r="A58" s="33" t="s">
        <v>50</v>
      </c>
      <c r="B58" s="34">
        <v>-0.21894709129704484</v>
      </c>
      <c r="C58" s="34">
        <v>-0.12639746445526182</v>
      </c>
      <c r="D58" s="34">
        <v>0.5645960954934057</v>
      </c>
      <c r="E58" s="34">
        <v>0.24865212443394552</v>
      </c>
      <c r="F58" s="34">
        <v>-0.2576680398510047</v>
      </c>
      <c r="G58" s="34">
        <v>-0.6348052959885253</v>
      </c>
      <c r="H58" s="34">
        <v>0.17268062064676418</v>
      </c>
      <c r="I58" s="34">
        <v>-0.2768425117064033</v>
      </c>
      <c r="J58" s="34">
        <v>0.3239573692945311</v>
      </c>
      <c r="K58" s="34">
        <v>-0.24653949418733412</v>
      </c>
      <c r="L58" s="34">
        <v>-0.36320260909454033</v>
      </c>
      <c r="M58" s="35">
        <v>0.054608858827041314</v>
      </c>
    </row>
    <row r="59" spans="1:13" ht="12.75">
      <c r="A59" s="33" t="s">
        <v>58</v>
      </c>
      <c r="B59" s="34">
        <v>0.00989402232881301</v>
      </c>
      <c r="C59" s="34">
        <v>0.06953397618848212</v>
      </c>
      <c r="D59" s="34">
        <v>0.05438471565396955</v>
      </c>
      <c r="E59" s="34">
        <v>-0.08604028770538913</v>
      </c>
      <c r="F59" s="34">
        <v>-0.1919555917931493</v>
      </c>
      <c r="G59" s="34">
        <v>0.03797185341748888</v>
      </c>
      <c r="H59" s="34">
        <v>-0.8659023919432456</v>
      </c>
      <c r="I59" s="34">
        <v>0.11007453911161624</v>
      </c>
      <c r="J59" s="34">
        <v>-0.026428596832495575</v>
      </c>
      <c r="K59" s="34">
        <v>-0.01191274967934147</v>
      </c>
      <c r="L59" s="34">
        <v>-1.4639622251570497</v>
      </c>
      <c r="M59" s="35">
        <v>0.043436804913649346</v>
      </c>
    </row>
    <row r="60" spans="1:13" ht="12.75">
      <c r="A60" s="33" t="s">
        <v>63</v>
      </c>
      <c r="B60" s="34">
        <v>-0.2934102094999175</v>
      </c>
      <c r="C60" s="34">
        <v>0.8091276159301191</v>
      </c>
      <c r="D60" s="34">
        <v>0.39836766907312415</v>
      </c>
      <c r="E60" s="34">
        <v>0.2158018769904727</v>
      </c>
      <c r="F60" s="34">
        <v>-0.7442916866422964</v>
      </c>
      <c r="G60" s="34">
        <v>-1.440728521105073</v>
      </c>
      <c r="H60" s="34">
        <v>-0.2766266268993961</v>
      </c>
      <c r="I60" s="34">
        <v>0.34375153339303033</v>
      </c>
      <c r="J60" s="34">
        <v>-0.47770733563678675</v>
      </c>
      <c r="K60" s="34">
        <v>-0.8830138968550125</v>
      </c>
      <c r="L60" s="34">
        <v>0.9415467772335341</v>
      </c>
      <c r="M60" s="35">
        <v>-0.009284538984072957</v>
      </c>
    </row>
    <row r="61" spans="1:13" ht="12.75">
      <c r="A61" s="33" t="s">
        <v>53</v>
      </c>
      <c r="B61" s="34">
        <v>-0.3857296577572471</v>
      </c>
      <c r="C61" s="34">
        <v>-0.473003235599687</v>
      </c>
      <c r="D61" s="34">
        <v>0.7003207471951648</v>
      </c>
      <c r="E61" s="34">
        <v>0.4617426618085368</v>
      </c>
      <c r="F61" s="34">
        <v>-0.5391152622750177</v>
      </c>
      <c r="G61" s="34">
        <v>-0.19866357171409602</v>
      </c>
      <c r="H61" s="34">
        <v>-0.20960036328358775</v>
      </c>
      <c r="I61" s="34">
        <v>-0.11786661133389244</v>
      </c>
      <c r="J61" s="34">
        <v>0.044009362385169205</v>
      </c>
      <c r="K61" s="34">
        <v>-0.6053227908179243</v>
      </c>
      <c r="L61" s="34">
        <v>-0.7583679602103355</v>
      </c>
      <c r="M61" s="35">
        <v>-0.03465942552071598</v>
      </c>
    </row>
    <row r="62" spans="1:13" ht="12.75">
      <c r="A62" s="33" t="s">
        <v>46</v>
      </c>
      <c r="B62" s="34">
        <v>-0.25034471247701745</v>
      </c>
      <c r="C62" s="34">
        <v>0.04302849897510922</v>
      </c>
      <c r="D62" s="34">
        <v>0.051497287149031463</v>
      </c>
      <c r="E62" s="34">
        <v>0.019210532159002317</v>
      </c>
      <c r="F62" s="34">
        <v>0.13487591200975002</v>
      </c>
      <c r="G62" s="34">
        <v>0.12466163584174363</v>
      </c>
      <c r="H62" s="34">
        <v>-0.47334269401393764</v>
      </c>
      <c r="I62" s="34">
        <v>0.03557632216612941</v>
      </c>
      <c r="J62" s="34">
        <v>-0.20744625846213235</v>
      </c>
      <c r="K62" s="34">
        <v>-0.36069342276368593</v>
      </c>
      <c r="L62" s="34">
        <v>-0.9562163437850308</v>
      </c>
      <c r="M62" s="35">
        <v>-0.08082384994729631</v>
      </c>
    </row>
    <row r="63" spans="1:13" ht="12.75">
      <c r="A63" s="33" t="s">
        <v>45</v>
      </c>
      <c r="B63" s="34">
        <v>-0.07377930733840668</v>
      </c>
      <c r="C63" s="34">
        <v>-0.4262015555918386</v>
      </c>
      <c r="D63" s="34">
        <v>0.322559683346229</v>
      </c>
      <c r="E63" s="34">
        <v>0.01898771728104986</v>
      </c>
      <c r="F63" s="34">
        <v>0.0029448624670483617</v>
      </c>
      <c r="G63" s="34">
        <v>0.4516861270271241</v>
      </c>
      <c r="H63" s="34">
        <v>-0.46288325245067174</v>
      </c>
      <c r="I63" s="34">
        <v>-0.32687124742275736</v>
      </c>
      <c r="J63" s="34">
        <v>-0.19281763276099595</v>
      </c>
      <c r="K63" s="34">
        <v>-0.9480492479457637</v>
      </c>
      <c r="L63" s="34">
        <v>-0.5121091311740469</v>
      </c>
      <c r="M63" s="35">
        <v>-0.25828798584888674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Coppe</dc:creator>
  <cp:keywords/>
  <dc:description/>
  <cp:lastModifiedBy>Jean-Philippe Coppe</cp:lastModifiedBy>
  <dcterms:created xsi:type="dcterms:W3CDTF">2009-05-19T22:12:23Z</dcterms:created>
  <dcterms:modified xsi:type="dcterms:W3CDTF">2009-05-19T23:27:35Z</dcterms:modified>
  <cp:category/>
  <cp:version/>
  <cp:contentType/>
  <cp:contentStatus/>
</cp:coreProperties>
</file>