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uol.le.ac.uk\root\staff\home\r\rjp52\Desktop Files\Lit review\Revision part 2\"/>
    </mc:Choice>
  </mc:AlternateContent>
  <bookViews>
    <workbookView xWindow="-120" yWindow="-120" windowWidth="29040" windowHeight="17640"/>
  </bookViews>
  <sheets>
    <sheet name="Data Extraction" sheetId="1"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1" l="1"/>
  <c r="Z24" i="1"/>
  <c r="AA24" i="1"/>
  <c r="AA23" i="1"/>
  <c r="Z23" i="1"/>
  <c r="AI23" i="1"/>
  <c r="AG23" i="1"/>
  <c r="AA22" i="1"/>
  <c r="Z22" i="1"/>
  <c r="AI22" i="1"/>
  <c r="AG22" i="1"/>
  <c r="Z21" i="1"/>
  <c r="AA21" i="1"/>
  <c r="AI21" i="1"/>
  <c r="AG21" i="1"/>
  <c r="AA20" i="1"/>
  <c r="Z20" i="1"/>
  <c r="AI20" i="1"/>
  <c r="AG20" i="1"/>
  <c r="Z19" i="1"/>
  <c r="AA19" i="1"/>
  <c r="AA18" i="1"/>
  <c r="Z18" i="1"/>
  <c r="AA17" i="1"/>
  <c r="Z17" i="1"/>
  <c r="AI17" i="1"/>
  <c r="AG17" i="1"/>
  <c r="AA16" i="1"/>
  <c r="Z16" i="1"/>
  <c r="AA15" i="1"/>
  <c r="Z15" i="1"/>
  <c r="AI14" i="1"/>
  <c r="AG14" i="1"/>
  <c r="AA14" i="1"/>
  <c r="AI13" i="1"/>
  <c r="AG13" i="1"/>
  <c r="Z13" i="1"/>
  <c r="Z14" i="1"/>
  <c r="AA13" i="1"/>
  <c r="AA12" i="1"/>
  <c r="Z12" i="1"/>
  <c r="AI7" i="1"/>
  <c r="AI9" i="1"/>
  <c r="AG7" i="1"/>
  <c r="AA8" i="1"/>
  <c r="AA9" i="1"/>
  <c r="AA11" i="1"/>
  <c r="AA7" i="1"/>
  <c r="Z8" i="1"/>
  <c r="Z11" i="1"/>
  <c r="Z7" i="1"/>
</calcChain>
</file>

<file path=xl/sharedStrings.xml><?xml version="1.0" encoding="utf-8"?>
<sst xmlns="http://schemas.openxmlformats.org/spreadsheetml/2006/main" count="419" uniqueCount="251">
  <si>
    <t>Key</t>
  </si>
  <si>
    <t>NR</t>
  </si>
  <si>
    <t>Not recorded</t>
  </si>
  <si>
    <t>Participants</t>
  </si>
  <si>
    <t>Intervention</t>
  </si>
  <si>
    <t>Outcome (hospitalisation)</t>
  </si>
  <si>
    <t>Sample Size</t>
  </si>
  <si>
    <t>Number Hospitalised</t>
  </si>
  <si>
    <t>Number NOT Hospitalised</t>
  </si>
  <si>
    <t>Number of days in hospital</t>
  </si>
  <si>
    <t>Mortality</t>
  </si>
  <si>
    <t>Author</t>
  </si>
  <si>
    <t>Title</t>
  </si>
  <si>
    <t>Year</t>
  </si>
  <si>
    <t>Country Of Origin</t>
  </si>
  <si>
    <t>Design</t>
  </si>
  <si>
    <t>Setting</t>
  </si>
  <si>
    <t xml:space="preserve">Unit of Randomisation  </t>
  </si>
  <si>
    <t>Inclusion Criteria</t>
  </si>
  <si>
    <t>Number Randomized</t>
  </si>
  <si>
    <t xml:space="preserve">Mean Age </t>
  </si>
  <si>
    <t>Sex</t>
  </si>
  <si>
    <t>Co-Morbidity</t>
  </si>
  <si>
    <t>Dementia Severity/MMSE</t>
  </si>
  <si>
    <t>Type of Dementia</t>
  </si>
  <si>
    <t>Intervention Group</t>
  </si>
  <si>
    <t>Control</t>
  </si>
  <si>
    <t>Broad Type of intervention</t>
  </si>
  <si>
    <t>Outcome time points</t>
  </si>
  <si>
    <t>Type of analysis/adjustment</t>
  </si>
  <si>
    <t>Primary or Secondary outcome</t>
  </si>
  <si>
    <t xml:space="preserve">How outcome was measured </t>
  </si>
  <si>
    <t>Intervention (N)</t>
  </si>
  <si>
    <t>Control (N)</t>
  </si>
  <si>
    <t>Intervention Mean </t>
  </si>
  <si>
    <t xml:space="preserve">Intervention Standard Deviation </t>
  </si>
  <si>
    <t>Control Mean</t>
  </si>
  <si>
    <t>Control Standard Deviation</t>
  </si>
  <si>
    <t>Intervention (died)</t>
  </si>
  <si>
    <t>Intervention (survived)</t>
  </si>
  <si>
    <t>Control (died)</t>
  </si>
  <si>
    <t>Control (survived)</t>
  </si>
  <si>
    <t>H. W. Amjad, S. K. Roth, D. L. Huang, J. Willink, A. Black, B. S. Johnston, D. Rabins, P. V. Gitlin, L. N. Lyketsos, C. G. Samus, Q. M.</t>
  </si>
  <si>
    <t>Health Services Utilization in Older Adults with Dementia Receiving Care Coordination: the MIND at Home Trial</t>
  </si>
  <si>
    <t>USA</t>
  </si>
  <si>
    <t>RCT</t>
  </si>
  <si>
    <t>Community Residing</t>
  </si>
  <si>
    <t>Dementia Patient</t>
  </si>
  <si>
    <t>70+, English Speaking, community residing in Baltimore, DSM 4 Dementia or cognitive disorder not otherwise specified, &gt;1 unmet care needs on Johns Hopkins dementia needs assessment, had a reliable partner to attend visits</t>
  </si>
  <si>
    <t>36% male</t>
  </si>
  <si>
    <t> no differences at baseline between groups; majority(80%) had CVD; more than half had endocrine disease; only 6% had pulmonary disease</t>
  </si>
  <si>
    <t>MMSE = 19.1</t>
  </si>
  <si>
    <t>87.5% Diagnosis of dementia, the rest MCI</t>
  </si>
  <si>
    <t xml:space="preserve">18 months of care co-ordination by team (community worker linked to nurse and geriatric psychiatrist). This team identified needs, provided dementia education and skills, coordinating referrals and linkages to other services and care monitoring. </t>
  </si>
  <si>
    <t> Received the results of Johns Hopkins dementia needs assessment with recommendations for each unmet need and a brief resource guide.</t>
  </si>
  <si>
    <t>Care Management</t>
  </si>
  <si>
    <t>18 months</t>
  </si>
  <si>
    <t>Intention to treat</t>
  </si>
  <si>
    <t>Secondary</t>
  </si>
  <si>
    <t xml:space="preserve">Interviews with carers </t>
  </si>
  <si>
    <t>B. F. Michalowsky, S. Eichler, T. Hertel, J. Dreier, A. Zwingmann, I. Wucherer, D. Rau, H. Thyrian, J. R. Hoffmann, W</t>
  </si>
  <si>
    <t>Healthcare utilization and costs in primary care patients with dementia: baseline results of the DelpHi-trial</t>
  </si>
  <si>
    <t>Germany</t>
  </si>
  <si>
    <t>Cluster RCT</t>
  </si>
  <si>
    <t>GP Practice</t>
  </si>
  <si>
    <t>70+ living at home, score 8 or lower on the DemTect Scale</t>
  </si>
  <si>
    <t>136 GP's (634 dementia patients)</t>
  </si>
  <si>
    <t>39% male</t>
  </si>
  <si>
    <t>mean SD of  comorbidities(ICD10 diagnoses) in the sample: 13.3 (7.6)</t>
  </si>
  <si>
    <t>Mild 53%, Moderate 22%, Severe 3%; mean MMST score was approximately 22.8 (SD
4.9)</t>
  </si>
  <si>
    <t>Only 38% formal diagnosis dementia, however DemTech is more sensitive measure</t>
  </si>
  <si>
    <t>Care management by 6 trained dementia nurses, using a computer based interventional management system. Identify unmet needs, task list generated and discussed with multidisciplinary team, treatment plan is generated from this discussion. 6 months 1 visits 1 hour every month from the nurses, following 6 months the task completion was monitored.</t>
  </si>
  <si>
    <t>Care as usual</t>
  </si>
  <si>
    <t>12 Months</t>
  </si>
  <si>
    <t>Unclear</t>
  </si>
  <si>
    <t>35/408</t>
  </si>
  <si>
    <t>373/408</t>
  </si>
  <si>
    <t>19/226</t>
  </si>
  <si>
    <t>207/226</t>
  </si>
  <si>
    <t>Kaisu H. Pitka, Minna M. Po¨ysti, Marja-Liisa Laakkonen, Reijo S. Tilvis, Niina Savikko, Hannu Kautiainen, Timo E. Strandberg</t>
  </si>
  <si>
    <t>Effects of the Finnish Alzheimer Disease Exercise Trial (FINALEX)</t>
  </si>
  <si>
    <t>Finland</t>
  </si>
  <si>
    <t>Patient Carer dyad</t>
  </si>
  <si>
    <t xml:space="preserve">&gt;65, on the Alzheimer's disease drug reimbursement register, live in Helsinki, Espoo or Vantaa. Not terminal, living with spousal carer, had at least 1 fall, reduced walking speed or unintentional weight loss </t>
  </si>
  <si>
    <t>43% Male</t>
  </si>
  <si>
    <t>Charlson Co-morbidity Index 2.7</t>
  </si>
  <si>
    <t>67% moderate or Severe Alzheimer's, MMSE 18</t>
  </si>
  <si>
    <t xml:space="preserve">100% Alzheimer's </t>
  </si>
  <si>
    <t xml:space="preserve">(GROUP based) used group based exercise, with 4hour visits to day centres twice a week, groups of 10 with 2 specialised physio's. Effect exercise time of 1 hour per session. </t>
  </si>
  <si>
    <t>Usual community care but were given oral and written advice from the nurses regarding exercise and nutrition.</t>
  </si>
  <si>
    <t>Physio therapy</t>
  </si>
  <si>
    <t>24 months</t>
  </si>
  <si>
    <t>Intention to Treat, unadjusted for severity of dementia or death</t>
  </si>
  <si>
    <t xml:space="preserve">Used central medical registers and medical records for 2 years after randomization </t>
  </si>
  <si>
    <t>70 (Group)</t>
  </si>
  <si>
    <t>HOME based) Home visits from a dementia specialist physio therapist using 'goal orientated tailored therapy, 1 hour twice a week.</t>
  </si>
  <si>
    <t>70 (Home)</t>
  </si>
  <si>
    <t>Ulla Eloniemi-Sulkava, Marja Saarenheimo,_x0002_ Marja-Liisa Laakkonen, Minna Pietila,  Niina Savikko,Hannu Kautiainen, Reijo S. Tilvis and Kaisu H. Pitkla</t>
  </si>
  <si>
    <t>Family Care as Collaboration: Effectiveness of a Multicomponent Support Program for Elderly Couples with Dementia. Randomized Controlled Intervention Study</t>
  </si>
  <si>
    <t>Living in Helsinki, MMSE &lt;23, clinical dementia rating scale &gt;= 1, diagnosis of dementia on the social insurance institution of Finland, living with spouse.</t>
  </si>
  <si>
    <t>59% male</t>
  </si>
  <si>
    <t>Charlson Co-morbidity Index 2.4</t>
  </si>
  <si>
    <t>73% Moderate or severe MMSE 13.8</t>
  </si>
  <si>
    <t>87% Alzheimer's 5% Vascular</t>
  </si>
  <si>
    <t xml:space="preserve">A family care coordinator (a public health nurse advanced 3.5 year training and specific dementia training) created a support plan, geriatrician provided comprehensive assessments, goal orientated support group meetings (5/year) for spouse caregivers, with individualized services. </t>
  </si>
  <si>
    <t>Care Co-ordinator</t>
  </si>
  <si>
    <t>Intention to Treat, un adjusted for severity of dementia and death</t>
  </si>
  <si>
    <t>Meeuwsen, E.M., R. van der Aa, G. Goluke-Willemse,</t>
  </si>
  <si>
    <t>Cost-Effectiveness of One Year Dementia Follow-Up Care by Memory Clinics or General Practitioners: Economic Evaluation of a Randomised Controlled Trial</t>
  </si>
  <si>
    <t>Netherlands</t>
  </si>
  <si>
    <t>New dementia diagnosis, with a clinical dementia rating score of 0.5, 1 or 2 , with a caregiver, both care giver and patient able to consent.</t>
  </si>
  <si>
    <t>47% male</t>
  </si>
  <si>
    <t>Cumulative Illness Rating scale for Geriatrics = 9</t>
  </si>
  <si>
    <t>80% Mild, 16% Moderate, MMSE 22.7</t>
  </si>
  <si>
    <t>61% Alzheimer's, 10% Vascular, 29% mixed/other</t>
  </si>
  <si>
    <t xml:space="preserve">Post Diagnosis treatment co-ordinated by a memory clinic. Memory clinic used the Dutch Institute for Healthcare Improvement guidelines. </t>
  </si>
  <si>
    <t>Post Diagnosis treatment co-ordinated by GP's. GP's used the Dutch general practice and homecare dementia guidelines.</t>
  </si>
  <si>
    <t>Memory Clinic</t>
  </si>
  <si>
    <t>12 months</t>
  </si>
  <si>
    <t>Taken from a Case Record form filled in by carers</t>
  </si>
  <si>
    <t>Engedal, K.</t>
  </si>
  <si>
    <t>Day care for demented patients in general nursing homes. Effects on admissions to institutions and mental capacity</t>
  </si>
  <si>
    <t>Norway</t>
  </si>
  <si>
    <t>Dementia patient</t>
  </si>
  <si>
    <t>&gt;75 living at home registered with one of eight home-nurse offices</t>
  </si>
  <si>
    <t>31% male</t>
  </si>
  <si>
    <t>MMSE = 18</t>
  </si>
  <si>
    <t>62% Alzheimer's, 23% Vascular</t>
  </si>
  <si>
    <t>Day care centre staffed with 2 nurse aids and one occupational therapist, offering social physical and occupational activities.</t>
  </si>
  <si>
    <t>Day Care</t>
  </si>
  <si>
    <t>Kohler, L.M.-F., C. Hein, J. Fendrich, K. Heymann,</t>
  </si>
  <si>
    <t>Does an interdisciplinary network improve dementia care? Results from the IDemUck-study</t>
  </si>
  <si>
    <t xml:space="preserve">Dementia patient </t>
  </si>
  <si>
    <t>&gt;55, lived in the geographical area, no severe depression, a DemTect score &lt;9, spoke German, no severe sensory impairment</t>
  </si>
  <si>
    <t>32% male</t>
  </si>
  <si>
    <t>38% mild dementia, 43% moderate, 9% severe dementia, 6% no dementia MMSE = 18.9</t>
  </si>
  <si>
    <t xml:space="preserve">The intervention group was assigned to a full member GP of the Uckermark dementia network. This GP had undergone specialised training in management and diagnosis and was well connected to local specialist. </t>
  </si>
  <si>
    <t>The control group was assigned to associate member GP's who appear to be the usual care group.</t>
  </si>
  <si>
    <t>Enhanced GP</t>
  </si>
  <si>
    <t>State adjusted for age and gender, not clear in the results table or text if this occurred.</t>
  </si>
  <si>
    <t>Duru, O.K.E., S. L. Vassar, S. D. Chodosh, J. Vickrey, B. G.</t>
  </si>
  <si>
    <t>Cost evaluation of a coordinated care management intervention for dementia</t>
  </si>
  <si>
    <t>&gt;65, enrolled in Medicare, dementia diagnosis and an informal care at least 18.</t>
  </si>
  <si>
    <t>45% male</t>
  </si>
  <si>
    <t>Charlson Co-morbidity Index 2.6</t>
  </si>
  <si>
    <t>Mean dementia severity score 6 (range 0-17 higher is more severe)</t>
  </si>
  <si>
    <t>76% Alzheimer's, 7% vascular, 16% other</t>
  </si>
  <si>
    <t>Intervention arm were assigned a care manager. Care managers performed structure home assessments, identified problems, initiated care plans and sent summary's to home physicians, they provided ongoing care as need and reassessed every 6 months. Additional community services were also made available such as increased respite care.</t>
  </si>
  <si>
    <t>Case Manager</t>
  </si>
  <si>
    <t>12 months </t>
  </si>
  <si>
    <t>States Intention to treat, excluded patients who died. But would mean around 100 dying</t>
  </si>
  <si>
    <t>Taken from "detailed Surveys"</t>
  </si>
  <si>
    <t>.</t>
  </si>
  <si>
    <t>Voigt-Radloff, S.G., M. Leonhart, R. Schornstein, K. Jessen, F. Bohlken, J. Metz, B. Fellgiebel, A. Dodel, R. Eschweiler, G. Vernooij-Dassen, M. Rikkert, M. O. Hull, M.</t>
  </si>
  <si>
    <t>A multicentre RCT on community occupational therapy in Alzheimer's disease: 10 sessions are not better than one consultation</t>
  </si>
  <si>
    <t>Mild to moderate dementia MMSE (14-24), diagnosed as Alzheimer's or mixed dementia diagnosed to ICD 10 criteria by a physician with at least 5 years experience. Living in the community with a carer or having a care present at least twice a week. Those who were depressed or needing major physical nursing care were excluded.</t>
  </si>
  <si>
    <t>42% male</t>
  </si>
  <si>
    <t>10% mild or moderate dementia MMSE 20.4</t>
  </si>
  <si>
    <t>100% Alzheimer's or mixed.</t>
  </si>
  <si>
    <t>10 occupational therapy sessions of 1 hour duration held over 5 weeks within the home environment. This consisted of a assessment phase shared goal setting and treatment phase to reach the one or two goals set. The carer was involved in learning how to supervise, problem solving and coping strategies.</t>
  </si>
  <si>
    <t xml:space="preserve"> Control group received 1 hour of occupational therapy, from the same occupational therapists, and received a 10 page leaflet detailing advice about physical activity and signposted to local dementia services. </t>
  </si>
  <si>
    <t>Occupational Therapy</t>
  </si>
  <si>
    <t>Per protocol</t>
  </si>
  <si>
    <t>Patient interview every 5-7 weeks for 52 weeks</t>
  </si>
  <si>
    <t>Callahan, C.M.B., M. A. Unverzagt, F. W. Austrom, M. G. Damush, T. M. Perkins, A. J. Fultz, B. A. Hui, S. L. Counsell, S. R. Hendrie, H. C.</t>
  </si>
  <si>
    <t>Effectiveness of collaborative care for older adults with Alzheimer disease in primary care: a randomized controlled trial</t>
  </si>
  <si>
    <t>Physicians</t>
  </si>
  <si>
    <t>None explicitly mentioned aside from having Alzheimer's disease, in the trial protocol (REF) it states Alzheimer's disease, over 65, English speaking and owns a telephone.</t>
  </si>
  <si>
    <t>57% male</t>
  </si>
  <si>
    <t>Chronic disease score 8.8</t>
  </si>
  <si>
    <t xml:space="preserve">The intervention arm received collaborative care management, education on communication skills; caregiver coping skills; legal and financial advice; patient exercise guidelines with a guidebook and videotape; and a caregiver guide provided by the local chapter of the Alzheimer’s Association. Care managers were geriatric nurse practitioners. Initial bimonthly meetings then once a month for a year, identified problems and attempted behavioural solutions and referral for medication. </t>
  </si>
  <si>
    <t>Everyone received 40-90 minutes counselling and advice from a geriatric nurse practitioner and provided written materials and access to the local Alzheimer's chapter</t>
  </si>
  <si>
    <t>Care giver filled in survey at 6 12 and 18 months</t>
  </si>
  <si>
    <t>Bellantonio, S.K., A. M. Fortinsky, R. H. Kleppinger, A. Robison, J. Gruman, C. Kulldorff, M. Trella, P. M.</t>
  </si>
  <si>
    <t>Efficacy of a geriatrics team intervention for residents in dementia-specific assisted living facilities: effect on unanticipated transitions</t>
  </si>
  <si>
    <t>Dementia residential care not own home</t>
  </si>
  <si>
    <t xml:space="preserve">Those moving into two dementia specific living facilities. </t>
  </si>
  <si>
    <t>37% male</t>
  </si>
  <si>
    <t>Number of chronic diseases 1.9</t>
  </si>
  <si>
    <t>MMSE = 14.8</t>
  </si>
  <si>
    <t>Intervention arm received four systematic, multidisciplinary assessments  conducted by a geriatrician or a geriatrics advanced practice nurse, a physical therapist, a dietician and a social worker, during the first 9 months of their residence in assisted living (at 7, 30, 120 and 320 days).</t>
  </si>
  <si>
    <t>Enhanced assessment</t>
  </si>
  <si>
    <t>9 months</t>
  </si>
  <si>
    <t xml:space="preserve">Adjusted for sex age and study site. </t>
  </si>
  <si>
    <t xml:space="preserve">Research assistant asking staff at regular intervals. </t>
  </si>
  <si>
    <t>Graff, M.J.A., E. M. Vernooij-Dassen, M. J. Dekker, J. Jonsson, L. Thijssen, M. Hoefnagels, W. H. Rikkert, M. G.</t>
  </si>
  <si>
    <t>Community occupational therapy for older patients with dementia and their care givers: cost effectiveness study</t>
  </si>
  <si>
    <t>&gt;65, diagnosed mild to moderate dementia, living in the community, primary care giver at least once a week.</t>
  </si>
  <si>
    <t>44% male</t>
  </si>
  <si>
    <t>Cumulative Illness Rating scale for Geriatrics = 10</t>
  </si>
  <si>
    <t>100% mild to moderate MMSE= 19</t>
  </si>
  <si>
    <t xml:space="preserve">Intervention: 10 sessions of occupational therapy at home over 5 weeks given by well trained (&gt;80 hours and experienced &gt;240 hours) occupational therapists specialising in dementia. </t>
  </si>
  <si>
    <t>3 months</t>
  </si>
  <si>
    <t>Care giver diary of events</t>
  </si>
  <si>
    <t>Woods, R.B., E. Edwards, R. Elvish, R. Hoare, Z. H</t>
  </si>
  <si>
    <t>REMCARE: reminiscence groups for people with dementia and their family caregivers - effectiveness and cost-effectiveness pragmatic multicentre randomised trial</t>
  </si>
  <si>
    <t>UK</t>
  </si>
  <si>
    <t>Mild to moderate dementia, able to engage with group activity, were living in the community and had a caregiver who was in regular contact who would also participate.</t>
  </si>
  <si>
    <t>50% male</t>
  </si>
  <si>
    <t>MMSE 19.3</t>
  </si>
  <si>
    <t>58% Alzheimer's, 13% Vascular, 9% mixed, 10% Other</t>
  </si>
  <si>
    <t>Intervention; Joint Reminiscence groups (up to 12 dyads) held weekly for 12 weeks with monthly maintenance sessions for a further 7 month. Sessions followed a treatment manual and were led by two trained volunteers, each session lasted 2 hours and rotated weekly topics.</t>
  </si>
  <si>
    <t>Reminiscence</t>
  </si>
  <si>
    <t>10 months</t>
  </si>
  <si>
    <t>Primary</t>
  </si>
  <si>
    <t>Client Services Receipt Inventory, interview with patient and carer</t>
  </si>
  <si>
    <t>Laakkonen, M.L.H., E. Savikko, N. Tilvis, R. S. St</t>
  </si>
  <si>
    <t>Effects of the self-management groups for people with dementia and their spousal caregivers - A randomized, controlled trial</t>
  </si>
  <si>
    <t xml:space="preserve">Newly diagnosed with dementia with a Finish speaking  spousal carer </t>
  </si>
  <si>
    <t>Charleston co-morbidity index 2.4</t>
  </si>
  <si>
    <t>70% mild or possible dementia, 26% moderate dementia, MMSE 20.8</t>
  </si>
  <si>
    <t xml:space="preserve">Intervention; 8 weekly sessions of a bespoke designed self help group based on a psychosocial model. Two people trained for 10 days as group facilitators led the sessions. </t>
  </si>
  <si>
    <t>Controls, usual care plus a leaflet on nutrition and exercise.</t>
  </si>
  <si>
    <t>Self Help</t>
  </si>
  <si>
    <t>Bass, D.M.J., K. S. Maslow, K. Wilson, N. L. Morga</t>
  </si>
  <si>
    <t>Impact of the care coordination program "partners in Dementia Care" on veterans' hospital admissions and emergency department visits</t>
  </si>
  <si>
    <t>Cluster RTC</t>
  </si>
  <si>
    <t>Administrative site, covering a city.</t>
  </si>
  <si>
    <t>&gt;60 , at least one ICD-9 dementia diagnostic code, live in the community</t>
  </si>
  <si>
    <t>98% male</t>
  </si>
  <si>
    <t xml:space="preserve">Intervention: Partners in Dementia Care provided coaching for patients and caregivers on how to find solutions to daily problems exacerbated by their Alzheimer's. Contacts were at minimum once per month over telephone or email. Each patient had two co-ordinators one for medical concerns and one for non medical concerns. </t>
  </si>
  <si>
    <t xml:space="preserve">Control: usual care. Both received dementia education materials. </t>
  </si>
  <si>
    <t>Coaching</t>
  </si>
  <si>
    <t>Electronic health data for Veterans Affairs hospitals, and care giver interviews for other institutions.</t>
  </si>
  <si>
    <t>Sogaard, R.S., J. Waldorff, F. B. Eckermann, A. Bu</t>
  </si>
  <si>
    <t>Early psychosocial intervention in Alzheimer's disease: cost utility evaluation alongside the Danish Alzheimer's Intervention Study (DAISY)</t>
  </si>
  <si>
    <t>Denmark</t>
  </si>
  <si>
    <t>&gt;50, diagnosis of dementia within the last year, MMSE&gt;20, with a carer, and non institutional no severe co-morbidities</t>
  </si>
  <si>
    <t>46% male</t>
  </si>
  <si>
    <t>Charlson comorbidity index No comorbidity 42% 1 comorbidity 42% over 2 comorbidities 16%</t>
  </si>
  <si>
    <r>
      <t>MMSE 24</t>
    </r>
    <r>
      <rPr>
        <sz val="8"/>
        <color rgb="FFFF0000"/>
        <rFont val="Arial"/>
        <family val="2"/>
      </rPr>
      <t xml:space="preserve">  </t>
    </r>
  </si>
  <si>
    <t>Alzheimer's 72% Mixed 25% Lewy Body 3%</t>
  </si>
  <si>
    <t>Individual and group based counselling sessions, plus educational courses and telephone counselling, (The DAISY intervention) over 12 months</t>
  </si>
  <si>
    <t>Controls were followed up (3 times), and were interviewed about their current symptoms and daily life and informed about available support programs. Any problems found were referred to health services.</t>
  </si>
  <si>
    <t>Counselling and support</t>
  </si>
  <si>
    <t>National Registries and telephone interviews.</t>
  </si>
  <si>
    <t>Schwarzkopf, L.M., P. Kunz, S. Holle, R. Lauterber</t>
  </si>
  <si>
    <t>Costs of care for dementia patients in community setting: an analysis for mild and moderate disease stage</t>
  </si>
  <si>
    <t xml:space="preserve">Germany </t>
  </si>
  <si>
    <t>At least 65, mild to moderate dementia (MMSE 10 -24) and a member of the AOK insurance plan</t>
  </si>
  <si>
    <t>31.9% Male</t>
  </si>
  <si>
    <t>MMSE 18.7</t>
  </si>
  <si>
    <t>Alzheimer's 37% Vascular 27% Mixed 5% Not precisely listed 31%</t>
  </si>
  <si>
    <t xml:space="preserve">(Intervention no Counsellor) GP's received additional training in diagnosis (all groups) and treatments (intervention arms only), in addition the intervention arms had rapid access to outpatient dementia specialists and family caregiver support groups. </t>
  </si>
  <si>
    <t>GP's received additional training in diagnosis</t>
  </si>
  <si>
    <t>Enhanced GP plus counselling and support</t>
  </si>
  <si>
    <t>Health insurance data</t>
  </si>
  <si>
    <t>(non-counsellor) 108</t>
  </si>
  <si>
    <t>(intervention with counsellor) arm C also had the addition of a one on one counsellor.</t>
  </si>
  <si>
    <t>(counsellor) 108</t>
  </si>
  <si>
    <t>Unpublished data from authors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</si>
</sst>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sz val="11"/>
      <color rgb="FF3F3F76"/>
      <name val="Calibri"/>
      <family val="2"/>
      <scheme val="minor"/>
    </font>
    <font>
      <sz val="8"/>
      <color theme="1"/>
      <name val="Arial"/>
      <family val="2"/>
    </font>
    <font>
      <b/>
      <sz val="8"/>
      <name val="Arial"/>
      <family val="2"/>
    </font>
    <font>
      <sz val="8"/>
      <name val="Arial"/>
      <family val="2"/>
    </font>
    <font>
      <sz val="8"/>
      <color rgb="FFFF0000"/>
      <name val="Arial"/>
      <family val="2"/>
    </font>
    <font>
      <sz val="8"/>
      <color rgb="FF3F3F76"/>
      <name val="Arial"/>
      <family val="2"/>
    </font>
    <font>
      <sz val="8"/>
      <color rgb="FF000000"/>
      <name val="Arial"/>
      <family val="2"/>
    </font>
    <font>
      <sz val="8"/>
      <color theme="0"/>
      <name val="Arial"/>
      <family val="2"/>
    </font>
  </fonts>
  <fills count="4">
    <fill>
      <patternFill patternType="none"/>
    </fill>
    <fill>
      <patternFill patternType="gray125"/>
    </fill>
    <fill>
      <patternFill patternType="solid">
        <fgColor rgb="FFFFCC99"/>
      </patternFill>
    </fill>
    <fill>
      <patternFill patternType="solid">
        <fgColor rgb="FFFFFF00"/>
        <bgColor indexed="64"/>
      </patternFill>
    </fill>
  </fills>
  <borders count="13">
    <border>
      <left/>
      <right/>
      <top/>
      <bottom/>
      <diagonal/>
    </border>
    <border>
      <left style="thin">
        <color rgb="FF7F7F7F"/>
      </left>
      <right style="thin">
        <color rgb="FF7F7F7F"/>
      </right>
      <top style="thin">
        <color rgb="FF7F7F7F"/>
      </top>
      <bottom style="thin">
        <color rgb="FF7F7F7F"/>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auto="1"/>
      </left>
      <right style="thin">
        <color auto="1"/>
      </right>
      <top style="thin">
        <color auto="1"/>
      </top>
      <bottom/>
      <diagonal/>
    </border>
    <border>
      <left/>
      <right style="thin">
        <color indexed="64"/>
      </right>
      <top style="thin">
        <color indexed="64"/>
      </top>
      <bottom style="thin">
        <color indexed="64"/>
      </bottom>
      <diagonal/>
    </border>
    <border>
      <left/>
      <right style="thin">
        <color indexed="64"/>
      </right>
      <top style="thin">
        <color auto="1"/>
      </top>
      <bottom/>
      <diagonal/>
    </border>
    <border>
      <left/>
      <right style="thin">
        <color indexed="64"/>
      </right>
      <top/>
      <bottom style="thin">
        <color indexed="64"/>
      </bottom>
      <diagonal/>
    </border>
  </borders>
  <cellStyleXfs count="2">
    <xf numFmtId="0" fontId="0" fillId="0" borderId="0"/>
    <xf numFmtId="0" fontId="1" fillId="2" borderId="1" applyNumberFormat="0" applyAlignment="0" applyProtection="0"/>
  </cellStyleXfs>
  <cellXfs count="53">
    <xf numFmtId="0" fontId="0" fillId="0" borderId="0" xfId="0"/>
    <xf numFmtId="0" fontId="2" fillId="0" borderId="0" xfId="0" applyFont="1"/>
    <xf numFmtId="0" fontId="2" fillId="0" borderId="3" xfId="0" applyFont="1" applyFill="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Fill="1"/>
    <xf numFmtId="49" fontId="2" fillId="0" borderId="0" xfId="0" applyNumberFormat="1" applyFont="1" applyAlignment="1">
      <alignment vertical="center"/>
    </xf>
    <xf numFmtId="49" fontId="2" fillId="3" borderId="0" xfId="0" applyNumberFormat="1" applyFont="1" applyFill="1" applyAlignment="1">
      <alignment vertical="center"/>
    </xf>
    <xf numFmtId="0" fontId="4" fillId="0" borderId="9" xfId="0" applyFont="1" applyFill="1" applyBorder="1" applyAlignment="1">
      <alignment horizontal="center" vertical="center" wrapText="1"/>
    </xf>
    <xf numFmtId="0" fontId="4" fillId="0" borderId="9" xfId="1" applyFont="1" applyFill="1" applyBorder="1" applyAlignment="1">
      <alignment horizontal="center" vertical="center" wrapText="1"/>
    </xf>
    <xf numFmtId="0" fontId="2" fillId="0" borderId="3" xfId="0" applyFont="1" applyBorder="1" applyAlignment="1">
      <alignment horizontal="left" vertical="center"/>
    </xf>
    <xf numFmtId="0" fontId="2" fillId="3" borderId="3" xfId="0" applyFont="1" applyFill="1" applyBorder="1" applyAlignment="1">
      <alignment horizontal="left" vertical="center"/>
    </xf>
    <xf numFmtId="0" fontId="6" fillId="0" borderId="3" xfId="1" applyFont="1" applyFill="1" applyBorder="1" applyAlignment="1">
      <alignment horizontal="left" vertical="center"/>
    </xf>
    <xf numFmtId="0" fontId="7" fillId="0" borderId="3" xfId="0" applyFont="1" applyFill="1" applyBorder="1" applyAlignment="1" applyProtection="1">
      <alignment horizontal="left" vertical="center"/>
    </xf>
    <xf numFmtId="0" fontId="4" fillId="0" borderId="0" xfId="0" applyFont="1" applyAlignment="1">
      <alignment horizontal="left" vertical="center"/>
    </xf>
    <xf numFmtId="0" fontId="8" fillId="0" borderId="0" xfId="0" applyFont="1" applyAlignment="1">
      <alignment horizontal="left" vertical="center"/>
    </xf>
    <xf numFmtId="49" fontId="2" fillId="0" borderId="0" xfId="0" applyNumberFormat="1" applyFont="1" applyFill="1" applyAlignment="1">
      <alignment vertical="center"/>
    </xf>
    <xf numFmtId="0" fontId="4" fillId="0" borderId="6" xfId="0" applyFont="1" applyFill="1" applyBorder="1" applyAlignment="1">
      <alignment horizontal="center" vertical="center" wrapText="1"/>
    </xf>
    <xf numFmtId="0" fontId="2" fillId="0" borderId="5" xfId="0" applyFont="1" applyBorder="1" applyAlignment="1">
      <alignment horizontal="left" vertical="center"/>
    </xf>
    <xf numFmtId="0" fontId="2" fillId="3" borderId="5" xfId="0" applyFont="1" applyFill="1" applyBorder="1" applyAlignment="1">
      <alignment horizontal="left" vertical="center"/>
    </xf>
    <xf numFmtId="0" fontId="2" fillId="3" borderId="6" xfId="0" applyFont="1" applyFill="1" applyBorder="1" applyAlignment="1">
      <alignment horizontal="left" vertical="center"/>
    </xf>
    <xf numFmtId="0" fontId="2" fillId="3" borderId="7" xfId="0" applyFont="1" applyFill="1" applyBorder="1" applyAlignment="1">
      <alignment horizontal="left" vertical="center"/>
    </xf>
    <xf numFmtId="0" fontId="2" fillId="0" borderId="5" xfId="0" applyFont="1" applyFill="1" applyBorder="1" applyAlignment="1">
      <alignment horizontal="left" vertical="center"/>
    </xf>
    <xf numFmtId="0" fontId="2" fillId="0" borderId="6" xfId="0" applyFont="1" applyFill="1" applyBorder="1" applyAlignment="1">
      <alignment horizontal="left" vertical="center" wrapText="1"/>
    </xf>
    <xf numFmtId="0" fontId="2" fillId="3" borderId="4" xfId="0" applyFont="1" applyFill="1" applyBorder="1" applyAlignment="1">
      <alignment horizontal="left" vertical="center"/>
    </xf>
    <xf numFmtId="0" fontId="2" fillId="3" borderId="8" xfId="0" applyFont="1" applyFill="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4" xfId="0" applyFont="1" applyBorder="1" applyAlignment="1">
      <alignment horizontal="left" vertical="center"/>
    </xf>
    <xf numFmtId="0" fontId="2" fillId="0" borderId="8" xfId="0" applyFont="1" applyBorder="1" applyAlignment="1">
      <alignment horizontal="left"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7" fillId="0" borderId="5" xfId="0" applyFont="1" applyFill="1" applyBorder="1" applyAlignment="1">
      <alignment horizontal="left" vertical="center"/>
    </xf>
    <xf numFmtId="0" fontId="2" fillId="0" borderId="3" xfId="0" applyFont="1" applyFill="1" applyBorder="1" applyAlignment="1">
      <alignment horizontal="left" vertical="center" wrapText="1"/>
    </xf>
    <xf numFmtId="0" fontId="2" fillId="0" borderId="9" xfId="0" applyFont="1" applyBorder="1" applyAlignment="1">
      <alignment horizontal="center" vertical="center" wrapText="1"/>
    </xf>
    <xf numFmtId="0" fontId="2" fillId="0" borderId="10" xfId="0" applyFont="1" applyBorder="1" applyAlignment="1">
      <alignment horizontal="left" vertical="center"/>
    </xf>
    <xf numFmtId="0" fontId="2" fillId="0" borderId="10" xfId="0" applyFont="1" applyFill="1" applyBorder="1" applyAlignment="1">
      <alignment horizontal="left" vertical="center"/>
    </xf>
    <xf numFmtId="0" fontId="2" fillId="3" borderId="4" xfId="0" applyFont="1" applyFill="1" applyBorder="1" applyAlignment="1">
      <alignment horizontal="left" vertical="center"/>
    </xf>
    <xf numFmtId="0" fontId="2" fillId="3" borderId="8" xfId="0" applyFont="1" applyFill="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4" xfId="0" applyFont="1" applyBorder="1" applyAlignment="1">
      <alignment horizontal="left" vertical="center"/>
    </xf>
    <xf numFmtId="0" fontId="2" fillId="0" borderId="8"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4" xfId="0" applyFont="1" applyFill="1" applyBorder="1" applyAlignment="1">
      <alignment horizontal="left" vertical="center"/>
    </xf>
    <xf numFmtId="0" fontId="2" fillId="0" borderId="8" xfId="0" applyFont="1" applyFill="1" applyBorder="1" applyAlignment="1">
      <alignment horizontal="left"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6" fillId="0" borderId="4" xfId="1" applyFont="1" applyFill="1" applyBorder="1" applyAlignment="1">
      <alignment horizontal="left" vertical="center"/>
    </xf>
    <xf numFmtId="0" fontId="6" fillId="0" borderId="8" xfId="1" applyFont="1" applyFill="1" applyBorder="1" applyAlignment="1">
      <alignment horizontal="left" vertical="center"/>
    </xf>
    <xf numFmtId="0" fontId="3" fillId="0" borderId="2" xfId="0" applyFont="1" applyFill="1" applyBorder="1" applyAlignment="1">
      <alignment horizontal="center" vertical="center" wrapText="1"/>
    </xf>
    <xf numFmtId="0" fontId="3" fillId="0" borderId="2" xfId="0" applyFont="1" applyFill="1" applyBorder="1" applyAlignment="1">
      <alignment horizontal="center" vertical="center"/>
    </xf>
  </cellXfs>
  <cellStyles count="2">
    <cellStyle name="Input" xfId="1" builtinId="2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5"/>
  <sheetViews>
    <sheetView tabSelected="1" zoomScaleNormal="100" workbookViewId="0">
      <pane xSplit="1" ySplit="6" topLeftCell="B7" activePane="bottomRight" state="frozen"/>
      <selection pane="topRight" activeCell="C1" sqref="C1"/>
      <selection pane="bottomLeft" activeCell="A3" sqref="A3"/>
      <selection pane="bottomRight" activeCell="AG40" sqref="AG40"/>
    </sheetView>
  </sheetViews>
  <sheetFormatPr defaultRowHeight="11.25" x14ac:dyDescent="0.2"/>
  <cols>
    <col min="1" max="1" width="14.28515625" style="5" customWidth="1"/>
    <col min="2" max="2" width="9.140625" style="1"/>
    <col min="3" max="3" width="4.5703125" style="1" bestFit="1" customWidth="1"/>
    <col min="4" max="5" width="9.140625" style="1"/>
    <col min="6" max="6" width="31.7109375" style="1" customWidth="1"/>
    <col min="7" max="9" width="9.140625" style="1"/>
    <col min="10" max="10" width="9.140625" style="5"/>
    <col min="11" max="14" width="9.140625" style="1"/>
    <col min="15" max="15" width="13.7109375" style="1" customWidth="1"/>
    <col min="16" max="16" width="9.140625" style="1"/>
    <col min="17" max="17" width="31.140625" style="1" bestFit="1" customWidth="1"/>
    <col min="18" max="24" width="9.140625" style="1"/>
    <col min="25" max="27" width="7.42578125" style="1" customWidth="1"/>
    <col min="28" max="28" width="11.5703125" style="1" bestFit="1" customWidth="1"/>
    <col min="29" max="29" width="11.5703125" style="1" customWidth="1"/>
    <col min="30" max="30" width="11" style="1" bestFit="1" customWidth="1"/>
    <col min="31" max="31" width="11" style="1" customWidth="1"/>
    <col min="32" max="16384" width="9.140625" style="1"/>
  </cols>
  <sheetData>
    <row r="1" spans="1:36" x14ac:dyDescent="0.2">
      <c r="A1" s="6" t="s">
        <v>0</v>
      </c>
      <c r="B1" s="5"/>
    </row>
    <row r="2" spans="1:36" x14ac:dyDescent="0.2">
      <c r="A2" s="7"/>
      <c r="B2" s="5" t="s">
        <v>250</v>
      </c>
    </row>
    <row r="3" spans="1:36" x14ac:dyDescent="0.2">
      <c r="A3" s="16" t="s">
        <v>1</v>
      </c>
      <c r="B3" s="5" t="s">
        <v>2</v>
      </c>
    </row>
    <row r="4" spans="1:36" x14ac:dyDescent="0.2">
      <c r="A4" s="1"/>
    </row>
    <row r="5" spans="1:36" ht="22.5" customHeight="1" x14ac:dyDescent="0.2">
      <c r="A5" s="51"/>
      <c r="B5" s="51"/>
      <c r="C5" s="51"/>
      <c r="D5" s="51"/>
      <c r="E5" s="51"/>
      <c r="F5" s="51"/>
      <c r="G5" s="51"/>
      <c r="H5" s="51"/>
      <c r="I5" s="51" t="s">
        <v>3</v>
      </c>
      <c r="J5" s="51"/>
      <c r="K5" s="51"/>
      <c r="L5" s="51"/>
      <c r="M5" s="51"/>
      <c r="N5" s="51"/>
      <c r="O5" s="51" t="s">
        <v>4</v>
      </c>
      <c r="P5" s="51"/>
      <c r="Q5" s="51"/>
      <c r="R5" s="51" t="s">
        <v>5</v>
      </c>
      <c r="S5" s="51"/>
      <c r="T5" s="51"/>
      <c r="U5" s="51"/>
      <c r="V5" s="51" t="s">
        <v>6</v>
      </c>
      <c r="W5" s="51"/>
      <c r="X5" s="51" t="s">
        <v>7</v>
      </c>
      <c r="Y5" s="51"/>
      <c r="Z5" s="51" t="s">
        <v>8</v>
      </c>
      <c r="AA5" s="51"/>
      <c r="AB5" s="51" t="s">
        <v>9</v>
      </c>
      <c r="AC5" s="51"/>
      <c r="AD5" s="51"/>
      <c r="AE5" s="51"/>
      <c r="AF5" s="52" t="s">
        <v>10</v>
      </c>
      <c r="AG5" s="52"/>
      <c r="AH5" s="52"/>
      <c r="AI5" s="52"/>
    </row>
    <row r="6" spans="1:36" s="3" customFormat="1" ht="45" x14ac:dyDescent="0.25">
      <c r="A6" s="8" t="s">
        <v>11</v>
      </c>
      <c r="B6" s="8" t="s">
        <v>12</v>
      </c>
      <c r="C6" s="8" t="s">
        <v>13</v>
      </c>
      <c r="D6" s="8" t="s">
        <v>14</v>
      </c>
      <c r="E6" s="8" t="s">
        <v>15</v>
      </c>
      <c r="F6" s="8" t="s">
        <v>16</v>
      </c>
      <c r="G6" s="8" t="s">
        <v>17</v>
      </c>
      <c r="H6" s="17" t="s">
        <v>18</v>
      </c>
      <c r="I6" s="8" t="s">
        <v>19</v>
      </c>
      <c r="J6" s="9" t="s">
        <v>20</v>
      </c>
      <c r="K6" s="8" t="s">
        <v>21</v>
      </c>
      <c r="L6" s="8" t="s">
        <v>22</v>
      </c>
      <c r="M6" s="8" t="s">
        <v>23</v>
      </c>
      <c r="N6" s="17" t="s">
        <v>24</v>
      </c>
      <c r="O6" s="8" t="s">
        <v>25</v>
      </c>
      <c r="P6" s="8" t="s">
        <v>26</v>
      </c>
      <c r="Q6" s="17" t="s">
        <v>27</v>
      </c>
      <c r="R6" s="8" t="s">
        <v>28</v>
      </c>
      <c r="S6" s="8" t="s">
        <v>29</v>
      </c>
      <c r="T6" s="8" t="s">
        <v>30</v>
      </c>
      <c r="U6" s="17" t="s">
        <v>31</v>
      </c>
      <c r="V6" s="8" t="s">
        <v>4</v>
      </c>
      <c r="W6" s="17" t="s">
        <v>26</v>
      </c>
      <c r="X6" s="8" t="s">
        <v>32</v>
      </c>
      <c r="Y6" s="17" t="s">
        <v>33</v>
      </c>
      <c r="Z6" s="8" t="s">
        <v>32</v>
      </c>
      <c r="AA6" s="17" t="s">
        <v>33</v>
      </c>
      <c r="AB6" s="8" t="s">
        <v>34</v>
      </c>
      <c r="AC6" s="8" t="s">
        <v>35</v>
      </c>
      <c r="AD6" s="8" t="s">
        <v>36</v>
      </c>
      <c r="AE6" s="17" t="s">
        <v>37</v>
      </c>
      <c r="AF6" s="8" t="s">
        <v>38</v>
      </c>
      <c r="AG6" s="8" t="s">
        <v>39</v>
      </c>
      <c r="AH6" s="8" t="s">
        <v>40</v>
      </c>
      <c r="AI6" s="34" t="s">
        <v>41</v>
      </c>
    </row>
    <row r="7" spans="1:36" s="4" customFormat="1" ht="15" customHeight="1" x14ac:dyDescent="0.25">
      <c r="A7" s="2" t="s">
        <v>42</v>
      </c>
      <c r="B7" s="2" t="s">
        <v>43</v>
      </c>
      <c r="C7" s="2">
        <v>2017</v>
      </c>
      <c r="D7" s="2" t="s">
        <v>44</v>
      </c>
      <c r="E7" s="2" t="s">
        <v>45</v>
      </c>
      <c r="F7" s="2" t="s">
        <v>46</v>
      </c>
      <c r="G7" s="2" t="s">
        <v>47</v>
      </c>
      <c r="H7" s="2" t="s">
        <v>48</v>
      </c>
      <c r="I7" s="22">
        <v>303</v>
      </c>
      <c r="J7" s="2">
        <v>84</v>
      </c>
      <c r="K7" s="2" t="s">
        <v>49</v>
      </c>
      <c r="L7" s="2" t="s">
        <v>50</v>
      </c>
      <c r="M7" s="10" t="s">
        <v>51</v>
      </c>
      <c r="N7" s="10" t="s">
        <v>52</v>
      </c>
      <c r="O7" s="18" t="s">
        <v>53</v>
      </c>
      <c r="P7" s="10" t="s">
        <v>54</v>
      </c>
      <c r="Q7" s="10" t="s">
        <v>55</v>
      </c>
      <c r="R7" s="18" t="s">
        <v>56</v>
      </c>
      <c r="S7" s="10" t="s">
        <v>57</v>
      </c>
      <c r="T7" s="10" t="s">
        <v>58</v>
      </c>
      <c r="U7" s="10" t="s">
        <v>59</v>
      </c>
      <c r="V7" s="18">
        <v>110</v>
      </c>
      <c r="W7" s="10">
        <v>193</v>
      </c>
      <c r="X7" s="19">
        <v>40</v>
      </c>
      <c r="Y7" s="11">
        <v>58</v>
      </c>
      <c r="Z7" s="19">
        <f>V7-X7</f>
        <v>70</v>
      </c>
      <c r="AA7" s="11">
        <f>W7-Y7</f>
        <v>135</v>
      </c>
      <c r="AB7" s="19">
        <v>3.82</v>
      </c>
      <c r="AC7" s="11">
        <v>10.9</v>
      </c>
      <c r="AD7" s="11">
        <v>3.45</v>
      </c>
      <c r="AE7" s="11">
        <v>11.9</v>
      </c>
      <c r="AF7" s="22">
        <v>4</v>
      </c>
      <c r="AG7" s="2">
        <f>V7-AF7</f>
        <v>106</v>
      </c>
      <c r="AH7" s="2">
        <v>13</v>
      </c>
      <c r="AI7" s="35">
        <f t="shared" ref="AI7" si="0">W7-AH7</f>
        <v>180</v>
      </c>
    </row>
    <row r="8" spans="1:36" s="4" customFormat="1" ht="15" customHeight="1" x14ac:dyDescent="0.25">
      <c r="A8" s="2" t="s">
        <v>60</v>
      </c>
      <c r="B8" s="2" t="s">
        <v>61</v>
      </c>
      <c r="C8" s="2">
        <v>2017</v>
      </c>
      <c r="D8" s="2" t="s">
        <v>62</v>
      </c>
      <c r="E8" s="2" t="s">
        <v>63</v>
      </c>
      <c r="F8" s="2" t="s">
        <v>46</v>
      </c>
      <c r="G8" s="2" t="s">
        <v>64</v>
      </c>
      <c r="H8" s="2" t="s">
        <v>65</v>
      </c>
      <c r="I8" s="22" t="s">
        <v>66</v>
      </c>
      <c r="J8" s="2">
        <v>80</v>
      </c>
      <c r="K8" s="2" t="s">
        <v>67</v>
      </c>
      <c r="L8" s="2" t="s">
        <v>68</v>
      </c>
      <c r="M8" s="33" t="s">
        <v>69</v>
      </c>
      <c r="N8" s="10" t="s">
        <v>70</v>
      </c>
      <c r="O8" s="18" t="s">
        <v>71</v>
      </c>
      <c r="P8" s="10" t="s">
        <v>72</v>
      </c>
      <c r="Q8" s="10" t="s">
        <v>55</v>
      </c>
      <c r="R8" s="18" t="s">
        <v>73</v>
      </c>
      <c r="S8" s="10" t="s">
        <v>74</v>
      </c>
      <c r="T8" s="10" t="s">
        <v>58</v>
      </c>
      <c r="U8" s="10" t="s">
        <v>59</v>
      </c>
      <c r="V8" s="18">
        <v>252</v>
      </c>
      <c r="W8" s="10">
        <v>108</v>
      </c>
      <c r="X8" s="19">
        <v>15</v>
      </c>
      <c r="Y8" s="11">
        <v>14</v>
      </c>
      <c r="Z8" s="19">
        <f t="shared" ref="Z8:Z20" si="1">V8-X8</f>
        <v>237</v>
      </c>
      <c r="AA8" s="11">
        <f t="shared" ref="AA8:AA20" si="2">W8-Y8</f>
        <v>94</v>
      </c>
      <c r="AB8" s="19">
        <v>4.0339999999999998</v>
      </c>
      <c r="AC8" s="11">
        <v>0.86399999999999999</v>
      </c>
      <c r="AD8" s="11">
        <v>4.4000000000000004</v>
      </c>
      <c r="AE8" s="11">
        <v>1.427</v>
      </c>
      <c r="AF8" s="22" t="s">
        <v>75</v>
      </c>
      <c r="AG8" s="2" t="s">
        <v>76</v>
      </c>
      <c r="AH8" s="2" t="s">
        <v>77</v>
      </c>
      <c r="AI8" s="35" t="s">
        <v>78</v>
      </c>
    </row>
    <row r="9" spans="1:36" s="4" customFormat="1" ht="15" customHeight="1" x14ac:dyDescent="0.25">
      <c r="A9" s="45" t="s">
        <v>79</v>
      </c>
      <c r="B9" s="45" t="s">
        <v>80</v>
      </c>
      <c r="C9" s="45">
        <v>2013</v>
      </c>
      <c r="D9" s="45" t="s">
        <v>81</v>
      </c>
      <c r="E9" s="45" t="s">
        <v>45</v>
      </c>
      <c r="F9" s="45" t="s">
        <v>46</v>
      </c>
      <c r="G9" s="45" t="s">
        <v>82</v>
      </c>
      <c r="H9" s="45" t="s">
        <v>83</v>
      </c>
      <c r="I9" s="47">
        <v>210</v>
      </c>
      <c r="J9" s="45">
        <v>78</v>
      </c>
      <c r="K9" s="45" t="s">
        <v>84</v>
      </c>
      <c r="L9" s="45" t="s">
        <v>85</v>
      </c>
      <c r="M9" s="45" t="s">
        <v>86</v>
      </c>
      <c r="N9" s="45" t="s">
        <v>87</v>
      </c>
      <c r="O9" s="26" t="s">
        <v>88</v>
      </c>
      <c r="P9" s="41" t="s">
        <v>89</v>
      </c>
      <c r="Q9" s="45" t="s">
        <v>90</v>
      </c>
      <c r="R9" s="47" t="s">
        <v>91</v>
      </c>
      <c r="S9" s="45" t="s">
        <v>92</v>
      </c>
      <c r="T9" s="45" t="s">
        <v>58</v>
      </c>
      <c r="U9" s="45" t="s">
        <v>93</v>
      </c>
      <c r="V9" s="26" t="s">
        <v>94</v>
      </c>
      <c r="W9" s="41">
        <v>70</v>
      </c>
      <c r="X9" s="20">
        <v>32</v>
      </c>
      <c r="Y9" s="37">
        <v>31</v>
      </c>
      <c r="Z9" s="20">
        <v>38</v>
      </c>
      <c r="AA9" s="37">
        <f t="shared" si="2"/>
        <v>39</v>
      </c>
      <c r="AB9" s="20">
        <v>8.31</v>
      </c>
      <c r="AC9" s="24">
        <v>19.82</v>
      </c>
      <c r="AD9" s="37">
        <v>15.16</v>
      </c>
      <c r="AE9" s="37">
        <v>33.340000000000003</v>
      </c>
      <c r="AF9" s="26">
        <v>7</v>
      </c>
      <c r="AG9" s="28">
        <v>63</v>
      </c>
      <c r="AH9" s="41">
        <v>8</v>
      </c>
      <c r="AI9" s="43">
        <f>W9-AH9</f>
        <v>62</v>
      </c>
    </row>
    <row r="10" spans="1:36" s="4" customFormat="1" ht="15" customHeight="1" x14ac:dyDescent="0.25">
      <c r="A10" s="46"/>
      <c r="B10" s="46"/>
      <c r="C10" s="46"/>
      <c r="D10" s="46"/>
      <c r="E10" s="46"/>
      <c r="F10" s="46"/>
      <c r="G10" s="46"/>
      <c r="H10" s="46"/>
      <c r="I10" s="48"/>
      <c r="J10" s="46"/>
      <c r="K10" s="46"/>
      <c r="L10" s="46"/>
      <c r="M10" s="46"/>
      <c r="N10" s="46"/>
      <c r="O10" s="27" t="s">
        <v>95</v>
      </c>
      <c r="P10" s="42"/>
      <c r="Q10" s="46"/>
      <c r="R10" s="48"/>
      <c r="S10" s="46"/>
      <c r="T10" s="46"/>
      <c r="U10" s="46"/>
      <c r="V10" s="31" t="s">
        <v>96</v>
      </c>
      <c r="W10" s="42"/>
      <c r="X10" s="21">
        <v>31</v>
      </c>
      <c r="Y10" s="38"/>
      <c r="Z10" s="21">
        <v>39</v>
      </c>
      <c r="AA10" s="38"/>
      <c r="AB10" s="21">
        <v>10.07</v>
      </c>
      <c r="AC10" s="25">
        <v>27.18</v>
      </c>
      <c r="AD10" s="38"/>
      <c r="AE10" s="38"/>
      <c r="AF10" s="27">
        <v>2</v>
      </c>
      <c r="AG10" s="29">
        <v>68</v>
      </c>
      <c r="AH10" s="42"/>
      <c r="AI10" s="44"/>
    </row>
    <row r="11" spans="1:36" s="4" customFormat="1" ht="15" customHeight="1" x14ac:dyDescent="0.25">
      <c r="A11" s="2" t="s">
        <v>97</v>
      </c>
      <c r="B11" s="2" t="s">
        <v>98</v>
      </c>
      <c r="C11" s="2">
        <v>2009</v>
      </c>
      <c r="D11" s="2" t="s">
        <v>81</v>
      </c>
      <c r="E11" s="2" t="s">
        <v>45</v>
      </c>
      <c r="F11" s="2" t="s">
        <v>46</v>
      </c>
      <c r="G11" s="2" t="s">
        <v>82</v>
      </c>
      <c r="H11" s="2" t="s">
        <v>99</v>
      </c>
      <c r="I11" s="22">
        <v>125</v>
      </c>
      <c r="J11" s="12">
        <v>78</v>
      </c>
      <c r="K11" s="2" t="s">
        <v>100</v>
      </c>
      <c r="L11" s="2" t="s">
        <v>101</v>
      </c>
      <c r="M11" s="2" t="s">
        <v>102</v>
      </c>
      <c r="N11" s="2" t="s">
        <v>103</v>
      </c>
      <c r="O11" s="22" t="s">
        <v>104</v>
      </c>
      <c r="P11" s="2" t="s">
        <v>72</v>
      </c>
      <c r="Q11" s="2" t="s">
        <v>105</v>
      </c>
      <c r="R11" s="22" t="s">
        <v>91</v>
      </c>
      <c r="S11" s="2" t="s">
        <v>106</v>
      </c>
      <c r="T11" s="10" t="s">
        <v>58</v>
      </c>
      <c r="U11" s="2" t="s">
        <v>93</v>
      </c>
      <c r="V11" s="18">
        <v>63</v>
      </c>
      <c r="W11" s="10">
        <v>62</v>
      </c>
      <c r="X11" s="19">
        <v>20</v>
      </c>
      <c r="Y11" s="11">
        <v>17</v>
      </c>
      <c r="Z11" s="19">
        <f t="shared" si="1"/>
        <v>43</v>
      </c>
      <c r="AA11" s="11">
        <f t="shared" si="2"/>
        <v>45</v>
      </c>
      <c r="AB11" s="19">
        <v>1.71</v>
      </c>
      <c r="AC11" s="11">
        <v>3.59</v>
      </c>
      <c r="AD11" s="11">
        <v>2.5299999999999998</v>
      </c>
      <c r="AE11" s="11">
        <v>6.64</v>
      </c>
      <c r="AF11" s="18" t="s">
        <v>1</v>
      </c>
      <c r="AG11" s="10" t="s">
        <v>1</v>
      </c>
      <c r="AH11" s="10" t="s">
        <v>1</v>
      </c>
      <c r="AI11" s="35" t="s">
        <v>1</v>
      </c>
    </row>
    <row r="12" spans="1:36" s="4" customFormat="1" ht="15" customHeight="1" x14ac:dyDescent="0.25">
      <c r="A12" s="2" t="s">
        <v>107</v>
      </c>
      <c r="B12" s="2" t="s">
        <v>108</v>
      </c>
      <c r="C12" s="2">
        <v>2013</v>
      </c>
      <c r="D12" s="2" t="s">
        <v>109</v>
      </c>
      <c r="E12" s="2" t="s">
        <v>45</v>
      </c>
      <c r="F12" s="2" t="s">
        <v>46</v>
      </c>
      <c r="G12" s="2" t="s">
        <v>82</v>
      </c>
      <c r="H12" s="2" t="s">
        <v>110</v>
      </c>
      <c r="I12" s="22">
        <v>175</v>
      </c>
      <c r="J12" s="12">
        <v>78</v>
      </c>
      <c r="K12" s="2" t="s">
        <v>111</v>
      </c>
      <c r="L12" s="2" t="s">
        <v>112</v>
      </c>
      <c r="M12" s="2" t="s">
        <v>113</v>
      </c>
      <c r="N12" s="2" t="s">
        <v>114</v>
      </c>
      <c r="O12" s="22" t="s">
        <v>115</v>
      </c>
      <c r="P12" s="2" t="s">
        <v>116</v>
      </c>
      <c r="Q12" s="2" t="s">
        <v>117</v>
      </c>
      <c r="R12" s="22" t="s">
        <v>118</v>
      </c>
      <c r="S12" s="2" t="s">
        <v>74</v>
      </c>
      <c r="T12" s="2" t="s">
        <v>58</v>
      </c>
      <c r="U12" s="2" t="s">
        <v>119</v>
      </c>
      <c r="V12" s="18">
        <v>83</v>
      </c>
      <c r="W12" s="2">
        <v>77</v>
      </c>
      <c r="X12" s="22">
        <v>16</v>
      </c>
      <c r="Y12" s="2">
        <v>8</v>
      </c>
      <c r="Z12" s="22">
        <f t="shared" si="1"/>
        <v>67</v>
      </c>
      <c r="AA12" s="2">
        <f t="shared" si="2"/>
        <v>69</v>
      </c>
      <c r="AB12" s="18" t="s">
        <v>1</v>
      </c>
      <c r="AC12" s="10" t="s">
        <v>1</v>
      </c>
      <c r="AD12" s="10" t="s">
        <v>1</v>
      </c>
      <c r="AE12" s="10" t="s">
        <v>1</v>
      </c>
      <c r="AF12" s="18" t="s">
        <v>1</v>
      </c>
      <c r="AG12" s="10" t="s">
        <v>1</v>
      </c>
      <c r="AH12" s="2" t="s">
        <v>1</v>
      </c>
      <c r="AI12" s="36" t="s">
        <v>1</v>
      </c>
    </row>
    <row r="13" spans="1:36" s="4" customFormat="1" ht="15" customHeight="1" x14ac:dyDescent="0.25">
      <c r="A13" s="2" t="s">
        <v>120</v>
      </c>
      <c r="B13" s="10" t="s">
        <v>121</v>
      </c>
      <c r="C13" s="2">
        <v>1989</v>
      </c>
      <c r="D13" s="2" t="s">
        <v>122</v>
      </c>
      <c r="E13" s="2" t="s">
        <v>45</v>
      </c>
      <c r="F13" s="2" t="s">
        <v>46</v>
      </c>
      <c r="G13" s="2" t="s">
        <v>123</v>
      </c>
      <c r="H13" s="2" t="s">
        <v>124</v>
      </c>
      <c r="I13" s="22">
        <v>77</v>
      </c>
      <c r="J13" s="12">
        <v>80</v>
      </c>
      <c r="K13" s="2" t="s">
        <v>125</v>
      </c>
      <c r="L13" s="2" t="s">
        <v>1</v>
      </c>
      <c r="M13" s="2" t="s">
        <v>126</v>
      </c>
      <c r="N13" s="2" t="s">
        <v>127</v>
      </c>
      <c r="O13" s="18" t="s">
        <v>128</v>
      </c>
      <c r="P13" s="10" t="s">
        <v>72</v>
      </c>
      <c r="Q13" s="2" t="s">
        <v>129</v>
      </c>
      <c r="R13" s="22" t="s">
        <v>118</v>
      </c>
      <c r="S13" s="2" t="s">
        <v>92</v>
      </c>
      <c r="T13" s="2" t="s">
        <v>58</v>
      </c>
      <c r="U13" s="10" t="s">
        <v>1</v>
      </c>
      <c r="V13" s="18">
        <v>38</v>
      </c>
      <c r="W13" s="2">
        <v>39</v>
      </c>
      <c r="X13" s="22">
        <v>18</v>
      </c>
      <c r="Y13" s="2">
        <v>16</v>
      </c>
      <c r="Z13" s="22">
        <f t="shared" si="1"/>
        <v>20</v>
      </c>
      <c r="AA13" s="2">
        <f t="shared" si="2"/>
        <v>23</v>
      </c>
      <c r="AB13" s="18" t="s">
        <v>1</v>
      </c>
      <c r="AC13" s="10" t="s">
        <v>1</v>
      </c>
      <c r="AD13" s="10" t="s">
        <v>1</v>
      </c>
      <c r="AE13" s="10" t="s">
        <v>1</v>
      </c>
      <c r="AF13" s="18">
        <v>4</v>
      </c>
      <c r="AG13" s="10">
        <f>V13-AF13</f>
        <v>34</v>
      </c>
      <c r="AH13" s="10">
        <v>6</v>
      </c>
      <c r="AI13" s="35">
        <f t="shared" ref="AI13:AI14" si="3">W13-AH13</f>
        <v>33</v>
      </c>
    </row>
    <row r="14" spans="1:36" s="4" customFormat="1" ht="15" customHeight="1" x14ac:dyDescent="0.25">
      <c r="A14" s="2" t="s">
        <v>130</v>
      </c>
      <c r="B14" s="10" t="s">
        <v>131</v>
      </c>
      <c r="C14" s="2">
        <v>2014</v>
      </c>
      <c r="D14" s="2" t="s">
        <v>62</v>
      </c>
      <c r="E14" s="2" t="s">
        <v>45</v>
      </c>
      <c r="F14" s="2" t="s">
        <v>46</v>
      </c>
      <c r="G14" s="2" t="s">
        <v>132</v>
      </c>
      <c r="H14" s="2" t="s">
        <v>133</v>
      </c>
      <c r="I14" s="22">
        <v>235</v>
      </c>
      <c r="J14" s="12">
        <v>78</v>
      </c>
      <c r="K14" s="2" t="s">
        <v>134</v>
      </c>
      <c r="L14" s="2" t="s">
        <v>1</v>
      </c>
      <c r="M14" s="2" t="s">
        <v>135</v>
      </c>
      <c r="N14" s="2" t="s">
        <v>1</v>
      </c>
      <c r="O14" s="18" t="s">
        <v>136</v>
      </c>
      <c r="P14" s="10" t="s">
        <v>137</v>
      </c>
      <c r="Q14" s="2" t="s">
        <v>138</v>
      </c>
      <c r="R14" s="22" t="s">
        <v>118</v>
      </c>
      <c r="S14" s="2" t="s">
        <v>139</v>
      </c>
      <c r="T14" s="2" t="s">
        <v>58</v>
      </c>
      <c r="U14" s="2" t="s">
        <v>1</v>
      </c>
      <c r="V14" s="18">
        <v>97</v>
      </c>
      <c r="W14" s="2">
        <v>106</v>
      </c>
      <c r="X14" s="22">
        <v>5</v>
      </c>
      <c r="Y14" s="2">
        <v>4</v>
      </c>
      <c r="Z14" s="22">
        <f t="shared" si="1"/>
        <v>92</v>
      </c>
      <c r="AA14" s="2">
        <f t="shared" si="2"/>
        <v>102</v>
      </c>
      <c r="AB14" s="18" t="s">
        <v>1</v>
      </c>
      <c r="AC14" s="10" t="s">
        <v>1</v>
      </c>
      <c r="AD14" s="10" t="s">
        <v>1</v>
      </c>
      <c r="AE14" s="10" t="s">
        <v>1</v>
      </c>
      <c r="AF14" s="18">
        <v>8</v>
      </c>
      <c r="AG14" s="10">
        <f>V14-AF14</f>
        <v>89</v>
      </c>
      <c r="AH14" s="10">
        <v>10</v>
      </c>
      <c r="AI14" s="35">
        <f t="shared" si="3"/>
        <v>96</v>
      </c>
    </row>
    <row r="15" spans="1:36" s="4" customFormat="1" ht="15" customHeight="1" x14ac:dyDescent="0.25">
      <c r="A15" s="13" t="s">
        <v>140</v>
      </c>
      <c r="B15" s="13" t="s">
        <v>141</v>
      </c>
      <c r="C15" s="2">
        <v>2009</v>
      </c>
      <c r="D15" s="2" t="s">
        <v>44</v>
      </c>
      <c r="E15" s="2" t="s">
        <v>63</v>
      </c>
      <c r="F15" s="2" t="s">
        <v>46</v>
      </c>
      <c r="G15" s="2" t="s">
        <v>64</v>
      </c>
      <c r="H15" s="2" t="s">
        <v>142</v>
      </c>
      <c r="I15" s="22">
        <v>408</v>
      </c>
      <c r="J15" s="12">
        <v>80</v>
      </c>
      <c r="K15" s="2" t="s">
        <v>143</v>
      </c>
      <c r="L15" s="2" t="s">
        <v>144</v>
      </c>
      <c r="M15" s="2" t="s">
        <v>145</v>
      </c>
      <c r="N15" s="2" t="s">
        <v>146</v>
      </c>
      <c r="O15" s="18" t="s">
        <v>147</v>
      </c>
      <c r="P15" s="2" t="s">
        <v>72</v>
      </c>
      <c r="Q15" s="2" t="s">
        <v>148</v>
      </c>
      <c r="R15" s="32" t="s">
        <v>149</v>
      </c>
      <c r="S15" s="2" t="s">
        <v>150</v>
      </c>
      <c r="T15" s="2" t="s">
        <v>58</v>
      </c>
      <c r="U15" s="2" t="s">
        <v>151</v>
      </c>
      <c r="V15" s="22">
        <v>170</v>
      </c>
      <c r="W15" s="2">
        <v>126</v>
      </c>
      <c r="X15" s="22">
        <v>53</v>
      </c>
      <c r="Y15" s="2">
        <v>41</v>
      </c>
      <c r="Z15" s="22">
        <f t="shared" si="1"/>
        <v>117</v>
      </c>
      <c r="AA15" s="2">
        <f t="shared" si="2"/>
        <v>85</v>
      </c>
      <c r="AB15" s="22">
        <v>1.2</v>
      </c>
      <c r="AC15" s="2">
        <v>2.64</v>
      </c>
      <c r="AD15" s="2">
        <v>1.8</v>
      </c>
      <c r="AE15" s="2">
        <v>5.04</v>
      </c>
      <c r="AF15" s="18" t="s">
        <v>1</v>
      </c>
      <c r="AG15" s="10" t="s">
        <v>1</v>
      </c>
      <c r="AH15" s="10" t="s">
        <v>1</v>
      </c>
      <c r="AI15" s="35" t="s">
        <v>1</v>
      </c>
      <c r="AJ15" s="15" t="s">
        <v>152</v>
      </c>
    </row>
    <row r="16" spans="1:36" s="4" customFormat="1" ht="15" customHeight="1" x14ac:dyDescent="0.25">
      <c r="A16" s="13" t="s">
        <v>153</v>
      </c>
      <c r="B16" s="13" t="s">
        <v>154</v>
      </c>
      <c r="C16" s="2">
        <v>2011</v>
      </c>
      <c r="D16" s="2" t="s">
        <v>62</v>
      </c>
      <c r="E16" s="2" t="s">
        <v>45</v>
      </c>
      <c r="F16" s="2" t="s">
        <v>46</v>
      </c>
      <c r="G16" s="2" t="s">
        <v>82</v>
      </c>
      <c r="H16" s="2" t="s">
        <v>155</v>
      </c>
      <c r="I16" s="22">
        <v>141</v>
      </c>
      <c r="J16" s="12">
        <v>78</v>
      </c>
      <c r="K16" s="2" t="s">
        <v>156</v>
      </c>
      <c r="L16" s="2" t="s">
        <v>1</v>
      </c>
      <c r="M16" s="2" t="s">
        <v>157</v>
      </c>
      <c r="N16" s="2" t="s">
        <v>158</v>
      </c>
      <c r="O16" s="18" t="s">
        <v>159</v>
      </c>
      <c r="P16" s="10" t="s">
        <v>160</v>
      </c>
      <c r="Q16" s="2" t="s">
        <v>161</v>
      </c>
      <c r="R16" s="22" t="s">
        <v>118</v>
      </c>
      <c r="S16" s="2" t="s">
        <v>162</v>
      </c>
      <c r="T16" s="2" t="s">
        <v>58</v>
      </c>
      <c r="U16" s="2" t="s">
        <v>163</v>
      </c>
      <c r="V16" s="18">
        <v>54</v>
      </c>
      <c r="W16" s="2">
        <v>50</v>
      </c>
      <c r="X16" s="22">
        <v>14</v>
      </c>
      <c r="Y16" s="2">
        <v>10</v>
      </c>
      <c r="Z16" s="22">
        <f t="shared" si="1"/>
        <v>40</v>
      </c>
      <c r="AA16" s="2">
        <f t="shared" si="2"/>
        <v>40</v>
      </c>
      <c r="AB16" s="18" t="s">
        <v>1</v>
      </c>
      <c r="AC16" s="10" t="s">
        <v>1</v>
      </c>
      <c r="AD16" s="10" t="s">
        <v>1</v>
      </c>
      <c r="AE16" s="10" t="s">
        <v>1</v>
      </c>
      <c r="AF16" s="18">
        <v>0</v>
      </c>
      <c r="AG16" s="10">
        <v>54</v>
      </c>
      <c r="AH16" s="10">
        <v>1</v>
      </c>
      <c r="AI16" s="35">
        <v>49</v>
      </c>
    </row>
    <row r="17" spans="1:36" s="4" customFormat="1" ht="15" customHeight="1" x14ac:dyDescent="0.25">
      <c r="A17" s="13" t="s">
        <v>164</v>
      </c>
      <c r="B17" s="13" t="s">
        <v>165</v>
      </c>
      <c r="C17" s="13">
        <v>2006</v>
      </c>
      <c r="D17" s="2" t="s">
        <v>44</v>
      </c>
      <c r="E17" s="2" t="s">
        <v>45</v>
      </c>
      <c r="F17" s="2" t="s">
        <v>46</v>
      </c>
      <c r="G17" s="2" t="s">
        <v>166</v>
      </c>
      <c r="H17" s="2" t="s">
        <v>167</v>
      </c>
      <c r="I17" s="22">
        <v>153</v>
      </c>
      <c r="J17" s="12">
        <v>78</v>
      </c>
      <c r="K17" s="2" t="s">
        <v>168</v>
      </c>
      <c r="L17" s="2" t="s">
        <v>169</v>
      </c>
      <c r="M17" s="2" t="s">
        <v>126</v>
      </c>
      <c r="N17" s="2" t="s">
        <v>1</v>
      </c>
      <c r="O17" s="18" t="s">
        <v>170</v>
      </c>
      <c r="P17" s="10" t="s">
        <v>171</v>
      </c>
      <c r="Q17" s="2" t="s">
        <v>55</v>
      </c>
      <c r="R17" s="22" t="s">
        <v>118</v>
      </c>
      <c r="S17" s="2" t="s">
        <v>57</v>
      </c>
      <c r="T17" s="2" t="s">
        <v>58</v>
      </c>
      <c r="U17" s="2" t="s">
        <v>172</v>
      </c>
      <c r="V17" s="18">
        <v>84</v>
      </c>
      <c r="W17" s="2">
        <v>69</v>
      </c>
      <c r="X17" s="22">
        <v>19</v>
      </c>
      <c r="Y17" s="2">
        <v>13</v>
      </c>
      <c r="Z17" s="22">
        <f t="shared" si="1"/>
        <v>65</v>
      </c>
      <c r="AA17" s="2">
        <f t="shared" si="2"/>
        <v>56</v>
      </c>
      <c r="AB17" s="18" t="s">
        <v>1</v>
      </c>
      <c r="AC17" s="10" t="s">
        <v>1</v>
      </c>
      <c r="AD17" s="10" t="s">
        <v>1</v>
      </c>
      <c r="AE17" s="10" t="s">
        <v>1</v>
      </c>
      <c r="AF17" s="18">
        <v>8</v>
      </c>
      <c r="AG17" s="10">
        <f>V17-AF17</f>
        <v>76</v>
      </c>
      <c r="AH17" s="10">
        <v>7</v>
      </c>
      <c r="AI17" s="35">
        <f t="shared" ref="AI17" si="4">W17-AH17</f>
        <v>62</v>
      </c>
    </row>
    <row r="18" spans="1:36" s="4" customFormat="1" ht="15" customHeight="1" x14ac:dyDescent="0.25">
      <c r="A18" s="13" t="s">
        <v>173</v>
      </c>
      <c r="B18" s="13" t="s">
        <v>174</v>
      </c>
      <c r="C18" s="13">
        <v>2008</v>
      </c>
      <c r="D18" s="2" t="s">
        <v>44</v>
      </c>
      <c r="E18" s="2" t="s">
        <v>45</v>
      </c>
      <c r="F18" s="2" t="s">
        <v>175</v>
      </c>
      <c r="G18" s="2" t="s">
        <v>123</v>
      </c>
      <c r="H18" s="2" t="s">
        <v>176</v>
      </c>
      <c r="I18" s="22">
        <v>100</v>
      </c>
      <c r="J18" s="12">
        <v>82</v>
      </c>
      <c r="K18" s="2" t="s">
        <v>177</v>
      </c>
      <c r="L18" s="2" t="s">
        <v>178</v>
      </c>
      <c r="M18" s="2" t="s">
        <v>179</v>
      </c>
      <c r="N18" s="2" t="s">
        <v>1</v>
      </c>
      <c r="O18" s="18" t="s">
        <v>180</v>
      </c>
      <c r="P18" s="2" t="s">
        <v>72</v>
      </c>
      <c r="Q18" s="2" t="s">
        <v>181</v>
      </c>
      <c r="R18" s="22" t="s">
        <v>182</v>
      </c>
      <c r="S18" s="2" t="s">
        <v>183</v>
      </c>
      <c r="T18" s="2" t="s">
        <v>58</v>
      </c>
      <c r="U18" s="2" t="s">
        <v>184</v>
      </c>
      <c r="V18" s="18">
        <v>48</v>
      </c>
      <c r="W18" s="2">
        <v>52</v>
      </c>
      <c r="X18" s="22">
        <v>6</v>
      </c>
      <c r="Y18" s="2">
        <v>10</v>
      </c>
      <c r="Z18" s="22">
        <f t="shared" si="1"/>
        <v>42</v>
      </c>
      <c r="AA18" s="2">
        <f t="shared" si="2"/>
        <v>42</v>
      </c>
      <c r="AB18" s="18" t="s">
        <v>1</v>
      </c>
      <c r="AC18" s="10" t="s">
        <v>1</v>
      </c>
      <c r="AD18" s="10" t="s">
        <v>1</v>
      </c>
      <c r="AE18" s="10" t="s">
        <v>1</v>
      </c>
      <c r="AF18" s="18" t="s">
        <v>1</v>
      </c>
      <c r="AG18" s="10" t="s">
        <v>1</v>
      </c>
      <c r="AH18" s="10" t="s">
        <v>1</v>
      </c>
      <c r="AI18" s="35" t="s">
        <v>1</v>
      </c>
      <c r="AJ18" s="15" t="s">
        <v>152</v>
      </c>
    </row>
    <row r="19" spans="1:36" s="4" customFormat="1" ht="15" customHeight="1" x14ac:dyDescent="0.25">
      <c r="A19" s="13" t="s">
        <v>185</v>
      </c>
      <c r="B19" s="13" t="s">
        <v>186</v>
      </c>
      <c r="C19" s="13">
        <v>2008</v>
      </c>
      <c r="D19" s="2" t="s">
        <v>109</v>
      </c>
      <c r="E19" s="2" t="s">
        <v>45</v>
      </c>
      <c r="F19" s="2" t="s">
        <v>46</v>
      </c>
      <c r="G19" s="2" t="s">
        <v>123</v>
      </c>
      <c r="H19" s="2" t="s">
        <v>187</v>
      </c>
      <c r="I19" s="22">
        <v>135</v>
      </c>
      <c r="J19" s="12">
        <v>78</v>
      </c>
      <c r="K19" s="2" t="s">
        <v>188</v>
      </c>
      <c r="L19" s="2" t="s">
        <v>189</v>
      </c>
      <c r="M19" s="2" t="s">
        <v>190</v>
      </c>
      <c r="N19" s="2" t="s">
        <v>1</v>
      </c>
      <c r="O19" s="18" t="s">
        <v>191</v>
      </c>
      <c r="P19" s="2" t="s">
        <v>72</v>
      </c>
      <c r="Q19" s="2" t="s">
        <v>161</v>
      </c>
      <c r="R19" s="22" t="s">
        <v>192</v>
      </c>
      <c r="S19" s="2" t="s">
        <v>74</v>
      </c>
      <c r="T19" s="2" t="s">
        <v>58</v>
      </c>
      <c r="U19" s="2" t="s">
        <v>193</v>
      </c>
      <c r="V19" s="18">
        <v>67</v>
      </c>
      <c r="W19" s="2">
        <v>65</v>
      </c>
      <c r="X19" s="22">
        <v>6</v>
      </c>
      <c r="Y19" s="2">
        <v>7</v>
      </c>
      <c r="Z19" s="22">
        <f t="shared" si="1"/>
        <v>61</v>
      </c>
      <c r="AA19" s="2">
        <f t="shared" si="2"/>
        <v>58</v>
      </c>
      <c r="AB19" s="22">
        <v>1.6</v>
      </c>
      <c r="AC19" s="2">
        <v>6.8</v>
      </c>
      <c r="AD19" s="2">
        <v>2.1</v>
      </c>
      <c r="AE19" s="2">
        <v>8.6</v>
      </c>
      <c r="AF19" s="18" t="s">
        <v>1</v>
      </c>
      <c r="AG19" s="10" t="s">
        <v>1</v>
      </c>
      <c r="AH19" s="10" t="s">
        <v>1</v>
      </c>
      <c r="AI19" s="35" t="s">
        <v>1</v>
      </c>
    </row>
    <row r="20" spans="1:36" s="4" customFormat="1" ht="15" customHeight="1" x14ac:dyDescent="0.25">
      <c r="A20" s="2" t="s">
        <v>194</v>
      </c>
      <c r="B20" s="10" t="s">
        <v>195</v>
      </c>
      <c r="C20" s="10">
        <v>2012</v>
      </c>
      <c r="D20" s="2" t="s">
        <v>196</v>
      </c>
      <c r="E20" s="2" t="s">
        <v>45</v>
      </c>
      <c r="F20" s="2" t="s">
        <v>46</v>
      </c>
      <c r="G20" s="2" t="s">
        <v>82</v>
      </c>
      <c r="H20" s="2" t="s">
        <v>197</v>
      </c>
      <c r="I20" s="22">
        <v>488</v>
      </c>
      <c r="J20" s="12">
        <v>77.5</v>
      </c>
      <c r="K20" s="2" t="s">
        <v>198</v>
      </c>
      <c r="L20" s="2" t="s">
        <v>1</v>
      </c>
      <c r="M20" s="2" t="s">
        <v>199</v>
      </c>
      <c r="N20" s="2" t="s">
        <v>200</v>
      </c>
      <c r="O20" s="18" t="s">
        <v>201</v>
      </c>
      <c r="P20" s="2" t="s">
        <v>72</v>
      </c>
      <c r="Q20" s="2" t="s">
        <v>202</v>
      </c>
      <c r="R20" s="22" t="s">
        <v>203</v>
      </c>
      <c r="S20" s="2" t="s">
        <v>74</v>
      </c>
      <c r="T20" s="2" t="s">
        <v>204</v>
      </c>
      <c r="U20" s="2" t="s">
        <v>205</v>
      </c>
      <c r="V20" s="18">
        <v>196</v>
      </c>
      <c r="W20" s="2">
        <v>140</v>
      </c>
      <c r="X20" s="22">
        <v>23</v>
      </c>
      <c r="Y20" s="2">
        <v>14</v>
      </c>
      <c r="Z20" s="22">
        <f t="shared" si="1"/>
        <v>173</v>
      </c>
      <c r="AA20" s="2">
        <f t="shared" si="2"/>
        <v>126</v>
      </c>
      <c r="AB20" s="18">
        <v>1.19</v>
      </c>
      <c r="AC20" s="10">
        <v>7.54</v>
      </c>
      <c r="AD20" s="10">
        <v>4.09</v>
      </c>
      <c r="AE20" s="10">
        <v>36.24</v>
      </c>
      <c r="AF20" s="18">
        <v>17</v>
      </c>
      <c r="AG20" s="10">
        <f>V20-AF20</f>
        <v>179</v>
      </c>
      <c r="AH20" s="10">
        <v>17</v>
      </c>
      <c r="AI20" s="35">
        <f t="shared" ref="AI20:AI23" si="5">W20-AH20</f>
        <v>123</v>
      </c>
    </row>
    <row r="21" spans="1:36" s="4" customFormat="1" ht="15" customHeight="1" x14ac:dyDescent="0.25">
      <c r="A21" s="2" t="s">
        <v>206</v>
      </c>
      <c r="B21" s="10" t="s">
        <v>207</v>
      </c>
      <c r="C21" s="10">
        <v>2014</v>
      </c>
      <c r="D21" s="2" t="s">
        <v>81</v>
      </c>
      <c r="E21" s="2" t="s">
        <v>45</v>
      </c>
      <c r="F21" s="2" t="s">
        <v>46</v>
      </c>
      <c r="G21" s="2" t="s">
        <v>82</v>
      </c>
      <c r="H21" s="2" t="s">
        <v>208</v>
      </c>
      <c r="I21" s="22">
        <v>136</v>
      </c>
      <c r="J21" s="12">
        <v>77</v>
      </c>
      <c r="K21" s="2" t="s">
        <v>156</v>
      </c>
      <c r="L21" s="2" t="s">
        <v>209</v>
      </c>
      <c r="M21" s="2" t="s">
        <v>210</v>
      </c>
      <c r="N21" s="2" t="s">
        <v>1</v>
      </c>
      <c r="O21" s="18" t="s">
        <v>211</v>
      </c>
      <c r="P21" s="10" t="s">
        <v>212</v>
      </c>
      <c r="Q21" s="2" t="s">
        <v>213</v>
      </c>
      <c r="R21" s="22" t="s">
        <v>91</v>
      </c>
      <c r="S21" s="2" t="s">
        <v>57</v>
      </c>
      <c r="T21" s="2" t="s">
        <v>204</v>
      </c>
      <c r="U21" s="2" t="s">
        <v>93</v>
      </c>
      <c r="V21" s="18">
        <v>67</v>
      </c>
      <c r="W21" s="2">
        <v>69</v>
      </c>
      <c r="X21" s="19">
        <v>19</v>
      </c>
      <c r="Y21" s="11">
        <v>18</v>
      </c>
      <c r="Z21" s="19">
        <f t="shared" ref="Z21:Z23" si="6">V21-X21</f>
        <v>48</v>
      </c>
      <c r="AA21" s="11">
        <f t="shared" ref="AA21:AA24" si="7">W21-Y21</f>
        <v>51</v>
      </c>
      <c r="AB21" s="19">
        <v>2.78</v>
      </c>
      <c r="AC21" s="11">
        <v>7.88</v>
      </c>
      <c r="AD21" s="11">
        <v>2.86</v>
      </c>
      <c r="AE21" s="11">
        <v>7.7</v>
      </c>
      <c r="AF21" s="18">
        <v>0</v>
      </c>
      <c r="AG21" s="10">
        <f>V21-AF21</f>
        <v>67</v>
      </c>
      <c r="AH21" s="10">
        <v>2</v>
      </c>
      <c r="AI21" s="35">
        <f t="shared" si="5"/>
        <v>67</v>
      </c>
    </row>
    <row r="22" spans="1:36" s="4" customFormat="1" ht="15" customHeight="1" x14ac:dyDescent="0.25">
      <c r="A22" s="2" t="s">
        <v>214</v>
      </c>
      <c r="B22" s="10" t="s">
        <v>215</v>
      </c>
      <c r="C22" s="10">
        <v>2015</v>
      </c>
      <c r="D22" s="2" t="s">
        <v>44</v>
      </c>
      <c r="E22" s="2" t="s">
        <v>216</v>
      </c>
      <c r="F22" s="2" t="s">
        <v>46</v>
      </c>
      <c r="G22" s="2" t="s">
        <v>217</v>
      </c>
      <c r="H22" s="2" t="s">
        <v>218</v>
      </c>
      <c r="I22" s="22">
        <v>508</v>
      </c>
      <c r="J22" s="12">
        <v>79</v>
      </c>
      <c r="K22" s="2" t="s">
        <v>219</v>
      </c>
      <c r="L22" s="2" t="s">
        <v>1</v>
      </c>
      <c r="M22" s="2" t="s">
        <v>1</v>
      </c>
      <c r="N22" s="2" t="s">
        <v>1</v>
      </c>
      <c r="O22" s="18" t="s">
        <v>220</v>
      </c>
      <c r="P22" s="10" t="s">
        <v>221</v>
      </c>
      <c r="Q22" s="2" t="s">
        <v>222</v>
      </c>
      <c r="R22" s="22" t="s">
        <v>118</v>
      </c>
      <c r="S22" s="2" t="s">
        <v>74</v>
      </c>
      <c r="T22" s="2" t="s">
        <v>204</v>
      </c>
      <c r="U22" s="2" t="s">
        <v>223</v>
      </c>
      <c r="V22" s="18">
        <v>206</v>
      </c>
      <c r="W22" s="2">
        <v>122</v>
      </c>
      <c r="X22" s="22">
        <v>15</v>
      </c>
      <c r="Y22" s="2">
        <v>46</v>
      </c>
      <c r="Z22" s="22">
        <f t="shared" si="6"/>
        <v>191</v>
      </c>
      <c r="AA22" s="2">
        <f t="shared" si="7"/>
        <v>76</v>
      </c>
      <c r="AB22" s="18" t="s">
        <v>1</v>
      </c>
      <c r="AC22" s="10" t="s">
        <v>1</v>
      </c>
      <c r="AD22" s="10" t="s">
        <v>1</v>
      </c>
      <c r="AE22" s="10" t="s">
        <v>1</v>
      </c>
      <c r="AF22" s="22">
        <v>38</v>
      </c>
      <c r="AG22" s="2">
        <f>V22-AF22</f>
        <v>168</v>
      </c>
      <c r="AH22" s="2">
        <v>19</v>
      </c>
      <c r="AI22" s="36">
        <f t="shared" si="5"/>
        <v>103</v>
      </c>
      <c r="AJ22" s="15" t="s">
        <v>152</v>
      </c>
    </row>
    <row r="23" spans="1:36" s="4" customFormat="1" ht="15" customHeight="1" x14ac:dyDescent="0.25">
      <c r="A23" s="2" t="s">
        <v>224</v>
      </c>
      <c r="B23" s="10" t="s">
        <v>225</v>
      </c>
      <c r="C23" s="10">
        <v>2014</v>
      </c>
      <c r="D23" s="2" t="s">
        <v>226</v>
      </c>
      <c r="E23" s="2" t="s">
        <v>45</v>
      </c>
      <c r="F23" s="2" t="s">
        <v>46</v>
      </c>
      <c r="G23" s="2" t="s">
        <v>82</v>
      </c>
      <c r="H23" s="2" t="s">
        <v>227</v>
      </c>
      <c r="I23" s="22">
        <v>330</v>
      </c>
      <c r="J23" s="12">
        <v>76</v>
      </c>
      <c r="K23" s="2" t="s">
        <v>228</v>
      </c>
      <c r="L23" s="2" t="s">
        <v>229</v>
      </c>
      <c r="M23" s="2" t="s">
        <v>230</v>
      </c>
      <c r="N23" s="2" t="s">
        <v>231</v>
      </c>
      <c r="O23" s="22" t="s">
        <v>232</v>
      </c>
      <c r="P23" s="2" t="s">
        <v>233</v>
      </c>
      <c r="Q23" s="2" t="s">
        <v>234</v>
      </c>
      <c r="R23" s="22" t="s">
        <v>118</v>
      </c>
      <c r="S23" s="2" t="s">
        <v>57</v>
      </c>
      <c r="T23" s="2" t="s">
        <v>204</v>
      </c>
      <c r="U23" s="10" t="s">
        <v>235</v>
      </c>
      <c r="V23" s="18">
        <v>163</v>
      </c>
      <c r="W23" s="2">
        <v>167</v>
      </c>
      <c r="X23" s="19">
        <v>87</v>
      </c>
      <c r="Y23" s="11">
        <v>95</v>
      </c>
      <c r="Z23" s="19">
        <f t="shared" si="6"/>
        <v>76</v>
      </c>
      <c r="AA23" s="11">
        <f t="shared" si="7"/>
        <v>72</v>
      </c>
      <c r="AB23" s="19">
        <v>15.9</v>
      </c>
      <c r="AC23" s="11">
        <v>22.8</v>
      </c>
      <c r="AD23" s="11">
        <v>12.9</v>
      </c>
      <c r="AE23" s="11">
        <v>18.8</v>
      </c>
      <c r="AF23" s="18">
        <v>34</v>
      </c>
      <c r="AG23" s="2">
        <f>V23-AF23</f>
        <v>129</v>
      </c>
      <c r="AH23" s="10">
        <v>17</v>
      </c>
      <c r="AI23" s="36">
        <f t="shared" si="5"/>
        <v>150</v>
      </c>
      <c r="AJ23" s="14"/>
    </row>
    <row r="24" spans="1:36" s="4" customFormat="1" ht="15" customHeight="1" x14ac:dyDescent="0.25">
      <c r="A24" s="45" t="s">
        <v>236</v>
      </c>
      <c r="B24" s="41" t="s">
        <v>237</v>
      </c>
      <c r="C24" s="41">
        <v>2011</v>
      </c>
      <c r="D24" s="45" t="s">
        <v>238</v>
      </c>
      <c r="E24" s="45" t="s">
        <v>63</v>
      </c>
      <c r="F24" s="45" t="s">
        <v>46</v>
      </c>
      <c r="G24" s="45" t="s">
        <v>64</v>
      </c>
      <c r="H24" s="45" t="s">
        <v>239</v>
      </c>
      <c r="I24" s="47">
        <v>383</v>
      </c>
      <c r="J24" s="49">
        <v>80.400000000000006</v>
      </c>
      <c r="K24" s="45" t="s">
        <v>240</v>
      </c>
      <c r="L24" s="45" t="s">
        <v>1</v>
      </c>
      <c r="M24" s="45" t="s">
        <v>241</v>
      </c>
      <c r="N24" s="45" t="s">
        <v>242</v>
      </c>
      <c r="O24" s="30" t="s">
        <v>243</v>
      </c>
      <c r="P24" s="45" t="s">
        <v>244</v>
      </c>
      <c r="Q24" s="45" t="s">
        <v>245</v>
      </c>
      <c r="R24" s="47" t="s">
        <v>91</v>
      </c>
      <c r="S24" s="45" t="s">
        <v>57</v>
      </c>
      <c r="T24" s="45" t="s">
        <v>204</v>
      </c>
      <c r="U24" s="45" t="s">
        <v>246</v>
      </c>
      <c r="V24" s="23" t="s">
        <v>247</v>
      </c>
      <c r="W24" s="45">
        <v>167</v>
      </c>
      <c r="X24" s="20">
        <v>73</v>
      </c>
      <c r="Y24" s="37">
        <v>118</v>
      </c>
      <c r="Z24" s="20">
        <f>108-73</f>
        <v>35</v>
      </c>
      <c r="AA24" s="37">
        <f t="shared" si="7"/>
        <v>49</v>
      </c>
      <c r="AB24" s="20">
        <v>20.25</v>
      </c>
      <c r="AC24" s="24">
        <v>30.71</v>
      </c>
      <c r="AD24" s="37">
        <v>23.39</v>
      </c>
      <c r="AE24" s="37">
        <v>29.4</v>
      </c>
      <c r="AF24" s="39" t="s">
        <v>1</v>
      </c>
      <c r="AG24" s="41" t="s">
        <v>1</v>
      </c>
      <c r="AH24" s="41" t="s">
        <v>1</v>
      </c>
      <c r="AI24" s="43" t="s">
        <v>1</v>
      </c>
    </row>
    <row r="25" spans="1:36" s="4" customFormat="1" ht="15" customHeight="1" x14ac:dyDescent="0.25">
      <c r="A25" s="46"/>
      <c r="B25" s="42"/>
      <c r="C25" s="42"/>
      <c r="D25" s="46"/>
      <c r="E25" s="46"/>
      <c r="F25" s="46"/>
      <c r="G25" s="46"/>
      <c r="H25" s="46"/>
      <c r="I25" s="48"/>
      <c r="J25" s="50"/>
      <c r="K25" s="46"/>
      <c r="L25" s="46"/>
      <c r="M25" s="46"/>
      <c r="N25" s="46"/>
      <c r="O25" s="31" t="s">
        <v>248</v>
      </c>
      <c r="P25" s="46"/>
      <c r="Q25" s="46"/>
      <c r="R25" s="48"/>
      <c r="S25" s="46"/>
      <c r="T25" s="46"/>
      <c r="U25" s="46"/>
      <c r="V25" s="27" t="s">
        <v>249</v>
      </c>
      <c r="W25" s="46"/>
      <c r="X25" s="21">
        <v>71</v>
      </c>
      <c r="Y25" s="38"/>
      <c r="Z25" s="21">
        <f>108-71</f>
        <v>37</v>
      </c>
      <c r="AA25" s="38"/>
      <c r="AB25" s="21">
        <v>19.510000000000002</v>
      </c>
      <c r="AC25" s="25">
        <v>23.63</v>
      </c>
      <c r="AD25" s="38"/>
      <c r="AE25" s="38"/>
      <c r="AF25" s="40"/>
      <c r="AG25" s="42"/>
      <c r="AH25" s="42"/>
      <c r="AI25" s="44"/>
    </row>
  </sheetData>
  <mergeCells count="65">
    <mergeCell ref="I5:N5"/>
    <mergeCell ref="O5:Q5"/>
    <mergeCell ref="X5:Y5"/>
    <mergeCell ref="N9:N10"/>
    <mergeCell ref="P9:P10"/>
    <mergeCell ref="Q9:Q10"/>
    <mergeCell ref="R9:R10"/>
    <mergeCell ref="I9:I10"/>
    <mergeCell ref="J9:J10"/>
    <mergeCell ref="K9:K10"/>
    <mergeCell ref="L9:L10"/>
    <mergeCell ref="M9:M10"/>
    <mergeCell ref="A5:H5"/>
    <mergeCell ref="C9:C10"/>
    <mergeCell ref="F9:F10"/>
    <mergeCell ref="G9:G10"/>
    <mergeCell ref="H9:H10"/>
    <mergeCell ref="AF5:AI5"/>
    <mergeCell ref="R5:U5"/>
    <mergeCell ref="V5:W5"/>
    <mergeCell ref="S9:S10"/>
    <mergeCell ref="T9:T10"/>
    <mergeCell ref="AB5:AE5"/>
    <mergeCell ref="AA9:AA10"/>
    <mergeCell ref="Y9:Y10"/>
    <mergeCell ref="W9:W10"/>
    <mergeCell ref="AD9:AD10"/>
    <mergeCell ref="AE9:AE10"/>
    <mergeCell ref="Z5:AA5"/>
    <mergeCell ref="A24:A25"/>
    <mergeCell ref="B24:B25"/>
    <mergeCell ref="C24:C25"/>
    <mergeCell ref="D24:D25"/>
    <mergeCell ref="U9:U10"/>
    <mergeCell ref="A9:A10"/>
    <mergeCell ref="B9:B10"/>
    <mergeCell ref="D9:D10"/>
    <mergeCell ref="E9:E10"/>
    <mergeCell ref="J24:J25"/>
    <mergeCell ref="K24:K25"/>
    <mergeCell ref="L24:L25"/>
    <mergeCell ref="M24:M25"/>
    <mergeCell ref="E24:E25"/>
    <mergeCell ref="F24:F25"/>
    <mergeCell ref="G24:G25"/>
    <mergeCell ref="H24:H25"/>
    <mergeCell ref="I24:I25"/>
    <mergeCell ref="N24:N25"/>
    <mergeCell ref="P24:P25"/>
    <mergeCell ref="Q24:Q25"/>
    <mergeCell ref="R24:R25"/>
    <mergeCell ref="S24:S25"/>
    <mergeCell ref="AI24:AI25"/>
    <mergeCell ref="AH9:AH10"/>
    <mergeCell ref="AI9:AI10"/>
    <mergeCell ref="T24:T25"/>
    <mergeCell ref="U24:U25"/>
    <mergeCell ref="W24:W25"/>
    <mergeCell ref="Y24:Y25"/>
    <mergeCell ref="AA24:AA25"/>
    <mergeCell ref="AD24:AD25"/>
    <mergeCell ref="AE24:AE25"/>
    <mergeCell ref="AF24:AF25"/>
    <mergeCell ref="AG24:AG25"/>
    <mergeCell ref="AH24:AH25"/>
  </mergeCells>
  <pageMargins left="0.7" right="0.7" top="0.75" bottom="0.75" header="0.3" footer="0.3"/>
  <pageSetup paperSize="9" orientation="portrait" r:id="rId1"/>
  <ignoredErrors>
    <ignoredError sqref="A11:E11 H11:K11 M11:O11 AF11:AI11 Q11:AD1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Data Extraction</vt:lpstr>
    </vt:vector>
  </TitlesOfParts>
  <Manager/>
  <Company>Leicester City Council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Richard Packer</dc:creator>
  <cp:keywords/>
  <dc:description/>
  <cp:lastModifiedBy>Packer, Richard J. (Dr.)</cp:lastModifiedBy>
  <cp:revision/>
  <dcterms:created xsi:type="dcterms:W3CDTF">2017-10-24T08:54:44Z</dcterms:created>
  <dcterms:modified xsi:type="dcterms:W3CDTF">2019-10-08T15:00:56Z</dcterms:modified>
  <cp:category/>
  <cp:contentStatus/>
</cp:coreProperties>
</file>