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udntnu-my.sharepoint.com/personal/gertjane_ntnu_no/Documents/Documents/Research-SenTIF/Projects/Skiing/Transitions/ControllingWorkload/Paper/Stats/"/>
    </mc:Choice>
  </mc:AlternateContent>
  <xr:revisionPtr revIDLastSave="275" documentId="8_{292E94C6-7A98-4678-A2E2-14789FC79B83}" xr6:coauthVersionLast="47" xr6:coauthVersionMax="47" xr10:uidLastSave="{29A3E204-152E-4B07-986F-7C7DBFC85B01}"/>
  <bookViews>
    <workbookView xWindow="27180" yWindow="0" windowWidth="24450" windowHeight="18675" tabRatio="575" xr2:uid="{00000000-000D-0000-FFFF-FFFF00000000}"/>
  </bookViews>
  <sheets>
    <sheet name="OutcomePowerForce" sheetId="3" r:id="rId1"/>
  </sheets>
  <definedNames>
    <definedName name="_Toc487795440" localSheetId="0">OutcomePowerForce!$CS$26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40" i="3" l="1"/>
  <c r="BJ40" i="3"/>
  <c r="BI40" i="3"/>
  <c r="BH40" i="3"/>
  <c r="BF40" i="3"/>
  <c r="BE40" i="3"/>
  <c r="BD40" i="3"/>
  <c r="BC40" i="3"/>
  <c r="BA40" i="3"/>
  <c r="AZ40" i="3"/>
  <c r="AY40" i="3"/>
  <c r="AX40" i="3"/>
  <c r="AV40" i="3"/>
  <c r="AU40" i="3"/>
  <c r="AT40" i="3"/>
  <c r="AS40" i="3"/>
  <c r="BK39" i="3"/>
  <c r="BJ39" i="3"/>
  <c r="BI39" i="3"/>
  <c r="BH39" i="3"/>
  <c r="BF39" i="3"/>
  <c r="BE39" i="3"/>
  <c r="BD39" i="3"/>
  <c r="BC39" i="3"/>
  <c r="BA39" i="3"/>
  <c r="AZ39" i="3"/>
  <c r="AY39" i="3"/>
  <c r="AX39" i="3"/>
  <c r="AV39" i="3"/>
  <c r="AU39" i="3"/>
  <c r="AT39" i="3"/>
  <c r="AS39" i="3"/>
  <c r="BK38" i="3"/>
  <c r="BJ38" i="3"/>
  <c r="BI38" i="3"/>
  <c r="BH38" i="3"/>
  <c r="BF38" i="3"/>
  <c r="BE38" i="3"/>
  <c r="BD38" i="3"/>
  <c r="BC38" i="3"/>
  <c r="BA38" i="3"/>
  <c r="AZ38" i="3"/>
  <c r="AY38" i="3"/>
  <c r="AX38" i="3"/>
  <c r="AV38" i="3"/>
  <c r="AU38" i="3"/>
  <c r="AT38" i="3"/>
  <c r="AS38" i="3"/>
  <c r="BK37" i="3"/>
  <c r="BJ37" i="3"/>
  <c r="BI37" i="3"/>
  <c r="BH37" i="3"/>
  <c r="BA37" i="3"/>
  <c r="AZ37" i="3"/>
  <c r="AY37" i="3"/>
  <c r="AX37" i="3"/>
  <c r="AV37" i="3"/>
  <c r="AU37" i="3"/>
  <c r="AT37" i="3"/>
  <c r="AS37" i="3"/>
  <c r="BK36" i="3"/>
  <c r="BJ36" i="3"/>
  <c r="BI36" i="3"/>
  <c r="BH36" i="3"/>
  <c r="BE36" i="3"/>
  <c r="BC36" i="3"/>
  <c r="BA36" i="3"/>
  <c r="AZ36" i="3"/>
  <c r="AY36" i="3"/>
  <c r="AX36" i="3"/>
  <c r="AV36" i="3"/>
  <c r="AU36" i="3"/>
  <c r="AT36" i="3"/>
  <c r="AS36" i="3"/>
  <c r="BK35" i="3"/>
  <c r="BJ35" i="3"/>
  <c r="BI35" i="3"/>
  <c r="BH35" i="3"/>
  <c r="BF35" i="3"/>
  <c r="BE35" i="3"/>
  <c r="BD35" i="3"/>
  <c r="BC35" i="3"/>
  <c r="BA35" i="3"/>
  <c r="AZ35" i="3"/>
  <c r="AY35" i="3"/>
  <c r="AX35" i="3"/>
  <c r="AV35" i="3"/>
  <c r="AU35" i="3"/>
  <c r="AT35" i="3"/>
  <c r="AS35" i="3"/>
  <c r="BK34" i="3"/>
  <c r="BJ34" i="3"/>
  <c r="BI34" i="3"/>
  <c r="BF34" i="3"/>
  <c r="BE34" i="3"/>
  <c r="BD34" i="3"/>
  <c r="BC34" i="3"/>
  <c r="BA34" i="3"/>
  <c r="AZ34" i="3"/>
  <c r="AY34" i="3"/>
  <c r="AX34" i="3"/>
  <c r="AV34" i="3"/>
  <c r="AU34" i="3"/>
  <c r="AT34" i="3"/>
  <c r="AS34" i="3"/>
  <c r="BK33" i="3"/>
  <c r="BJ33" i="3"/>
  <c r="BI33" i="3"/>
  <c r="BH33" i="3"/>
  <c r="BF33" i="3"/>
  <c r="BE33" i="3"/>
  <c r="BD33" i="3"/>
  <c r="BC33" i="3"/>
  <c r="BA33" i="3"/>
  <c r="AZ33" i="3"/>
  <c r="AY33" i="3"/>
  <c r="AX33" i="3"/>
  <c r="AV33" i="3"/>
  <c r="AU33" i="3"/>
  <c r="AT33" i="3"/>
  <c r="AS33" i="3"/>
  <c r="BK32" i="3"/>
  <c r="BJ32" i="3"/>
  <c r="BI32" i="3"/>
  <c r="BH32" i="3"/>
  <c r="BF32" i="3"/>
  <c r="BE32" i="3"/>
  <c r="BC32" i="3"/>
  <c r="BA32" i="3"/>
  <c r="AZ32" i="3"/>
  <c r="AY32" i="3"/>
  <c r="AX32" i="3"/>
  <c r="AV32" i="3"/>
  <c r="AU32" i="3"/>
  <c r="AT32" i="3"/>
  <c r="AS32" i="3"/>
  <c r="BK31" i="3"/>
  <c r="BJ31" i="3"/>
  <c r="BI31" i="3"/>
  <c r="BH31" i="3"/>
  <c r="BF31" i="3"/>
  <c r="BE31" i="3"/>
  <c r="BD31" i="3"/>
  <c r="BC31" i="3"/>
  <c r="BA31" i="3"/>
  <c r="AZ31" i="3"/>
  <c r="AY31" i="3"/>
  <c r="AX31" i="3"/>
  <c r="AV31" i="3"/>
  <c r="AU31" i="3"/>
  <c r="AT31" i="3"/>
  <c r="AS31" i="3"/>
  <c r="BK30" i="3"/>
  <c r="BJ30" i="3"/>
  <c r="BI30" i="3"/>
  <c r="BH30" i="3"/>
  <c r="BF30" i="3"/>
  <c r="BE30" i="3"/>
  <c r="BD30" i="3"/>
  <c r="BC30" i="3"/>
  <c r="BA30" i="3"/>
  <c r="AZ30" i="3"/>
  <c r="AY30" i="3"/>
  <c r="AX30" i="3"/>
  <c r="AV30" i="3"/>
  <c r="AU30" i="3"/>
  <c r="AT30" i="3"/>
  <c r="AS30" i="3"/>
  <c r="BK29" i="3"/>
  <c r="BJ29" i="3"/>
  <c r="BI29" i="3"/>
  <c r="BH29" i="3"/>
  <c r="BE29" i="3"/>
  <c r="BD29" i="3"/>
  <c r="BC29" i="3"/>
  <c r="BA29" i="3"/>
  <c r="AZ29" i="3"/>
  <c r="AY29" i="3"/>
  <c r="AX29" i="3"/>
  <c r="AV29" i="3"/>
  <c r="AU29" i="3"/>
  <c r="AT29" i="3"/>
  <c r="AS29" i="3"/>
  <c r="BK28" i="3"/>
  <c r="BJ28" i="3"/>
  <c r="BI28" i="3"/>
  <c r="BH28" i="3"/>
  <c r="BF28" i="3"/>
  <c r="BE28" i="3"/>
  <c r="BD28" i="3"/>
  <c r="BC28" i="3"/>
  <c r="BA28" i="3"/>
  <c r="AZ28" i="3"/>
  <c r="AY28" i="3"/>
  <c r="AX28" i="3"/>
  <c r="AV28" i="3"/>
  <c r="AU28" i="3"/>
  <c r="AT28" i="3"/>
  <c r="AS28" i="3"/>
  <c r="BK27" i="3"/>
  <c r="BJ27" i="3"/>
  <c r="BI27" i="3"/>
  <c r="BH27" i="3"/>
  <c r="BF27" i="3"/>
  <c r="BE27" i="3"/>
  <c r="BD27" i="3"/>
  <c r="BC27" i="3"/>
  <c r="BA27" i="3"/>
  <c r="AZ27" i="3"/>
  <c r="AY27" i="3"/>
  <c r="AX27" i="3"/>
  <c r="AV27" i="3"/>
  <c r="AU27" i="3"/>
  <c r="AT27" i="3"/>
  <c r="AS27" i="3"/>
  <c r="AN5" i="3"/>
  <c r="M46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27" i="3"/>
  <c r="U35" i="3"/>
  <c r="BH4" i="3" l="1"/>
  <c r="BC4" i="3"/>
  <c r="S134" i="3" l="1"/>
  <c r="M134" i="3"/>
  <c r="G134" i="3"/>
  <c r="S133" i="3"/>
  <c r="M133" i="3"/>
  <c r="G133" i="3"/>
  <c r="S132" i="3"/>
  <c r="M132" i="3"/>
  <c r="G132" i="3"/>
  <c r="G131" i="3"/>
  <c r="S130" i="3"/>
  <c r="M130" i="3"/>
  <c r="G130" i="3"/>
  <c r="S129" i="3"/>
  <c r="M129" i="3"/>
  <c r="G129" i="3"/>
  <c r="S128" i="3"/>
  <c r="M128" i="3"/>
  <c r="G128" i="3"/>
  <c r="S127" i="3"/>
  <c r="M127" i="3"/>
  <c r="G127" i="3"/>
  <c r="S126" i="3"/>
  <c r="M126" i="3"/>
  <c r="G126" i="3"/>
  <c r="S125" i="3"/>
  <c r="M125" i="3"/>
  <c r="G125" i="3"/>
  <c r="S124" i="3"/>
  <c r="M124" i="3"/>
  <c r="G124" i="3"/>
  <c r="S123" i="3"/>
  <c r="M123" i="3"/>
  <c r="G123" i="3"/>
  <c r="S122" i="3"/>
  <c r="M122" i="3"/>
  <c r="G122" i="3"/>
  <c r="S121" i="3"/>
  <c r="M121" i="3"/>
  <c r="S115" i="3"/>
  <c r="M115" i="3"/>
  <c r="G115" i="3"/>
  <c r="S114" i="3"/>
  <c r="M114" i="3"/>
  <c r="G114" i="3"/>
  <c r="S113" i="3"/>
  <c r="M113" i="3"/>
  <c r="G113" i="3"/>
  <c r="G112" i="3"/>
  <c r="S111" i="3"/>
  <c r="M111" i="3"/>
  <c r="G111" i="3"/>
  <c r="S110" i="3"/>
  <c r="M110" i="3"/>
  <c r="G110" i="3"/>
  <c r="S109" i="3"/>
  <c r="M109" i="3"/>
  <c r="G109" i="3"/>
  <c r="S108" i="3"/>
  <c r="M108" i="3"/>
  <c r="G108" i="3"/>
  <c r="S107" i="3"/>
  <c r="M107" i="3"/>
  <c r="G107" i="3"/>
  <c r="S106" i="3"/>
  <c r="M106" i="3"/>
  <c r="G106" i="3"/>
  <c r="S105" i="3"/>
  <c r="M105" i="3"/>
  <c r="G105" i="3"/>
  <c r="S104" i="3"/>
  <c r="M104" i="3"/>
  <c r="G104" i="3"/>
  <c r="S103" i="3"/>
  <c r="M103" i="3"/>
  <c r="G103" i="3"/>
  <c r="S102" i="3"/>
  <c r="M102" i="3"/>
  <c r="S96" i="3"/>
  <c r="M96" i="3"/>
  <c r="G96" i="3"/>
  <c r="S95" i="3"/>
  <c r="M95" i="3"/>
  <c r="G95" i="3"/>
  <c r="S94" i="3"/>
  <c r="M94" i="3"/>
  <c r="G94" i="3"/>
  <c r="G93" i="3"/>
  <c r="S92" i="3"/>
  <c r="M92" i="3"/>
  <c r="G92" i="3"/>
  <c r="S91" i="3"/>
  <c r="M91" i="3"/>
  <c r="G91" i="3"/>
  <c r="S90" i="3"/>
  <c r="M90" i="3"/>
  <c r="G90" i="3"/>
  <c r="S89" i="3"/>
  <c r="M89" i="3"/>
  <c r="G89" i="3"/>
  <c r="S88" i="3"/>
  <c r="M88" i="3"/>
  <c r="G88" i="3"/>
  <c r="S87" i="3"/>
  <c r="M87" i="3"/>
  <c r="G87" i="3"/>
  <c r="S86" i="3"/>
  <c r="M86" i="3"/>
  <c r="G86" i="3"/>
  <c r="S85" i="3"/>
  <c r="M85" i="3"/>
  <c r="G85" i="3"/>
  <c r="S84" i="3"/>
  <c r="M84" i="3"/>
  <c r="G84" i="3"/>
  <c r="S83" i="3"/>
  <c r="M83" i="3"/>
  <c r="S78" i="3"/>
  <c r="M78" i="3"/>
  <c r="G78" i="3"/>
  <c r="S77" i="3"/>
  <c r="M77" i="3"/>
  <c r="G77" i="3"/>
  <c r="S76" i="3"/>
  <c r="M76" i="3"/>
  <c r="G76" i="3"/>
  <c r="S75" i="3"/>
  <c r="M75" i="3"/>
  <c r="G75" i="3"/>
  <c r="S74" i="3"/>
  <c r="M74" i="3"/>
  <c r="G74" i="3"/>
  <c r="S73" i="3"/>
  <c r="M73" i="3"/>
  <c r="G73" i="3"/>
  <c r="S72" i="3"/>
  <c r="M72" i="3"/>
  <c r="G72" i="3"/>
  <c r="S71" i="3"/>
  <c r="M71" i="3"/>
  <c r="G71" i="3"/>
  <c r="S70" i="3"/>
  <c r="M70" i="3"/>
  <c r="G70" i="3"/>
  <c r="S69" i="3"/>
  <c r="M69" i="3"/>
  <c r="G69" i="3"/>
  <c r="S68" i="3"/>
  <c r="M68" i="3"/>
  <c r="G68" i="3"/>
  <c r="S67" i="3"/>
  <c r="M67" i="3"/>
  <c r="G67" i="3"/>
  <c r="S66" i="3"/>
  <c r="M66" i="3"/>
  <c r="G66" i="3"/>
  <c r="S65" i="3"/>
  <c r="M65" i="3"/>
  <c r="G65" i="3"/>
  <c r="G64" i="3"/>
  <c r="G82" i="3" s="1"/>
  <c r="G101" i="3" s="1"/>
  <c r="G120" i="3" s="1"/>
  <c r="O63" i="3"/>
  <c r="O81" i="3" s="1"/>
  <c r="I63" i="3"/>
  <c r="I81" i="3" s="1"/>
  <c r="I100" i="3" s="1"/>
  <c r="I119" i="3" s="1"/>
  <c r="C63" i="3"/>
  <c r="C81" i="3" s="1"/>
  <c r="C100" i="3" s="1"/>
  <c r="C119" i="3" s="1"/>
  <c r="S59" i="3"/>
  <c r="M59" i="3"/>
  <c r="G59" i="3"/>
  <c r="A59" i="3"/>
  <c r="A78" i="3" s="1"/>
  <c r="A96" i="3" s="1"/>
  <c r="A115" i="3" s="1"/>
  <c r="A134" i="3" s="1"/>
  <c r="S58" i="3"/>
  <c r="M58" i="3"/>
  <c r="G58" i="3"/>
  <c r="A58" i="3"/>
  <c r="A77" i="3" s="1"/>
  <c r="A95" i="3" s="1"/>
  <c r="A114" i="3" s="1"/>
  <c r="A133" i="3" s="1"/>
  <c r="S57" i="3"/>
  <c r="M57" i="3"/>
  <c r="G57" i="3"/>
  <c r="A57" i="3"/>
  <c r="A76" i="3" s="1"/>
  <c r="A94" i="3" s="1"/>
  <c r="A113" i="3" s="1"/>
  <c r="A132" i="3" s="1"/>
  <c r="G56" i="3"/>
  <c r="A56" i="3"/>
  <c r="A75" i="3" s="1"/>
  <c r="A93" i="3" s="1"/>
  <c r="A112" i="3" s="1"/>
  <c r="A131" i="3" s="1"/>
  <c r="S55" i="3"/>
  <c r="M55" i="3"/>
  <c r="G55" i="3"/>
  <c r="A55" i="3"/>
  <c r="A74" i="3" s="1"/>
  <c r="A92" i="3" s="1"/>
  <c r="A111" i="3" s="1"/>
  <c r="A130" i="3" s="1"/>
  <c r="S54" i="3"/>
  <c r="M54" i="3"/>
  <c r="G54" i="3"/>
  <c r="A54" i="3"/>
  <c r="A73" i="3" s="1"/>
  <c r="A91" i="3" s="1"/>
  <c r="A110" i="3" s="1"/>
  <c r="A129" i="3" s="1"/>
  <c r="S53" i="3"/>
  <c r="M53" i="3"/>
  <c r="G53" i="3"/>
  <c r="A53" i="3"/>
  <c r="A72" i="3" s="1"/>
  <c r="A90" i="3" s="1"/>
  <c r="A109" i="3" s="1"/>
  <c r="A128" i="3" s="1"/>
  <c r="S52" i="3"/>
  <c r="M52" i="3"/>
  <c r="G52" i="3"/>
  <c r="A52" i="3"/>
  <c r="A71" i="3" s="1"/>
  <c r="A89" i="3" s="1"/>
  <c r="A108" i="3" s="1"/>
  <c r="A127" i="3" s="1"/>
  <c r="S51" i="3"/>
  <c r="M51" i="3"/>
  <c r="G51" i="3"/>
  <c r="A51" i="3"/>
  <c r="A70" i="3" s="1"/>
  <c r="A88" i="3" s="1"/>
  <c r="A107" i="3" s="1"/>
  <c r="A126" i="3" s="1"/>
  <c r="S50" i="3"/>
  <c r="M50" i="3"/>
  <c r="G50" i="3"/>
  <c r="A50" i="3"/>
  <c r="A69" i="3" s="1"/>
  <c r="A87" i="3" s="1"/>
  <c r="A106" i="3" s="1"/>
  <c r="A125" i="3" s="1"/>
  <c r="S49" i="3"/>
  <c r="M49" i="3"/>
  <c r="G49" i="3"/>
  <c r="A49" i="3"/>
  <c r="A68" i="3" s="1"/>
  <c r="A86" i="3" s="1"/>
  <c r="A105" i="3" s="1"/>
  <c r="A124" i="3" s="1"/>
  <c r="S48" i="3"/>
  <c r="M48" i="3"/>
  <c r="G48" i="3"/>
  <c r="A48" i="3"/>
  <c r="A67" i="3" s="1"/>
  <c r="A85" i="3" s="1"/>
  <c r="A104" i="3" s="1"/>
  <c r="A123" i="3" s="1"/>
  <c r="S47" i="3"/>
  <c r="M47" i="3"/>
  <c r="G47" i="3"/>
  <c r="A47" i="3"/>
  <c r="A66" i="3" s="1"/>
  <c r="A84" i="3" s="1"/>
  <c r="A103" i="3" s="1"/>
  <c r="A122" i="3" s="1"/>
  <c r="S46" i="3"/>
  <c r="A46" i="3"/>
  <c r="A65" i="3" s="1"/>
  <c r="A83" i="3" s="1"/>
  <c r="A102" i="3" s="1"/>
  <c r="A121" i="3" s="1"/>
  <c r="M45" i="3"/>
  <c r="M64" i="3" s="1"/>
  <c r="M82" i="3" s="1"/>
  <c r="M101" i="3" s="1"/>
  <c r="M120" i="3" s="1"/>
  <c r="F45" i="3"/>
  <c r="F64" i="3" s="1"/>
  <c r="F82" i="3" s="1"/>
  <c r="F101" i="3" s="1"/>
  <c r="F120" i="3" s="1"/>
  <c r="E45" i="3"/>
  <c r="E64" i="3" s="1"/>
  <c r="E82" i="3" s="1"/>
  <c r="E101" i="3" s="1"/>
  <c r="E120" i="3" s="1"/>
  <c r="D45" i="3"/>
  <c r="D64" i="3" s="1"/>
  <c r="D82" i="3" s="1"/>
  <c r="D101" i="3" s="1"/>
  <c r="D120" i="3" s="1"/>
  <c r="C45" i="3"/>
  <c r="C64" i="3" s="1"/>
  <c r="C82" i="3" s="1"/>
  <c r="C101" i="3" s="1"/>
  <c r="C120" i="3" s="1"/>
  <c r="A45" i="3"/>
  <c r="A64" i="3" s="1"/>
  <c r="A82" i="3" s="1"/>
  <c r="A101" i="3" s="1"/>
  <c r="A120" i="3" s="1"/>
  <c r="AQ6" i="3"/>
  <c r="AV6" i="3" s="1"/>
  <c r="BA6" i="3" s="1"/>
  <c r="BF6" i="3" s="1"/>
  <c r="BK6" i="3" s="1"/>
  <c r="AP6" i="3"/>
  <c r="AU6" i="3" s="1"/>
  <c r="AZ6" i="3" s="1"/>
  <c r="BE6" i="3" s="1"/>
  <c r="BJ6" i="3" s="1"/>
  <c r="AO6" i="3"/>
  <c r="AT6" i="3" s="1"/>
  <c r="AY6" i="3" s="1"/>
  <c r="BD6" i="3" s="1"/>
  <c r="BI6" i="3" s="1"/>
  <c r="AN6" i="3"/>
  <c r="AS6" i="3" s="1"/>
  <c r="AX6" i="3" s="1"/>
  <c r="BC6" i="3" s="1"/>
  <c r="BH6" i="3" s="1"/>
  <c r="K6" i="3"/>
  <c r="L45" i="3" s="1"/>
  <c r="L64" i="3" s="1"/>
  <c r="L82" i="3" s="1"/>
  <c r="L101" i="3" s="1"/>
  <c r="L120" i="3" s="1"/>
  <c r="J6" i="3"/>
  <c r="K45" i="3" s="1"/>
  <c r="K64" i="3" s="1"/>
  <c r="K82" i="3" s="1"/>
  <c r="K101" i="3" s="1"/>
  <c r="K120" i="3" s="1"/>
  <c r="I6" i="3"/>
  <c r="J45" i="3" s="1"/>
  <c r="J64" i="3" s="1"/>
  <c r="J82" i="3" s="1"/>
  <c r="J101" i="3" s="1"/>
  <c r="J120" i="3" s="1"/>
  <c r="H6" i="3"/>
  <c r="I45" i="3" s="1"/>
  <c r="I64" i="3" s="1"/>
  <c r="I82" i="3" s="1"/>
  <c r="I101" i="3" s="1"/>
  <c r="I120" i="3" s="1"/>
  <c r="AD5" i="3"/>
  <c r="AN4" i="3"/>
  <c r="AI4" i="3"/>
  <c r="AD4" i="3"/>
  <c r="Y4" i="3"/>
  <c r="O100" i="3" l="1"/>
  <c r="O119" i="3" s="1"/>
  <c r="N6" i="3"/>
  <c r="P45" i="3" s="1"/>
  <c r="P64" i="3" s="1"/>
  <c r="P82" i="3" s="1"/>
  <c r="Z6" i="3"/>
  <c r="S45" i="3"/>
  <c r="S64" i="3" s="1"/>
  <c r="S82" i="3" s="1"/>
  <c r="S101" i="3" s="1"/>
  <c r="S120" i="3" s="1"/>
  <c r="M6" i="3"/>
  <c r="Y6" i="3"/>
  <c r="O6" i="3"/>
  <c r="AA6" i="3"/>
  <c r="P6" i="3"/>
  <c r="AB6" i="3"/>
  <c r="P101" i="3" l="1"/>
  <c r="P120" i="3" s="1"/>
  <c r="BJ22" i="3"/>
  <c r="BA15" i="3"/>
  <c r="AJ6" i="3"/>
  <c r="AY21" i="3"/>
  <c r="BI21" i="3"/>
  <c r="BJ12" i="3"/>
  <c r="BA14" i="3"/>
  <c r="BJ17" i="3"/>
  <c r="BA23" i="3"/>
  <c r="BK23" i="3"/>
  <c r="BH16" i="3"/>
  <c r="S6" i="3"/>
  <c r="AE6" i="3" s="1"/>
  <c r="BE11" i="3"/>
  <c r="AU11" i="3"/>
  <c r="Q45" i="3"/>
  <c r="Q64" i="3" s="1"/>
  <c r="Q82" i="3" s="1"/>
  <c r="Q101" i="3" s="1"/>
  <c r="Q120" i="3" s="1"/>
  <c r="AK6" i="3"/>
  <c r="T6" i="3"/>
  <c r="AF6" i="3" s="1"/>
  <c r="AI6" i="3"/>
  <c r="R6" i="3"/>
  <c r="AD6" i="3" s="1"/>
  <c r="O45" i="3"/>
  <c r="O64" i="3" s="1"/>
  <c r="O82" i="3" s="1"/>
  <c r="AL6" i="3"/>
  <c r="U6" i="3"/>
  <c r="AG6" i="3" s="1"/>
  <c r="R45" i="3"/>
  <c r="R64" i="3" s="1"/>
  <c r="R82" i="3" s="1"/>
  <c r="R101" i="3" s="1"/>
  <c r="R120" i="3" s="1"/>
  <c r="O101" i="3" l="1"/>
  <c r="O120" i="3" s="1"/>
  <c r="AU22" i="3"/>
  <c r="AV14" i="3"/>
  <c r="BF14" i="3"/>
  <c r="BC23" i="3"/>
  <c r="AV15" i="3"/>
  <c r="AV16" i="3"/>
  <c r="BE22" i="3"/>
  <c r="BF18" i="3"/>
  <c r="BD21" i="3"/>
  <c r="BC13" i="3"/>
  <c r="BF16" i="3"/>
  <c r="AV23" i="3"/>
  <c r="BC16" i="3"/>
  <c r="BF23" i="3"/>
  <c r="AZ17" i="3"/>
  <c r="BA18" i="3"/>
  <c r="BA16" i="3"/>
  <c r="BK18" i="3"/>
  <c r="AZ22" i="3"/>
  <c r="BF15" i="3"/>
  <c r="BK16" i="3"/>
  <c r="AX20" i="3"/>
  <c r="BK15" i="3"/>
  <c r="AS20" i="3"/>
  <c r="AV18" i="3"/>
  <c r="AT21" i="3"/>
  <c r="AS13" i="3"/>
  <c r="BH20" i="3"/>
  <c r="BK12" i="3"/>
  <c r="BJ11" i="3"/>
  <c r="BA12" i="3"/>
  <c r="AZ12" i="3"/>
  <c r="AU12" i="3"/>
  <c r="BE12" i="3"/>
  <c r="AZ11" i="3"/>
  <c r="BE17" i="3"/>
  <c r="AU17" i="3"/>
  <c r="AS23" i="3"/>
  <c r="AS16" i="3"/>
  <c r="AX12" i="3"/>
  <c r="AV12" i="3"/>
  <c r="BH19" i="3"/>
  <c r="AX19" i="3"/>
  <c r="BH23" i="3"/>
  <c r="AX23" i="3"/>
  <c r="BK14" i="3"/>
  <c r="AS19" i="3"/>
  <c r="BC19" i="3"/>
  <c r="BH13" i="3"/>
  <c r="AX13" i="3"/>
  <c r="AY14" i="3"/>
  <c r="BI14" i="3"/>
  <c r="BH12" i="3"/>
  <c r="BD14" i="3"/>
  <c r="AT14" i="3"/>
  <c r="BE10" i="3"/>
  <c r="AU10" i="3"/>
  <c r="AS21" i="3"/>
  <c r="BC21" i="3"/>
  <c r="BI22" i="3"/>
  <c r="AY22" i="3"/>
  <c r="AY12" i="3"/>
  <c r="BI12" i="3"/>
  <c r="BH21" i="3"/>
  <c r="AX21" i="3"/>
  <c r="AX16" i="3"/>
  <c r="BD12" i="3"/>
  <c r="AT12" i="3"/>
  <c r="BJ15" i="3"/>
  <c r="AZ15" i="3"/>
  <c r="BD22" i="3"/>
  <c r="AT22" i="3"/>
  <c r="AS12" i="3"/>
  <c r="BF11" i="3"/>
  <c r="AV11" i="3"/>
  <c r="AU15" i="3"/>
  <c r="BE15" i="3"/>
  <c r="BC12" i="3"/>
  <c r="BK11" i="3"/>
  <c r="BA11" i="3"/>
  <c r="BJ10" i="3"/>
  <c r="AZ10" i="3"/>
  <c r="BJ23" i="3"/>
  <c r="AZ23" i="3"/>
  <c r="AU23" i="3"/>
  <c r="BE23" i="3"/>
  <c r="AX14" i="3"/>
  <c r="BH14" i="3"/>
  <c r="AX17" i="3"/>
  <c r="AZ18" i="3"/>
  <c r="BJ18" i="3"/>
  <c r="BH15" i="3"/>
  <c r="AX15" i="3"/>
  <c r="BI23" i="3"/>
  <c r="AY23" i="3"/>
  <c r="BD18" i="3"/>
  <c r="AT18" i="3"/>
  <c r="BD17" i="3"/>
  <c r="AT17" i="3"/>
  <c r="AS11" i="3"/>
  <c r="BC11" i="3"/>
  <c r="BI17" i="3"/>
  <c r="AY17" i="3"/>
  <c r="BD23" i="3"/>
  <c r="AT23" i="3"/>
  <c r="BI18" i="3"/>
  <c r="AY18" i="3"/>
  <c r="AS15" i="3"/>
  <c r="BC15" i="3"/>
  <c r="BA10" i="3"/>
  <c r="BK10" i="3"/>
  <c r="BI10" i="3"/>
  <c r="AY10" i="3"/>
  <c r="AX22" i="3"/>
  <c r="BH22" i="3"/>
  <c r="AU18" i="3"/>
  <c r="BE18" i="3"/>
  <c r="BC14" i="3"/>
  <c r="AS14" i="3"/>
  <c r="AT10" i="3"/>
  <c r="BD10" i="3"/>
  <c r="BH11" i="3"/>
  <c r="AX11" i="3"/>
  <c r="BF10" i="3"/>
  <c r="AV10" i="3"/>
  <c r="AS22" i="3"/>
  <c r="BC22" i="3"/>
  <c r="AS17" i="3"/>
  <c r="BC17" i="3"/>
  <c r="BI19" i="3"/>
  <c r="AY19" i="3"/>
  <c r="BD11" i="3"/>
  <c r="AT11" i="3"/>
  <c r="BF21" i="3"/>
  <c r="AV21" i="3"/>
  <c r="BJ16" i="3"/>
  <c r="AZ16" i="3"/>
  <c r="BA19" i="3"/>
  <c r="BK19" i="3"/>
  <c r="BI20" i="3"/>
  <c r="AY20" i="3"/>
  <c r="BJ21" i="3"/>
  <c r="AZ21" i="3"/>
  <c r="BA20" i="3"/>
  <c r="BK20" i="3"/>
  <c r="BK17" i="3"/>
  <c r="BA17" i="3"/>
  <c r="BE19" i="3"/>
  <c r="AU19" i="3"/>
  <c r="BF22" i="3"/>
  <c r="AV22" i="3"/>
  <c r="BI13" i="3"/>
  <c r="AY13" i="3"/>
  <c r="AT19" i="3"/>
  <c r="BA21" i="3"/>
  <c r="BK21" i="3"/>
  <c r="BH18" i="3"/>
  <c r="AX18" i="3"/>
  <c r="AV19" i="3"/>
  <c r="AV20" i="3"/>
  <c r="BE14" i="3"/>
  <c r="AU14" i="3"/>
  <c r="BI15" i="3"/>
  <c r="AY15" i="3"/>
  <c r="BF17" i="3"/>
  <c r="AV17" i="3"/>
  <c r="BK13" i="3"/>
  <c r="BA13" i="3"/>
  <c r="BC10" i="3"/>
  <c r="AS10" i="3"/>
  <c r="BD13" i="3"/>
  <c r="AT13" i="3"/>
  <c r="AU20" i="3"/>
  <c r="BC18" i="3"/>
  <c r="AS18" i="3"/>
  <c r="BD16" i="3"/>
  <c r="AT16" i="3"/>
  <c r="BJ13" i="3"/>
  <c r="AZ13" i="3"/>
  <c r="BJ14" i="3"/>
  <c r="AZ14" i="3"/>
  <c r="AT15" i="3"/>
  <c r="BF13" i="3"/>
  <c r="AV13" i="3"/>
  <c r="BH10" i="3"/>
  <c r="AX10" i="3"/>
  <c r="BI11" i="3"/>
  <c r="AY11" i="3"/>
  <c r="BJ20" i="3"/>
  <c r="AZ20" i="3"/>
  <c r="BE16" i="3"/>
  <c r="AU16" i="3"/>
  <c r="BI16" i="3"/>
  <c r="AY16" i="3"/>
  <c r="AT20" i="3"/>
  <c r="BE21" i="3"/>
  <c r="AU21" i="3"/>
  <c r="BE13" i="3"/>
  <c r="AU13" i="3"/>
  <c r="BJ19" i="3"/>
  <c r="AZ19" i="3"/>
  <c r="BK22" i="3"/>
  <c r="BA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Gertjan Ettema</author>
  </authors>
  <commentList>
    <comment ref="Y1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 xml:space="preserve">Fill in with fictive data if empty
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If the change did not happen
Find the minimal or maximal power (force)  - depending on which transition is considered and add/subtract the threshold.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6" authorId="0" shapeId="0" xr:uid="{9AACE95D-F8DB-49B8-8F8F-33E2F9902D63}">
      <text>
        <r>
          <rPr>
            <b/>
            <sz val="9"/>
            <color indexed="81"/>
            <rFont val="Tahoma"/>
            <family val="2"/>
          </rPr>
          <t>Gertjan Ettema:</t>
        </r>
        <r>
          <rPr>
            <sz val="9"/>
            <color indexed="81"/>
            <rFont val="Tahoma"/>
            <family val="2"/>
          </rPr>
          <t xml:space="preserve">
Over all sessions</t>
        </r>
      </text>
    </comment>
    <comment ref="C6" authorId="0" shapeId="0" xr:uid="{B9098BAB-EBDB-4C5A-B5CB-8B713F6461EB}">
      <text>
        <r>
          <rPr>
            <b/>
            <sz val="9"/>
            <color indexed="81"/>
            <rFont val="Tahoma"/>
            <family val="2"/>
          </rPr>
          <t>Gertjan Ettema:
V is velocity (10 or 12 km/h)
I is Incline (5 or 8%)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5" authorId="0" shapeId="0" xr:uid="{12938283-3B23-45CE-BDBC-62F56C3C24A5}">
      <text>
        <r>
          <rPr>
            <b/>
            <sz val="9"/>
            <color indexed="81"/>
            <rFont val="Tahoma"/>
            <family val="2"/>
          </rPr>
          <t>Gertjan Ettema:</t>
        </r>
        <r>
          <rPr>
            <sz val="9"/>
            <color indexed="81"/>
            <rFont val="Tahoma"/>
            <family val="2"/>
          </rPr>
          <t xml:space="preserve">
Diag with 1000 and 1500 gr, shift at 1000 grams
Value calculated on basis of model +1kg load
DK with 500 grams</t>
        </r>
      </text>
    </comment>
    <comment ref="F54" authorId="0" shapeId="0" xr:uid="{8C6EA978-138E-4203-B658-0DFACD101F8F}">
      <text>
        <r>
          <rPr>
            <b/>
            <sz val="9"/>
            <color indexed="81"/>
            <rFont val="Tahoma"/>
            <family val="2"/>
          </rPr>
          <t>MISSING DATA</t>
        </r>
      </text>
    </comment>
    <comment ref="BA13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Gertjan Ettema: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Those who are exactly 0 are aretefacts max-max e.g. and excluded</t>
        </r>
      </text>
    </comment>
    <comment ref="BU134" authorId="0" shapeId="0" xr:uid="{00000000-0006-0000-0200-000006000000}">
      <text>
        <r>
          <rPr>
            <b/>
            <sz val="11"/>
            <color indexed="81"/>
            <rFont val="Tahoma"/>
            <family val="2"/>
          </rPr>
          <t>Gertjan Ettema:</t>
        </r>
        <r>
          <rPr>
            <sz val="11"/>
            <color indexed="81"/>
            <rFont val="Tahoma"/>
            <family val="2"/>
          </rPr>
          <t xml:space="preserve">
+1: normal hysteresis
-1: reversed (unexpected)
0: no hystersis (by approximation)</t>
        </r>
      </text>
    </comment>
    <comment ref="CE13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Gertjan Ettema:</t>
        </r>
        <r>
          <rPr>
            <sz val="9"/>
            <color indexed="81"/>
            <rFont val="Tahoma"/>
            <family val="2"/>
          </rPr>
          <t xml:space="preserve">
+1: normal hysteresis
-1: reversed (unexpected)
0: no hystersis (by approximation)</t>
        </r>
      </text>
    </comment>
  </commentList>
</comments>
</file>

<file path=xl/sharedStrings.xml><?xml version="1.0" encoding="utf-8"?>
<sst xmlns="http://schemas.openxmlformats.org/spreadsheetml/2006/main" count="73" uniqueCount="38">
  <si>
    <t>V10I05</t>
  </si>
  <si>
    <t>V10I08</t>
  </si>
  <si>
    <t>V12I05</t>
  </si>
  <si>
    <t>V12I08</t>
  </si>
  <si>
    <t>Power  at shift</t>
  </si>
  <si>
    <t>Participant</t>
  </si>
  <si>
    <t>DP-&gt;DK</t>
  </si>
  <si>
    <t>DP</t>
  </si>
  <si>
    <t>DK</t>
  </si>
  <si>
    <t>DS-DK</t>
  </si>
  <si>
    <t>DK-DP</t>
  </si>
  <si>
    <t>Power</t>
  </si>
  <si>
    <t>DK-&gt;DP</t>
  </si>
  <si>
    <t>Mean</t>
  </si>
  <si>
    <t>DS</t>
  </si>
  <si>
    <t>DK-&gt;DS</t>
  </si>
  <si>
    <t>DS-&gt;DK</t>
  </si>
  <si>
    <t>THE EMPTY CELLS: ONE TECHNIQUE USED - NO SHIFTS WHATSOEVER…</t>
  </si>
  <si>
    <t>Force</t>
  </si>
  <si>
    <t>Force at shift</t>
  </si>
  <si>
    <t>MeanCR (Hz) during technique</t>
  </si>
  <si>
    <t>Mean rel. Time (-) of technique</t>
  </si>
  <si>
    <t>Mean Power (W) during technique</t>
  </si>
  <si>
    <t>Minimal Power (W) during technique</t>
  </si>
  <si>
    <t>Maximal Power (W) during technique</t>
  </si>
  <si>
    <t>Means  of all legal shifts</t>
  </si>
  <si>
    <t>empty cells = no shift occurred</t>
  </si>
  <si>
    <t>Force Increment</t>
  </si>
  <si>
    <t>Force Decrement</t>
  </si>
  <si>
    <t/>
  </si>
  <si>
    <t>Version with 'imaginary' shifts</t>
  </si>
  <si>
    <t>Note changed order</t>
  </si>
  <si>
    <t>Descriptive data</t>
  </si>
  <si>
    <t>Avg Power</t>
  </si>
  <si>
    <t>Used for Trigger (Control Parameter) Id.</t>
  </si>
  <si>
    <t>Difference Incremental-Decremental</t>
  </si>
  <si>
    <t>Used for Hysteresis Identification</t>
  </si>
  <si>
    <t>Mean Incrementral&amp;Decremental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</si>
</sst>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E+00"/>
    <numFmt numFmtId="167" formatCode="0.0000"/>
  </numFmts>
  <fonts count="3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2"/>
      <color rgb="FFFF0000"/>
      <name val="Calibri"/>
      <family val="2"/>
      <scheme val="minor"/>
    </font>
    <font>
      <sz val="12"/>
      <color indexed="81"/>
      <name val="Tahoma"/>
      <family val="2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.4"/>
      <color rgb="FF000000"/>
      <name val="Cambria"/>
      <family val="1"/>
    </font>
    <font>
      <sz val="12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006100"/>
      <name val="Calibri"/>
      <family val="2"/>
      <scheme val="minor"/>
    </font>
    <font>
      <b/>
      <u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9">
    <xf numFmtId="0" fontId="0" fillId="0" borderId="0"/>
    <xf numFmtId="0" fontId="5" fillId="2" borderId="1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23" fillId="6" borderId="0" applyNumberFormat="0" applyBorder="0" applyAlignment="0" applyProtection="0"/>
    <xf numFmtId="0" fontId="3" fillId="7" borderId="0" applyNumberFormat="0" applyBorder="0" applyAlignment="0" applyProtection="0"/>
  </cellStyleXfs>
  <cellXfs count="92">
    <xf numFmtId="0" fontId="0" fillId="0" borderId="0" xfId="0"/>
    <xf numFmtId="2" fontId="0" fillId="0" borderId="0" xfId="0" applyNumberFormat="1"/>
    <xf numFmtId="164" fontId="0" fillId="0" borderId="0" xfId="0" applyNumberFormat="1"/>
    <xf numFmtId="0" fontId="6" fillId="0" borderId="0" xfId="0" applyFont="1"/>
    <xf numFmtId="0" fontId="0" fillId="0" borderId="0" xfId="0" applyFill="1"/>
    <xf numFmtId="165" fontId="0" fillId="0" borderId="0" xfId="0" applyNumberFormat="1"/>
    <xf numFmtId="164" fontId="0" fillId="0" borderId="0" xfId="0" applyNumberFormat="1" applyAlignment="1">
      <alignment horizontal="right"/>
    </xf>
    <xf numFmtId="0" fontId="7" fillId="0" borderId="0" xfId="0" applyFont="1" applyFill="1"/>
    <xf numFmtId="0" fontId="6" fillId="0" borderId="0" xfId="0" applyFont="1" applyFill="1"/>
    <xf numFmtId="0" fontId="10" fillId="0" borderId="0" xfId="0" applyFont="1" applyFill="1"/>
    <xf numFmtId="164" fontId="6" fillId="0" borderId="0" xfId="0" applyNumberFormat="1" applyFont="1"/>
    <xf numFmtId="2" fontId="6" fillId="0" borderId="0" xfId="0" applyNumberFormat="1" applyFont="1"/>
    <xf numFmtId="164" fontId="13" fillId="4" borderId="0" xfId="6" applyNumberFormat="1"/>
    <xf numFmtId="2" fontId="13" fillId="4" borderId="0" xfId="6" applyNumberFormat="1"/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164" fontId="0" fillId="5" borderId="0" xfId="0" applyNumberFormat="1" applyFill="1"/>
    <xf numFmtId="0" fontId="0" fillId="5" borderId="0" xfId="0" applyFill="1"/>
    <xf numFmtId="164" fontId="13" fillId="5" borderId="0" xfId="6" applyNumberFormat="1" applyFill="1"/>
    <xf numFmtId="164" fontId="21" fillId="0" borderId="0" xfId="0" applyNumberFormat="1" applyFont="1"/>
    <xf numFmtId="0" fontId="0" fillId="0" borderId="10" xfId="0" applyBorder="1"/>
    <xf numFmtId="164" fontId="0" fillId="0" borderId="10" xfId="0" applyNumberFormat="1" applyBorder="1"/>
    <xf numFmtId="1" fontId="0" fillId="0" borderId="10" xfId="0" applyNumberFormat="1" applyFill="1" applyBorder="1"/>
    <xf numFmtId="0" fontId="25" fillId="0" borderId="10" xfId="0" applyFont="1" applyFill="1" applyBorder="1" applyAlignment="1">
      <alignment horizontal="center"/>
    </xf>
    <xf numFmtId="0" fontId="0" fillId="8" borderId="10" xfId="0" applyFill="1" applyBorder="1"/>
    <xf numFmtId="164" fontId="0" fillId="8" borderId="10" xfId="0" applyNumberFormat="1" applyFill="1" applyBorder="1"/>
    <xf numFmtId="0" fontId="0" fillId="0" borderId="10" xfId="0" applyFill="1" applyBorder="1"/>
    <xf numFmtId="1" fontId="3" fillId="0" borderId="10" xfId="8" applyNumberFormat="1" applyFill="1" applyBorder="1"/>
    <xf numFmtId="1" fontId="1" fillId="0" borderId="10" xfId="8" applyNumberFormat="1" applyFont="1" applyFill="1" applyBorder="1"/>
    <xf numFmtId="165" fontId="3" fillId="0" borderId="10" xfId="8" applyNumberFormat="1" applyFill="1" applyBorder="1"/>
    <xf numFmtId="0" fontId="3" fillId="0" borderId="10" xfId="8" applyFill="1" applyBorder="1"/>
    <xf numFmtId="165" fontId="13" fillId="0" borderId="10" xfId="6" applyNumberFormat="1" applyFill="1" applyBorder="1"/>
    <xf numFmtId="165" fontId="0" fillId="8" borderId="10" xfId="0" applyNumberFormat="1" applyFill="1" applyBorder="1"/>
    <xf numFmtId="164" fontId="0" fillId="8" borderId="11" xfId="0" applyNumberFormat="1" applyFill="1" applyBorder="1"/>
    <xf numFmtId="164" fontId="0" fillId="8" borderId="12" xfId="0" applyNumberFormat="1" applyFill="1" applyBorder="1"/>
    <xf numFmtId="164" fontId="0" fillId="8" borderId="13" xfId="0" applyNumberFormat="1" applyFill="1" applyBorder="1"/>
    <xf numFmtId="164" fontId="0" fillId="8" borderId="14" xfId="0" applyNumberFormat="1" applyFill="1" applyBorder="1"/>
    <xf numFmtId="164" fontId="0" fillId="8" borderId="15" xfId="0" applyNumberFormat="1" applyFill="1" applyBorder="1"/>
    <xf numFmtId="164" fontId="0" fillId="8" borderId="16" xfId="0" applyNumberFormat="1" applyFill="1" applyBorder="1"/>
    <xf numFmtId="164" fontId="0" fillId="8" borderId="17" xfId="0" applyNumberFormat="1" applyFill="1" applyBorder="1"/>
    <xf numFmtId="0" fontId="0" fillId="8" borderId="17" xfId="0" applyFill="1" applyBorder="1"/>
    <xf numFmtId="164" fontId="0" fillId="8" borderId="18" xfId="0" applyNumberFormat="1" applyFill="1" applyBorder="1"/>
    <xf numFmtId="0" fontId="0" fillId="0" borderId="0" xfId="0" applyAlignment="1">
      <alignment horizontal="left"/>
    </xf>
    <xf numFmtId="164" fontId="0" fillId="0" borderId="10" xfId="0" applyNumberFormat="1" applyFill="1" applyBorder="1"/>
    <xf numFmtId="164" fontId="6" fillId="0" borderId="10" xfId="0" applyNumberFormat="1" applyFont="1" applyFill="1" applyBorder="1"/>
    <xf numFmtId="0" fontId="6" fillId="0" borderId="10" xfId="0" applyFont="1" applyFill="1" applyBorder="1"/>
    <xf numFmtId="165" fontId="0" fillId="0" borderId="10" xfId="0" applyNumberFormat="1" applyFill="1" applyBorder="1"/>
    <xf numFmtId="1" fontId="2" fillId="0" borderId="10" xfId="8" applyNumberFormat="1" applyFont="1" applyFill="1" applyBorder="1"/>
    <xf numFmtId="0" fontId="27" fillId="0" borderId="10" xfId="0" applyFont="1" applyFill="1" applyBorder="1"/>
    <xf numFmtId="0" fontId="19" fillId="0" borderId="10" xfId="0" applyFont="1" applyFill="1" applyBorder="1"/>
    <xf numFmtId="0" fontId="26" fillId="0" borderId="10" xfId="0" applyFont="1" applyFill="1" applyBorder="1" applyAlignment="1">
      <alignment vertical="center"/>
    </xf>
    <xf numFmtId="167" fontId="0" fillId="0" borderId="10" xfId="0" applyNumberFormat="1" applyFill="1" applyBorder="1"/>
    <xf numFmtId="0" fontId="0" fillId="0" borderId="10" xfId="0" quotePrefix="1" applyFill="1" applyBorder="1"/>
    <xf numFmtId="0" fontId="11" fillId="0" borderId="10" xfId="4" applyFill="1" applyBorder="1" applyAlignment="1">
      <alignment vertical="center"/>
    </xf>
    <xf numFmtId="0" fontId="17" fillId="0" borderId="10" xfId="0" applyFont="1" applyFill="1" applyBorder="1"/>
    <xf numFmtId="164" fontId="14" fillId="0" borderId="10" xfId="0" applyNumberFormat="1" applyFont="1" applyFill="1" applyBorder="1"/>
    <xf numFmtId="0" fontId="14" fillId="0" borderId="10" xfId="0" applyFont="1" applyFill="1" applyBorder="1"/>
    <xf numFmtId="0" fontId="0" fillId="0" borderId="10" xfId="0" applyFill="1" applyBorder="1" applyAlignment="1">
      <alignment horizontal="center"/>
    </xf>
    <xf numFmtId="165" fontId="19" fillId="0" borderId="10" xfId="0" applyNumberFormat="1" applyFont="1" applyFill="1" applyBorder="1"/>
    <xf numFmtId="164" fontId="0" fillId="0" borderId="10" xfId="0" applyNumberFormat="1" applyFill="1" applyBorder="1" applyAlignment="1">
      <alignment horizontal="center"/>
    </xf>
    <xf numFmtId="164" fontId="19" fillId="0" borderId="10" xfId="0" applyNumberFormat="1" applyFont="1" applyFill="1" applyBorder="1"/>
    <xf numFmtId="0" fontId="22" fillId="0" borderId="10" xfId="0" applyFont="1" applyFill="1" applyBorder="1"/>
    <xf numFmtId="167" fontId="22" fillId="0" borderId="10" xfId="0" applyNumberFormat="1" applyFont="1" applyFill="1" applyBorder="1"/>
    <xf numFmtId="167" fontId="6" fillId="0" borderId="10" xfId="0" applyNumberFormat="1" applyFont="1" applyFill="1" applyBorder="1"/>
    <xf numFmtId="164" fontId="24" fillId="0" borderId="10" xfId="5" applyNumberFormat="1" applyFont="1" applyFill="1" applyBorder="1"/>
    <xf numFmtId="0" fontId="24" fillId="0" borderId="10" xfId="5" applyFont="1" applyFill="1" applyBorder="1"/>
    <xf numFmtId="0" fontId="10" fillId="0" borderId="10" xfId="0" applyFont="1" applyFill="1" applyBorder="1"/>
    <xf numFmtId="0" fontId="29" fillId="0" borderId="10" xfId="0" applyFont="1" applyFill="1" applyBorder="1"/>
    <xf numFmtId="164" fontId="29" fillId="0" borderId="10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/>
    <xf numFmtId="0" fontId="13" fillId="0" borderId="10" xfId="6" applyFill="1" applyBorder="1"/>
    <xf numFmtId="1" fontId="22" fillId="0" borderId="10" xfId="0" applyNumberFormat="1" applyFont="1" applyFill="1" applyBorder="1"/>
    <xf numFmtId="0" fontId="5" fillId="0" borderId="10" xfId="1" applyFill="1" applyBorder="1"/>
    <xf numFmtId="166" fontId="0" fillId="0" borderId="10" xfId="0" applyNumberFormat="1" applyFill="1" applyBorder="1"/>
    <xf numFmtId="166" fontId="22" fillId="0" borderId="10" xfId="0" applyNumberFormat="1" applyFont="1" applyFill="1" applyBorder="1"/>
    <xf numFmtId="0" fontId="28" fillId="0" borderId="10" xfId="0" applyFont="1" applyFill="1" applyBorder="1"/>
    <xf numFmtId="164" fontId="0" fillId="0" borderId="10" xfId="0" applyNumberFormat="1" applyFill="1" applyBorder="1" applyAlignment="1">
      <alignment horizontal="right"/>
    </xf>
    <xf numFmtId="164" fontId="21" fillId="0" borderId="10" xfId="0" applyNumberFormat="1" applyFont="1" applyFill="1" applyBorder="1"/>
    <xf numFmtId="2" fontId="0" fillId="0" borderId="10" xfId="0" quotePrefix="1" applyNumberFormat="1" applyFill="1" applyBorder="1"/>
    <xf numFmtId="2" fontId="0" fillId="0" borderId="10" xfId="0" applyNumberFormat="1" applyFill="1" applyBorder="1"/>
    <xf numFmtId="164" fontId="30" fillId="6" borderId="2" xfId="7" applyNumberFormat="1" applyFont="1" applyBorder="1"/>
    <xf numFmtId="164" fontId="30" fillId="6" borderId="3" xfId="7" applyNumberFormat="1" applyFont="1" applyBorder="1"/>
    <xf numFmtId="0" fontId="30" fillId="6" borderId="3" xfId="7" applyFont="1" applyBorder="1"/>
    <xf numFmtId="164" fontId="30" fillId="6" borderId="4" xfId="7" applyNumberFormat="1" applyFont="1" applyBorder="1"/>
    <xf numFmtId="164" fontId="30" fillId="6" borderId="5" xfId="7" applyNumberFormat="1" applyFont="1" applyBorder="1"/>
    <xf numFmtId="164" fontId="30" fillId="6" borderId="10" xfId="7" applyNumberFormat="1" applyFont="1" applyBorder="1"/>
    <xf numFmtId="0" fontId="30" fillId="6" borderId="10" xfId="7" applyFont="1" applyBorder="1"/>
    <xf numFmtId="164" fontId="30" fillId="6" borderId="6" xfId="7" applyNumberFormat="1" applyFont="1" applyBorder="1"/>
    <xf numFmtId="164" fontId="30" fillId="6" borderId="7" xfId="7" applyNumberFormat="1" applyFont="1" applyBorder="1"/>
    <xf numFmtId="164" fontId="30" fillId="6" borderId="8" xfId="7" applyNumberFormat="1" applyFont="1" applyBorder="1"/>
    <xf numFmtId="164" fontId="30" fillId="6" borderId="9" xfId="7" applyNumberFormat="1" applyFont="1" applyBorder="1"/>
    <xf numFmtId="0" fontId="31" fillId="0" borderId="0" xfId="0" applyFont="1" applyFill="1"/>
  </cellXfs>
  <cellStyles count="9">
    <cellStyle name="20% - Accent2" xfId="8" builtinId="34"/>
    <cellStyle name="Bad" xfId="6" builtinId="27"/>
    <cellStyle name="Good" xfId="7" builtinId="26"/>
    <cellStyle name="Hyperlink" xfId="4" builtinId="8"/>
    <cellStyle name="Input" xfId="1" builtinId="20"/>
    <cellStyle name="Neutral" xfId="5" builtinId="28"/>
    <cellStyle name="Normal" xfId="0" builtinId="0"/>
    <cellStyle name="Normal 2" xfId="2" xr:uid="{894340AE-5D86-4015-8E63-3926785C7683}"/>
    <cellStyle name="Percent 2" xfId="3" xr:uid="{8D830110-596D-4122-8672-F471164B090A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B0300-789C-4B40-B7BD-FA84F66757AC}">
  <sheetPr codeName="Sheet4">
    <tabColor theme="5"/>
  </sheetPr>
  <dimension ref="A1:FM429"/>
  <sheetViews>
    <sheetView tabSelected="1" zoomScale="71" zoomScaleNormal="71" workbookViewId="0">
      <pane xSplit="1" ySplit="6" topLeftCell="B19" activePane="bottomRight" state="frozen"/>
      <selection pane="topRight" activeCell="B1" sqref="B1"/>
      <selection pane="bottomLeft" activeCell="A5" sqref="A5"/>
      <selection pane="bottomRight" activeCell="V55" sqref="V55"/>
    </sheetView>
  </sheetViews>
  <sheetFormatPr defaultRowHeight="15.75" x14ac:dyDescent="0.25"/>
  <cols>
    <col min="1" max="1" width="12.875" customWidth="1"/>
    <col min="2" max="23" width="9.625" customWidth="1"/>
    <col min="24" max="44" width="10" customWidth="1"/>
    <col min="52" max="52" width="10.25" customWidth="1"/>
    <col min="53" max="53" width="10.625" customWidth="1"/>
    <col min="54" max="56" width="9.125" bestFit="1" customWidth="1"/>
    <col min="58" max="58" width="11.25" customWidth="1"/>
    <col min="59" max="59" width="8.75" customWidth="1"/>
    <col min="60" max="61" width="9.125" bestFit="1" customWidth="1"/>
  </cols>
  <sheetData>
    <row r="1" spans="1:63" x14ac:dyDescent="0.25">
      <c r="Y1" s="42" t="s">
        <v>30</v>
      </c>
    </row>
    <row r="2" spans="1:63" ht="21" x14ac:dyDescent="0.35">
      <c r="B2" t="s">
        <v>26</v>
      </c>
      <c r="Y2" t="s">
        <v>31</v>
      </c>
      <c r="AS2" s="19" t="s">
        <v>37</v>
      </c>
      <c r="BC2" s="19" t="s">
        <v>35</v>
      </c>
    </row>
    <row r="3" spans="1:63" ht="21" x14ac:dyDescent="0.35">
      <c r="B3" s="7" t="s">
        <v>25</v>
      </c>
      <c r="C3" s="4"/>
      <c r="D3" s="4"/>
      <c r="Y3" s="3"/>
      <c r="Z3" s="3"/>
      <c r="AA3" s="3"/>
      <c r="AB3" s="3"/>
      <c r="AI3" s="2"/>
      <c r="AS3" s="19" t="s">
        <v>34</v>
      </c>
      <c r="AT3" s="2"/>
      <c r="AU3" s="2"/>
      <c r="AV3" s="2"/>
      <c r="AW3" s="2"/>
      <c r="AX3" s="2"/>
      <c r="AY3" s="2"/>
      <c r="AZ3" s="2"/>
      <c r="BA3" s="2"/>
      <c r="BB3" s="2"/>
      <c r="BC3" s="19" t="s">
        <v>36</v>
      </c>
      <c r="BD3" s="2"/>
      <c r="BE3" s="2"/>
      <c r="BF3" s="2"/>
      <c r="BG3" s="2"/>
      <c r="BH3" s="2"/>
    </row>
    <row r="4" spans="1:63" ht="18.75" x14ac:dyDescent="0.3">
      <c r="B4" s="4"/>
      <c r="C4" s="8" t="s">
        <v>12</v>
      </c>
      <c r="D4" s="8"/>
      <c r="E4" s="3"/>
      <c r="F4" s="3"/>
      <c r="G4" s="3"/>
      <c r="H4" s="3" t="s">
        <v>6</v>
      </c>
      <c r="I4" s="3"/>
      <c r="J4" s="3"/>
      <c r="K4" s="3"/>
      <c r="L4" s="3"/>
      <c r="M4" s="3" t="s">
        <v>16</v>
      </c>
      <c r="N4" s="3"/>
      <c r="O4" s="3"/>
      <c r="P4" s="3"/>
      <c r="Q4" s="3"/>
      <c r="R4" s="3" t="s">
        <v>15</v>
      </c>
      <c r="S4" s="3"/>
      <c r="T4" s="3"/>
      <c r="V4" s="3"/>
      <c r="X4" s="15"/>
      <c r="Y4" s="3" t="str">
        <f>H4</f>
        <v>DP-&gt;DK</v>
      </c>
      <c r="Z4" s="3"/>
      <c r="AA4" s="3"/>
      <c r="AB4" s="3"/>
      <c r="AC4" s="3"/>
      <c r="AD4" s="3" t="str">
        <f>R4</f>
        <v>DK-&gt;DS</v>
      </c>
      <c r="AE4" s="3"/>
      <c r="AF4" s="3"/>
      <c r="AG4" s="3"/>
      <c r="AH4" s="3"/>
      <c r="AI4" s="3" t="str">
        <f>M4</f>
        <v>DS-&gt;DK</v>
      </c>
      <c r="AJ4" s="3"/>
      <c r="AK4" s="3"/>
      <c r="AL4" s="3"/>
      <c r="AM4" s="3"/>
      <c r="AN4" s="9" t="str">
        <f>C4</f>
        <v>DK-&gt;DP</v>
      </c>
      <c r="AO4" s="4"/>
      <c r="AP4" s="8"/>
      <c r="AQ4" s="8"/>
      <c r="AR4" s="3"/>
      <c r="AS4" s="3" t="s">
        <v>10</v>
      </c>
      <c r="AT4" s="10"/>
      <c r="AU4" s="10"/>
      <c r="AV4" s="10"/>
      <c r="AW4" s="10"/>
      <c r="AX4" s="10" t="s">
        <v>9</v>
      </c>
      <c r="AY4" s="10"/>
      <c r="AZ4" s="10"/>
      <c r="BA4" s="10"/>
      <c r="BB4" s="10"/>
      <c r="BC4" s="10" t="str">
        <f>AS4</f>
        <v>DK-DP</v>
      </c>
      <c r="BD4" s="10"/>
      <c r="BE4" s="10"/>
      <c r="BF4" s="10"/>
      <c r="BG4" s="10"/>
      <c r="BH4" s="10" t="str">
        <f>AX4</f>
        <v>DS-DK</v>
      </c>
    </row>
    <row r="5" spans="1:63" ht="18.75" x14ac:dyDescent="0.3">
      <c r="L5" s="2"/>
      <c r="Y5" s="7" t="s">
        <v>27</v>
      </c>
      <c r="AD5" s="7" t="str">
        <f>Y5</f>
        <v>Force Increment</v>
      </c>
      <c r="AI5" s="7" t="s">
        <v>28</v>
      </c>
      <c r="AN5" s="7" t="str">
        <f>AI5</f>
        <v>Force Decrement</v>
      </c>
      <c r="AS5" t="s">
        <v>17</v>
      </c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3" x14ac:dyDescent="0.25">
      <c r="A6" t="s">
        <v>5</v>
      </c>
      <c r="B6" t="s">
        <v>33</v>
      </c>
      <c r="C6" s="3" t="s">
        <v>0</v>
      </c>
      <c r="D6" s="3" t="s">
        <v>1</v>
      </c>
      <c r="E6" s="3" t="s">
        <v>2</v>
      </c>
      <c r="F6" s="3" t="s">
        <v>3</v>
      </c>
      <c r="G6" s="2"/>
      <c r="H6" s="3" t="str">
        <f>C6</f>
        <v>V10I05</v>
      </c>
      <c r="I6" s="3" t="str">
        <f>D6</f>
        <v>V10I08</v>
      </c>
      <c r="J6" s="3" t="str">
        <f>E6</f>
        <v>V12I05</v>
      </c>
      <c r="K6" s="3" t="str">
        <f>F6</f>
        <v>V12I08</v>
      </c>
      <c r="L6" s="2"/>
      <c r="M6" s="3" t="str">
        <f>H6</f>
        <v>V10I05</v>
      </c>
      <c r="N6" s="3" t="str">
        <f>I6</f>
        <v>V10I08</v>
      </c>
      <c r="O6" s="3" t="str">
        <f>J6</f>
        <v>V12I05</v>
      </c>
      <c r="P6" s="3" t="str">
        <f>K6</f>
        <v>V12I08</v>
      </c>
      <c r="Q6" s="2"/>
      <c r="R6" s="3" t="str">
        <f>M6</f>
        <v>V10I05</v>
      </c>
      <c r="S6" s="3" t="str">
        <f>N6</f>
        <v>V10I08</v>
      </c>
      <c r="T6" s="3" t="str">
        <f>O6</f>
        <v>V12I05</v>
      </c>
      <c r="U6" s="3" t="str">
        <f>P6</f>
        <v>V12I08</v>
      </c>
      <c r="Y6" s="3" t="str">
        <f>H6</f>
        <v>V10I05</v>
      </c>
      <c r="Z6" s="3" t="str">
        <f>I6</f>
        <v>V10I08</v>
      </c>
      <c r="AA6" s="3" t="str">
        <f>J6</f>
        <v>V12I05</v>
      </c>
      <c r="AB6" s="3" t="str">
        <f>K6</f>
        <v>V12I08</v>
      </c>
      <c r="AC6" s="3"/>
      <c r="AD6" s="3" t="str">
        <f>R6</f>
        <v>V10I05</v>
      </c>
      <c r="AE6" s="3" t="str">
        <f>S6</f>
        <v>V10I08</v>
      </c>
      <c r="AF6" s="3" t="str">
        <f>T6</f>
        <v>V12I05</v>
      </c>
      <c r="AG6" s="3" t="str">
        <f>U6</f>
        <v>V12I08</v>
      </c>
      <c r="AH6" s="3"/>
      <c r="AI6" s="3" t="str">
        <f>M6</f>
        <v>V10I05</v>
      </c>
      <c r="AJ6" s="3" t="str">
        <f>N6</f>
        <v>V10I08</v>
      </c>
      <c r="AK6" s="3" t="str">
        <f>O6</f>
        <v>V12I05</v>
      </c>
      <c r="AL6" s="3" t="str">
        <f>P6</f>
        <v>V12I08</v>
      </c>
      <c r="AM6" s="3"/>
      <c r="AN6" s="3" t="str">
        <f>C6</f>
        <v>V10I05</v>
      </c>
      <c r="AO6" s="3" t="str">
        <f>D6</f>
        <v>V10I08</v>
      </c>
      <c r="AP6" s="3" t="str">
        <f>E6</f>
        <v>V12I05</v>
      </c>
      <c r="AQ6" s="3" t="str">
        <f>F6</f>
        <v>V12I08</v>
      </c>
      <c r="AS6" s="3" t="str">
        <f>AN6</f>
        <v>V10I05</v>
      </c>
      <c r="AT6" s="3" t="str">
        <f t="shared" ref="AT6:AV6" si="0">AO6</f>
        <v>V10I08</v>
      </c>
      <c r="AU6" s="3" t="str">
        <f t="shared" si="0"/>
        <v>V12I05</v>
      </c>
      <c r="AV6" s="3" t="str">
        <f t="shared" si="0"/>
        <v>V12I08</v>
      </c>
      <c r="AX6" s="3" t="str">
        <f>AS6</f>
        <v>V10I05</v>
      </c>
      <c r="AY6" s="3" t="str">
        <f t="shared" ref="AY6:BA6" si="1">AT6</f>
        <v>V10I08</v>
      </c>
      <c r="AZ6" s="3" t="str">
        <f t="shared" si="1"/>
        <v>V12I05</v>
      </c>
      <c r="BA6" s="3" t="str">
        <f t="shared" si="1"/>
        <v>V12I08</v>
      </c>
      <c r="BC6" s="3" t="str">
        <f>AX6</f>
        <v>V10I05</v>
      </c>
      <c r="BD6" s="3" t="str">
        <f t="shared" ref="BD6:BK6" si="2">AY6</f>
        <v>V10I08</v>
      </c>
      <c r="BE6" s="3" t="str">
        <f t="shared" si="2"/>
        <v>V12I05</v>
      </c>
      <c r="BF6" s="3" t="str">
        <f t="shared" si="2"/>
        <v>V12I08</v>
      </c>
      <c r="BG6" s="3"/>
      <c r="BH6" s="3" t="str">
        <f t="shared" si="2"/>
        <v>V10I05</v>
      </c>
      <c r="BI6" s="3" t="str">
        <f t="shared" si="2"/>
        <v>V10I08</v>
      </c>
      <c r="BJ6" s="3" t="str">
        <f t="shared" si="2"/>
        <v>V12I05</v>
      </c>
      <c r="BK6" s="3" t="str">
        <f t="shared" si="2"/>
        <v>V12I08</v>
      </c>
    </row>
    <row r="7" spans="1:63" x14ac:dyDescent="0.25">
      <c r="C7" s="3"/>
      <c r="D7" s="3"/>
      <c r="E7" s="3"/>
      <c r="F7" s="3"/>
      <c r="G7" s="2"/>
      <c r="H7" s="3"/>
      <c r="I7" s="3"/>
      <c r="J7" s="3"/>
      <c r="K7" s="3"/>
      <c r="L7" s="2"/>
      <c r="M7" s="3"/>
      <c r="N7" s="3"/>
      <c r="O7" s="3"/>
      <c r="P7" s="3"/>
      <c r="Q7" s="2"/>
      <c r="R7" s="3"/>
      <c r="S7" s="3"/>
      <c r="T7" s="3"/>
      <c r="U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S7" s="3"/>
      <c r="AT7" s="3"/>
      <c r="AU7" s="3"/>
      <c r="AV7" s="3"/>
      <c r="AX7" s="3"/>
      <c r="AY7" s="3"/>
      <c r="AZ7" s="3"/>
      <c r="BA7" s="3"/>
      <c r="BC7" s="3"/>
      <c r="BD7" s="3"/>
      <c r="BE7" s="3"/>
      <c r="BF7" s="3"/>
      <c r="BG7" s="3"/>
      <c r="BH7" s="3"/>
      <c r="BI7" s="3"/>
      <c r="BJ7" s="3"/>
      <c r="BK7" s="3"/>
    </row>
    <row r="8" spans="1:63" x14ac:dyDescent="0.25">
      <c r="C8" s="3"/>
      <c r="D8" s="3"/>
      <c r="E8" s="3"/>
      <c r="F8" s="3"/>
      <c r="G8" s="2"/>
      <c r="H8" s="3"/>
      <c r="I8" s="3"/>
      <c r="J8" s="3"/>
      <c r="K8" s="3"/>
      <c r="L8" s="2"/>
      <c r="M8" s="3"/>
      <c r="N8" s="3"/>
      <c r="O8" s="3"/>
      <c r="P8" s="3"/>
      <c r="Q8" s="2"/>
      <c r="R8" s="3"/>
      <c r="S8" s="3"/>
      <c r="T8" s="3"/>
      <c r="U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S8" s="3"/>
      <c r="AT8" s="3"/>
      <c r="AU8" s="3"/>
      <c r="AV8" s="3"/>
      <c r="AX8" s="3"/>
      <c r="AY8" s="3"/>
      <c r="AZ8" s="3"/>
      <c r="BA8" s="3"/>
      <c r="BC8" s="3"/>
      <c r="BD8" s="3"/>
      <c r="BE8" s="3"/>
      <c r="BF8" s="3"/>
      <c r="BG8" s="3"/>
      <c r="BH8" s="3"/>
      <c r="BI8" s="3"/>
      <c r="BJ8" s="3"/>
      <c r="BK8" s="3"/>
    </row>
    <row r="9" spans="1:63" ht="19.5" thickBot="1" x14ac:dyDescent="0.35">
      <c r="C9" s="91" t="s">
        <v>4</v>
      </c>
      <c r="D9" s="3"/>
      <c r="E9" s="3"/>
      <c r="F9" s="3"/>
      <c r="G9" s="2"/>
      <c r="H9" s="3"/>
      <c r="I9" s="3"/>
      <c r="J9" s="3"/>
      <c r="K9" s="3"/>
      <c r="L9" s="2"/>
      <c r="M9" s="3"/>
      <c r="N9" s="3"/>
      <c r="O9" s="3"/>
      <c r="P9" s="3"/>
      <c r="Q9" s="2"/>
      <c r="R9" s="3"/>
      <c r="S9" s="3"/>
      <c r="T9" s="3"/>
      <c r="U9" s="3"/>
      <c r="Y9" s="3" t="s">
        <v>11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S9" s="3"/>
      <c r="AT9" s="3"/>
      <c r="AU9" s="3"/>
      <c r="AV9" s="3"/>
      <c r="AX9" s="3"/>
      <c r="AY9" s="3"/>
      <c r="AZ9" s="3"/>
      <c r="BA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25">
      <c r="A10" s="3">
        <v>1</v>
      </c>
      <c r="B10" s="2">
        <v>247.32669497640421</v>
      </c>
      <c r="C10" s="16">
        <v>154.59331225235448</v>
      </c>
      <c r="D10" s="16">
        <v>224.52336360544197</v>
      </c>
      <c r="E10" s="16">
        <v>241.83028054333042</v>
      </c>
      <c r="F10" s="16">
        <v>267.74191229358161</v>
      </c>
      <c r="G10" s="2"/>
      <c r="H10" s="16">
        <v>265.81060872430834</v>
      </c>
      <c r="I10" s="16">
        <v>249.19324134809094</v>
      </c>
      <c r="J10" s="16">
        <v>277.98863748496012</v>
      </c>
      <c r="K10" s="16">
        <v>297.73301917513595</v>
      </c>
      <c r="L10" s="2"/>
      <c r="M10" s="17"/>
      <c r="N10" s="17"/>
      <c r="O10" s="17"/>
      <c r="P10" s="17"/>
      <c r="Q10" s="2"/>
      <c r="R10" s="17"/>
      <c r="S10" s="17"/>
      <c r="T10" s="17"/>
      <c r="U10" s="17"/>
      <c r="Y10" s="80">
        <v>265.81060872430834</v>
      </c>
      <c r="Z10" s="81">
        <v>249.19324134809094</v>
      </c>
      <c r="AA10" s="81">
        <v>277.98863748496012</v>
      </c>
      <c r="AB10" s="81">
        <v>297.73301917513595</v>
      </c>
      <c r="AC10" s="82"/>
      <c r="AD10" s="81">
        <v>295.12033572030361</v>
      </c>
      <c r="AE10" s="81">
        <v>309.59900602000243</v>
      </c>
      <c r="AF10" s="81">
        <v>308.53216110318436</v>
      </c>
      <c r="AG10" s="81">
        <v>334.99022162689403</v>
      </c>
      <c r="AH10" s="82"/>
      <c r="AI10" s="81">
        <v>131.05761422220982</v>
      </c>
      <c r="AJ10" s="81">
        <v>208.09160355516647</v>
      </c>
      <c r="AK10" s="81">
        <v>176.60074558256122</v>
      </c>
      <c r="AL10" s="81">
        <v>248.47458421020377</v>
      </c>
      <c r="AM10" s="82"/>
      <c r="AN10" s="81">
        <v>154.59331225235448</v>
      </c>
      <c r="AO10" s="81">
        <v>224.52336360544197</v>
      </c>
      <c r="AP10" s="81">
        <v>241.83028054333042</v>
      </c>
      <c r="AQ10" s="83">
        <v>267.74191229358161</v>
      </c>
      <c r="AR10" s="2"/>
      <c r="AS10" s="33">
        <f t="shared" ref="AS10:AS23" si="3">IFERROR(AVERAGE(Y10,AN10),"")</f>
        <v>210.20196048833139</v>
      </c>
      <c r="AT10" s="34">
        <f t="shared" ref="AT10:AT23" si="4">IFERROR(AVERAGE(Z10,AO10),"")</f>
        <v>236.85830247676645</v>
      </c>
      <c r="AU10" s="34">
        <f t="shared" ref="AU10:AU23" si="5">IFERROR(AVERAGE(AA10,AP10),"")</f>
        <v>259.90945901414528</v>
      </c>
      <c r="AV10" s="34">
        <f t="shared" ref="AV10:AV23" si="6">IFERROR(AVERAGE(AB10,AQ10),"")</f>
        <v>282.73746573435881</v>
      </c>
      <c r="AW10" s="34"/>
      <c r="AX10" s="34">
        <f t="shared" ref="AX10:AX23" si="7">IFERROR(AVERAGE(AD10,AI10),"")</f>
        <v>213.08897497125673</v>
      </c>
      <c r="AY10" s="34">
        <f t="shared" ref="AY10:AY23" si="8">IFERROR(AVERAGE(AE10,AJ10),"")</f>
        <v>258.84530478758444</v>
      </c>
      <c r="AZ10" s="34">
        <f t="shared" ref="AZ10:AZ23" si="9">IFERROR(AVERAGE(AF10,AK10),"")</f>
        <v>242.56645334287279</v>
      </c>
      <c r="BA10" s="35">
        <f t="shared" ref="BA10:BA23" si="10">IFERROR(AVERAGE(AG10,AL10),"")</f>
        <v>291.73240291854893</v>
      </c>
      <c r="BC10" s="33">
        <f t="shared" ref="BC10:BF11" si="11">IFERROR(Y10-AN10,0)</f>
        <v>111.21729647195386</v>
      </c>
      <c r="BD10" s="34">
        <f t="shared" si="11"/>
        <v>24.669877742648964</v>
      </c>
      <c r="BE10" s="34">
        <f t="shared" si="11"/>
        <v>36.158356941629705</v>
      </c>
      <c r="BF10" s="34">
        <f t="shared" si="11"/>
        <v>29.991106881554344</v>
      </c>
      <c r="BG10" s="34"/>
      <c r="BH10" s="34">
        <f t="shared" ref="BH10:BK16" si="12">IFERROR(AD10-AI10,0)</f>
        <v>164.06272149809379</v>
      </c>
      <c r="BI10" s="34">
        <f t="shared" si="12"/>
        <v>101.50740246483596</v>
      </c>
      <c r="BJ10" s="34">
        <f t="shared" si="12"/>
        <v>131.93141552062315</v>
      </c>
      <c r="BK10" s="35">
        <f t="shared" si="12"/>
        <v>86.515637416690254</v>
      </c>
    </row>
    <row r="11" spans="1:63" x14ac:dyDescent="0.25">
      <c r="A11" s="3">
        <v>2</v>
      </c>
      <c r="B11" s="2">
        <v>239.94879604796245</v>
      </c>
      <c r="C11" s="16">
        <v>160.95899397906024</v>
      </c>
      <c r="D11" s="17"/>
      <c r="E11" s="16">
        <v>216.23605288718903</v>
      </c>
      <c r="F11" s="17"/>
      <c r="G11" s="2"/>
      <c r="H11" s="16">
        <v>148.54738070262732</v>
      </c>
      <c r="I11" s="17"/>
      <c r="J11" s="16">
        <v>247.7797685800852</v>
      </c>
      <c r="K11" s="17"/>
      <c r="L11" s="2"/>
      <c r="M11" s="17"/>
      <c r="N11" s="16">
        <v>263.74601366391403</v>
      </c>
      <c r="O11" s="17"/>
      <c r="P11" s="16">
        <v>297.18612438158158</v>
      </c>
      <c r="Q11" s="2"/>
      <c r="R11" s="17"/>
      <c r="S11" s="16">
        <v>267.68887109085057</v>
      </c>
      <c r="T11" s="17"/>
      <c r="U11" s="16">
        <v>311.45611882002419</v>
      </c>
      <c r="Y11" s="84">
        <v>148.54738070262732</v>
      </c>
      <c r="Z11" s="85">
        <v>191.19572078964066</v>
      </c>
      <c r="AA11" s="85">
        <v>247.7797685800852</v>
      </c>
      <c r="AB11" s="85">
        <v>228.33267794308944</v>
      </c>
      <c r="AC11" s="86"/>
      <c r="AD11" s="85">
        <v>288.81366359565095</v>
      </c>
      <c r="AE11" s="85">
        <v>267.68887109085057</v>
      </c>
      <c r="AF11" s="85">
        <v>282.3944206106828</v>
      </c>
      <c r="AG11" s="85">
        <v>311.45611882002419</v>
      </c>
      <c r="AH11" s="86"/>
      <c r="AI11" s="85">
        <v>130.70318804388927</v>
      </c>
      <c r="AJ11" s="85">
        <v>263.74601366391403</v>
      </c>
      <c r="AK11" s="85">
        <v>168.02109942256368</v>
      </c>
      <c r="AL11" s="85">
        <v>297.18612438158158</v>
      </c>
      <c r="AM11" s="86"/>
      <c r="AN11" s="85">
        <v>160.95899397906024</v>
      </c>
      <c r="AO11" s="85">
        <v>191.19572078964066</v>
      </c>
      <c r="AP11" s="85">
        <v>216.23605288718903</v>
      </c>
      <c r="AQ11" s="87">
        <v>228.33267794308944</v>
      </c>
      <c r="AR11" s="2"/>
      <c r="AS11" s="36">
        <f t="shared" si="3"/>
        <v>154.75318734084379</v>
      </c>
      <c r="AT11" s="25">
        <f t="shared" si="4"/>
        <v>191.19572078964066</v>
      </c>
      <c r="AU11" s="25">
        <f t="shared" si="5"/>
        <v>232.00791073363712</v>
      </c>
      <c r="AV11" s="25">
        <f t="shared" si="6"/>
        <v>228.33267794308944</v>
      </c>
      <c r="AW11" s="25"/>
      <c r="AX11" s="25">
        <f t="shared" si="7"/>
        <v>209.75842581977011</v>
      </c>
      <c r="AY11" s="25">
        <f t="shared" si="8"/>
        <v>265.71744237738233</v>
      </c>
      <c r="AZ11" s="25">
        <f t="shared" si="9"/>
        <v>225.20776001662324</v>
      </c>
      <c r="BA11" s="37">
        <f t="shared" si="10"/>
        <v>304.32112160080288</v>
      </c>
      <c r="BC11" s="36">
        <f t="shared" si="11"/>
        <v>-12.411613276432917</v>
      </c>
      <c r="BD11" s="25">
        <f t="shared" si="11"/>
        <v>0</v>
      </c>
      <c r="BE11" s="25">
        <f t="shared" si="11"/>
        <v>31.543715692896171</v>
      </c>
      <c r="BF11" s="25">
        <f t="shared" si="11"/>
        <v>0</v>
      </c>
      <c r="BG11" s="25"/>
      <c r="BH11" s="25">
        <f t="shared" si="12"/>
        <v>158.11047555176168</v>
      </c>
      <c r="BI11" s="25">
        <f t="shared" si="12"/>
        <v>3.9428574269365413</v>
      </c>
      <c r="BJ11" s="25">
        <f t="shared" si="12"/>
        <v>114.37332118811912</v>
      </c>
      <c r="BK11" s="37">
        <f t="shared" si="12"/>
        <v>14.269994438442609</v>
      </c>
    </row>
    <row r="12" spans="1:63" x14ac:dyDescent="0.25">
      <c r="A12" s="3">
        <v>3</v>
      </c>
      <c r="B12" s="2">
        <v>177.31399610471041</v>
      </c>
      <c r="C12" s="16">
        <v>127.90323197471774</v>
      </c>
      <c r="D12" s="17"/>
      <c r="E12" s="16">
        <v>177.98839841465195</v>
      </c>
      <c r="F12" s="17"/>
      <c r="G12" s="2"/>
      <c r="H12" s="16">
        <v>133.63694393049994</v>
      </c>
      <c r="I12" s="16">
        <v>170.70697346583489</v>
      </c>
      <c r="J12" s="16">
        <v>176.97455655442764</v>
      </c>
      <c r="K12" s="17"/>
      <c r="L12" s="2"/>
      <c r="M12" s="17"/>
      <c r="N12" s="16">
        <v>191.2705745615724</v>
      </c>
      <c r="O12" s="17"/>
      <c r="P12" s="17"/>
      <c r="Q12" s="2"/>
      <c r="R12" s="17"/>
      <c r="S12" s="16">
        <v>214.11376705972251</v>
      </c>
      <c r="T12" s="17"/>
      <c r="U12" s="17"/>
      <c r="Y12" s="84">
        <v>133.63694393049994</v>
      </c>
      <c r="Z12" s="85">
        <v>170.70697346583489</v>
      </c>
      <c r="AA12" s="85">
        <v>176.97455655442764</v>
      </c>
      <c r="AB12" s="85" t="s">
        <v>29</v>
      </c>
      <c r="AC12" s="86"/>
      <c r="AD12" s="85">
        <v>168.0417968342106</v>
      </c>
      <c r="AE12" s="85">
        <v>214.11376705972251</v>
      </c>
      <c r="AF12" s="85">
        <v>216.64511988641027</v>
      </c>
      <c r="AG12" s="85">
        <v>186.16046037235125</v>
      </c>
      <c r="AH12" s="86"/>
      <c r="AI12" s="85">
        <v>88.94346545364688</v>
      </c>
      <c r="AJ12" s="85">
        <v>191.2705745615724</v>
      </c>
      <c r="AK12" s="85">
        <v>136.29914021472908</v>
      </c>
      <c r="AL12" s="85">
        <v>261.44471281443725</v>
      </c>
      <c r="AM12" s="86"/>
      <c r="AN12" s="85">
        <v>127.90323197471774</v>
      </c>
      <c r="AO12" s="85">
        <v>153.48241063280594</v>
      </c>
      <c r="AP12" s="85">
        <v>177.98839841465195</v>
      </c>
      <c r="AQ12" s="87" t="s">
        <v>29</v>
      </c>
      <c r="AR12" s="2"/>
      <c r="AS12" s="36">
        <f t="shared" si="3"/>
        <v>130.77008795260883</v>
      </c>
      <c r="AT12" s="25">
        <f t="shared" si="4"/>
        <v>162.09469204932043</v>
      </c>
      <c r="AU12" s="25">
        <f t="shared" si="5"/>
        <v>177.48147748453979</v>
      </c>
      <c r="AV12" s="25" t="str">
        <f t="shared" si="6"/>
        <v/>
      </c>
      <c r="AW12" s="32"/>
      <c r="AX12" s="25">
        <f t="shared" si="7"/>
        <v>128.49263114392875</v>
      </c>
      <c r="AY12" s="25">
        <f t="shared" si="8"/>
        <v>202.69217081064744</v>
      </c>
      <c r="AZ12" s="25">
        <f t="shared" si="9"/>
        <v>176.47213005056966</v>
      </c>
      <c r="BA12" s="37">
        <f t="shared" si="10"/>
        <v>223.80258659339427</v>
      </c>
      <c r="BB12" s="5"/>
      <c r="BC12" s="36">
        <f t="shared" ref="BC12:BE14" si="13">IFERROR(Y12-AN12,0)</f>
        <v>5.7337119557821978</v>
      </c>
      <c r="BD12" s="25">
        <f t="shared" si="13"/>
        <v>17.224562833028955</v>
      </c>
      <c r="BE12" s="25">
        <f t="shared" si="13"/>
        <v>-1.0138418602243178</v>
      </c>
      <c r="BF12" s="25"/>
      <c r="BG12" s="32"/>
      <c r="BH12" s="25">
        <f t="shared" si="12"/>
        <v>79.098331380563721</v>
      </c>
      <c r="BI12" s="25">
        <f t="shared" si="12"/>
        <v>22.843192498150103</v>
      </c>
      <c r="BJ12" s="25">
        <f t="shared" si="12"/>
        <v>80.345979671681192</v>
      </c>
      <c r="BK12" s="37">
        <f t="shared" si="12"/>
        <v>-75.284252442086</v>
      </c>
    </row>
    <row r="13" spans="1:63" x14ac:dyDescent="0.25">
      <c r="A13" s="3">
        <v>4</v>
      </c>
      <c r="B13" s="2">
        <v>259.16148182628154</v>
      </c>
      <c r="C13" s="17"/>
      <c r="D13" s="17"/>
      <c r="E13" s="16">
        <v>264.4034646268326</v>
      </c>
      <c r="F13" s="17"/>
      <c r="G13" s="2"/>
      <c r="H13" s="17"/>
      <c r="I13" s="17"/>
      <c r="J13" s="16">
        <v>281.27556027875505</v>
      </c>
      <c r="K13" s="17"/>
      <c r="L13" s="2"/>
      <c r="M13" s="16">
        <v>187.94418096395111</v>
      </c>
      <c r="N13" s="16">
        <v>284.47787772684688</v>
      </c>
      <c r="O13" s="16">
        <v>284.63153810145758</v>
      </c>
      <c r="P13" s="16">
        <v>297.08162949056128</v>
      </c>
      <c r="Q13" s="2"/>
      <c r="R13" s="16">
        <v>196.55185378100751</v>
      </c>
      <c r="S13" s="16">
        <v>252.07293028516412</v>
      </c>
      <c r="T13" s="16">
        <v>281.27247503603729</v>
      </c>
      <c r="U13" s="16">
        <v>320.83001753298021</v>
      </c>
      <c r="Y13" s="84">
        <v>144.44084683559365</v>
      </c>
      <c r="Z13" s="85">
        <v>224.98926733243809</v>
      </c>
      <c r="AA13" s="85">
        <v>281.27556027875505</v>
      </c>
      <c r="AB13" s="85">
        <v>270.9812741847569</v>
      </c>
      <c r="AC13" s="86"/>
      <c r="AD13" s="85">
        <v>196.55185378100751</v>
      </c>
      <c r="AE13" s="85">
        <v>252.07293028516412</v>
      </c>
      <c r="AF13" s="85">
        <v>281.27247503603729</v>
      </c>
      <c r="AG13" s="85">
        <v>320.83001753298021</v>
      </c>
      <c r="AH13" s="86"/>
      <c r="AI13" s="85">
        <v>187.94418096395111</v>
      </c>
      <c r="AJ13" s="85">
        <v>284.47787772684688</v>
      </c>
      <c r="AK13" s="85">
        <v>284.63153810145758</v>
      </c>
      <c r="AL13" s="85">
        <v>297.08162949056128</v>
      </c>
      <c r="AM13" s="86"/>
      <c r="AN13" s="85">
        <v>144.44084683559365</v>
      </c>
      <c r="AO13" s="85">
        <v>224.98926733243809</v>
      </c>
      <c r="AP13" s="85">
        <v>264.4034646268326</v>
      </c>
      <c r="AQ13" s="87">
        <v>270.9812741847569</v>
      </c>
      <c r="AR13" s="2"/>
      <c r="AS13" s="36">
        <f t="shared" si="3"/>
        <v>144.44084683559365</v>
      </c>
      <c r="AT13" s="25">
        <f t="shared" si="4"/>
        <v>224.98926733243809</v>
      </c>
      <c r="AU13" s="25">
        <f t="shared" si="5"/>
        <v>272.83951245279383</v>
      </c>
      <c r="AV13" s="25">
        <f t="shared" si="6"/>
        <v>270.9812741847569</v>
      </c>
      <c r="AW13" s="32"/>
      <c r="AX13" s="25">
        <f t="shared" si="7"/>
        <v>192.2480173724793</v>
      </c>
      <c r="AY13" s="25">
        <f t="shared" si="8"/>
        <v>268.27540400600549</v>
      </c>
      <c r="AZ13" s="25">
        <f t="shared" si="9"/>
        <v>282.95200656874744</v>
      </c>
      <c r="BA13" s="37">
        <f t="shared" si="10"/>
        <v>308.95582351177075</v>
      </c>
      <c r="BB13" s="5"/>
      <c r="BC13" s="36">
        <f t="shared" si="13"/>
        <v>0</v>
      </c>
      <c r="BD13" s="25">
        <f t="shared" si="13"/>
        <v>0</v>
      </c>
      <c r="BE13" s="25">
        <f t="shared" si="13"/>
        <v>16.87209565192245</v>
      </c>
      <c r="BF13" s="25">
        <f t="shared" ref="BF13:BF18" si="14">IFERROR(AB13-AQ13,0)</f>
        <v>0</v>
      </c>
      <c r="BG13" s="32"/>
      <c r="BH13" s="25">
        <f t="shared" si="12"/>
        <v>8.6076728170563968</v>
      </c>
      <c r="BI13" s="25">
        <f t="shared" si="12"/>
        <v>-32.404947441682765</v>
      </c>
      <c r="BJ13" s="25">
        <f t="shared" si="12"/>
        <v>-3.3590630654202869</v>
      </c>
      <c r="BK13" s="37">
        <f t="shared" si="12"/>
        <v>23.748388042418924</v>
      </c>
    </row>
    <row r="14" spans="1:63" x14ac:dyDescent="0.25">
      <c r="A14" s="3">
        <v>5</v>
      </c>
      <c r="B14" s="2">
        <v>247.89192451333616</v>
      </c>
      <c r="C14" s="16">
        <v>270.63224363205632</v>
      </c>
      <c r="D14" s="17"/>
      <c r="E14" s="16">
        <v>247.04460037843455</v>
      </c>
      <c r="F14" s="17"/>
      <c r="G14" s="2"/>
      <c r="H14" s="16">
        <v>265.61372928221931</v>
      </c>
      <c r="I14" s="16">
        <v>250.24021595611552</v>
      </c>
      <c r="J14" s="16">
        <v>261.25140300375352</v>
      </c>
      <c r="K14" s="16">
        <v>286.9125108729703</v>
      </c>
      <c r="L14" s="2"/>
      <c r="M14" s="17"/>
      <c r="N14" s="16">
        <v>268.50012040771395</v>
      </c>
      <c r="O14" s="16">
        <v>282.72416100595905</v>
      </c>
      <c r="P14" s="16">
        <v>308.19423407459942</v>
      </c>
      <c r="Q14" s="2"/>
      <c r="R14" s="17"/>
      <c r="S14" s="16">
        <v>276.94945521256636</v>
      </c>
      <c r="T14" s="16">
        <v>283.26016741632765</v>
      </c>
      <c r="U14" s="16">
        <v>307.31071136936043</v>
      </c>
      <c r="Y14" s="84">
        <v>265.61372928221931</v>
      </c>
      <c r="Z14" s="85">
        <v>250.24021595611552</v>
      </c>
      <c r="AA14" s="85">
        <v>261.25140300375352</v>
      </c>
      <c r="AB14" s="85">
        <v>286.9125108729703</v>
      </c>
      <c r="AC14" s="86"/>
      <c r="AD14" s="85">
        <v>304.48559825481465</v>
      </c>
      <c r="AE14" s="85">
        <v>276.94945521256636</v>
      </c>
      <c r="AF14" s="85">
        <v>283.26016741632765</v>
      </c>
      <c r="AG14" s="85">
        <v>307.31071136936043</v>
      </c>
      <c r="AH14" s="86"/>
      <c r="AI14" s="85">
        <v>146.60824263004309</v>
      </c>
      <c r="AJ14" s="85">
        <v>268.50012040771395</v>
      </c>
      <c r="AK14" s="85">
        <v>282.72416100595905</v>
      </c>
      <c r="AL14" s="85">
        <v>308.19423407459942</v>
      </c>
      <c r="AM14" s="86"/>
      <c r="AN14" s="85">
        <v>270.63224363205632</v>
      </c>
      <c r="AO14" s="85">
        <v>191.97681854726886</v>
      </c>
      <c r="AP14" s="85">
        <v>247.04460037843455</v>
      </c>
      <c r="AQ14" s="87">
        <v>237.63870626518963</v>
      </c>
      <c r="AR14" s="2"/>
      <c r="AS14" s="36">
        <f t="shared" si="3"/>
        <v>268.12298645713781</v>
      </c>
      <c r="AT14" s="25">
        <f t="shared" si="4"/>
        <v>221.10851725169221</v>
      </c>
      <c r="AU14" s="25">
        <f t="shared" si="5"/>
        <v>254.14800169109404</v>
      </c>
      <c r="AV14" s="25">
        <f t="shared" si="6"/>
        <v>262.27560856907996</v>
      </c>
      <c r="AW14" s="24"/>
      <c r="AX14" s="25">
        <f t="shared" si="7"/>
        <v>225.54692044242887</v>
      </c>
      <c r="AY14" s="25">
        <f t="shared" si="8"/>
        <v>272.72478781014013</v>
      </c>
      <c r="AZ14" s="25">
        <f t="shared" si="9"/>
        <v>282.99216421114335</v>
      </c>
      <c r="BA14" s="37">
        <f t="shared" si="10"/>
        <v>307.75247272197993</v>
      </c>
      <c r="BC14" s="36">
        <f t="shared" si="13"/>
        <v>-5.0185143498370053</v>
      </c>
      <c r="BD14" s="25">
        <f t="shared" si="13"/>
        <v>58.263397408846657</v>
      </c>
      <c r="BE14" s="25">
        <f t="shared" si="13"/>
        <v>14.206802625318971</v>
      </c>
      <c r="BF14" s="25">
        <f t="shared" si="14"/>
        <v>49.273804607780676</v>
      </c>
      <c r="BG14" s="24"/>
      <c r="BH14" s="25">
        <f t="shared" si="12"/>
        <v>157.87735562477155</v>
      </c>
      <c r="BI14" s="25">
        <f t="shared" si="12"/>
        <v>8.4493348048524126</v>
      </c>
      <c r="BJ14" s="25">
        <f t="shared" si="12"/>
        <v>0.53600641036859997</v>
      </c>
      <c r="BK14" s="37">
        <f t="shared" si="12"/>
        <v>-0.88352270523898824</v>
      </c>
    </row>
    <row r="15" spans="1:63" x14ac:dyDescent="0.25">
      <c r="A15" s="3">
        <v>6</v>
      </c>
      <c r="B15" s="2">
        <v>219.89852839977976</v>
      </c>
      <c r="C15" s="17"/>
      <c r="D15" s="17"/>
      <c r="E15" s="16">
        <v>188.65646497067979</v>
      </c>
      <c r="F15" s="16">
        <v>263.6483970306312</v>
      </c>
      <c r="G15" s="2"/>
      <c r="H15" s="17"/>
      <c r="I15" s="17"/>
      <c r="J15" s="16">
        <v>179.6260463015447</v>
      </c>
      <c r="K15" s="16">
        <v>249.82456948584203</v>
      </c>
      <c r="L15" s="2"/>
      <c r="M15" s="16">
        <v>147.47053264294732</v>
      </c>
      <c r="N15" s="17"/>
      <c r="O15" s="16">
        <v>202.79450408015441</v>
      </c>
      <c r="P15" s="16">
        <v>270.76730323702714</v>
      </c>
      <c r="Q15" s="2"/>
      <c r="R15" s="16">
        <v>174.67756075254024</v>
      </c>
      <c r="S15" s="17"/>
      <c r="T15" s="16">
        <v>206.05686426054268</v>
      </c>
      <c r="U15" s="16">
        <v>247.33700427464555</v>
      </c>
      <c r="Y15" s="84">
        <v>128.28250972598417</v>
      </c>
      <c r="Z15" s="85" t="s">
        <v>29</v>
      </c>
      <c r="AA15" s="85">
        <v>179.6260463015447</v>
      </c>
      <c r="AB15" s="85">
        <v>249.82456948584203</v>
      </c>
      <c r="AC15" s="86"/>
      <c r="AD15" s="85">
        <v>174.67756075254024</v>
      </c>
      <c r="AE15" s="85">
        <v>195.8415270634282</v>
      </c>
      <c r="AF15" s="85">
        <v>206.05686426054268</v>
      </c>
      <c r="AG15" s="85">
        <v>247.33700427464555</v>
      </c>
      <c r="AH15" s="86"/>
      <c r="AI15" s="85">
        <v>147.47053264294732</v>
      </c>
      <c r="AJ15" s="85">
        <v>283.19946456678974</v>
      </c>
      <c r="AK15" s="85">
        <v>202.79450408015441</v>
      </c>
      <c r="AL15" s="85">
        <v>270.76730323702714</v>
      </c>
      <c r="AM15" s="86"/>
      <c r="AN15" s="85">
        <v>128.28250972598417</v>
      </c>
      <c r="AO15" s="85" t="s">
        <v>29</v>
      </c>
      <c r="AP15" s="85">
        <v>188.65646497067979</v>
      </c>
      <c r="AQ15" s="87">
        <v>263.6483970306312</v>
      </c>
      <c r="AR15" s="2"/>
      <c r="AS15" s="36">
        <f t="shared" si="3"/>
        <v>128.28250972598417</v>
      </c>
      <c r="AT15" s="25" t="str">
        <f t="shared" si="4"/>
        <v/>
      </c>
      <c r="AU15" s="25">
        <f t="shared" si="5"/>
        <v>184.14125563611225</v>
      </c>
      <c r="AV15" s="25">
        <f t="shared" si="6"/>
        <v>256.7364832582366</v>
      </c>
      <c r="AW15" s="24"/>
      <c r="AX15" s="25">
        <f t="shared" si="7"/>
        <v>161.07404669774377</v>
      </c>
      <c r="AY15" s="25">
        <f t="shared" si="8"/>
        <v>239.52049581510897</v>
      </c>
      <c r="AZ15" s="25">
        <f t="shared" si="9"/>
        <v>204.42568417034855</v>
      </c>
      <c r="BA15" s="37">
        <f t="shared" si="10"/>
        <v>259.05215375583634</v>
      </c>
      <c r="BC15" s="36">
        <f>IFERROR(Y15-AN15,0)</f>
        <v>0</v>
      </c>
      <c r="BD15" s="25"/>
      <c r="BE15" s="25">
        <f>IFERROR(AA15-AP15,0)</f>
        <v>-9.0304186691350878</v>
      </c>
      <c r="BF15" s="25">
        <f t="shared" si="14"/>
        <v>-13.823827544789168</v>
      </c>
      <c r="BG15" s="24"/>
      <c r="BH15" s="25">
        <f t="shared" si="12"/>
        <v>27.207028109592926</v>
      </c>
      <c r="BI15" s="25">
        <f t="shared" si="12"/>
        <v>-87.357937503361541</v>
      </c>
      <c r="BJ15" s="25">
        <f t="shared" si="12"/>
        <v>3.2623601803882707</v>
      </c>
      <c r="BK15" s="37">
        <f t="shared" si="12"/>
        <v>-23.430298962381585</v>
      </c>
    </row>
    <row r="16" spans="1:63" x14ac:dyDescent="0.25">
      <c r="A16" s="3">
        <v>7</v>
      </c>
      <c r="B16" s="2">
        <v>160.63288556668391</v>
      </c>
      <c r="C16" s="17"/>
      <c r="D16" s="17"/>
      <c r="E16" s="17"/>
      <c r="F16" s="17"/>
      <c r="G16" s="2"/>
      <c r="H16" s="16">
        <v>105.39877534410665</v>
      </c>
      <c r="I16" s="16">
        <v>159.93703451677439</v>
      </c>
      <c r="J16" s="16">
        <v>149.85594163385699</v>
      </c>
      <c r="K16" s="17"/>
      <c r="L16" s="2"/>
      <c r="M16" s="16">
        <v>102.59997768756895</v>
      </c>
      <c r="N16" s="17"/>
      <c r="O16" s="17"/>
      <c r="P16" s="17"/>
      <c r="Q16" s="2"/>
      <c r="R16" s="16">
        <v>132.04719815297443</v>
      </c>
      <c r="S16" s="16">
        <v>160.89757687646423</v>
      </c>
      <c r="T16" s="16">
        <v>171.17325684405643</v>
      </c>
      <c r="U16" s="16">
        <v>193.75435820142116</v>
      </c>
      <c r="Y16" s="84">
        <v>105.39877534410665</v>
      </c>
      <c r="Z16" s="85">
        <v>159.93703451677439</v>
      </c>
      <c r="AA16" s="85">
        <v>149.85594163385699</v>
      </c>
      <c r="AB16" s="85">
        <v>172.11807736066677</v>
      </c>
      <c r="AC16" s="86"/>
      <c r="AD16" s="85">
        <v>132.04719815297443</v>
      </c>
      <c r="AE16" s="85">
        <v>160.89757687646423</v>
      </c>
      <c r="AF16" s="85">
        <v>171.17325684405643</v>
      </c>
      <c r="AG16" s="85">
        <v>193.75435820142116</v>
      </c>
      <c r="AH16" s="86"/>
      <c r="AI16" s="85">
        <v>102.59997768756895</v>
      </c>
      <c r="AJ16" s="85">
        <v>135.0024840827694</v>
      </c>
      <c r="AK16" s="85">
        <v>124.59873397047943</v>
      </c>
      <c r="AL16" s="85">
        <v>172.11807736066677</v>
      </c>
      <c r="AM16" s="86"/>
      <c r="AN16" s="85">
        <v>86.027907033680435</v>
      </c>
      <c r="AO16" s="85">
        <v>135.0024840827694</v>
      </c>
      <c r="AP16" s="85">
        <v>124.59873397047943</v>
      </c>
      <c r="AQ16" s="87">
        <v>172.11807736066677</v>
      </c>
      <c r="AR16" s="2"/>
      <c r="AS16" s="36">
        <f t="shared" si="3"/>
        <v>95.713341188893537</v>
      </c>
      <c r="AT16" s="25">
        <f t="shared" si="4"/>
        <v>147.46975929977191</v>
      </c>
      <c r="AU16" s="25">
        <f t="shared" si="5"/>
        <v>137.22733780216822</v>
      </c>
      <c r="AV16" s="25">
        <f t="shared" si="6"/>
        <v>172.11807736066677</v>
      </c>
      <c r="AW16" s="24"/>
      <c r="AX16" s="25">
        <f t="shared" si="7"/>
        <v>117.32358792027169</v>
      </c>
      <c r="AY16" s="25">
        <f t="shared" si="8"/>
        <v>147.95003047961683</v>
      </c>
      <c r="AZ16" s="25">
        <f t="shared" si="9"/>
        <v>147.88599540726793</v>
      </c>
      <c r="BA16" s="37">
        <f t="shared" si="10"/>
        <v>182.93621778104398</v>
      </c>
      <c r="BC16" s="36">
        <f>IFERROR(Y16-AN16,0)</f>
        <v>19.370868310426218</v>
      </c>
      <c r="BD16" s="25">
        <f>IFERROR(Z16-AO16,0)</f>
        <v>24.93455043400499</v>
      </c>
      <c r="BE16" s="25">
        <f>IFERROR(AA16-AP16,0)</f>
        <v>25.257207663377557</v>
      </c>
      <c r="BF16" s="25">
        <f t="shared" si="14"/>
        <v>0</v>
      </c>
      <c r="BG16" s="24"/>
      <c r="BH16" s="25">
        <f t="shared" si="12"/>
        <v>29.447220465405479</v>
      </c>
      <c r="BI16" s="25">
        <f t="shared" si="12"/>
        <v>25.895092793694829</v>
      </c>
      <c r="BJ16" s="25">
        <f t="shared" si="12"/>
        <v>46.574522873576996</v>
      </c>
      <c r="BK16" s="37">
        <f t="shared" si="12"/>
        <v>21.636280840754381</v>
      </c>
    </row>
    <row r="17" spans="1:124" x14ac:dyDescent="0.25">
      <c r="A17">
        <v>8</v>
      </c>
      <c r="B17" s="2">
        <v>285.39845196018393</v>
      </c>
      <c r="C17" s="17"/>
      <c r="D17" s="16">
        <v>268.20207506526464</v>
      </c>
      <c r="E17" s="16">
        <v>252.15139489743234</v>
      </c>
      <c r="F17" s="17"/>
      <c r="G17" s="2"/>
      <c r="H17" s="17"/>
      <c r="I17" s="16">
        <v>291.26959352097271</v>
      </c>
      <c r="J17" s="16">
        <v>342.96492402648545</v>
      </c>
      <c r="K17" s="17"/>
      <c r="L17" s="2"/>
      <c r="M17" s="17"/>
      <c r="N17" s="17"/>
      <c r="O17" s="17"/>
      <c r="P17" s="16">
        <v>324.43662256664049</v>
      </c>
      <c r="Q17" s="2"/>
      <c r="R17" s="17"/>
      <c r="S17" s="16">
        <v>330.2895950433392</v>
      </c>
      <c r="T17" s="17"/>
      <c r="U17" s="16">
        <v>324.13374275396205</v>
      </c>
      <c r="Y17" s="84">
        <v>327.25383603478951</v>
      </c>
      <c r="Z17" s="85">
        <v>291.26959352097271</v>
      </c>
      <c r="AA17" s="85">
        <v>342.96492402648545</v>
      </c>
      <c r="AB17" s="85">
        <v>275.43321978043008</v>
      </c>
      <c r="AC17" s="86"/>
      <c r="AD17" s="85" t="s">
        <v>29</v>
      </c>
      <c r="AE17" s="85">
        <v>330.2895950433392</v>
      </c>
      <c r="AF17" s="85">
        <v>377.68773785012883</v>
      </c>
      <c r="AG17" s="85">
        <v>324.13374275396205</v>
      </c>
      <c r="AH17" s="86"/>
      <c r="AI17" s="85" t="s">
        <v>29</v>
      </c>
      <c r="AJ17" s="85">
        <v>227.38486022479773</v>
      </c>
      <c r="AK17" s="85">
        <v>192.83932061061944</v>
      </c>
      <c r="AL17" s="85">
        <v>324.43662256664049</v>
      </c>
      <c r="AM17" s="86"/>
      <c r="AN17" s="85">
        <v>327.25383603478951</v>
      </c>
      <c r="AO17" s="85">
        <v>268.20207506526464</v>
      </c>
      <c r="AP17" s="85">
        <v>252.15139489743234</v>
      </c>
      <c r="AQ17" s="87">
        <v>275.43321978043008</v>
      </c>
      <c r="AR17" s="2"/>
      <c r="AS17" s="36">
        <f t="shared" si="3"/>
        <v>327.25383603478951</v>
      </c>
      <c r="AT17" s="25">
        <f t="shared" si="4"/>
        <v>279.73583429311867</v>
      </c>
      <c r="AU17" s="25">
        <f t="shared" si="5"/>
        <v>297.55815946195889</v>
      </c>
      <c r="AV17" s="25">
        <f t="shared" si="6"/>
        <v>275.43321978043008</v>
      </c>
      <c r="AW17" s="24"/>
      <c r="AX17" s="25" t="str">
        <f t="shared" si="7"/>
        <v/>
      </c>
      <c r="AY17" s="25">
        <f t="shared" si="8"/>
        <v>278.83722763406848</v>
      </c>
      <c r="AZ17" s="25">
        <f t="shared" si="9"/>
        <v>285.26352923037416</v>
      </c>
      <c r="BA17" s="37">
        <f t="shared" si="10"/>
        <v>324.2851826603013</v>
      </c>
      <c r="BC17" s="36">
        <f>IFERROR(Y17-AN17,0)</f>
        <v>0</v>
      </c>
      <c r="BD17" s="25">
        <f>IFERROR(Z17-AO17,0)</f>
        <v>23.067518455708068</v>
      </c>
      <c r="BE17" s="25">
        <f>IFERROR(AA17-AP17,0)</f>
        <v>90.813529129053109</v>
      </c>
      <c r="BF17" s="25">
        <f t="shared" si="14"/>
        <v>0</v>
      </c>
      <c r="BG17" s="24"/>
      <c r="BH17" s="25"/>
      <c r="BI17" s="25">
        <f t="shared" ref="BI17:BK23" si="15">IFERROR(AE17-AJ17,0)</f>
        <v>102.90473481854147</v>
      </c>
      <c r="BJ17" s="25">
        <f t="shared" si="15"/>
        <v>184.84841723950939</v>
      </c>
      <c r="BK17" s="37">
        <f t="shared" si="15"/>
        <v>-0.30287981267844089</v>
      </c>
    </row>
    <row r="18" spans="1:124" x14ac:dyDescent="0.25">
      <c r="A18">
        <v>9</v>
      </c>
      <c r="B18" s="2">
        <v>181.4570915992613</v>
      </c>
      <c r="C18" s="17"/>
      <c r="D18" s="17"/>
      <c r="E18" s="16">
        <v>159.21672662479122</v>
      </c>
      <c r="F18" s="17"/>
      <c r="G18" s="2"/>
      <c r="H18" s="17"/>
      <c r="I18" s="17"/>
      <c r="J18" s="16">
        <v>172.33677382714754</v>
      </c>
      <c r="K18" s="17"/>
      <c r="L18" s="2"/>
      <c r="M18" s="16">
        <v>145.40011709552374</v>
      </c>
      <c r="N18" s="16">
        <v>171.45929702656957</v>
      </c>
      <c r="O18" s="16">
        <v>188.57524834408116</v>
      </c>
      <c r="P18" s="17"/>
      <c r="Q18" s="2"/>
      <c r="R18" s="16">
        <v>146.00375135812467</v>
      </c>
      <c r="S18" s="16">
        <v>192.719128783093</v>
      </c>
      <c r="T18" s="16">
        <v>203.86595771939008</v>
      </c>
      <c r="U18" s="16">
        <v>225</v>
      </c>
      <c r="Y18" s="84">
        <v>104.05401118888285</v>
      </c>
      <c r="Z18" s="85">
        <v>156.35696155208689</v>
      </c>
      <c r="AA18" s="85">
        <v>172.33677382714754</v>
      </c>
      <c r="AB18" s="85">
        <v>197.11572787946909</v>
      </c>
      <c r="AC18" s="86"/>
      <c r="AD18" s="85">
        <v>146.00375135812467</v>
      </c>
      <c r="AE18" s="85">
        <v>192.719128783093</v>
      </c>
      <c r="AF18" s="85">
        <v>203.86595771939008</v>
      </c>
      <c r="AG18" s="85">
        <v>225</v>
      </c>
      <c r="AH18" s="86"/>
      <c r="AI18" s="85">
        <v>145.40011709552374</v>
      </c>
      <c r="AJ18" s="85">
        <v>171.45929702656957</v>
      </c>
      <c r="AK18" s="85">
        <v>188.57524834408116</v>
      </c>
      <c r="AL18" s="85">
        <v>197.11572787946909</v>
      </c>
      <c r="AM18" s="86"/>
      <c r="AN18" s="85">
        <v>104.05401118888285</v>
      </c>
      <c r="AO18" s="85">
        <v>156.35696155208689</v>
      </c>
      <c r="AP18" s="85">
        <v>159.21672662479122</v>
      </c>
      <c r="AQ18" s="87">
        <v>197.11572787946909</v>
      </c>
      <c r="AR18" s="2"/>
      <c r="AS18" s="36">
        <f t="shared" si="3"/>
        <v>104.05401118888285</v>
      </c>
      <c r="AT18" s="25">
        <f t="shared" si="4"/>
        <v>156.35696155208689</v>
      </c>
      <c r="AU18" s="25">
        <f t="shared" si="5"/>
        <v>165.77675022596938</v>
      </c>
      <c r="AV18" s="25">
        <f t="shared" si="6"/>
        <v>197.11572787946909</v>
      </c>
      <c r="AW18" s="24"/>
      <c r="AX18" s="25">
        <f t="shared" si="7"/>
        <v>145.70193422682422</v>
      </c>
      <c r="AY18" s="25">
        <f t="shared" si="8"/>
        <v>182.0892129048313</v>
      </c>
      <c r="AZ18" s="25">
        <f t="shared" si="9"/>
        <v>196.22060303173561</v>
      </c>
      <c r="BA18" s="37">
        <f t="shared" si="10"/>
        <v>211.05786393973455</v>
      </c>
      <c r="BC18" s="36">
        <f>IFERROR(Y18-AN18,0)</f>
        <v>0</v>
      </c>
      <c r="BD18" s="25">
        <f>IFERROR(Z18-AO18,0)</f>
        <v>0</v>
      </c>
      <c r="BE18" s="25">
        <f>IFERROR(AA18-AP18,0)</f>
        <v>13.120047202356318</v>
      </c>
      <c r="BF18" s="25">
        <f t="shared" si="14"/>
        <v>0</v>
      </c>
      <c r="BG18" s="24"/>
      <c r="BH18" s="25">
        <f t="shared" ref="BH18:BH23" si="16">IFERROR(AD18-AI18,0)</f>
        <v>0.60363426260093433</v>
      </c>
      <c r="BI18" s="25">
        <f t="shared" si="15"/>
        <v>21.259831756523425</v>
      </c>
      <c r="BJ18" s="25">
        <f t="shared" si="15"/>
        <v>15.290709375308921</v>
      </c>
      <c r="BK18" s="37">
        <f t="shared" si="15"/>
        <v>27.884272120530909</v>
      </c>
    </row>
    <row r="19" spans="1:124" x14ac:dyDescent="0.25">
      <c r="A19">
        <v>10</v>
      </c>
      <c r="B19" s="2">
        <v>183.89956875181812</v>
      </c>
      <c r="C19" s="16">
        <v>128.65155387721452</v>
      </c>
      <c r="D19" s="17"/>
      <c r="E19" s="16">
        <v>152.09224800887731</v>
      </c>
      <c r="F19" s="17"/>
      <c r="G19" s="2"/>
      <c r="H19" s="16">
        <v>166.56163508112115</v>
      </c>
      <c r="I19" s="17"/>
      <c r="J19" s="16">
        <v>165.57817455086115</v>
      </c>
      <c r="K19" s="17"/>
      <c r="L19" s="2"/>
      <c r="M19" s="16">
        <v>129.68877893828878</v>
      </c>
      <c r="N19" s="17"/>
      <c r="O19" s="16">
        <v>151.80047328077319</v>
      </c>
      <c r="P19" s="17"/>
      <c r="Q19" s="2"/>
      <c r="R19" s="16">
        <v>166.59753855947983</v>
      </c>
      <c r="S19" s="17"/>
      <c r="T19" s="16">
        <v>182.52547578950345</v>
      </c>
      <c r="U19" s="17"/>
      <c r="Y19" s="84">
        <v>166.56163508112115</v>
      </c>
      <c r="Z19" s="85" t="s">
        <v>29</v>
      </c>
      <c r="AA19" s="85">
        <v>165.57817455086115</v>
      </c>
      <c r="AB19" s="85" t="s">
        <v>29</v>
      </c>
      <c r="AC19" s="86"/>
      <c r="AD19" s="85">
        <v>166.59753855947983</v>
      </c>
      <c r="AE19" s="85">
        <v>155.80968068837964</v>
      </c>
      <c r="AF19" s="85">
        <v>182.52547578950345</v>
      </c>
      <c r="AG19" s="85">
        <v>194.20154528467231</v>
      </c>
      <c r="AH19" s="86"/>
      <c r="AI19" s="85">
        <v>129.68877893828878</v>
      </c>
      <c r="AJ19" s="85">
        <v>218.98987772847255</v>
      </c>
      <c r="AK19" s="85">
        <v>151.80047328077319</v>
      </c>
      <c r="AL19" s="85">
        <v>276.28053025607966</v>
      </c>
      <c r="AM19" s="86"/>
      <c r="AN19" s="85">
        <v>128.65155387721452</v>
      </c>
      <c r="AO19" s="85" t="s">
        <v>29</v>
      </c>
      <c r="AP19" s="85">
        <v>152.09224800887731</v>
      </c>
      <c r="AQ19" s="87" t="s">
        <v>29</v>
      </c>
      <c r="AR19" s="2"/>
      <c r="AS19" s="36">
        <f t="shared" si="3"/>
        <v>147.60659447916782</v>
      </c>
      <c r="AT19" s="25" t="str">
        <f t="shared" si="4"/>
        <v/>
      </c>
      <c r="AU19" s="25">
        <f t="shared" si="5"/>
        <v>158.83521127986921</v>
      </c>
      <c r="AV19" s="25" t="str">
        <f t="shared" si="6"/>
        <v/>
      </c>
      <c r="AW19" s="24"/>
      <c r="AX19" s="25">
        <f t="shared" si="7"/>
        <v>148.1431587488843</v>
      </c>
      <c r="AY19" s="25">
        <f t="shared" si="8"/>
        <v>187.39977920842608</v>
      </c>
      <c r="AZ19" s="25">
        <f t="shared" si="9"/>
        <v>167.16297453513832</v>
      </c>
      <c r="BA19" s="37">
        <f t="shared" si="10"/>
        <v>235.24103777037598</v>
      </c>
      <c r="BC19" s="36">
        <f>IFERROR(Y19-AN19,0)</f>
        <v>37.910081203906628</v>
      </c>
      <c r="BD19" s="25"/>
      <c r="BE19" s="25">
        <f>IFERROR(AA19-AP19,0)</f>
        <v>13.485926541983844</v>
      </c>
      <c r="BF19" s="25"/>
      <c r="BG19" s="24"/>
      <c r="BH19" s="25">
        <f t="shared" si="16"/>
        <v>36.908759621191052</v>
      </c>
      <c r="BI19" s="25">
        <f t="shared" si="15"/>
        <v>-63.180197040092906</v>
      </c>
      <c r="BJ19" s="25">
        <f t="shared" si="15"/>
        <v>30.725002508730256</v>
      </c>
      <c r="BK19" s="37">
        <f t="shared" si="15"/>
        <v>-82.078984971407351</v>
      </c>
    </row>
    <row r="20" spans="1:124" x14ac:dyDescent="0.25">
      <c r="A20">
        <v>11</v>
      </c>
      <c r="B20" s="2">
        <v>223.50665574865707</v>
      </c>
      <c r="C20" s="17"/>
      <c r="D20" s="17"/>
      <c r="E20" s="17"/>
      <c r="F20" s="17"/>
      <c r="G20" s="2"/>
      <c r="H20" s="17"/>
      <c r="I20" s="17"/>
      <c r="J20" s="17"/>
      <c r="K20" s="17"/>
      <c r="L20" s="2"/>
      <c r="M20" s="17"/>
      <c r="N20" s="17"/>
      <c r="O20" s="17"/>
      <c r="P20" s="17"/>
      <c r="Q20" s="2"/>
      <c r="R20" s="17"/>
      <c r="S20" s="17"/>
      <c r="T20" s="17"/>
      <c r="U20" s="17"/>
      <c r="Y20" s="84" t="s">
        <v>29</v>
      </c>
      <c r="Z20" s="85" t="s">
        <v>29</v>
      </c>
      <c r="AA20" s="85" t="s">
        <v>29</v>
      </c>
      <c r="AB20" s="85" t="s">
        <v>29</v>
      </c>
      <c r="AC20" s="85"/>
      <c r="AD20" s="85">
        <v>129.05957437330107</v>
      </c>
      <c r="AE20" s="85">
        <v>202.25662410298497</v>
      </c>
      <c r="AF20" s="85">
        <v>177.54717351623779</v>
      </c>
      <c r="AG20" s="85">
        <v>251.43082721445711</v>
      </c>
      <c r="AH20" s="85"/>
      <c r="AI20" s="85">
        <v>202.60351130605071</v>
      </c>
      <c r="AJ20" s="85">
        <v>274.76426727595674</v>
      </c>
      <c r="AK20" s="85">
        <v>254.68437326249511</v>
      </c>
      <c r="AL20" s="85">
        <v>314.55225232654732</v>
      </c>
      <c r="AM20" s="85"/>
      <c r="AN20" s="85" t="s">
        <v>29</v>
      </c>
      <c r="AO20" s="85" t="s">
        <v>29</v>
      </c>
      <c r="AP20" s="85" t="s">
        <v>29</v>
      </c>
      <c r="AQ20" s="87" t="s">
        <v>29</v>
      </c>
      <c r="AR20" s="2"/>
      <c r="AS20" s="36" t="str">
        <f t="shared" si="3"/>
        <v/>
      </c>
      <c r="AT20" s="25" t="str">
        <f t="shared" si="4"/>
        <v/>
      </c>
      <c r="AU20" s="25" t="str">
        <f t="shared" si="5"/>
        <v/>
      </c>
      <c r="AV20" s="25" t="str">
        <f t="shared" si="6"/>
        <v/>
      </c>
      <c r="AW20" s="24"/>
      <c r="AX20" s="25">
        <f t="shared" si="7"/>
        <v>165.83154283967588</v>
      </c>
      <c r="AY20" s="25">
        <f t="shared" si="8"/>
        <v>238.51044568947086</v>
      </c>
      <c r="AZ20" s="25">
        <f t="shared" si="9"/>
        <v>216.11577338936644</v>
      </c>
      <c r="BA20" s="37">
        <f t="shared" si="10"/>
        <v>282.99153977050219</v>
      </c>
      <c r="BC20" s="36"/>
      <c r="BD20" s="25"/>
      <c r="BE20" s="25"/>
      <c r="BF20" s="25"/>
      <c r="BG20" s="24"/>
      <c r="BH20" s="25">
        <f t="shared" si="16"/>
        <v>-73.543936932749631</v>
      </c>
      <c r="BI20" s="25">
        <f t="shared" si="15"/>
        <v>-72.507643172971768</v>
      </c>
      <c r="BJ20" s="25">
        <f t="shared" si="15"/>
        <v>-77.137199746257323</v>
      </c>
      <c r="BK20" s="37">
        <f t="shared" si="15"/>
        <v>-63.121425112090208</v>
      </c>
    </row>
    <row r="21" spans="1:124" x14ac:dyDescent="0.25">
      <c r="A21">
        <v>12</v>
      </c>
      <c r="B21" s="2">
        <v>219.34219345791732</v>
      </c>
      <c r="C21" s="16">
        <v>139.59102266236349</v>
      </c>
      <c r="D21" s="17"/>
      <c r="E21" s="17"/>
      <c r="F21" s="17"/>
      <c r="G21" s="2"/>
      <c r="H21" s="16">
        <v>154.60910624458251</v>
      </c>
      <c r="I21" s="16">
        <v>200.01955067319909</v>
      </c>
      <c r="J21" s="16">
        <v>224.51044613426114</v>
      </c>
      <c r="K21" s="16">
        <v>250.53297674743686</v>
      </c>
      <c r="L21" s="2"/>
      <c r="M21" s="16">
        <v>205.69680040255631</v>
      </c>
      <c r="N21" s="16">
        <v>223.45863321859099</v>
      </c>
      <c r="O21" s="16">
        <v>272.95189196258627</v>
      </c>
      <c r="P21" s="16">
        <v>278.59002746215214</v>
      </c>
      <c r="Q21" s="2"/>
      <c r="R21" s="16">
        <v>218.21757769592767</v>
      </c>
      <c r="S21" s="16">
        <v>234.56088711985498</v>
      </c>
      <c r="T21" s="16">
        <v>267.55171631863328</v>
      </c>
      <c r="U21" s="16">
        <v>277.26183430060564</v>
      </c>
      <c r="Y21" s="84">
        <v>154.60910624458251</v>
      </c>
      <c r="Z21" s="85">
        <v>200.01955067319909</v>
      </c>
      <c r="AA21" s="85">
        <v>224.51044613426114</v>
      </c>
      <c r="AB21" s="85">
        <v>250.53297674743686</v>
      </c>
      <c r="AC21" s="85"/>
      <c r="AD21" s="85">
        <v>218.21757769592767</v>
      </c>
      <c r="AE21" s="85">
        <v>234.56088711985498</v>
      </c>
      <c r="AF21" s="85">
        <v>267.55171631863328</v>
      </c>
      <c r="AG21" s="85">
        <v>277.26183430060564</v>
      </c>
      <c r="AH21" s="85"/>
      <c r="AI21" s="85">
        <v>205.69680040255631</v>
      </c>
      <c r="AJ21" s="85">
        <v>223.45863321859099</v>
      </c>
      <c r="AK21" s="85">
        <v>272.95189196258627</v>
      </c>
      <c r="AL21" s="85">
        <v>278.59002746215214</v>
      </c>
      <c r="AM21" s="85"/>
      <c r="AN21" s="85">
        <v>139.59102266236349</v>
      </c>
      <c r="AO21" s="85">
        <v>181.5461298920583</v>
      </c>
      <c r="AP21" s="85">
        <v>153.04846800150105</v>
      </c>
      <c r="AQ21" s="87">
        <v>220.01556078285554</v>
      </c>
      <c r="AR21" s="2"/>
      <c r="AS21" s="36">
        <f t="shared" si="3"/>
        <v>147.10006445347301</v>
      </c>
      <c r="AT21" s="25">
        <f t="shared" si="4"/>
        <v>190.78284028262868</v>
      </c>
      <c r="AU21" s="25">
        <f t="shared" si="5"/>
        <v>188.77945706788108</v>
      </c>
      <c r="AV21" s="25">
        <f t="shared" si="6"/>
        <v>235.27426876514619</v>
      </c>
      <c r="AW21" s="24"/>
      <c r="AX21" s="25">
        <f t="shared" si="7"/>
        <v>211.957189049242</v>
      </c>
      <c r="AY21" s="25">
        <f t="shared" si="8"/>
        <v>229.009760169223</v>
      </c>
      <c r="AZ21" s="25">
        <f t="shared" si="9"/>
        <v>270.25180414060981</v>
      </c>
      <c r="BA21" s="37">
        <f t="shared" si="10"/>
        <v>277.92593088137892</v>
      </c>
      <c r="BC21" s="36">
        <f t="shared" ref="BC21:BF23" si="17">IFERROR(Y21-AN21,0)</f>
        <v>15.01808358221902</v>
      </c>
      <c r="BD21" s="25">
        <f t="shared" si="17"/>
        <v>18.473420781140788</v>
      </c>
      <c r="BE21" s="25">
        <f t="shared" si="17"/>
        <v>71.461978132760095</v>
      </c>
      <c r="BF21" s="25">
        <f t="shared" si="17"/>
        <v>30.517415964581318</v>
      </c>
      <c r="BG21" s="24"/>
      <c r="BH21" s="25">
        <f t="shared" si="16"/>
        <v>12.520777293371367</v>
      </c>
      <c r="BI21" s="25">
        <f t="shared" si="15"/>
        <v>11.102253901263992</v>
      </c>
      <c r="BJ21" s="25">
        <f t="shared" si="15"/>
        <v>-5.4001756439529913</v>
      </c>
      <c r="BK21" s="37">
        <f t="shared" si="15"/>
        <v>-1.3281931615464941</v>
      </c>
    </row>
    <row r="22" spans="1:124" x14ac:dyDescent="0.25">
      <c r="A22">
        <v>13</v>
      </c>
      <c r="B22" s="2">
        <v>259.23937763382884</v>
      </c>
      <c r="C22" s="16">
        <v>219.46723603337716</v>
      </c>
      <c r="D22" s="16">
        <v>252.17387618205137</v>
      </c>
      <c r="E22" s="16">
        <v>254.11802060482034</v>
      </c>
      <c r="F22" s="16">
        <v>332.50593935166916</v>
      </c>
      <c r="G22" s="2"/>
      <c r="H22" s="16">
        <v>220.80547018167084</v>
      </c>
      <c r="I22" s="16">
        <v>259.41722318042758</v>
      </c>
      <c r="J22" s="16">
        <v>255.41527058266379</v>
      </c>
      <c r="K22" s="16">
        <v>314.313227086214</v>
      </c>
      <c r="L22" s="2"/>
      <c r="M22" s="16">
        <v>244.31956675124957</v>
      </c>
      <c r="N22" s="16">
        <v>277.72389360489922</v>
      </c>
      <c r="O22" s="16">
        <v>273.22897060498656</v>
      </c>
      <c r="P22" s="16">
        <v>335.2260434916534</v>
      </c>
      <c r="Q22" s="2"/>
      <c r="R22" s="16">
        <v>242.91157756991817</v>
      </c>
      <c r="S22" s="16">
        <v>277.65916142015681</v>
      </c>
      <c r="T22" s="16">
        <v>268.24178320930719</v>
      </c>
      <c r="U22" s="16">
        <v>331.14075091844154</v>
      </c>
      <c r="Y22" s="84">
        <v>220.80547018167084</v>
      </c>
      <c r="Z22" s="85">
        <v>259.41722318042758</v>
      </c>
      <c r="AA22" s="85">
        <v>255.41527058266379</v>
      </c>
      <c r="AB22" s="85">
        <v>314.313227086214</v>
      </c>
      <c r="AC22" s="85"/>
      <c r="AD22" s="85">
        <v>242.91157756991817</v>
      </c>
      <c r="AE22" s="85">
        <v>277.65916142015681</v>
      </c>
      <c r="AF22" s="85">
        <v>268.24178320930719</v>
      </c>
      <c r="AG22" s="85">
        <v>331.14075091844154</v>
      </c>
      <c r="AH22" s="85"/>
      <c r="AI22" s="85">
        <v>244.31956675124957</v>
      </c>
      <c r="AJ22" s="85">
        <v>277.72389360489922</v>
      </c>
      <c r="AK22" s="85">
        <v>273.22897060498656</v>
      </c>
      <c r="AL22" s="85">
        <v>335.2260434916534</v>
      </c>
      <c r="AM22" s="85"/>
      <c r="AN22" s="85">
        <v>219.46723603337716</v>
      </c>
      <c r="AO22" s="85">
        <v>252.17387618205137</v>
      </c>
      <c r="AP22" s="85">
        <v>254.11802060482034</v>
      </c>
      <c r="AQ22" s="87">
        <v>332.50593935166916</v>
      </c>
      <c r="AR22" s="2"/>
      <c r="AS22" s="36">
        <f t="shared" si="3"/>
        <v>220.136353107524</v>
      </c>
      <c r="AT22" s="25">
        <f t="shared" si="4"/>
        <v>255.79554968123949</v>
      </c>
      <c r="AU22" s="25">
        <f t="shared" si="5"/>
        <v>254.76664559374206</v>
      </c>
      <c r="AV22" s="25">
        <f t="shared" si="6"/>
        <v>323.40958321894158</v>
      </c>
      <c r="AW22" s="24"/>
      <c r="AX22" s="25">
        <f t="shared" si="7"/>
        <v>243.61557216058387</v>
      </c>
      <c r="AY22" s="25">
        <f t="shared" si="8"/>
        <v>277.69152751252801</v>
      </c>
      <c r="AZ22" s="25">
        <f t="shared" si="9"/>
        <v>270.73537690714687</v>
      </c>
      <c r="BA22" s="37">
        <f t="shared" si="10"/>
        <v>333.18339720504747</v>
      </c>
      <c r="BC22" s="36">
        <f t="shared" si="17"/>
        <v>1.3382341482936795</v>
      </c>
      <c r="BD22" s="25">
        <f t="shared" si="17"/>
        <v>7.2433469983762109</v>
      </c>
      <c r="BE22" s="25">
        <f t="shared" si="17"/>
        <v>1.2972499778434496</v>
      </c>
      <c r="BF22" s="25">
        <f t="shared" si="17"/>
        <v>-18.192712265455157</v>
      </c>
      <c r="BG22" s="24"/>
      <c r="BH22" s="25">
        <f t="shared" si="16"/>
        <v>-1.4079891813314021</v>
      </c>
      <c r="BI22" s="25">
        <f t="shared" si="15"/>
        <v>-6.4732184742410936E-2</v>
      </c>
      <c r="BJ22" s="25">
        <f t="shared" si="15"/>
        <v>-4.9871873956793706</v>
      </c>
      <c r="BK22" s="37">
        <f t="shared" si="15"/>
        <v>-4.0852925732118592</v>
      </c>
    </row>
    <row r="23" spans="1:124" ht="16.5" thickBot="1" x14ac:dyDescent="0.3">
      <c r="A23">
        <v>14</v>
      </c>
      <c r="B23" s="2">
        <v>268.46514280401311</v>
      </c>
      <c r="C23" s="16">
        <v>182.76466374901645</v>
      </c>
      <c r="D23" s="17"/>
      <c r="E23" s="16">
        <v>239.75846007350142</v>
      </c>
      <c r="F23" s="17"/>
      <c r="G23" s="2"/>
      <c r="H23" s="16">
        <v>208.5183464200191</v>
      </c>
      <c r="I23" s="16">
        <v>264.91243252000669</v>
      </c>
      <c r="J23" s="16">
        <v>267.32415761318543</v>
      </c>
      <c r="K23" s="16">
        <v>331.68902203505229</v>
      </c>
      <c r="L23" s="2"/>
      <c r="M23" s="16">
        <v>210.28213202764516</v>
      </c>
      <c r="N23" s="16">
        <v>267.96474996231962</v>
      </c>
      <c r="O23" s="16">
        <v>271.04549315034274</v>
      </c>
      <c r="P23" s="16">
        <v>337.89430591289437</v>
      </c>
      <c r="Q23" s="2"/>
      <c r="R23" s="16">
        <v>235.44928340796503</v>
      </c>
      <c r="S23" s="16">
        <v>291.35835544789148</v>
      </c>
      <c r="T23" s="16">
        <v>283.84642660339006</v>
      </c>
      <c r="U23" s="16">
        <v>349.61835001389977</v>
      </c>
      <c r="Y23" s="88">
        <v>208.5183464200191</v>
      </c>
      <c r="Z23" s="89">
        <v>264.91243252000669</v>
      </c>
      <c r="AA23" s="89">
        <v>267.32415761318543</v>
      </c>
      <c r="AB23" s="89">
        <v>331.68902203505229</v>
      </c>
      <c r="AC23" s="89"/>
      <c r="AD23" s="89">
        <v>235.44928340796503</v>
      </c>
      <c r="AE23" s="89">
        <v>291.35835544789148</v>
      </c>
      <c r="AF23" s="89">
        <v>283.84642660339006</v>
      </c>
      <c r="AG23" s="89">
        <v>349.61835001389977</v>
      </c>
      <c r="AH23" s="89"/>
      <c r="AI23" s="89">
        <v>210.28213202764516</v>
      </c>
      <c r="AJ23" s="89">
        <v>267.96474996231962</v>
      </c>
      <c r="AK23" s="89">
        <v>271.04549315034274</v>
      </c>
      <c r="AL23" s="89">
        <v>337.89430591289437</v>
      </c>
      <c r="AM23" s="89"/>
      <c r="AN23" s="89">
        <v>182.76466374901645</v>
      </c>
      <c r="AO23" s="89">
        <v>234.36762221087628</v>
      </c>
      <c r="AP23" s="89">
        <v>239.75846007350142</v>
      </c>
      <c r="AQ23" s="90">
        <v>287.70175584172944</v>
      </c>
      <c r="AR23" s="2"/>
      <c r="AS23" s="38">
        <f t="shared" si="3"/>
        <v>195.64150508451777</v>
      </c>
      <c r="AT23" s="39">
        <f t="shared" si="4"/>
        <v>249.64002736544148</v>
      </c>
      <c r="AU23" s="39">
        <f t="shared" si="5"/>
        <v>253.54130884334342</v>
      </c>
      <c r="AV23" s="39">
        <f t="shared" si="6"/>
        <v>309.69538893839086</v>
      </c>
      <c r="AW23" s="40"/>
      <c r="AX23" s="39">
        <f t="shared" si="7"/>
        <v>222.86570771780509</v>
      </c>
      <c r="AY23" s="39">
        <f t="shared" si="8"/>
        <v>279.66155270510558</v>
      </c>
      <c r="AZ23" s="39">
        <f t="shared" si="9"/>
        <v>277.44595987686637</v>
      </c>
      <c r="BA23" s="41">
        <f t="shared" si="10"/>
        <v>343.7563279633971</v>
      </c>
      <c r="BC23" s="38">
        <f t="shared" si="17"/>
        <v>25.75368267100265</v>
      </c>
      <c r="BD23" s="39">
        <f t="shared" si="17"/>
        <v>30.544810309130412</v>
      </c>
      <c r="BE23" s="39">
        <f t="shared" si="17"/>
        <v>27.56569753968401</v>
      </c>
      <c r="BF23" s="39">
        <f t="shared" si="17"/>
        <v>43.987266193322853</v>
      </c>
      <c r="BG23" s="40"/>
      <c r="BH23" s="39">
        <f t="shared" si="16"/>
        <v>25.167151380319865</v>
      </c>
      <c r="BI23" s="39">
        <f t="shared" si="15"/>
        <v>23.393605485571868</v>
      </c>
      <c r="BJ23" s="39">
        <f t="shared" si="15"/>
        <v>12.800933453047321</v>
      </c>
      <c r="BK23" s="41">
        <f t="shared" si="15"/>
        <v>11.724044101005404</v>
      </c>
    </row>
    <row r="24" spans="1:124" x14ac:dyDescent="0.25">
      <c r="B24" s="2"/>
      <c r="G24" s="2"/>
      <c r="L24" s="2"/>
      <c r="Q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BK24" s="2"/>
      <c r="BL24" s="2"/>
      <c r="BM24" s="2"/>
      <c r="BN24" s="2"/>
      <c r="BS24" s="20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</row>
    <row r="25" spans="1:124" x14ac:dyDescent="0.25">
      <c r="B25" s="2"/>
      <c r="L25" s="2"/>
      <c r="Q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BK25" s="14"/>
      <c r="BM25" s="2"/>
      <c r="BN25" s="2"/>
      <c r="BS25" s="20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</row>
    <row r="26" spans="1:124" ht="19.5" thickBot="1" x14ac:dyDescent="0.35">
      <c r="B26" s="2"/>
      <c r="C26" s="91" t="s">
        <v>19</v>
      </c>
      <c r="Y26" s="3" t="s">
        <v>18</v>
      </c>
      <c r="BS26" s="20"/>
      <c r="BT26" s="26"/>
      <c r="BU26" s="48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49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50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</row>
    <row r="27" spans="1:124" x14ac:dyDescent="0.25">
      <c r="A27">
        <f>A10</f>
        <v>1</v>
      </c>
      <c r="B27" s="2"/>
      <c r="C27" s="16">
        <v>2.2546919762564821</v>
      </c>
      <c r="D27" s="16">
        <v>0.41723857313098622</v>
      </c>
      <c r="E27" s="16">
        <v>14.260162487217702</v>
      </c>
      <c r="F27" s="16">
        <v>-8.8408983380031475E-2</v>
      </c>
      <c r="H27" s="16">
        <v>42.342935248746542</v>
      </c>
      <c r="I27" s="16">
        <v>9.3267689330549253</v>
      </c>
      <c r="J27" s="16">
        <v>25.121220489521669</v>
      </c>
      <c r="K27" s="16">
        <v>8.9376686241776628</v>
      </c>
      <c r="M27" s="17"/>
      <c r="N27" s="17"/>
      <c r="O27" s="17"/>
      <c r="P27" s="17"/>
      <c r="R27" s="17"/>
      <c r="S27" s="17"/>
      <c r="T27" s="17"/>
      <c r="U27" s="17"/>
      <c r="Y27" s="80">
        <v>42.342935248746542</v>
      </c>
      <c r="Z27" s="81">
        <v>9.3267689330549253</v>
      </c>
      <c r="AA27" s="81">
        <v>25.121220489521669</v>
      </c>
      <c r="AB27" s="81">
        <v>8.9376686241776628</v>
      </c>
      <c r="AC27" s="82"/>
      <c r="AD27" s="81">
        <v>52.528846256945336</v>
      </c>
      <c r="AE27" s="81">
        <v>30.815472280687189</v>
      </c>
      <c r="AF27" s="81">
        <v>34.829369795985059</v>
      </c>
      <c r="AG27" s="81">
        <v>20.727338317594921</v>
      </c>
      <c r="AH27" s="82"/>
      <c r="AI27" s="81">
        <v>-4.9050000000000002</v>
      </c>
      <c r="AJ27" s="81">
        <v>-4.8436402746058125</v>
      </c>
      <c r="AK27" s="81">
        <v>-4.9050000000000002</v>
      </c>
      <c r="AL27" s="81">
        <v>-4.9050000000000002</v>
      </c>
      <c r="AM27" s="82"/>
      <c r="AN27" s="81">
        <v>2.2546919762564821</v>
      </c>
      <c r="AO27" s="81">
        <v>0.41723857313098622</v>
      </c>
      <c r="AP27" s="81">
        <v>14.260162487217702</v>
      </c>
      <c r="AQ27" s="83">
        <v>-8.8408983380031475E-2</v>
      </c>
      <c r="AR27" s="2"/>
      <c r="AS27" s="33">
        <f t="shared" ref="AS27:AS40" si="18">IFERROR(AVERAGE(Y27,AN27),"")</f>
        <v>22.298813612501512</v>
      </c>
      <c r="AT27" s="34">
        <f t="shared" ref="AT27:AT40" si="19">IFERROR(AVERAGE(Z27,AO27),"")</f>
        <v>4.8720037530929554</v>
      </c>
      <c r="AU27" s="34">
        <f t="shared" ref="AU27:AU40" si="20">IFERROR(AVERAGE(AA27,AP27),"")</f>
        <v>19.690691488369687</v>
      </c>
      <c r="AV27" s="34">
        <f t="shared" ref="AV27:AV40" si="21">IFERROR(AVERAGE(AB27,AQ27),"")</f>
        <v>4.4246298203988159</v>
      </c>
      <c r="AW27" s="34"/>
      <c r="AX27" s="34">
        <f t="shared" ref="AX27:AX40" si="22">IFERROR(AVERAGE(AD27,AI27),"")</f>
        <v>23.811923128472667</v>
      </c>
      <c r="AY27" s="34">
        <f t="shared" ref="AY27:AY40" si="23">IFERROR(AVERAGE(AE27,AJ27),"")</f>
        <v>12.985916003040689</v>
      </c>
      <c r="AZ27" s="34">
        <f t="shared" ref="AZ27:AZ40" si="24">IFERROR(AVERAGE(AF27,AK27),"")</f>
        <v>14.962184897992529</v>
      </c>
      <c r="BA27" s="35">
        <f t="shared" ref="BA27:BA40" si="25">IFERROR(AVERAGE(AG27,AL27),"")</f>
        <v>7.9111691587974597</v>
      </c>
      <c r="BC27" s="33">
        <f t="shared" ref="BC27:BF28" si="26">IFERROR(Y27-AN27,0)</f>
        <v>40.088243272490061</v>
      </c>
      <c r="BD27" s="34">
        <f t="shared" si="26"/>
        <v>8.9095303599239397</v>
      </c>
      <c r="BE27" s="34">
        <f t="shared" si="26"/>
        <v>10.861058002303967</v>
      </c>
      <c r="BF27" s="34">
        <f t="shared" si="26"/>
        <v>9.0260776075576938</v>
      </c>
      <c r="BG27" s="34"/>
      <c r="BH27" s="34">
        <f t="shared" ref="BH27:BK33" si="27">IFERROR(AD27-AI27,0)</f>
        <v>57.433846256945337</v>
      </c>
      <c r="BI27" s="34">
        <f t="shared" si="27"/>
        <v>35.659112555293</v>
      </c>
      <c r="BJ27" s="34">
        <f t="shared" si="27"/>
        <v>39.73436979598506</v>
      </c>
      <c r="BK27" s="35">
        <f t="shared" si="27"/>
        <v>25.632338317594922</v>
      </c>
      <c r="BM27" s="2"/>
      <c r="BN27" s="2"/>
      <c r="BS27" s="20"/>
      <c r="BT27" s="26"/>
      <c r="BU27" s="49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</row>
    <row r="28" spans="1:124" x14ac:dyDescent="0.25">
      <c r="A28">
        <f t="shared" ref="A28:A40" si="28">A11</f>
        <v>2</v>
      </c>
      <c r="B28" s="2"/>
      <c r="C28" s="16">
        <v>8.5752241665340563</v>
      </c>
      <c r="D28" s="17"/>
      <c r="E28" s="16">
        <v>10.598326346164772</v>
      </c>
      <c r="F28" s="17"/>
      <c r="H28" s="16">
        <v>4.1014616474534158</v>
      </c>
      <c r="I28" s="17"/>
      <c r="J28" s="16">
        <v>20.073262563587029</v>
      </c>
      <c r="K28" s="17"/>
      <c r="M28" s="17"/>
      <c r="N28" s="16">
        <v>20.286039022283173</v>
      </c>
      <c r="O28" s="17"/>
      <c r="P28" s="16">
        <v>14.476610004462511</v>
      </c>
      <c r="R28" s="17"/>
      <c r="S28" s="16">
        <v>21.710002623424511</v>
      </c>
      <c r="T28" s="17"/>
      <c r="U28" s="16">
        <v>18.771285681805367</v>
      </c>
      <c r="Y28" s="84">
        <v>4.1014616474534158</v>
      </c>
      <c r="Z28" s="85">
        <v>-4.9050000000000002</v>
      </c>
      <c r="AA28" s="85">
        <v>20.073262563587029</v>
      </c>
      <c r="AB28" s="85">
        <v>-4.9050000000000002</v>
      </c>
      <c r="AC28" s="86"/>
      <c r="AD28" s="85">
        <v>54.272373486157221</v>
      </c>
      <c r="AE28" s="85">
        <v>21.710002623424511</v>
      </c>
      <c r="AF28" s="85">
        <v>30.994951063745681</v>
      </c>
      <c r="AG28" s="85">
        <v>18.771285681805367</v>
      </c>
      <c r="AH28" s="86"/>
      <c r="AI28" s="85">
        <v>-1.7201209113559828</v>
      </c>
      <c r="AJ28" s="85">
        <v>20.286039022283173</v>
      </c>
      <c r="AK28" s="85">
        <v>-4.1565991667037325</v>
      </c>
      <c r="AL28" s="85">
        <v>14.476610004462511</v>
      </c>
      <c r="AM28" s="86"/>
      <c r="AN28" s="85">
        <v>8.5752241665340563</v>
      </c>
      <c r="AO28" s="85">
        <v>-4.9050000000000002</v>
      </c>
      <c r="AP28" s="85">
        <v>10.598326346164772</v>
      </c>
      <c r="AQ28" s="87">
        <v>-4.9050000000000002</v>
      </c>
      <c r="AR28" s="2"/>
      <c r="AS28" s="36">
        <f t="shared" si="18"/>
        <v>6.338342906993736</v>
      </c>
      <c r="AT28" s="25">
        <f t="shared" si="19"/>
        <v>-4.9050000000000002</v>
      </c>
      <c r="AU28" s="25">
        <f t="shared" si="20"/>
        <v>15.3357944548759</v>
      </c>
      <c r="AV28" s="25">
        <f t="shared" si="21"/>
        <v>-4.9050000000000002</v>
      </c>
      <c r="AW28" s="25"/>
      <c r="AX28" s="25">
        <f t="shared" si="22"/>
        <v>26.276126287400619</v>
      </c>
      <c r="AY28" s="25">
        <f t="shared" si="23"/>
        <v>20.998020822853842</v>
      </c>
      <c r="AZ28" s="25">
        <f t="shared" si="24"/>
        <v>13.419175948520975</v>
      </c>
      <c r="BA28" s="37">
        <f t="shared" si="25"/>
        <v>16.623947843133941</v>
      </c>
      <c r="BC28" s="36">
        <f t="shared" si="26"/>
        <v>-4.4737625190806405</v>
      </c>
      <c r="BD28" s="25">
        <f t="shared" si="26"/>
        <v>0</v>
      </c>
      <c r="BE28" s="25">
        <f t="shared" si="26"/>
        <v>9.4749362174222576</v>
      </c>
      <c r="BF28" s="25">
        <f t="shared" si="26"/>
        <v>0</v>
      </c>
      <c r="BG28" s="25"/>
      <c r="BH28" s="25">
        <f t="shared" si="27"/>
        <v>55.992494397513205</v>
      </c>
      <c r="BI28" s="25">
        <f t="shared" si="27"/>
        <v>1.4239636011413381</v>
      </c>
      <c r="BJ28" s="25">
        <f t="shared" si="27"/>
        <v>35.151550230449416</v>
      </c>
      <c r="BK28" s="37">
        <f t="shared" si="27"/>
        <v>4.2946756773428554</v>
      </c>
      <c r="BP28" s="2"/>
      <c r="BS28" s="20"/>
      <c r="BT28" s="26"/>
      <c r="BU28" s="26"/>
      <c r="BV28" s="26"/>
      <c r="BW28" s="26"/>
      <c r="BX28" s="26"/>
      <c r="BY28" s="26"/>
      <c r="BZ28" s="48"/>
      <c r="CA28" s="26"/>
      <c r="CB28" s="26"/>
      <c r="CC28" s="26"/>
      <c r="CD28" s="26"/>
      <c r="CE28" s="26"/>
      <c r="CF28" s="26"/>
      <c r="CG28" s="26"/>
      <c r="CH28" s="26"/>
      <c r="CI28" s="43"/>
      <c r="CJ28" s="43"/>
      <c r="CK28" s="43"/>
      <c r="CL28" s="43"/>
      <c r="CM28" s="26"/>
      <c r="CN28" s="26"/>
      <c r="CO28" s="26"/>
      <c r="CP28" s="43"/>
      <c r="CQ28" s="43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</row>
    <row r="29" spans="1:124" x14ac:dyDescent="0.25">
      <c r="A29">
        <f t="shared" si="28"/>
        <v>3</v>
      </c>
      <c r="B29" s="2"/>
      <c r="C29" s="16">
        <v>6.2662360373988992</v>
      </c>
      <c r="D29" s="17"/>
      <c r="E29" s="16">
        <v>8.7156480870826449</v>
      </c>
      <c r="F29" s="17"/>
      <c r="H29" s="16">
        <v>8.3329509012666847</v>
      </c>
      <c r="I29" s="16">
        <v>0.29340651964399633</v>
      </c>
      <c r="J29" s="16">
        <v>8.4111155756403111</v>
      </c>
      <c r="K29" s="17"/>
      <c r="M29" s="17"/>
      <c r="N29" s="16">
        <v>7.7199544005484775</v>
      </c>
      <c r="O29" s="17"/>
      <c r="P29" s="17"/>
      <c r="R29" s="17"/>
      <c r="S29" s="16">
        <v>15.969777087265848</v>
      </c>
      <c r="T29" s="17"/>
      <c r="U29" s="17"/>
      <c r="Y29" s="84">
        <v>8.3329509012666847</v>
      </c>
      <c r="Z29" s="85">
        <v>0.29340651964399633</v>
      </c>
      <c r="AA29" s="85">
        <v>8.4111155756403111</v>
      </c>
      <c r="AB29" s="85" t="s">
        <v>29</v>
      </c>
      <c r="AC29" s="86"/>
      <c r="AD29" s="85">
        <v>20.324152659033068</v>
      </c>
      <c r="AE29" s="85">
        <v>15.969777087265848</v>
      </c>
      <c r="AF29" s="85">
        <v>20.829741769617065</v>
      </c>
      <c r="AG29" s="85">
        <v>0</v>
      </c>
      <c r="AH29" s="86"/>
      <c r="AI29" s="85">
        <v>-4.9050000000000002</v>
      </c>
      <c r="AJ29" s="85">
        <v>7.7199544005484775</v>
      </c>
      <c r="AK29" s="85">
        <v>-4.1024087617107412</v>
      </c>
      <c r="AL29" s="85">
        <v>17.861736454881935</v>
      </c>
      <c r="AM29" s="86"/>
      <c r="AN29" s="85">
        <v>6.2662360373988992</v>
      </c>
      <c r="AO29" s="85">
        <v>-4.9050000000000002</v>
      </c>
      <c r="AP29" s="85">
        <v>8.7156480870826449</v>
      </c>
      <c r="AQ29" s="87" t="s">
        <v>29</v>
      </c>
      <c r="AR29" s="2"/>
      <c r="AS29" s="36">
        <f t="shared" si="18"/>
        <v>7.299593469332792</v>
      </c>
      <c r="AT29" s="25">
        <f t="shared" si="19"/>
        <v>-2.305796740178002</v>
      </c>
      <c r="AU29" s="25">
        <f t="shared" si="20"/>
        <v>8.5633818313614789</v>
      </c>
      <c r="AV29" s="25" t="str">
        <f t="shared" si="21"/>
        <v/>
      </c>
      <c r="AW29" s="32"/>
      <c r="AX29" s="25">
        <f t="shared" si="22"/>
        <v>7.7095763295165334</v>
      </c>
      <c r="AY29" s="25">
        <f t="shared" si="23"/>
        <v>11.844865743907164</v>
      </c>
      <c r="AZ29" s="25">
        <f t="shared" si="24"/>
        <v>8.3636665039531621</v>
      </c>
      <c r="BA29" s="37">
        <f t="shared" si="25"/>
        <v>8.9308682274409676</v>
      </c>
      <c r="BB29" s="5"/>
      <c r="BC29" s="36">
        <f t="shared" ref="BC29:BE31" si="29">IFERROR(Y29-AN29,0)</f>
        <v>2.0667148638677855</v>
      </c>
      <c r="BD29" s="25">
        <f t="shared" si="29"/>
        <v>5.1984065196439966</v>
      </c>
      <c r="BE29" s="25">
        <f t="shared" si="29"/>
        <v>-0.30453251144233384</v>
      </c>
      <c r="BF29" s="25"/>
      <c r="BG29" s="32"/>
      <c r="BH29" s="25">
        <f t="shared" si="27"/>
        <v>25.229152659033069</v>
      </c>
      <c r="BI29" s="25">
        <f t="shared" si="27"/>
        <v>8.249822686717371</v>
      </c>
      <c r="BJ29" s="25">
        <f t="shared" si="27"/>
        <v>24.932150531327807</v>
      </c>
      <c r="BK29" s="37">
        <f t="shared" si="27"/>
        <v>-17.861736454881935</v>
      </c>
      <c r="BL29" s="2"/>
      <c r="BM29" s="2"/>
      <c r="BN29" s="2"/>
      <c r="BO29" s="2"/>
      <c r="BP29" s="2"/>
      <c r="BQ29" s="2"/>
      <c r="BR29" s="2"/>
      <c r="BS29" s="21"/>
      <c r="BT29" s="43"/>
      <c r="BU29" s="43"/>
      <c r="BV29" s="43"/>
      <c r="BW29" s="43"/>
      <c r="BX29" s="43"/>
      <c r="BY29" s="43"/>
      <c r="BZ29" s="43"/>
      <c r="CA29" s="43"/>
      <c r="CB29" s="30"/>
      <c r="CC29" s="26"/>
      <c r="CD29" s="26"/>
      <c r="CE29" s="26"/>
      <c r="CF29" s="51"/>
      <c r="CG29" s="43"/>
      <c r="CH29" s="43"/>
      <c r="CI29" s="51"/>
      <c r="CJ29" s="43"/>
      <c r="CK29" s="43"/>
      <c r="CL29" s="43"/>
      <c r="CM29" s="51"/>
      <c r="CN29" s="43"/>
      <c r="CO29" s="43"/>
      <c r="CP29" s="51"/>
      <c r="CQ29" s="43"/>
      <c r="CR29" s="26"/>
      <c r="CS29" s="45"/>
      <c r="CT29" s="30"/>
      <c r="CU29" s="30"/>
      <c r="CV29" s="30"/>
      <c r="CW29" s="30"/>
      <c r="CX29" s="26"/>
      <c r="CY29" s="30"/>
      <c r="CZ29" s="30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</row>
    <row r="30" spans="1:124" x14ac:dyDescent="0.25">
      <c r="A30">
        <f t="shared" si="28"/>
        <v>4</v>
      </c>
      <c r="C30" s="17"/>
      <c r="D30" s="17"/>
      <c r="E30" s="16">
        <v>17.014553372312722</v>
      </c>
      <c r="F30" s="17"/>
      <c r="H30" s="17"/>
      <c r="I30" s="17"/>
      <c r="J30" s="16">
        <v>22.082505154296669</v>
      </c>
      <c r="K30" s="17"/>
      <c r="M30" s="16">
        <v>10.249979235126322</v>
      </c>
      <c r="N30" s="16">
        <v>16.366287101162342</v>
      </c>
      <c r="O30" s="16">
        <v>23.090556207215371</v>
      </c>
      <c r="P30" s="16">
        <v>3.0380933820537162</v>
      </c>
      <c r="R30" s="16">
        <v>13.352612484147736</v>
      </c>
      <c r="S30" s="16">
        <v>4.663235061131493</v>
      </c>
      <c r="T30" s="16">
        <v>22.081578425237559</v>
      </c>
      <c r="U30" s="16">
        <v>10.185371886039325</v>
      </c>
      <c r="Y30" s="84">
        <v>-4.7968065747585644</v>
      </c>
      <c r="Z30" s="85">
        <v>-4.4071300673339477</v>
      </c>
      <c r="AA30" s="85">
        <v>22.082505154296669</v>
      </c>
      <c r="AB30" s="85">
        <v>-4.9050000000000002</v>
      </c>
      <c r="AC30" s="86"/>
      <c r="AD30" s="85">
        <v>13.352612484147736</v>
      </c>
      <c r="AE30" s="85">
        <v>4.663235061131493</v>
      </c>
      <c r="AF30" s="85">
        <v>22.081578425237559</v>
      </c>
      <c r="AG30" s="85">
        <v>10.185371886039325</v>
      </c>
      <c r="AH30" s="86"/>
      <c r="AI30" s="85">
        <v>10.249979235126322</v>
      </c>
      <c r="AJ30" s="85">
        <v>16.366287101162342</v>
      </c>
      <c r="AK30" s="85">
        <v>23.090556207215371</v>
      </c>
      <c r="AL30" s="85">
        <v>3.0380933820537162</v>
      </c>
      <c r="AM30" s="86"/>
      <c r="AN30" s="85">
        <v>-4.7968065747585644</v>
      </c>
      <c r="AO30" s="85">
        <v>-4.4071300673339477</v>
      </c>
      <c r="AP30" s="85">
        <v>17.014553372312722</v>
      </c>
      <c r="AQ30" s="87">
        <v>-4.9050000000000002</v>
      </c>
      <c r="AS30" s="36">
        <f t="shared" si="18"/>
        <v>-4.7968065747585644</v>
      </c>
      <c r="AT30" s="25">
        <f t="shared" si="19"/>
        <v>-4.4071300673339477</v>
      </c>
      <c r="AU30" s="25">
        <f t="shared" si="20"/>
        <v>19.548529263304694</v>
      </c>
      <c r="AV30" s="25">
        <f t="shared" si="21"/>
        <v>-4.9050000000000002</v>
      </c>
      <c r="AW30" s="32"/>
      <c r="AX30" s="25">
        <f t="shared" si="22"/>
        <v>11.80129585963703</v>
      </c>
      <c r="AY30" s="25">
        <f t="shared" si="23"/>
        <v>10.514761081146919</v>
      </c>
      <c r="AZ30" s="25">
        <f t="shared" si="24"/>
        <v>22.586067316226465</v>
      </c>
      <c r="BA30" s="37">
        <f t="shared" si="25"/>
        <v>6.611732634046521</v>
      </c>
      <c r="BB30" s="5"/>
      <c r="BC30" s="36">
        <f t="shared" si="29"/>
        <v>0</v>
      </c>
      <c r="BD30" s="25">
        <f t="shared" si="29"/>
        <v>0</v>
      </c>
      <c r="BE30" s="25">
        <f t="shared" si="29"/>
        <v>5.0679517819839468</v>
      </c>
      <c r="BF30" s="25">
        <f t="shared" ref="BF30:BF35" si="30">IFERROR(AB30-AQ30,0)</f>
        <v>0</v>
      </c>
      <c r="BG30" s="32"/>
      <c r="BH30" s="25">
        <f t="shared" si="27"/>
        <v>3.1026332490214141</v>
      </c>
      <c r="BI30" s="25">
        <f t="shared" si="27"/>
        <v>-11.703052040030849</v>
      </c>
      <c r="BJ30" s="25">
        <f t="shared" si="27"/>
        <v>-1.0089777819778121</v>
      </c>
      <c r="BK30" s="37">
        <f t="shared" si="27"/>
        <v>7.1472785039856088</v>
      </c>
      <c r="BL30" s="2"/>
      <c r="BM30" s="2"/>
      <c r="BN30" s="2"/>
      <c r="BO30" s="2"/>
      <c r="BP30" s="2"/>
      <c r="BQ30" s="2"/>
      <c r="BR30" s="2"/>
      <c r="BS30" s="21"/>
      <c r="BT30" s="43"/>
      <c r="BU30" s="43"/>
      <c r="BV30" s="43"/>
      <c r="BW30" s="43"/>
      <c r="BX30" s="43"/>
      <c r="BY30" s="43"/>
      <c r="BZ30" s="43"/>
      <c r="CA30" s="43"/>
      <c r="CB30" s="27"/>
      <c r="CC30" s="26"/>
      <c r="CD30" s="26"/>
      <c r="CE30" s="26"/>
      <c r="CF30" s="26"/>
      <c r="CG30" s="43"/>
      <c r="CH30" s="43"/>
      <c r="CI30" s="26"/>
      <c r="CJ30" s="43"/>
      <c r="CK30" s="26"/>
      <c r="CL30" s="26"/>
      <c r="CM30" s="43"/>
      <c r="CN30" s="43"/>
      <c r="CO30" s="43"/>
      <c r="CP30" s="26"/>
      <c r="CQ30" s="43"/>
      <c r="CR30" s="26"/>
      <c r="CS30" s="27"/>
      <c r="CT30" s="27"/>
      <c r="CU30" s="27"/>
      <c r="CV30" s="27"/>
      <c r="CW30" s="27"/>
      <c r="CX30" s="27"/>
      <c r="CY30" s="27"/>
      <c r="CZ30" s="27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</row>
    <row r="31" spans="1:124" x14ac:dyDescent="0.25">
      <c r="A31">
        <f t="shared" si="28"/>
        <v>5</v>
      </c>
      <c r="C31" s="16">
        <v>46.835540196852151</v>
      </c>
      <c r="D31" s="17"/>
      <c r="E31" s="16">
        <v>18.581060587106151</v>
      </c>
      <c r="F31" s="17"/>
      <c r="H31" s="16">
        <v>45.026618109148799</v>
      </c>
      <c r="I31" s="16">
        <v>13.607301983059317</v>
      </c>
      <c r="J31" s="16">
        <v>22.848425600122738</v>
      </c>
      <c r="K31" s="16">
        <v>9.5835630128855271</v>
      </c>
      <c r="M31" s="17"/>
      <c r="N31" s="16">
        <v>20.201869446179504</v>
      </c>
      <c r="O31" s="16">
        <v>29.298300258638601</v>
      </c>
      <c r="P31" s="16">
        <v>15.98847784310842</v>
      </c>
      <c r="R31" s="17"/>
      <c r="S31" s="16">
        <v>23.253348085445388</v>
      </c>
      <c r="T31" s="16">
        <v>29.459303058683304</v>
      </c>
      <c r="U31" s="16">
        <v>15.722574202505161</v>
      </c>
      <c r="W31" s="2"/>
      <c r="Y31" s="84">
        <v>45.026618109148799</v>
      </c>
      <c r="Z31" s="85">
        <v>13.607301983059317</v>
      </c>
      <c r="AA31" s="85">
        <v>22.848425600122738</v>
      </c>
      <c r="AB31" s="85">
        <v>9.5835630128855271</v>
      </c>
      <c r="AC31" s="86"/>
      <c r="AD31" s="85">
        <v>58.652867133755905</v>
      </c>
      <c r="AE31" s="85">
        <v>23.253348085445388</v>
      </c>
      <c r="AF31" s="85">
        <v>29.459303058683304</v>
      </c>
      <c r="AG31" s="85">
        <v>15.722574202505161</v>
      </c>
      <c r="AH31" s="86"/>
      <c r="AI31" s="85">
        <v>2.7599413225342548</v>
      </c>
      <c r="AJ31" s="85">
        <v>20.201869446179504</v>
      </c>
      <c r="AK31" s="85">
        <v>29.298300258638601</v>
      </c>
      <c r="AL31" s="85">
        <v>15.98847784310842</v>
      </c>
      <c r="AM31" s="86"/>
      <c r="AN31" s="85">
        <v>46.835540196852151</v>
      </c>
      <c r="AO31" s="85">
        <v>-4.9050000000000002</v>
      </c>
      <c r="AP31" s="85">
        <v>18.581060587106151</v>
      </c>
      <c r="AQ31" s="87">
        <v>-4.9050000000000002</v>
      </c>
      <c r="AS31" s="36">
        <f t="shared" si="18"/>
        <v>45.931079153000475</v>
      </c>
      <c r="AT31" s="25">
        <f t="shared" si="19"/>
        <v>4.3511509915296589</v>
      </c>
      <c r="AU31" s="25">
        <f t="shared" si="20"/>
        <v>20.714743093614445</v>
      </c>
      <c r="AV31" s="25">
        <f t="shared" si="21"/>
        <v>2.3392815064427634</v>
      </c>
      <c r="AW31" s="24"/>
      <c r="AX31" s="25">
        <f t="shared" si="22"/>
        <v>30.706404228145079</v>
      </c>
      <c r="AY31" s="25">
        <f t="shared" si="23"/>
        <v>21.727608765812448</v>
      </c>
      <c r="AZ31" s="25">
        <f t="shared" si="24"/>
        <v>29.378801658660954</v>
      </c>
      <c r="BA31" s="37">
        <f t="shared" si="25"/>
        <v>15.85552602280679</v>
      </c>
      <c r="BC31" s="36">
        <f t="shared" si="29"/>
        <v>-1.8089220877033512</v>
      </c>
      <c r="BD31" s="25">
        <f t="shared" si="29"/>
        <v>18.512301983059317</v>
      </c>
      <c r="BE31" s="25">
        <f t="shared" si="29"/>
        <v>4.2673650130165868</v>
      </c>
      <c r="BF31" s="25">
        <f t="shared" si="30"/>
        <v>14.488563012885528</v>
      </c>
      <c r="BG31" s="24"/>
      <c r="BH31" s="25">
        <f t="shared" si="27"/>
        <v>55.892925811221652</v>
      </c>
      <c r="BI31" s="25">
        <f t="shared" si="27"/>
        <v>3.0514786392658841</v>
      </c>
      <c r="BJ31" s="25">
        <f t="shared" si="27"/>
        <v>0.16100280004470235</v>
      </c>
      <c r="BK31" s="37">
        <f t="shared" si="27"/>
        <v>-0.26590364060325911</v>
      </c>
      <c r="BL31" s="2"/>
      <c r="BM31" s="2"/>
      <c r="BN31" s="2"/>
      <c r="BO31" s="2"/>
      <c r="BP31" s="2"/>
      <c r="BQ31" s="2"/>
      <c r="BR31" s="2"/>
      <c r="BS31" s="21"/>
      <c r="BT31" s="43"/>
      <c r="BU31" s="43"/>
      <c r="BV31" s="43"/>
      <c r="BW31" s="43"/>
      <c r="BX31" s="43"/>
      <c r="BY31" s="43"/>
      <c r="BZ31" s="43"/>
      <c r="CA31" s="43"/>
      <c r="CB31" s="27"/>
      <c r="CC31" s="46"/>
      <c r="CD31" s="26"/>
      <c r="CE31" s="26"/>
      <c r="CF31" s="26"/>
      <c r="CG31" s="46"/>
      <c r="CH31" s="43"/>
      <c r="CI31" s="26"/>
      <c r="CJ31" s="46"/>
      <c r="CK31" s="26"/>
      <c r="CL31" s="26"/>
      <c r="CM31" s="43"/>
      <c r="CN31" s="46"/>
      <c r="CO31" s="43"/>
      <c r="CP31" s="26"/>
      <c r="CQ31" s="46"/>
      <c r="CR31" s="26"/>
      <c r="CS31" s="28"/>
      <c r="CT31" s="27"/>
      <c r="CU31" s="27"/>
      <c r="CV31" s="27"/>
      <c r="CW31" s="27"/>
      <c r="CX31" s="27"/>
      <c r="CY31" s="27"/>
      <c r="CZ31" s="27"/>
      <c r="DA31" s="4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</row>
    <row r="32" spans="1:124" x14ac:dyDescent="0.25">
      <c r="A32">
        <f t="shared" si="28"/>
        <v>6</v>
      </c>
      <c r="B32" s="2"/>
      <c r="C32" s="17"/>
      <c r="D32" s="17"/>
      <c r="E32" s="16">
        <v>0.9014740816418898</v>
      </c>
      <c r="F32" s="16">
        <v>2.3819069306815996</v>
      </c>
      <c r="G32" s="2"/>
      <c r="H32" s="17"/>
      <c r="I32" s="17"/>
      <c r="J32" s="16">
        <v>-1.8110358122366716</v>
      </c>
      <c r="K32" s="16">
        <v>-1.7784910414753399</v>
      </c>
      <c r="M32" s="16">
        <v>2.3006720668273104</v>
      </c>
      <c r="N32" s="17"/>
      <c r="O32" s="16">
        <v>5.1481842696829485</v>
      </c>
      <c r="P32" s="16">
        <v>4.5244020427700375</v>
      </c>
      <c r="Q32" s="2"/>
      <c r="R32" s="16">
        <v>12.107437706503395</v>
      </c>
      <c r="S32" s="17"/>
      <c r="T32" s="16">
        <v>6.1281149452056995</v>
      </c>
      <c r="U32" s="16">
        <v>-2.5271448587150998</v>
      </c>
      <c r="W32" s="2"/>
      <c r="Y32" s="84">
        <v>-3.994036809431309</v>
      </c>
      <c r="Z32" s="85" t="s">
        <v>29</v>
      </c>
      <c r="AA32" s="85">
        <v>-1.8110358122366716</v>
      </c>
      <c r="AB32" s="85">
        <v>-1.7784910414753399</v>
      </c>
      <c r="AC32" s="86"/>
      <c r="AD32" s="85">
        <v>12.107437706503395</v>
      </c>
      <c r="AE32" s="85">
        <v>0</v>
      </c>
      <c r="AF32" s="85">
        <v>6.1281149452056995</v>
      </c>
      <c r="AG32" s="85">
        <v>-2.5271448587150998</v>
      </c>
      <c r="AH32" s="86"/>
      <c r="AI32" s="85">
        <v>2.3006720668273104</v>
      </c>
      <c r="AJ32" s="85">
        <v>24.975042774697943</v>
      </c>
      <c r="AK32" s="85">
        <v>5.1481842696829485</v>
      </c>
      <c r="AL32" s="85">
        <v>4.5244020427700375</v>
      </c>
      <c r="AM32" s="86"/>
      <c r="AN32" s="85">
        <v>-3.994036809431309</v>
      </c>
      <c r="AO32" s="85" t="s">
        <v>29</v>
      </c>
      <c r="AP32" s="85">
        <v>0.9014740816418898</v>
      </c>
      <c r="AQ32" s="87">
        <v>2.3819069306815996</v>
      </c>
      <c r="AR32" s="5"/>
      <c r="AS32" s="36">
        <f t="shared" si="18"/>
        <v>-3.994036809431309</v>
      </c>
      <c r="AT32" s="25" t="str">
        <f t="shared" si="19"/>
        <v/>
      </c>
      <c r="AU32" s="25">
        <f t="shared" si="20"/>
        <v>-0.45478086529739092</v>
      </c>
      <c r="AV32" s="25">
        <f t="shared" si="21"/>
        <v>0.30170794460312989</v>
      </c>
      <c r="AW32" s="24"/>
      <c r="AX32" s="25">
        <f t="shared" si="22"/>
        <v>7.2040548866653529</v>
      </c>
      <c r="AY32" s="25">
        <f t="shared" si="23"/>
        <v>12.487521387348972</v>
      </c>
      <c r="AZ32" s="25">
        <f t="shared" si="24"/>
        <v>5.6381496074443245</v>
      </c>
      <c r="BA32" s="37">
        <f t="shared" si="25"/>
        <v>0.9986285920274689</v>
      </c>
      <c r="BC32" s="36">
        <f>IFERROR(Y32-AN32,0)</f>
        <v>0</v>
      </c>
      <c r="BD32" s="25"/>
      <c r="BE32" s="25">
        <f>IFERROR(AA32-AP32,0)</f>
        <v>-2.7125098938785612</v>
      </c>
      <c r="BF32" s="25">
        <f t="shared" si="30"/>
        <v>-4.1603979721569395</v>
      </c>
      <c r="BG32" s="24"/>
      <c r="BH32" s="25">
        <f t="shared" si="27"/>
        <v>9.8067656396760849</v>
      </c>
      <c r="BI32" s="25">
        <f t="shared" si="27"/>
        <v>-24.975042774697943</v>
      </c>
      <c r="BJ32" s="25">
        <f t="shared" si="27"/>
        <v>0.97993067552275104</v>
      </c>
      <c r="BK32" s="37">
        <f t="shared" si="27"/>
        <v>-7.0515469014851373</v>
      </c>
      <c r="BL32" s="2"/>
      <c r="BM32" s="2"/>
      <c r="BN32" s="2"/>
      <c r="BO32" s="2"/>
      <c r="BP32" s="2"/>
      <c r="BQ32" s="2"/>
      <c r="BR32" s="2"/>
      <c r="BS32" s="21"/>
      <c r="BT32" s="43"/>
      <c r="BU32" s="43"/>
      <c r="BV32" s="43"/>
      <c r="BW32" s="43"/>
      <c r="BX32" s="43"/>
      <c r="BY32" s="43"/>
      <c r="BZ32" s="43"/>
      <c r="CA32" s="43"/>
      <c r="CB32" s="27"/>
      <c r="CC32" s="46"/>
      <c r="CD32" s="26"/>
      <c r="CE32" s="26"/>
      <c r="CF32" s="26"/>
      <c r="CG32" s="46"/>
      <c r="CH32" s="43"/>
      <c r="CI32" s="26"/>
      <c r="CJ32" s="46"/>
      <c r="CK32" s="26"/>
      <c r="CL32" s="26"/>
      <c r="CM32" s="43"/>
      <c r="CN32" s="46"/>
      <c r="CO32" s="43"/>
      <c r="CP32" s="26"/>
      <c r="CQ32" s="46"/>
      <c r="CR32" s="26"/>
      <c r="CS32" s="28"/>
      <c r="CT32" s="28"/>
      <c r="CU32" s="27"/>
      <c r="CV32" s="27"/>
      <c r="CW32" s="27"/>
      <c r="CX32" s="27"/>
      <c r="CY32" s="27"/>
      <c r="CZ32" s="27"/>
      <c r="DA32" s="4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</row>
    <row r="33" spans="1:169" x14ac:dyDescent="0.25">
      <c r="A33">
        <f t="shared" si="28"/>
        <v>7</v>
      </c>
      <c r="B33" s="2"/>
      <c r="C33" s="17"/>
      <c r="D33" s="17"/>
      <c r="E33" s="17"/>
      <c r="F33" s="17"/>
      <c r="G33" s="2"/>
      <c r="H33" s="16">
        <v>1.5448469663741125</v>
      </c>
      <c r="I33" s="16">
        <v>1.2068173161937337</v>
      </c>
      <c r="J33" s="16">
        <v>3.655703966866779</v>
      </c>
      <c r="K33" s="17"/>
      <c r="M33" s="16">
        <v>0.53602113725456424</v>
      </c>
      <c r="N33" s="17"/>
      <c r="O33" s="17"/>
      <c r="P33" s="17"/>
      <c r="Q33" s="2"/>
      <c r="R33" s="16">
        <v>11.150263482315559</v>
      </c>
      <c r="S33" s="16">
        <v>1.5537173456516631</v>
      </c>
      <c r="T33" s="16">
        <v>10.058887533120206</v>
      </c>
      <c r="U33" s="16">
        <v>1.7593520197110615</v>
      </c>
      <c r="W33" s="2"/>
      <c r="Y33" s="84">
        <v>1.5448469663741125</v>
      </c>
      <c r="Z33" s="85">
        <v>1.2068173161937337</v>
      </c>
      <c r="AA33" s="85">
        <v>3.655703966866779</v>
      </c>
      <c r="AB33" s="85">
        <v>-4.9050000000000002</v>
      </c>
      <c r="AC33" s="86"/>
      <c r="AD33" s="85">
        <v>11.150263482315559</v>
      </c>
      <c r="AE33" s="85">
        <v>1.5537173456516631</v>
      </c>
      <c r="AF33" s="85">
        <v>10.058887533120206</v>
      </c>
      <c r="AG33" s="85">
        <v>1.7593520197110615</v>
      </c>
      <c r="AH33" s="86"/>
      <c r="AI33" s="85">
        <v>0.53602113725456424</v>
      </c>
      <c r="AJ33" s="85">
        <v>-4.9050000000000002</v>
      </c>
      <c r="AK33" s="85">
        <v>-4.2351801281164159</v>
      </c>
      <c r="AL33" s="85">
        <v>-4.9050000000000002</v>
      </c>
      <c r="AM33" s="86"/>
      <c r="AN33" s="85">
        <v>-4.8518111165753179</v>
      </c>
      <c r="AO33" s="85">
        <v>-4.9050000000000002</v>
      </c>
      <c r="AP33" s="85">
        <v>-4.2351801281164159</v>
      </c>
      <c r="AQ33" s="87">
        <v>-4.9050000000000002</v>
      </c>
      <c r="AR33" s="5"/>
      <c r="AS33" s="36">
        <f t="shared" si="18"/>
        <v>-1.6534820751006027</v>
      </c>
      <c r="AT33" s="25">
        <f t="shared" si="19"/>
        <v>-1.8490913419031334</v>
      </c>
      <c r="AU33" s="25">
        <f t="shared" si="20"/>
        <v>-0.28973808062481843</v>
      </c>
      <c r="AV33" s="25">
        <f t="shared" si="21"/>
        <v>-4.9050000000000002</v>
      </c>
      <c r="AW33" s="24"/>
      <c r="AX33" s="25">
        <f t="shared" si="22"/>
        <v>5.8431423097850619</v>
      </c>
      <c r="AY33" s="25">
        <f t="shared" si="23"/>
        <v>-1.6756413271741686</v>
      </c>
      <c r="AZ33" s="25">
        <f t="shared" si="24"/>
        <v>2.9118537025018951</v>
      </c>
      <c r="BA33" s="37">
        <f t="shared" si="25"/>
        <v>-1.5728239901444694</v>
      </c>
      <c r="BC33" s="36">
        <f>IFERROR(Y33-AN33,0)</f>
        <v>6.3966580829494308</v>
      </c>
      <c r="BD33" s="25">
        <f>IFERROR(Z33-AO33,0)</f>
        <v>6.1118173161937337</v>
      </c>
      <c r="BE33" s="25">
        <f>IFERROR(AA33-AP33,0)</f>
        <v>7.8908840949831944</v>
      </c>
      <c r="BF33" s="25">
        <f t="shared" si="30"/>
        <v>0</v>
      </c>
      <c r="BG33" s="24"/>
      <c r="BH33" s="25">
        <f t="shared" si="27"/>
        <v>10.614242345060994</v>
      </c>
      <c r="BI33" s="25">
        <f t="shared" si="27"/>
        <v>6.4587173456516638</v>
      </c>
      <c r="BJ33" s="25">
        <f t="shared" si="27"/>
        <v>14.294067661236621</v>
      </c>
      <c r="BK33" s="37">
        <f t="shared" si="27"/>
        <v>6.6643520197110622</v>
      </c>
      <c r="BL33" s="2"/>
      <c r="BM33" s="2"/>
      <c r="BN33" s="2"/>
      <c r="BO33" s="2"/>
      <c r="BP33" s="2"/>
      <c r="BQ33" s="2"/>
      <c r="BR33" s="2"/>
      <c r="BS33" s="21"/>
      <c r="BT33" s="43"/>
      <c r="BU33" s="43"/>
      <c r="BV33" s="43"/>
      <c r="BW33" s="43"/>
      <c r="BX33" s="43"/>
      <c r="BY33" s="43"/>
      <c r="BZ33" s="43"/>
      <c r="CA33" s="43"/>
      <c r="CB33" s="27"/>
      <c r="CC33" s="26"/>
      <c r="CD33" s="26"/>
      <c r="CE33" s="26"/>
      <c r="CF33" s="26"/>
      <c r="CG33" s="46"/>
      <c r="CH33" s="43"/>
      <c r="CI33" s="26"/>
      <c r="CJ33" s="46"/>
      <c r="CK33" s="26"/>
      <c r="CL33" s="26"/>
      <c r="CM33" s="43"/>
      <c r="CN33" s="46"/>
      <c r="CO33" s="43"/>
      <c r="CP33" s="26"/>
      <c r="CQ33" s="46"/>
      <c r="CR33" s="26"/>
      <c r="CS33" s="28"/>
      <c r="CT33" s="27"/>
      <c r="CU33" s="27"/>
      <c r="CV33" s="27"/>
      <c r="CW33" s="27"/>
      <c r="CX33" s="27"/>
      <c r="CY33" s="27"/>
      <c r="CZ33" s="27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</row>
    <row r="34" spans="1:169" x14ac:dyDescent="0.25">
      <c r="A34">
        <f t="shared" si="28"/>
        <v>8</v>
      </c>
      <c r="C34" s="17"/>
      <c r="D34" s="16">
        <v>9.3875963222695802</v>
      </c>
      <c r="E34" s="16">
        <v>12.557388795338985</v>
      </c>
      <c r="F34" s="17"/>
      <c r="G34" s="2"/>
      <c r="H34" s="17"/>
      <c r="I34" s="16">
        <v>17.718434365051291</v>
      </c>
      <c r="J34" s="16">
        <v>39.835481349621375</v>
      </c>
      <c r="K34" s="17"/>
      <c r="M34" s="17"/>
      <c r="N34" s="17"/>
      <c r="O34" s="17"/>
      <c r="P34" s="16">
        <v>10.170128214880878</v>
      </c>
      <c r="Q34" s="2"/>
      <c r="R34" s="17"/>
      <c r="S34" s="16">
        <v>31.810514262423197</v>
      </c>
      <c r="T34" s="17"/>
      <c r="U34" s="16">
        <v>10.07897397019789</v>
      </c>
      <c r="W34" s="2"/>
      <c r="Y34" s="84">
        <v>59.319426371187653</v>
      </c>
      <c r="Z34" s="85">
        <v>17.718434365051291</v>
      </c>
      <c r="AA34" s="85">
        <v>39.835481349621375</v>
      </c>
      <c r="AB34" s="85">
        <v>-4.784531031583076</v>
      </c>
      <c r="AC34" s="86"/>
      <c r="AD34" s="85" t="s">
        <v>29</v>
      </c>
      <c r="AE34" s="85">
        <v>31.810514262423197</v>
      </c>
      <c r="AF34" s="85">
        <v>50.810033996413885</v>
      </c>
      <c r="AG34" s="85">
        <v>10.07897397019789</v>
      </c>
      <c r="AH34" s="86"/>
      <c r="AI34" s="85" t="s">
        <v>29</v>
      </c>
      <c r="AJ34" s="85">
        <v>-4.62211553546791</v>
      </c>
      <c r="AK34" s="85">
        <v>-4.9050000000000002</v>
      </c>
      <c r="AL34" s="85">
        <v>10.170128214880878</v>
      </c>
      <c r="AM34" s="86"/>
      <c r="AN34" s="85">
        <v>59.319426371187653</v>
      </c>
      <c r="AO34" s="85">
        <v>9.3875963222695802</v>
      </c>
      <c r="AP34" s="85">
        <v>12.557388795338985</v>
      </c>
      <c r="AQ34" s="87">
        <v>-4.784531031583076</v>
      </c>
      <c r="AS34" s="36">
        <f t="shared" si="18"/>
        <v>59.319426371187653</v>
      </c>
      <c r="AT34" s="25">
        <f t="shared" si="19"/>
        <v>13.553015343660435</v>
      </c>
      <c r="AU34" s="25">
        <f t="shared" si="20"/>
        <v>26.196435072480181</v>
      </c>
      <c r="AV34" s="25">
        <f t="shared" si="21"/>
        <v>-4.784531031583076</v>
      </c>
      <c r="AW34" s="24"/>
      <c r="AX34" s="25" t="str">
        <f t="shared" si="22"/>
        <v/>
      </c>
      <c r="AY34" s="25">
        <f t="shared" si="23"/>
        <v>13.594199363477644</v>
      </c>
      <c r="AZ34" s="25">
        <f t="shared" si="24"/>
        <v>22.952516998206942</v>
      </c>
      <c r="BA34" s="37">
        <f t="shared" si="25"/>
        <v>10.124551092539384</v>
      </c>
      <c r="BC34" s="36">
        <f>IFERROR(Y34-AN34,0)</f>
        <v>0</v>
      </c>
      <c r="BD34" s="25">
        <f>IFERROR(Z34-AO34,0)</f>
        <v>8.3308380427817106</v>
      </c>
      <c r="BE34" s="25">
        <f>IFERROR(AA34-AP34,0)</f>
        <v>27.278092554282388</v>
      </c>
      <c r="BF34" s="25">
        <f t="shared" si="30"/>
        <v>0</v>
      </c>
      <c r="BG34" s="24"/>
      <c r="BH34" s="25"/>
      <c r="BI34" s="25">
        <f t="shared" ref="BI34:BK40" si="31">IFERROR(AE34-AJ34,0)</f>
        <v>36.43262979789111</v>
      </c>
      <c r="BJ34" s="25">
        <f t="shared" si="31"/>
        <v>55.715033996413887</v>
      </c>
      <c r="BK34" s="37">
        <f t="shared" si="31"/>
        <v>-9.115424468298805E-2</v>
      </c>
      <c r="BL34" s="2"/>
      <c r="BM34" s="2"/>
      <c r="BN34" s="2"/>
      <c r="BO34" s="2"/>
      <c r="BP34" s="2"/>
      <c r="BQ34" s="2"/>
      <c r="BR34" s="2"/>
      <c r="BS34" s="21"/>
      <c r="BT34" s="43"/>
      <c r="BU34" s="43"/>
      <c r="BV34" s="43"/>
      <c r="BW34" s="43"/>
      <c r="BX34" s="43"/>
      <c r="BY34" s="43"/>
      <c r="BZ34" s="43"/>
      <c r="CA34" s="43"/>
      <c r="CB34" s="27"/>
      <c r="CC34" s="26"/>
      <c r="CD34" s="26"/>
      <c r="CE34" s="26"/>
      <c r="CF34" s="26"/>
      <c r="CG34" s="46"/>
      <c r="CH34" s="43"/>
      <c r="CI34" s="26"/>
      <c r="CJ34" s="46"/>
      <c r="CK34" s="26"/>
      <c r="CL34" s="26"/>
      <c r="CM34" s="43"/>
      <c r="CN34" s="46"/>
      <c r="CO34" s="43"/>
      <c r="CP34" s="26"/>
      <c r="CQ34" s="46"/>
      <c r="CR34" s="26"/>
      <c r="CS34" s="27"/>
      <c r="CT34" s="27"/>
      <c r="CU34" s="27"/>
      <c r="CV34" s="27"/>
      <c r="CW34" s="27"/>
      <c r="CX34" s="27"/>
      <c r="CY34" s="27"/>
      <c r="CZ34" s="27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</row>
    <row r="35" spans="1:169" x14ac:dyDescent="0.25">
      <c r="A35">
        <f t="shared" si="28"/>
        <v>9</v>
      </c>
      <c r="C35" s="17"/>
      <c r="D35" s="17"/>
      <c r="E35" s="16">
        <v>1.24067956732276</v>
      </c>
      <c r="F35" s="17"/>
      <c r="G35" s="2"/>
      <c r="H35" s="17"/>
      <c r="I35" s="17"/>
      <c r="J35" s="16">
        <v>5.181610674557299</v>
      </c>
      <c r="K35" s="17"/>
      <c r="M35" s="16">
        <v>10.736551364336076</v>
      </c>
      <c r="N35" s="16">
        <v>-2.036503704012568</v>
      </c>
      <c r="O35" s="16">
        <v>10.059238656438653</v>
      </c>
      <c r="P35" s="17"/>
      <c r="R35" s="16">
        <v>10.954131164730352</v>
      </c>
      <c r="S35" s="16">
        <v>5.6414879932937056</v>
      </c>
      <c r="T35" s="16">
        <v>14.652181905759866</v>
      </c>
      <c r="U35" s="18">
        <f>9.81</f>
        <v>9.81</v>
      </c>
      <c r="W35" s="2"/>
      <c r="Y35" s="84">
        <v>-3.5681014957677517</v>
      </c>
      <c r="Z35" s="85">
        <v>-4.9050000000000002</v>
      </c>
      <c r="AA35" s="85">
        <v>5.181610674557299</v>
      </c>
      <c r="AB35" s="85">
        <v>-4.8628241739743414</v>
      </c>
      <c r="AC35" s="86"/>
      <c r="AD35" s="85">
        <v>10.954131164730352</v>
      </c>
      <c r="AE35" s="85">
        <v>5.6414879932937056</v>
      </c>
      <c r="AF35" s="85">
        <v>14.652181905759866</v>
      </c>
      <c r="AG35" s="85">
        <v>4.9472426002953238</v>
      </c>
      <c r="AH35" s="86"/>
      <c r="AI35" s="85">
        <v>10.736551364336076</v>
      </c>
      <c r="AJ35" s="85">
        <v>-2.036503704012568</v>
      </c>
      <c r="AK35" s="85">
        <v>10.059238656438653</v>
      </c>
      <c r="AL35" s="85">
        <v>-4.8628241739743414</v>
      </c>
      <c r="AM35" s="86"/>
      <c r="AN35" s="85">
        <v>-3.5681014957677517</v>
      </c>
      <c r="AO35" s="85">
        <v>-4.9050000000000002</v>
      </c>
      <c r="AP35" s="85">
        <v>1.24067956732276</v>
      </c>
      <c r="AQ35" s="87">
        <v>-4.8628241739743414</v>
      </c>
      <c r="AS35" s="36">
        <f t="shared" si="18"/>
        <v>-3.5681014957677517</v>
      </c>
      <c r="AT35" s="25">
        <f t="shared" si="19"/>
        <v>-4.9050000000000002</v>
      </c>
      <c r="AU35" s="25">
        <f t="shared" si="20"/>
        <v>3.2111451209400297</v>
      </c>
      <c r="AV35" s="25">
        <f t="shared" si="21"/>
        <v>-4.8628241739743414</v>
      </c>
      <c r="AW35" s="24"/>
      <c r="AX35" s="25">
        <f t="shared" si="22"/>
        <v>10.845341264533214</v>
      </c>
      <c r="AY35" s="25">
        <f t="shared" si="23"/>
        <v>1.8024921446405688</v>
      </c>
      <c r="AZ35" s="25">
        <f t="shared" si="24"/>
        <v>12.35571028109926</v>
      </c>
      <c r="BA35" s="37">
        <f t="shared" si="25"/>
        <v>4.2209213160491199E-2</v>
      </c>
      <c r="BC35" s="36">
        <f>IFERROR(Y35-AN35,0)</f>
        <v>0</v>
      </c>
      <c r="BD35" s="25">
        <f>IFERROR(Z35-AO35,0)</f>
        <v>0</v>
      </c>
      <c r="BE35" s="25">
        <f>IFERROR(AA35-AP35,0)</f>
        <v>3.940931107234539</v>
      </c>
      <c r="BF35" s="25">
        <f t="shared" si="30"/>
        <v>0</v>
      </c>
      <c r="BG35" s="24"/>
      <c r="BH35" s="25">
        <f t="shared" ref="BH35:BH40" si="32">IFERROR(AD35-AI35,0)</f>
        <v>0.21757980039427594</v>
      </c>
      <c r="BI35" s="25">
        <f t="shared" si="31"/>
        <v>7.6779916973062736</v>
      </c>
      <c r="BJ35" s="25">
        <f t="shared" si="31"/>
        <v>4.5929432493212126</v>
      </c>
      <c r="BK35" s="37">
        <f t="shared" si="31"/>
        <v>9.8100667742696643</v>
      </c>
      <c r="BL35" s="2"/>
      <c r="BM35" s="2"/>
      <c r="BN35" s="2"/>
      <c r="BO35" s="2"/>
      <c r="BP35" s="2"/>
      <c r="BQ35" s="2"/>
      <c r="BR35" s="2"/>
      <c r="BS35" s="21"/>
      <c r="BT35" s="43"/>
      <c r="BU35" s="43"/>
      <c r="BV35" s="43"/>
      <c r="BW35" s="43"/>
      <c r="BX35" s="43"/>
      <c r="BY35" s="43"/>
      <c r="BZ35" s="43"/>
      <c r="CA35" s="43"/>
      <c r="CB35" s="27"/>
      <c r="CC35" s="46"/>
      <c r="CD35" s="26"/>
      <c r="CE35" s="26"/>
      <c r="CF35" s="43"/>
      <c r="CG35" s="43"/>
      <c r="CH35" s="43"/>
      <c r="CI35" s="43"/>
      <c r="CJ35" s="26"/>
      <c r="CK35" s="26"/>
      <c r="CL35" s="26"/>
      <c r="CM35" s="43"/>
      <c r="CN35" s="43"/>
      <c r="CO35" s="43"/>
      <c r="CP35" s="43"/>
      <c r="CQ35" s="26"/>
      <c r="CR35" s="26"/>
      <c r="CS35" s="27"/>
      <c r="CT35" s="27"/>
      <c r="CU35" s="27"/>
      <c r="CV35" s="27"/>
      <c r="CW35" s="27"/>
      <c r="CX35" s="27"/>
      <c r="CY35" s="27"/>
      <c r="CZ35" s="27"/>
      <c r="DA35" s="4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</row>
    <row r="36" spans="1:169" x14ac:dyDescent="0.25">
      <c r="A36">
        <f t="shared" si="28"/>
        <v>10</v>
      </c>
      <c r="C36" s="16">
        <v>5.0526964569509323</v>
      </c>
      <c r="D36" s="17"/>
      <c r="E36" s="16">
        <v>-0.5461740292166527</v>
      </c>
      <c r="F36" s="17"/>
      <c r="G36" s="2"/>
      <c r="H36" s="16">
        <v>18.717374577995692</v>
      </c>
      <c r="I36" s="17"/>
      <c r="J36" s="16">
        <v>3.5046579990125255</v>
      </c>
      <c r="K36" s="17"/>
      <c r="M36" s="16">
        <v>5.426563938859676</v>
      </c>
      <c r="N36" s="17"/>
      <c r="O36" s="16">
        <v>-0.63381579487153838</v>
      </c>
      <c r="P36" s="17"/>
      <c r="R36" s="16">
        <v>18.730315976684899</v>
      </c>
      <c r="S36" s="17"/>
      <c r="T36" s="16">
        <v>8.5951996415032905</v>
      </c>
      <c r="U36" s="17"/>
      <c r="W36" s="2"/>
      <c r="Y36" s="84">
        <v>18.717374577995692</v>
      </c>
      <c r="Z36" s="85" t="s">
        <v>29</v>
      </c>
      <c r="AA36" s="85">
        <v>3.5046579990125255</v>
      </c>
      <c r="AB36" s="85" t="s">
        <v>29</v>
      </c>
      <c r="AC36" s="86"/>
      <c r="AD36" s="85">
        <v>18.730315976684899</v>
      </c>
      <c r="AE36" s="85">
        <v>0</v>
      </c>
      <c r="AF36" s="85">
        <v>8.5951996415032905</v>
      </c>
      <c r="AG36" s="85">
        <v>0</v>
      </c>
      <c r="AH36" s="86"/>
      <c r="AI36" s="85">
        <v>5.426563938859676</v>
      </c>
      <c r="AJ36" s="85">
        <v>15.263433710021069</v>
      </c>
      <c r="AK36" s="85">
        <v>-0.63381579487153838</v>
      </c>
      <c r="AL36" s="85">
        <v>20.228904731396788</v>
      </c>
      <c r="AM36" s="86"/>
      <c r="AN36" s="85">
        <v>5.0526964569509323</v>
      </c>
      <c r="AO36" s="85" t="s">
        <v>29</v>
      </c>
      <c r="AP36" s="85">
        <v>-0.5461740292166527</v>
      </c>
      <c r="AQ36" s="87" t="s">
        <v>29</v>
      </c>
      <c r="AS36" s="36">
        <f t="shared" si="18"/>
        <v>11.885035517473312</v>
      </c>
      <c r="AT36" s="25" t="str">
        <f t="shared" si="19"/>
        <v/>
      </c>
      <c r="AU36" s="25">
        <f t="shared" si="20"/>
        <v>1.4792419848979363</v>
      </c>
      <c r="AV36" s="25" t="str">
        <f t="shared" si="21"/>
        <v/>
      </c>
      <c r="AW36" s="24"/>
      <c r="AX36" s="25">
        <f t="shared" si="22"/>
        <v>12.078439957772288</v>
      </c>
      <c r="AY36" s="25">
        <f t="shared" si="23"/>
        <v>7.6317168550105343</v>
      </c>
      <c r="AZ36" s="25">
        <f t="shared" si="24"/>
        <v>3.980691923315876</v>
      </c>
      <c r="BA36" s="37">
        <f t="shared" si="25"/>
        <v>10.114452365698394</v>
      </c>
      <c r="BC36" s="36">
        <f>IFERROR(Y36-AN36,0)</f>
        <v>13.664678121044759</v>
      </c>
      <c r="BD36" s="25"/>
      <c r="BE36" s="25">
        <f>IFERROR(AA36-AP36,0)</f>
        <v>4.0508320282291779</v>
      </c>
      <c r="BF36" s="25"/>
      <c r="BG36" s="24"/>
      <c r="BH36" s="25">
        <f t="shared" si="32"/>
        <v>13.303752037825223</v>
      </c>
      <c r="BI36" s="25">
        <f t="shared" si="31"/>
        <v>-15.263433710021069</v>
      </c>
      <c r="BJ36" s="25">
        <f t="shared" si="31"/>
        <v>9.2290154363748282</v>
      </c>
      <c r="BK36" s="37">
        <f t="shared" si="31"/>
        <v>-20.228904731396788</v>
      </c>
      <c r="BL36" s="2"/>
      <c r="BM36" s="2"/>
      <c r="BN36" s="2"/>
      <c r="BO36" s="2"/>
      <c r="BP36" s="2"/>
      <c r="BQ36" s="2"/>
      <c r="BR36" s="2"/>
      <c r="BS36" s="21"/>
      <c r="BT36" s="43"/>
      <c r="BU36" s="43"/>
      <c r="BV36" s="43"/>
      <c r="BW36" s="43"/>
      <c r="BX36" s="43"/>
      <c r="BY36" s="43"/>
      <c r="BZ36" s="43"/>
      <c r="CA36" s="43"/>
      <c r="CB36" s="27"/>
      <c r="CC36" s="46"/>
      <c r="CD36" s="26"/>
      <c r="CE36" s="26"/>
      <c r="CF36" s="43"/>
      <c r="CG36" s="43"/>
      <c r="CH36" s="43"/>
      <c r="CI36" s="26"/>
      <c r="CJ36" s="45"/>
      <c r="CK36" s="26"/>
      <c r="CL36" s="26"/>
      <c r="CM36" s="43"/>
      <c r="CN36" s="43"/>
      <c r="CO36" s="43"/>
      <c r="CP36" s="26"/>
      <c r="CQ36" s="45"/>
      <c r="CR36" s="26"/>
      <c r="CS36" s="28"/>
      <c r="CT36" s="27"/>
      <c r="CU36" s="27"/>
      <c r="CV36" s="27"/>
      <c r="CW36" s="27"/>
      <c r="CX36" s="27"/>
      <c r="CY36" s="27"/>
      <c r="CZ36" s="27"/>
      <c r="DA36" s="4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</row>
    <row r="37" spans="1:169" x14ac:dyDescent="0.25">
      <c r="A37">
        <f t="shared" si="28"/>
        <v>11</v>
      </c>
      <c r="C37" s="17"/>
      <c r="D37" s="17"/>
      <c r="E37" s="17"/>
      <c r="F37" s="17"/>
      <c r="G37" s="2"/>
      <c r="H37" s="17"/>
      <c r="I37" s="17"/>
      <c r="J37" s="17"/>
      <c r="K37" s="17"/>
      <c r="M37" s="17"/>
      <c r="N37" s="17"/>
      <c r="O37" s="17"/>
      <c r="P37" s="17"/>
      <c r="R37" s="17"/>
      <c r="S37" s="17"/>
      <c r="T37" s="17"/>
      <c r="U37" s="17"/>
      <c r="W37" s="2"/>
      <c r="Y37" s="84" t="s">
        <v>29</v>
      </c>
      <c r="Z37" s="85" t="s">
        <v>29</v>
      </c>
      <c r="AA37" s="85" t="s">
        <v>29</v>
      </c>
      <c r="AB37" s="85" t="s">
        <v>29</v>
      </c>
      <c r="AC37" s="85"/>
      <c r="AD37" s="85">
        <v>0</v>
      </c>
      <c r="AE37" s="85">
        <v>0</v>
      </c>
      <c r="AF37" s="85">
        <v>0.43666911720381896</v>
      </c>
      <c r="AG37" s="85">
        <v>0.90078728499386562</v>
      </c>
      <c r="AH37" s="85"/>
      <c r="AI37" s="85">
        <v>20.026862561963728</v>
      </c>
      <c r="AJ37" s="85">
        <v>19.432976473173721</v>
      </c>
      <c r="AK37" s="85">
        <v>19.500635843835543</v>
      </c>
      <c r="AL37" s="85">
        <v>15.774444506055502</v>
      </c>
      <c r="AM37" s="85"/>
      <c r="AN37" s="85" t="s">
        <v>29</v>
      </c>
      <c r="AO37" s="85" t="s">
        <v>29</v>
      </c>
      <c r="AP37" s="85" t="s">
        <v>29</v>
      </c>
      <c r="AQ37" s="87" t="s">
        <v>29</v>
      </c>
      <c r="AS37" s="36" t="str">
        <f t="shared" si="18"/>
        <v/>
      </c>
      <c r="AT37" s="25" t="str">
        <f t="shared" si="19"/>
        <v/>
      </c>
      <c r="AU37" s="25" t="str">
        <f t="shared" si="20"/>
        <v/>
      </c>
      <c r="AV37" s="25" t="str">
        <f t="shared" si="21"/>
        <v/>
      </c>
      <c r="AW37" s="24"/>
      <c r="AX37" s="25">
        <f t="shared" si="22"/>
        <v>10.013431280981864</v>
      </c>
      <c r="AY37" s="25">
        <f t="shared" si="23"/>
        <v>9.7164882365868603</v>
      </c>
      <c r="AZ37" s="25">
        <f t="shared" si="24"/>
        <v>9.9686524805196814</v>
      </c>
      <c r="BA37" s="37">
        <f t="shared" si="25"/>
        <v>8.3376158955246833</v>
      </c>
      <c r="BC37" s="36"/>
      <c r="BD37" s="25"/>
      <c r="BE37" s="25"/>
      <c r="BF37" s="25"/>
      <c r="BG37" s="24"/>
      <c r="BH37" s="25">
        <f t="shared" si="32"/>
        <v>-20.026862561963728</v>
      </c>
      <c r="BI37" s="25">
        <f t="shared" si="31"/>
        <v>-19.432976473173721</v>
      </c>
      <c r="BJ37" s="25">
        <f t="shared" si="31"/>
        <v>-19.063966726631723</v>
      </c>
      <c r="BK37" s="37">
        <f t="shared" si="31"/>
        <v>-14.873657221061636</v>
      </c>
      <c r="BL37" s="2"/>
      <c r="BM37" s="2"/>
      <c r="BN37" s="2"/>
      <c r="BO37" s="2"/>
      <c r="BP37" s="2"/>
      <c r="BQ37" s="2"/>
      <c r="BR37" s="2"/>
      <c r="BS37" s="21"/>
      <c r="BT37" s="43"/>
      <c r="BU37" s="43"/>
      <c r="BV37" s="43"/>
      <c r="BW37" s="43"/>
      <c r="BX37" s="43"/>
      <c r="BY37" s="43"/>
      <c r="BZ37" s="43"/>
      <c r="CA37" s="43"/>
      <c r="CB37" s="27"/>
      <c r="CC37" s="26"/>
      <c r="CD37" s="26"/>
      <c r="CE37" s="26"/>
      <c r="CF37" s="51"/>
      <c r="CG37" s="43"/>
      <c r="CH37" s="43"/>
      <c r="CI37" s="51"/>
      <c r="CJ37" s="43"/>
      <c r="CK37" s="26"/>
      <c r="CL37" s="26"/>
      <c r="CM37" s="51"/>
      <c r="CN37" s="43"/>
      <c r="CO37" s="43"/>
      <c r="CP37" s="51"/>
      <c r="CQ37" s="43"/>
      <c r="CR37" s="26"/>
      <c r="CS37" s="27"/>
      <c r="CT37" s="27"/>
      <c r="CU37" s="29"/>
      <c r="CV37" s="27"/>
      <c r="CW37" s="30"/>
      <c r="CX37" s="26"/>
      <c r="CY37" s="27"/>
      <c r="CZ37" s="27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</row>
    <row r="38" spans="1:169" x14ac:dyDescent="0.25">
      <c r="A38">
        <f t="shared" si="28"/>
        <v>12</v>
      </c>
      <c r="C38" s="16">
        <v>3.6984249076722655</v>
      </c>
      <c r="D38" s="17"/>
      <c r="E38" s="17"/>
      <c r="F38" s="17"/>
      <c r="G38" s="2"/>
      <c r="H38" s="16">
        <v>9.1116889163186077</v>
      </c>
      <c r="I38" s="16">
        <v>1.2736965464997509</v>
      </c>
      <c r="J38" s="16">
        <v>15.909025280863604</v>
      </c>
      <c r="K38" s="16">
        <v>4.4384301233288639</v>
      </c>
      <c r="M38" s="16">
        <v>27.526233925078888</v>
      </c>
      <c r="N38" s="16">
        <v>9.7387250207150959</v>
      </c>
      <c r="O38" s="16">
        <v>30.459613232252515</v>
      </c>
      <c r="P38" s="16">
        <v>12.882437148156491</v>
      </c>
      <c r="R38" s="16">
        <v>32.03934458340094</v>
      </c>
      <c r="S38" s="16">
        <v>13.748305823212979</v>
      </c>
      <c r="T38" s="16">
        <v>28.837536737286676</v>
      </c>
      <c r="U38" s="16">
        <v>12.482706167859762</v>
      </c>
      <c r="W38" s="2"/>
      <c r="Y38" s="84">
        <v>9.1116889163186077</v>
      </c>
      <c r="Z38" s="85">
        <v>1.2736965464997509</v>
      </c>
      <c r="AA38" s="85">
        <v>15.909025280863604</v>
      </c>
      <c r="AB38" s="85">
        <v>4.4384301233288639</v>
      </c>
      <c r="AC38" s="85"/>
      <c r="AD38" s="85">
        <v>32.03934458340094</v>
      </c>
      <c r="AE38" s="85">
        <v>13.748305823212979</v>
      </c>
      <c r="AF38" s="85">
        <v>28.837536737286676</v>
      </c>
      <c r="AG38" s="85">
        <v>12.482706167859762</v>
      </c>
      <c r="AH38" s="85"/>
      <c r="AI38" s="85">
        <v>27.526233925078888</v>
      </c>
      <c r="AJ38" s="85">
        <v>9.7387250207150959</v>
      </c>
      <c r="AK38" s="85">
        <v>30.459613232252515</v>
      </c>
      <c r="AL38" s="85">
        <v>12.882437148156491</v>
      </c>
      <c r="AM38" s="85"/>
      <c r="AN38" s="85">
        <v>3.6984249076722655</v>
      </c>
      <c r="AO38" s="85">
        <v>-4.7225207824413946</v>
      </c>
      <c r="AP38" s="85">
        <v>-4.9050000000000002</v>
      </c>
      <c r="AQ38" s="87">
        <v>-4.9050000000000002</v>
      </c>
      <c r="AS38" s="36">
        <f t="shared" si="18"/>
        <v>6.4050569119954366</v>
      </c>
      <c r="AT38" s="25">
        <f t="shared" si="19"/>
        <v>-1.7244121179708218</v>
      </c>
      <c r="AU38" s="25">
        <f t="shared" si="20"/>
        <v>5.5020126404318024</v>
      </c>
      <c r="AV38" s="25">
        <f t="shared" si="21"/>
        <v>-0.23328493833556818</v>
      </c>
      <c r="AW38" s="24"/>
      <c r="AX38" s="25">
        <f t="shared" si="22"/>
        <v>29.782789254239916</v>
      </c>
      <c r="AY38" s="25">
        <f t="shared" si="23"/>
        <v>11.743515421964037</v>
      </c>
      <c r="AZ38" s="25">
        <f t="shared" si="24"/>
        <v>29.648574984769596</v>
      </c>
      <c r="BA38" s="37">
        <f t="shared" si="25"/>
        <v>12.682571658008126</v>
      </c>
      <c r="BC38" s="36">
        <f t="shared" ref="BC38:BF40" si="33">IFERROR(Y38-AN38,0)</f>
        <v>5.4132640086463422</v>
      </c>
      <c r="BD38" s="25">
        <f t="shared" si="33"/>
        <v>5.996217328941146</v>
      </c>
      <c r="BE38" s="25">
        <f t="shared" si="33"/>
        <v>20.814025280863603</v>
      </c>
      <c r="BF38" s="25">
        <f t="shared" si="33"/>
        <v>9.343430123328865</v>
      </c>
      <c r="BG38" s="24"/>
      <c r="BH38" s="25">
        <f t="shared" si="32"/>
        <v>4.5131106583220522</v>
      </c>
      <c r="BI38" s="25">
        <f t="shared" si="31"/>
        <v>4.009580802497883</v>
      </c>
      <c r="BJ38" s="25">
        <f t="shared" si="31"/>
        <v>-1.6220764949658388</v>
      </c>
      <c r="BK38" s="37">
        <f t="shared" si="31"/>
        <v>-0.39973098029672904</v>
      </c>
      <c r="BL38" s="2"/>
      <c r="BM38" s="2"/>
      <c r="BN38" s="2"/>
      <c r="BO38" s="2"/>
      <c r="BP38" s="2"/>
      <c r="BQ38" s="2"/>
      <c r="BR38" s="2"/>
      <c r="BS38" s="21"/>
      <c r="BT38" s="43"/>
      <c r="BU38" s="43"/>
      <c r="BV38" s="43"/>
      <c r="BW38" s="43"/>
      <c r="BX38" s="43"/>
      <c r="BY38" s="43"/>
      <c r="BZ38" s="43"/>
      <c r="CA38" s="43"/>
      <c r="CB38" s="27"/>
      <c r="CC38" s="26"/>
      <c r="CD38" s="26"/>
      <c r="CE38" s="26"/>
      <c r="CF38" s="22"/>
      <c r="CG38" s="43"/>
      <c r="CH38" s="26"/>
      <c r="CI38" s="26"/>
      <c r="CJ38" s="43"/>
      <c r="CK38" s="26"/>
      <c r="CL38" s="26"/>
      <c r="CM38" s="22"/>
      <c r="CN38" s="43"/>
      <c r="CO38" s="26"/>
      <c r="CP38" s="26"/>
      <c r="CQ38" s="43"/>
      <c r="CR38" s="26"/>
      <c r="CS38" s="27"/>
      <c r="CT38" s="27"/>
      <c r="CU38" s="29"/>
      <c r="CV38" s="27"/>
      <c r="CW38" s="30"/>
      <c r="CX38" s="26"/>
      <c r="CY38" s="27"/>
      <c r="CZ38" s="27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</row>
    <row r="39" spans="1:169" x14ac:dyDescent="0.25">
      <c r="A39">
        <f t="shared" si="28"/>
        <v>13</v>
      </c>
      <c r="C39" s="16">
        <v>22.601303580106826</v>
      </c>
      <c r="D39" s="16">
        <v>6.1005596882136306</v>
      </c>
      <c r="E39" s="16">
        <v>14.9139135318431</v>
      </c>
      <c r="F39" s="16">
        <v>15.100207439537028</v>
      </c>
      <c r="G39" s="2"/>
      <c r="H39" s="16">
        <v>23.08366970295063</v>
      </c>
      <c r="I39" s="16">
        <v>8.7164956349869502</v>
      </c>
      <c r="J39" s="16">
        <v>15.303574690274225</v>
      </c>
      <c r="K39" s="16">
        <v>9.6249566110668514</v>
      </c>
      <c r="M39" s="16">
        <v>31.559319206369345</v>
      </c>
      <c r="N39" s="16">
        <v>15.327952636818079</v>
      </c>
      <c r="O39" s="16">
        <v>20.65436066460413</v>
      </c>
      <c r="P39" s="16">
        <v>15.918845816743383</v>
      </c>
      <c r="R39" s="16">
        <v>31.051809901461173</v>
      </c>
      <c r="S39" s="16">
        <v>15.304574597768106</v>
      </c>
      <c r="T39" s="16">
        <v>19.156335418040282</v>
      </c>
      <c r="U39" s="16">
        <v>14.689342418918708</v>
      </c>
      <c r="W39" s="2"/>
      <c r="Y39" s="84">
        <v>23.08366970295063</v>
      </c>
      <c r="Z39" s="85">
        <v>8.7164956349869502</v>
      </c>
      <c r="AA39" s="85">
        <v>15.303574690274225</v>
      </c>
      <c r="AB39" s="85">
        <v>9.6249566110668514</v>
      </c>
      <c r="AC39" s="85"/>
      <c r="AD39" s="85">
        <v>31.051809901461173</v>
      </c>
      <c r="AE39" s="85">
        <v>15.304574597768106</v>
      </c>
      <c r="AF39" s="85">
        <v>19.156335418040282</v>
      </c>
      <c r="AG39" s="85">
        <v>14.689342418918708</v>
      </c>
      <c r="AH39" s="85"/>
      <c r="AI39" s="85">
        <v>31.559319206369345</v>
      </c>
      <c r="AJ39" s="85">
        <v>15.327952636818079</v>
      </c>
      <c r="AK39" s="85">
        <v>20.65436066460413</v>
      </c>
      <c r="AL39" s="85">
        <v>15.918845816743383</v>
      </c>
      <c r="AM39" s="85"/>
      <c r="AN39" s="85">
        <v>22.601303580106826</v>
      </c>
      <c r="AO39" s="85">
        <v>6.1005596882136306</v>
      </c>
      <c r="AP39" s="85">
        <v>14.9139135318431</v>
      </c>
      <c r="AQ39" s="87">
        <v>15.100207439537028</v>
      </c>
      <c r="AS39" s="36">
        <f t="shared" si="18"/>
        <v>22.84248664152873</v>
      </c>
      <c r="AT39" s="25">
        <f t="shared" si="19"/>
        <v>7.4085276616002904</v>
      </c>
      <c r="AU39" s="25">
        <f t="shared" si="20"/>
        <v>15.108744111058662</v>
      </c>
      <c r="AV39" s="25">
        <f t="shared" si="21"/>
        <v>12.36258202530194</v>
      </c>
      <c r="AW39" s="24"/>
      <c r="AX39" s="25">
        <f t="shared" si="22"/>
        <v>31.305564553915261</v>
      </c>
      <c r="AY39" s="25">
        <f t="shared" si="23"/>
        <v>15.316263617293092</v>
      </c>
      <c r="AZ39" s="25">
        <f t="shared" si="24"/>
        <v>19.905348041322206</v>
      </c>
      <c r="BA39" s="37">
        <f t="shared" si="25"/>
        <v>15.304094117831045</v>
      </c>
      <c r="BC39" s="36">
        <f t="shared" si="33"/>
        <v>0.48236612284380342</v>
      </c>
      <c r="BD39" s="25">
        <f t="shared" si="33"/>
        <v>2.6159359467733196</v>
      </c>
      <c r="BE39" s="25">
        <f t="shared" si="33"/>
        <v>0.38966115843112448</v>
      </c>
      <c r="BF39" s="25">
        <f t="shared" si="33"/>
        <v>-5.4752508284701769</v>
      </c>
      <c r="BG39" s="24"/>
      <c r="BH39" s="25">
        <f t="shared" si="32"/>
        <v>-0.50750930490817225</v>
      </c>
      <c r="BI39" s="25">
        <f t="shared" si="31"/>
        <v>-2.3378039049973154E-2</v>
      </c>
      <c r="BJ39" s="25">
        <f t="shared" si="31"/>
        <v>-1.4980252465638486</v>
      </c>
      <c r="BK39" s="37">
        <f t="shared" si="31"/>
        <v>-1.2295033978246757</v>
      </c>
      <c r="BL39" s="2"/>
      <c r="BM39" s="2"/>
      <c r="BN39" s="2"/>
      <c r="BO39" s="2"/>
      <c r="BP39" s="2"/>
      <c r="BQ39" s="2"/>
      <c r="BR39" s="2"/>
      <c r="BS39" s="21"/>
      <c r="BT39" s="43"/>
      <c r="BU39" s="43"/>
      <c r="BV39" s="43"/>
      <c r="BW39" s="43"/>
      <c r="BX39" s="43"/>
      <c r="BY39" s="43"/>
      <c r="BZ39" s="43"/>
      <c r="CA39" s="43"/>
      <c r="CB39" s="27"/>
      <c r="CC39" s="26"/>
      <c r="CD39" s="26"/>
      <c r="CE39" s="26"/>
      <c r="CF39" s="26"/>
      <c r="CG39" s="46"/>
      <c r="CH39" s="26"/>
      <c r="CI39" s="26"/>
      <c r="CJ39" s="46"/>
      <c r="CK39" s="26"/>
      <c r="CL39" s="26"/>
      <c r="CM39" s="26"/>
      <c r="CN39" s="46"/>
      <c r="CO39" s="26"/>
      <c r="CP39" s="26"/>
      <c r="CQ39" s="46"/>
      <c r="CR39" s="26"/>
      <c r="CS39" s="47"/>
      <c r="CT39" s="27"/>
      <c r="CU39" s="31"/>
      <c r="CV39" s="27"/>
      <c r="CW39" s="30"/>
      <c r="CX39" s="26"/>
      <c r="CY39" s="31"/>
      <c r="CZ39" s="27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</row>
    <row r="40" spans="1:169" ht="16.5" thickBot="1" x14ac:dyDescent="0.3">
      <c r="A40">
        <f t="shared" si="28"/>
        <v>14</v>
      </c>
      <c r="C40" s="16">
        <v>5.1339517099243155</v>
      </c>
      <c r="D40" s="17"/>
      <c r="E40" s="16">
        <v>6.3627438985697244</v>
      </c>
      <c r="F40" s="17"/>
      <c r="G40" s="2"/>
      <c r="H40" s="16">
        <v>14.416859394503822</v>
      </c>
      <c r="I40" s="16">
        <v>4.6973713819080469</v>
      </c>
      <c r="J40" s="16">
        <v>14.642783844405328</v>
      </c>
      <c r="K40" s="16">
        <v>8.8506292547136471</v>
      </c>
      <c r="M40" s="16">
        <v>15.052615421326998</v>
      </c>
      <c r="N40" s="16">
        <v>5.7997163227341542</v>
      </c>
      <c r="O40" s="16">
        <v>15.760579135279492</v>
      </c>
      <c r="P40" s="16">
        <v>10.718161989651682</v>
      </c>
      <c r="R40" s="16">
        <v>24.124108066936</v>
      </c>
      <c r="S40" s="16">
        <v>14.24832074939734</v>
      </c>
      <c r="T40" s="16">
        <v>19.605656524764253</v>
      </c>
      <c r="U40" s="16">
        <v>14.246612351555092</v>
      </c>
      <c r="W40" s="2"/>
      <c r="Y40" s="88">
        <v>14.416859394503822</v>
      </c>
      <c r="Z40" s="89">
        <v>4.6973713819080469</v>
      </c>
      <c r="AA40" s="89">
        <v>14.642783844405328</v>
      </c>
      <c r="AB40" s="89">
        <v>8.8506292547136471</v>
      </c>
      <c r="AC40" s="89"/>
      <c r="AD40" s="89">
        <v>24.124108066936</v>
      </c>
      <c r="AE40" s="89">
        <v>14.24832074939734</v>
      </c>
      <c r="AF40" s="89">
        <v>19.605656524764253</v>
      </c>
      <c r="AG40" s="89">
        <v>14.246612351555092</v>
      </c>
      <c r="AH40" s="89"/>
      <c r="AI40" s="89">
        <v>15.052615421326998</v>
      </c>
      <c r="AJ40" s="89">
        <v>5.7997163227341542</v>
      </c>
      <c r="AK40" s="89">
        <v>15.760579135279492</v>
      </c>
      <c r="AL40" s="89">
        <v>10.718161989651682</v>
      </c>
      <c r="AM40" s="89"/>
      <c r="AN40" s="89">
        <v>5.1339517099243155</v>
      </c>
      <c r="AO40" s="89">
        <v>-4.9050000000000002</v>
      </c>
      <c r="AP40" s="89">
        <v>6.3627438985697244</v>
      </c>
      <c r="AQ40" s="90">
        <v>-4.556271068671939</v>
      </c>
      <c r="AS40" s="38">
        <f t="shared" si="18"/>
        <v>9.7754055522140693</v>
      </c>
      <c r="AT40" s="39">
        <f t="shared" si="19"/>
        <v>-0.10381430904597666</v>
      </c>
      <c r="AU40" s="39">
        <f t="shared" si="20"/>
        <v>10.502763871487526</v>
      </c>
      <c r="AV40" s="39">
        <f t="shared" si="21"/>
        <v>2.1471790930208541</v>
      </c>
      <c r="AW40" s="40"/>
      <c r="AX40" s="39">
        <f t="shared" si="22"/>
        <v>19.588361744131497</v>
      </c>
      <c r="AY40" s="39">
        <f t="shared" si="23"/>
        <v>10.024018536065746</v>
      </c>
      <c r="AZ40" s="39">
        <f t="shared" si="24"/>
        <v>17.683117830021871</v>
      </c>
      <c r="BA40" s="41">
        <f t="shared" si="25"/>
        <v>12.482387170603387</v>
      </c>
      <c r="BC40" s="38">
        <f t="shared" si="33"/>
        <v>9.2829076845795058</v>
      </c>
      <c r="BD40" s="39">
        <f t="shared" si="33"/>
        <v>9.6023713819080463</v>
      </c>
      <c r="BE40" s="39">
        <f t="shared" si="33"/>
        <v>8.280039945835604</v>
      </c>
      <c r="BF40" s="39">
        <f t="shared" si="33"/>
        <v>13.406900323385585</v>
      </c>
      <c r="BG40" s="40"/>
      <c r="BH40" s="39">
        <f t="shared" si="32"/>
        <v>9.0714926456090019</v>
      </c>
      <c r="BI40" s="39">
        <f t="shared" si="31"/>
        <v>8.4486044266631861</v>
      </c>
      <c r="BJ40" s="39">
        <f t="shared" si="31"/>
        <v>3.8450773894847607</v>
      </c>
      <c r="BK40" s="41">
        <f t="shared" si="31"/>
        <v>3.5284503619034098</v>
      </c>
      <c r="BL40" s="2"/>
      <c r="BM40" s="2"/>
      <c r="BN40" s="2"/>
      <c r="BO40" s="2"/>
      <c r="BP40" s="2"/>
      <c r="BQ40" s="2"/>
      <c r="BR40" s="2"/>
      <c r="BS40" s="21"/>
      <c r="BT40" s="43"/>
      <c r="BU40" s="43"/>
      <c r="BV40" s="43"/>
      <c r="BW40" s="43"/>
      <c r="BX40" s="43"/>
      <c r="BY40" s="43"/>
      <c r="BZ40" s="43"/>
      <c r="CA40" s="43"/>
      <c r="CB40" s="27"/>
      <c r="CC40" s="26"/>
      <c r="CD40" s="26"/>
      <c r="CE40" s="26"/>
      <c r="CF40" s="22"/>
      <c r="CG40" s="46"/>
      <c r="CH40" s="26"/>
      <c r="CI40" s="22"/>
      <c r="CJ40" s="46"/>
      <c r="CK40" s="26"/>
      <c r="CL40" s="26"/>
      <c r="CM40" s="22"/>
      <c r="CN40" s="46"/>
      <c r="CO40" s="26"/>
      <c r="CP40" s="22"/>
      <c r="CQ40" s="46"/>
      <c r="CR40" s="26"/>
      <c r="CS40" s="47"/>
      <c r="CT40" s="27"/>
      <c r="CU40" s="27"/>
      <c r="CV40" s="27"/>
      <c r="CW40" s="30"/>
      <c r="CX40" s="26"/>
      <c r="CY40" s="27"/>
      <c r="CZ40" s="27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</row>
    <row r="41" spans="1:169" x14ac:dyDescent="0.25">
      <c r="C41" s="2"/>
      <c r="D41" s="2"/>
      <c r="E41" s="2"/>
      <c r="F41" s="2"/>
      <c r="G41" s="2"/>
      <c r="H41" s="2"/>
      <c r="W41" s="2"/>
      <c r="BJ41" s="2"/>
      <c r="BK41" s="2"/>
      <c r="BL41" s="2"/>
      <c r="BM41" s="2"/>
      <c r="BN41" s="2"/>
      <c r="BO41" s="2"/>
      <c r="BP41" s="2"/>
      <c r="BQ41" s="2"/>
      <c r="BR41" s="2"/>
      <c r="BS41" s="21"/>
      <c r="BT41" s="43"/>
      <c r="BU41" s="43"/>
      <c r="BV41" s="43"/>
      <c r="BW41" s="43"/>
      <c r="BX41" s="43"/>
      <c r="BY41" s="43"/>
      <c r="BZ41" s="43"/>
      <c r="CA41" s="43"/>
      <c r="CB41" s="27"/>
      <c r="CC41" s="26"/>
      <c r="CD41" s="26"/>
      <c r="CE41" s="26"/>
      <c r="CF41" s="22"/>
      <c r="CG41" s="46"/>
      <c r="CH41" s="26"/>
      <c r="CI41" s="22"/>
      <c r="CJ41" s="46"/>
      <c r="CK41" s="26"/>
      <c r="CL41" s="26"/>
      <c r="CM41" s="22"/>
      <c r="CN41" s="46"/>
      <c r="CO41" s="26"/>
      <c r="CP41" s="22"/>
      <c r="CQ41" s="46"/>
      <c r="CR41" s="26"/>
      <c r="CS41" s="27"/>
      <c r="CT41" s="27"/>
      <c r="CU41" s="27"/>
      <c r="CV41" s="27"/>
      <c r="CW41" s="30"/>
      <c r="CX41" s="26"/>
      <c r="CY41" s="27"/>
      <c r="CZ41" s="27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</row>
    <row r="42" spans="1:169" ht="18.75" x14ac:dyDescent="0.3">
      <c r="B42" s="7" t="s">
        <v>32</v>
      </c>
      <c r="C42" s="2"/>
      <c r="D42" s="2"/>
      <c r="E42" s="2"/>
      <c r="F42" s="2"/>
      <c r="G42" s="2"/>
      <c r="H42" s="2"/>
      <c r="W42" s="2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43"/>
      <c r="BU42" s="43"/>
      <c r="BV42" s="43"/>
      <c r="BW42" s="43"/>
      <c r="BX42" s="43"/>
      <c r="BY42" s="43"/>
      <c r="BZ42" s="43"/>
      <c r="CA42" s="43"/>
      <c r="CB42" s="27"/>
      <c r="CC42" s="26"/>
      <c r="CD42" s="26"/>
      <c r="CE42" s="26"/>
      <c r="CF42" s="22"/>
      <c r="CG42" s="46"/>
      <c r="CH42" s="26"/>
      <c r="CI42" s="22"/>
      <c r="CJ42" s="46"/>
      <c r="CK42" s="26"/>
      <c r="CL42" s="26"/>
      <c r="CM42" s="22"/>
      <c r="CN42" s="46"/>
      <c r="CO42" s="26"/>
      <c r="CP42" s="22"/>
      <c r="CQ42" s="46"/>
      <c r="CR42" s="26"/>
      <c r="CS42" s="27"/>
      <c r="CT42" s="27"/>
      <c r="CU42" s="27"/>
      <c r="CV42" s="27"/>
      <c r="CW42" s="30"/>
      <c r="CX42" s="26"/>
      <c r="CY42" s="27"/>
      <c r="CZ42" s="27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</row>
    <row r="43" spans="1:169" ht="18.75" x14ac:dyDescent="0.3">
      <c r="B43" s="9" t="s">
        <v>22</v>
      </c>
      <c r="C43" s="2"/>
      <c r="D43" s="2"/>
      <c r="E43" s="2"/>
      <c r="F43" s="2"/>
      <c r="G43" s="2"/>
      <c r="H43" s="2"/>
      <c r="W43" s="2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43"/>
      <c r="BU43" s="43"/>
      <c r="BV43" s="43"/>
      <c r="BW43" s="43"/>
      <c r="BX43" s="43"/>
      <c r="BY43" s="43"/>
      <c r="BZ43" s="43"/>
      <c r="CA43" s="43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2"/>
      <c r="CN43" s="46"/>
      <c r="CO43" s="26"/>
      <c r="CP43" s="22"/>
      <c r="CQ43" s="4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</row>
    <row r="44" spans="1:169" x14ac:dyDescent="0.25">
      <c r="C44" s="10" t="s">
        <v>14</v>
      </c>
      <c r="D44" s="10"/>
      <c r="E44" s="10"/>
      <c r="F44" s="10"/>
      <c r="G44" s="10"/>
      <c r="H44" s="10"/>
      <c r="I44" s="3" t="s">
        <v>8</v>
      </c>
      <c r="J44" s="3"/>
      <c r="K44" s="3"/>
      <c r="L44" s="3"/>
      <c r="M44" s="3"/>
      <c r="N44" s="3"/>
      <c r="O44" s="3" t="s">
        <v>7</v>
      </c>
      <c r="P44" s="3"/>
      <c r="Q44" s="3"/>
      <c r="R44" s="3"/>
      <c r="S44" s="3"/>
      <c r="T44" s="2"/>
      <c r="AB44" s="26"/>
      <c r="AC44" s="26"/>
      <c r="AD44" s="26"/>
      <c r="AE44" s="26"/>
      <c r="AF44" s="26"/>
      <c r="AG44" s="26"/>
      <c r="AH44" s="26"/>
      <c r="AI44" s="22"/>
      <c r="AJ44" s="22"/>
      <c r="AK44" s="22"/>
      <c r="AL44" s="22"/>
      <c r="AM44" s="22"/>
      <c r="AN44" s="22"/>
      <c r="AO44" s="22"/>
      <c r="AP44" s="22"/>
      <c r="AQ44" s="22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</row>
    <row r="45" spans="1:169" x14ac:dyDescent="0.25">
      <c r="A45" t="str">
        <f>A6</f>
        <v>Participant</v>
      </c>
      <c r="C45" s="3" t="str">
        <f>C6</f>
        <v>V10I05</v>
      </c>
      <c r="D45" s="3" t="str">
        <f>D6</f>
        <v>V10I08</v>
      </c>
      <c r="E45" s="3" t="str">
        <f>E6</f>
        <v>V12I05</v>
      </c>
      <c r="F45" s="3" t="str">
        <f>F6</f>
        <v>V12I08</v>
      </c>
      <c r="G45" s="3" t="s">
        <v>13</v>
      </c>
      <c r="H45" s="3"/>
      <c r="I45" s="3" t="str">
        <f>H6</f>
        <v>V10I05</v>
      </c>
      <c r="J45" s="3" t="str">
        <f>I6</f>
        <v>V10I08</v>
      </c>
      <c r="K45" s="3" t="str">
        <f>J6</f>
        <v>V12I05</v>
      </c>
      <c r="L45" s="3" t="str">
        <f>K6</f>
        <v>V12I08</v>
      </c>
      <c r="M45" s="3" t="str">
        <f>G45</f>
        <v>Mean</v>
      </c>
      <c r="N45" s="3"/>
      <c r="O45" s="3" t="str">
        <f>M6</f>
        <v>V10I05</v>
      </c>
      <c r="P45" s="3" t="str">
        <f>N6</f>
        <v>V10I08</v>
      </c>
      <c r="Q45" s="3" t="str">
        <f>O6</f>
        <v>V12I05</v>
      </c>
      <c r="R45" s="3" t="str">
        <f>P6</f>
        <v>V12I08</v>
      </c>
      <c r="S45" s="3" t="str">
        <f>M45</f>
        <v>Mean</v>
      </c>
      <c r="T45" s="2"/>
      <c r="AB45" s="26"/>
      <c r="AC45" s="43"/>
      <c r="AD45" s="43"/>
      <c r="AE45" s="43"/>
      <c r="AF45" s="43"/>
      <c r="AG45" s="43"/>
      <c r="AH45" s="43"/>
      <c r="AI45" s="43"/>
      <c r="AJ45" s="43"/>
      <c r="AK45" s="43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</row>
    <row r="46" spans="1:169" x14ac:dyDescent="0.25">
      <c r="A46">
        <f t="shared" ref="A46:A59" si="34">A10</f>
        <v>1</v>
      </c>
      <c r="G46" s="2"/>
      <c r="H46" s="2"/>
      <c r="I46" s="2">
        <v>257.62783656751003</v>
      </c>
      <c r="J46" s="2">
        <v>265.85227329712626</v>
      </c>
      <c r="K46" s="2">
        <v>275.4832109899113</v>
      </c>
      <c r="L46" s="2">
        <v>293.08006705550531</v>
      </c>
      <c r="M46" s="2">
        <f t="shared" ref="M46:M55" si="35">AVERAGE(I46:L46)</f>
        <v>273.01084697751321</v>
      </c>
      <c r="N46" s="2"/>
      <c r="O46" s="2">
        <v>195.33385343614029</v>
      </c>
      <c r="P46" s="2">
        <v>244.97339468364572</v>
      </c>
      <c r="Q46" s="2">
        <v>220.91040421244901</v>
      </c>
      <c r="R46" s="2">
        <v>275.4784310107849</v>
      </c>
      <c r="S46" s="2">
        <f t="shared" ref="S46:S55" si="36">AVERAGE(O46:R46)</f>
        <v>234.17402083575499</v>
      </c>
      <c r="T46" s="2"/>
      <c r="AB46" s="26"/>
      <c r="AC46" s="43"/>
      <c r="AD46" s="43"/>
      <c r="AE46" s="43"/>
      <c r="AF46" s="43"/>
      <c r="AG46" s="43"/>
      <c r="AH46" s="43"/>
      <c r="AI46" s="43"/>
      <c r="AJ46" s="43"/>
      <c r="AK46" s="43"/>
      <c r="AL46" s="26"/>
      <c r="AM46" s="26"/>
      <c r="AN46" s="26"/>
      <c r="AO46" s="26"/>
      <c r="AP46" s="26"/>
      <c r="AQ46" s="43"/>
      <c r="AR46" s="43"/>
      <c r="AS46" s="43"/>
      <c r="AT46" s="43"/>
      <c r="AU46" s="26"/>
      <c r="AV46" s="43"/>
      <c r="AW46" s="26"/>
      <c r="AX46" s="26"/>
      <c r="AY46" s="26"/>
      <c r="AZ46" s="26"/>
      <c r="BA46" s="43"/>
      <c r="BB46" s="43"/>
      <c r="BC46" s="43"/>
      <c r="BD46" s="43"/>
      <c r="BE46" s="43"/>
      <c r="BF46" s="43"/>
      <c r="BG46" s="26"/>
      <c r="BH46" s="26"/>
      <c r="BI46" s="26"/>
      <c r="BJ46" s="26"/>
      <c r="BK46" s="22"/>
      <c r="BL46" s="26"/>
      <c r="BM46" s="26"/>
      <c r="BN46" s="26"/>
      <c r="BO46" s="26"/>
      <c r="BP46" s="22"/>
      <c r="BQ46" s="26"/>
      <c r="BR46" s="26"/>
      <c r="BS46" s="26"/>
      <c r="BT46" s="26"/>
      <c r="BU46" s="22"/>
      <c r="BV46" s="26"/>
      <c r="BW46" s="22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</row>
    <row r="47" spans="1:169" x14ac:dyDescent="0.25">
      <c r="A47">
        <f t="shared" si="34"/>
        <v>2</v>
      </c>
      <c r="D47" s="2">
        <v>272.1929343548108</v>
      </c>
      <c r="F47" s="2">
        <v>316.41749128401813</v>
      </c>
      <c r="G47" s="2">
        <f t="shared" ref="G47:G59" si="37">AVERAGE(C47:F47)</f>
        <v>294.30521281941446</v>
      </c>
      <c r="H47" s="2"/>
      <c r="I47" s="2">
        <v>210.33927473420894</v>
      </c>
      <c r="J47" s="2">
        <v>240.27872792996416</v>
      </c>
      <c r="K47" s="2">
        <v>246.38575356663594</v>
      </c>
      <c r="L47" s="2">
        <v>270.78875135052192</v>
      </c>
      <c r="M47" s="2">
        <f t="shared" si="35"/>
        <v>241.94812689533273</v>
      </c>
      <c r="N47" s="2"/>
      <c r="O47" s="2">
        <v>159.02408965527243</v>
      </c>
      <c r="Q47" s="2">
        <v>207.85539006000053</v>
      </c>
      <c r="S47" s="2">
        <f t="shared" si="36"/>
        <v>183.43973985763648</v>
      </c>
      <c r="T47" s="2"/>
      <c r="AB47" s="26"/>
      <c r="AC47" s="43"/>
      <c r="AD47" s="43"/>
      <c r="AE47" s="43"/>
      <c r="AF47" s="43"/>
      <c r="AG47" s="43"/>
      <c r="AH47" s="43"/>
      <c r="AI47" s="43"/>
      <c r="AJ47" s="43"/>
      <c r="AK47" s="43"/>
      <c r="AL47" s="26"/>
      <c r="AM47" s="26"/>
      <c r="AN47" s="26"/>
      <c r="AO47" s="26"/>
      <c r="AP47" s="26"/>
      <c r="AQ47" s="45"/>
      <c r="AR47" s="45"/>
      <c r="AS47" s="45"/>
      <c r="AT47" s="45"/>
      <c r="AU47" s="45"/>
      <c r="AV47" s="44"/>
      <c r="AW47" s="44"/>
      <c r="AX47" s="44"/>
      <c r="AY47" s="43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</row>
    <row r="48" spans="1:169" x14ac:dyDescent="0.25">
      <c r="A48">
        <f t="shared" si="34"/>
        <v>3</v>
      </c>
      <c r="D48" s="2">
        <v>215.96111769329508</v>
      </c>
      <c r="F48" s="2">
        <v>221.9989185064662</v>
      </c>
      <c r="G48" s="2">
        <f t="shared" si="37"/>
        <v>218.98001809988062</v>
      </c>
      <c r="H48" s="2"/>
      <c r="I48" s="2">
        <v>141.52111848996211</v>
      </c>
      <c r="J48" s="2">
        <v>182.2297968871685</v>
      </c>
      <c r="K48" s="2">
        <v>169.28410096535171</v>
      </c>
      <c r="M48" s="2">
        <f t="shared" si="35"/>
        <v>164.34500544749412</v>
      </c>
      <c r="N48" s="2"/>
      <c r="O48" s="2">
        <v>111.54226691786228</v>
      </c>
      <c r="P48" s="2">
        <v>170.79612792596481</v>
      </c>
      <c r="Q48" s="2">
        <v>157.49382773737173</v>
      </c>
      <c r="S48" s="2">
        <f t="shared" si="36"/>
        <v>146.6107408603996</v>
      </c>
      <c r="T48" s="2"/>
      <c r="AB48" s="26"/>
      <c r="AC48" s="43"/>
      <c r="AD48" s="43"/>
      <c r="AE48" s="43"/>
      <c r="AF48" s="43"/>
      <c r="AG48" s="43"/>
      <c r="AH48" s="43"/>
      <c r="AI48" s="43"/>
      <c r="AJ48" s="43"/>
      <c r="AK48" s="43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43"/>
      <c r="AW48" s="43"/>
      <c r="AX48" s="43"/>
      <c r="AY48" s="43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52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</row>
    <row r="49" spans="1:169" x14ac:dyDescent="0.25">
      <c r="A49">
        <f t="shared" si="34"/>
        <v>4</v>
      </c>
      <c r="C49" s="2">
        <v>204.93754852528488</v>
      </c>
      <c r="D49" s="2">
        <v>276.41085935767069</v>
      </c>
      <c r="E49" s="2">
        <v>302.44334399238653</v>
      </c>
      <c r="F49" s="2">
        <v>312.62253666622212</v>
      </c>
      <c r="G49" s="2">
        <f t="shared" si="37"/>
        <v>274.10357213539106</v>
      </c>
      <c r="H49" s="2"/>
      <c r="I49" s="2">
        <v>182.54429450064282</v>
      </c>
      <c r="J49" s="2">
        <v>252.67704683570523</v>
      </c>
      <c r="K49" s="2">
        <v>275.87104005452619</v>
      </c>
      <c r="L49" s="2">
        <v>297.31707174119441</v>
      </c>
      <c r="M49" s="2">
        <f t="shared" si="35"/>
        <v>252.10236328301716</v>
      </c>
      <c r="N49" s="2"/>
      <c r="O49" s="2">
        <v>154.60722456146291</v>
      </c>
      <c r="Q49" s="2">
        <v>248.05092775586229</v>
      </c>
      <c r="S49" s="2">
        <f t="shared" si="36"/>
        <v>201.32907615866259</v>
      </c>
      <c r="T49" s="2"/>
      <c r="AB49" s="26"/>
      <c r="AC49" s="43"/>
      <c r="AD49" s="43"/>
      <c r="AE49" s="43"/>
      <c r="AF49" s="43"/>
      <c r="AG49" s="43"/>
      <c r="AH49" s="43"/>
      <c r="AI49" s="43"/>
      <c r="AJ49" s="43"/>
      <c r="AK49" s="43"/>
      <c r="AL49" s="26"/>
      <c r="AM49" s="26"/>
      <c r="AN49" s="26"/>
      <c r="AO49" s="26"/>
      <c r="AP49" s="26"/>
      <c r="AQ49" s="43"/>
      <c r="AR49" s="43"/>
      <c r="AS49" s="43"/>
      <c r="AT49" s="43"/>
      <c r="AU49" s="26"/>
      <c r="AV49" s="43"/>
      <c r="AW49" s="43"/>
      <c r="AX49" s="43"/>
      <c r="AY49" s="43"/>
      <c r="AZ49" s="26"/>
      <c r="BA49" s="43"/>
      <c r="BB49" s="43"/>
      <c r="BC49" s="43"/>
      <c r="BD49" s="43"/>
      <c r="BE49" s="43"/>
      <c r="BF49" s="43"/>
      <c r="BG49" s="43"/>
      <c r="BH49" s="43"/>
      <c r="BI49" s="43"/>
      <c r="BJ49" s="26"/>
      <c r="BK49" s="71"/>
      <c r="BL49" s="71"/>
      <c r="BM49" s="71"/>
      <c r="BN49" s="71"/>
      <c r="BO49" s="71"/>
      <c r="BP49" s="71"/>
      <c r="BQ49" s="71"/>
      <c r="BR49" s="71"/>
      <c r="BS49" s="71"/>
      <c r="BT49" s="26"/>
      <c r="BU49" s="43"/>
      <c r="BV49" s="26"/>
      <c r="BW49" s="43"/>
      <c r="BX49" s="26"/>
      <c r="BY49" s="43"/>
      <c r="BZ49" s="43"/>
      <c r="CA49" s="43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</row>
    <row r="50" spans="1:169" x14ac:dyDescent="0.25">
      <c r="A50">
        <f t="shared" si="34"/>
        <v>5</v>
      </c>
      <c r="D50" s="2">
        <v>281.04743679742683</v>
      </c>
      <c r="E50" s="2">
        <v>290.73360773303403</v>
      </c>
      <c r="F50" s="2">
        <v>314.01502212114076</v>
      </c>
      <c r="G50" s="2">
        <f t="shared" si="37"/>
        <v>295.26535555053385</v>
      </c>
      <c r="H50" s="2"/>
      <c r="I50" s="2">
        <v>272.28079685600147</v>
      </c>
      <c r="J50" s="2">
        <v>238.80983951351888</v>
      </c>
      <c r="K50" s="2">
        <v>268.27461345082492</v>
      </c>
      <c r="L50" s="2">
        <v>276.77941948217773</v>
      </c>
      <c r="M50" s="2">
        <f t="shared" si="35"/>
        <v>264.03616732563074</v>
      </c>
      <c r="N50" s="2"/>
      <c r="O50" s="2">
        <v>210.95242836423625</v>
      </c>
      <c r="P50" s="2">
        <v>229.43552568634135</v>
      </c>
      <c r="Q50" s="2">
        <v>215.40605532344009</v>
      </c>
      <c r="R50" s="2">
        <v>265.17726675060982</v>
      </c>
      <c r="S50" s="2">
        <f t="shared" si="36"/>
        <v>230.2428190311569</v>
      </c>
      <c r="T50" s="2"/>
      <c r="AB50" s="26"/>
      <c r="AC50" s="43"/>
      <c r="AD50" s="43"/>
      <c r="AE50" s="43"/>
      <c r="AF50" s="43"/>
      <c r="AG50" s="43"/>
      <c r="AH50" s="43"/>
      <c r="AI50" s="43"/>
      <c r="AJ50" s="43"/>
      <c r="AK50" s="43"/>
      <c r="AL50" s="26"/>
      <c r="AM50" s="26"/>
      <c r="AN50" s="26"/>
      <c r="AO50" s="26"/>
      <c r="AP50" s="26"/>
      <c r="AQ50" s="43"/>
      <c r="AR50" s="43"/>
      <c r="AS50" s="43"/>
      <c r="AT50" s="43"/>
      <c r="AU50" s="26"/>
      <c r="AV50" s="43"/>
      <c r="AW50" s="43"/>
      <c r="AX50" s="43"/>
      <c r="AY50" s="43"/>
      <c r="AZ50" s="72"/>
      <c r="BA50" s="43"/>
      <c r="BB50" s="43"/>
      <c r="BC50" s="43"/>
      <c r="BD50" s="43"/>
      <c r="BE50" s="43"/>
      <c r="BF50" s="43"/>
      <c r="BG50" s="43"/>
      <c r="BH50" s="43"/>
      <c r="BI50" s="43"/>
      <c r="BJ50" s="26"/>
      <c r="BK50" s="71"/>
      <c r="BL50" s="71"/>
      <c r="BM50" s="71"/>
      <c r="BN50" s="71"/>
      <c r="BO50" s="71"/>
      <c r="BP50" s="71"/>
      <c r="BQ50" s="71"/>
      <c r="BR50" s="71"/>
      <c r="BS50" s="71"/>
      <c r="BT50" s="26"/>
      <c r="BU50" s="43"/>
      <c r="BV50" s="26"/>
      <c r="BW50" s="43"/>
      <c r="BX50" s="26"/>
      <c r="BY50" s="43"/>
      <c r="BZ50" s="26"/>
      <c r="CA50" s="43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</row>
    <row r="51" spans="1:169" x14ac:dyDescent="0.25">
      <c r="A51">
        <f t="shared" si="34"/>
        <v>6</v>
      </c>
      <c r="C51" s="2">
        <v>175.23101252527371</v>
      </c>
      <c r="D51" s="2">
        <v>235.8978341348294</v>
      </c>
      <c r="E51" s="2">
        <v>221.02592881853087</v>
      </c>
      <c r="F51" s="2">
        <v>278.91662915393101</v>
      </c>
      <c r="G51" s="2">
        <f t="shared" si="37"/>
        <v>227.76785115814127</v>
      </c>
      <c r="H51" s="2"/>
      <c r="I51" s="2">
        <v>154.08645196286835</v>
      </c>
      <c r="K51" s="2">
        <v>187.1911550042407</v>
      </c>
      <c r="L51" s="2">
        <v>258.28035005373863</v>
      </c>
      <c r="M51" s="2">
        <f t="shared" si="35"/>
        <v>199.85265234028256</v>
      </c>
      <c r="N51" s="2"/>
      <c r="Q51" s="2">
        <v>183.86593594176918</v>
      </c>
      <c r="R51" s="2">
        <v>253.53427615681363</v>
      </c>
      <c r="S51" s="2">
        <f t="shared" si="36"/>
        <v>218.70010604929141</v>
      </c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43"/>
      <c r="AR51" s="43"/>
      <c r="AS51" s="43"/>
      <c r="AT51" s="43"/>
      <c r="AU51" s="26"/>
      <c r="AV51" s="43"/>
      <c r="AW51" s="43"/>
      <c r="AX51" s="43"/>
      <c r="AY51" s="43"/>
      <c r="AZ51" s="72"/>
      <c r="BA51" s="43"/>
      <c r="BB51" s="43"/>
      <c r="BC51" s="43"/>
      <c r="BD51" s="43"/>
      <c r="BE51" s="43"/>
      <c r="BF51" s="43"/>
      <c r="BG51" s="43"/>
      <c r="BH51" s="43"/>
      <c r="BI51" s="43"/>
      <c r="BJ51" s="26"/>
      <c r="BK51" s="71"/>
      <c r="BL51" s="71"/>
      <c r="BM51" s="71"/>
      <c r="BN51" s="71"/>
      <c r="BO51" s="71"/>
      <c r="BP51" s="71"/>
      <c r="BQ51" s="71"/>
      <c r="BR51" s="71"/>
      <c r="BS51" s="71"/>
      <c r="BT51" s="26"/>
      <c r="BU51" s="43"/>
      <c r="BV51" s="26"/>
      <c r="BW51" s="43"/>
      <c r="BX51" s="26"/>
      <c r="BY51" s="43"/>
      <c r="BZ51" s="26"/>
      <c r="CA51" s="43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</row>
    <row r="52" spans="1:169" x14ac:dyDescent="0.25">
      <c r="A52">
        <f t="shared" si="34"/>
        <v>7</v>
      </c>
      <c r="C52" s="2">
        <v>123.16855957159423</v>
      </c>
      <c r="D52" s="2">
        <v>161.88192277367952</v>
      </c>
      <c r="E52" s="2">
        <v>165.02930256067782</v>
      </c>
      <c r="F52" s="2">
        <v>206.44831396935984</v>
      </c>
      <c r="G52" s="2">
        <f t="shared" si="37"/>
        <v>164.13202471882784</v>
      </c>
      <c r="H52" s="2"/>
      <c r="I52" s="2">
        <v>112.87968706334426</v>
      </c>
      <c r="J52" s="2">
        <v>154.6085505162026</v>
      </c>
      <c r="K52" s="2">
        <v>164.40905489948071</v>
      </c>
      <c r="L52" s="2">
        <v>190.69444780871814</v>
      </c>
      <c r="M52" s="2">
        <f t="shared" si="35"/>
        <v>155.64793507193642</v>
      </c>
      <c r="N52" s="2"/>
      <c r="O52" s="2">
        <v>103.15245737335547</v>
      </c>
      <c r="P52" s="2">
        <v>160.78274805008061</v>
      </c>
      <c r="Q52" s="2">
        <v>152.14440991104402</v>
      </c>
      <c r="S52" s="2">
        <f t="shared" si="36"/>
        <v>138.69320511149337</v>
      </c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43"/>
      <c r="AR52" s="43"/>
      <c r="AS52" s="43"/>
      <c r="AT52" s="43"/>
      <c r="AU52" s="26"/>
      <c r="AV52" s="43"/>
      <c r="AW52" s="43"/>
      <c r="AX52" s="43"/>
      <c r="AY52" s="43"/>
      <c r="AZ52" s="72"/>
      <c r="BA52" s="43"/>
      <c r="BB52" s="43"/>
      <c r="BC52" s="43"/>
      <c r="BD52" s="43"/>
      <c r="BE52" s="43"/>
      <c r="BF52" s="43"/>
      <c r="BG52" s="43"/>
      <c r="BH52" s="43"/>
      <c r="BI52" s="43"/>
      <c r="BJ52" s="26"/>
      <c r="BK52" s="71"/>
      <c r="BL52" s="71"/>
      <c r="BM52" s="71"/>
      <c r="BN52" s="71"/>
      <c r="BO52" s="71"/>
      <c r="BP52" s="71"/>
      <c r="BQ52" s="71"/>
      <c r="BR52" s="71"/>
      <c r="BS52" s="71"/>
      <c r="BT52" s="26"/>
      <c r="BU52" s="43"/>
      <c r="BV52" s="26"/>
      <c r="BW52" s="43"/>
      <c r="BX52" s="26"/>
      <c r="BY52" s="43"/>
      <c r="BZ52" s="26"/>
      <c r="CA52" s="43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</row>
    <row r="53" spans="1:169" x14ac:dyDescent="0.25">
      <c r="A53">
        <f t="shared" si="34"/>
        <v>8</v>
      </c>
      <c r="D53" s="2">
        <v>316.28043765159998</v>
      </c>
      <c r="F53" s="2">
        <v>312.93342769212069</v>
      </c>
      <c r="G53" s="2">
        <f t="shared" si="37"/>
        <v>314.60693267186036</v>
      </c>
      <c r="H53" s="2"/>
      <c r="J53" s="2">
        <v>286.64192938707498</v>
      </c>
      <c r="K53" s="2">
        <v>312.3596381466005</v>
      </c>
      <c r="L53" s="2">
        <v>306.31696247193321</v>
      </c>
      <c r="M53" s="2">
        <f t="shared" si="35"/>
        <v>301.77284333520288</v>
      </c>
      <c r="N53" s="2"/>
      <c r="O53" s="2">
        <v>247.05634151427222</v>
      </c>
      <c r="P53" s="2">
        <v>284.65701718397708</v>
      </c>
      <c r="Q53" s="2">
        <v>262.67825747313435</v>
      </c>
      <c r="S53" s="2">
        <f t="shared" si="36"/>
        <v>264.79720539046122</v>
      </c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43"/>
      <c r="AR53" s="43"/>
      <c r="AS53" s="43"/>
      <c r="AT53" s="43"/>
      <c r="AU53" s="26"/>
      <c r="AV53" s="43"/>
      <c r="AW53" s="43"/>
      <c r="AX53" s="43"/>
      <c r="AY53" s="43"/>
      <c r="AZ53" s="72"/>
      <c r="BA53" s="43"/>
      <c r="BB53" s="43"/>
      <c r="BC53" s="43"/>
      <c r="BD53" s="43"/>
      <c r="BE53" s="43"/>
      <c r="BF53" s="43"/>
      <c r="BG53" s="43"/>
      <c r="BH53" s="43"/>
      <c r="BI53" s="43"/>
      <c r="BJ53" s="26"/>
      <c r="BK53" s="71"/>
      <c r="BL53" s="71"/>
      <c r="BM53" s="71"/>
      <c r="BN53" s="71"/>
      <c r="BO53" s="71"/>
      <c r="BP53" s="71"/>
      <c r="BQ53" s="71"/>
      <c r="BR53" s="71"/>
      <c r="BS53" s="71"/>
      <c r="BT53" s="26"/>
      <c r="BU53" s="43"/>
      <c r="BV53" s="26"/>
      <c r="BW53" s="43"/>
      <c r="BX53" s="26"/>
      <c r="BY53" s="43"/>
      <c r="BZ53" s="26"/>
      <c r="CA53" s="43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</row>
    <row r="54" spans="1:169" x14ac:dyDescent="0.25">
      <c r="A54">
        <f t="shared" si="34"/>
        <v>9</v>
      </c>
      <c r="C54" s="2">
        <v>149.46414355910633</v>
      </c>
      <c r="D54" s="2">
        <v>195.83447073916682</v>
      </c>
      <c r="E54" s="2">
        <v>206.43760546950622</v>
      </c>
      <c r="F54" s="12"/>
      <c r="G54" s="2">
        <f t="shared" si="37"/>
        <v>183.91207325592646</v>
      </c>
      <c r="H54" s="2"/>
      <c r="I54" s="2">
        <v>135.49640666183774</v>
      </c>
      <c r="J54" s="2">
        <v>181.0141302801317</v>
      </c>
      <c r="K54" s="2">
        <v>174.36885578069752</v>
      </c>
      <c r="L54" s="12"/>
      <c r="M54" s="2">
        <f t="shared" si="35"/>
        <v>163.62646424088899</v>
      </c>
      <c r="N54" s="2"/>
      <c r="Q54" s="2">
        <v>158.59101085611726</v>
      </c>
      <c r="S54" s="2">
        <f t="shared" si="36"/>
        <v>158.59101085611726</v>
      </c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43"/>
      <c r="AR54" s="43"/>
      <c r="AS54" s="43"/>
      <c r="AT54" s="43"/>
      <c r="AU54" s="26"/>
      <c r="AV54" s="43"/>
      <c r="AW54" s="43"/>
      <c r="AX54" s="43"/>
      <c r="AY54" s="43"/>
      <c r="AZ54" s="72"/>
      <c r="BA54" s="43"/>
      <c r="BB54" s="43"/>
      <c r="BC54" s="43"/>
      <c r="BD54" s="43"/>
      <c r="BE54" s="43"/>
      <c r="BF54" s="43"/>
      <c r="BG54" s="43"/>
      <c r="BH54" s="43"/>
      <c r="BI54" s="43"/>
      <c r="BJ54" s="26"/>
      <c r="BK54" s="71"/>
      <c r="BL54" s="71"/>
      <c r="BM54" s="71"/>
      <c r="BN54" s="71"/>
      <c r="BO54" s="71"/>
      <c r="BP54" s="71"/>
      <c r="BQ54" s="71"/>
      <c r="BR54" s="71"/>
      <c r="BS54" s="71"/>
      <c r="BT54" s="26"/>
      <c r="BU54" s="43"/>
      <c r="BV54" s="26"/>
      <c r="BW54" s="43"/>
      <c r="BX54" s="26"/>
      <c r="BY54" s="43"/>
      <c r="BZ54" s="26"/>
      <c r="CA54" s="43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</row>
    <row r="55" spans="1:169" x14ac:dyDescent="0.25">
      <c r="A55">
        <f t="shared" si="34"/>
        <v>10</v>
      </c>
      <c r="C55" s="2">
        <v>160.91137548936933</v>
      </c>
      <c r="D55" s="2">
        <v>186.36222377811094</v>
      </c>
      <c r="E55" s="2">
        <v>180.98537240931572</v>
      </c>
      <c r="F55" s="2">
        <v>232.4104485310022</v>
      </c>
      <c r="G55" s="2">
        <f t="shared" si="37"/>
        <v>190.16735505194956</v>
      </c>
      <c r="H55" s="2"/>
      <c r="I55" s="2">
        <v>146.65317619766142</v>
      </c>
      <c r="J55" s="2"/>
      <c r="K55" s="2">
        <v>165.20333633712681</v>
      </c>
      <c r="L55" s="2"/>
      <c r="M55" s="2">
        <f t="shared" si="35"/>
        <v>155.92825626739412</v>
      </c>
      <c r="N55" s="2"/>
      <c r="O55" s="2">
        <v>132.9046941230138</v>
      </c>
      <c r="P55" s="2"/>
      <c r="Q55" s="2">
        <v>158.77425028618484</v>
      </c>
      <c r="R55" s="2"/>
      <c r="S55" s="2">
        <f t="shared" si="36"/>
        <v>145.8394722045993</v>
      </c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43"/>
      <c r="AR55" s="43"/>
      <c r="AS55" s="43"/>
      <c r="AT55" s="43"/>
      <c r="AU55" s="26"/>
      <c r="AV55" s="43"/>
      <c r="AW55" s="43"/>
      <c r="AX55" s="43"/>
      <c r="AY55" s="43"/>
      <c r="AZ55" s="72"/>
      <c r="BA55" s="43"/>
      <c r="BB55" s="43"/>
      <c r="BC55" s="43"/>
      <c r="BD55" s="43"/>
      <c r="BE55" s="43"/>
      <c r="BF55" s="43"/>
      <c r="BG55" s="43"/>
      <c r="BH55" s="43"/>
      <c r="BI55" s="43"/>
      <c r="BJ55" s="26"/>
      <c r="BK55" s="71"/>
      <c r="BL55" s="71"/>
      <c r="BM55" s="71"/>
      <c r="BN55" s="71"/>
      <c r="BO55" s="71"/>
      <c r="BP55" s="71"/>
      <c r="BQ55" s="71"/>
      <c r="BR55" s="71"/>
      <c r="BS55" s="71"/>
      <c r="BT55" s="26"/>
      <c r="BU55" s="43"/>
      <c r="BV55" s="26"/>
      <c r="BW55" s="43"/>
      <c r="BX55" s="26"/>
      <c r="BY55" s="43"/>
      <c r="BZ55" s="26"/>
      <c r="CA55" s="43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</row>
    <row r="56" spans="1:169" x14ac:dyDescent="0.25">
      <c r="A56">
        <f t="shared" si="34"/>
        <v>11</v>
      </c>
      <c r="C56" s="2">
        <v>163.96700110109899</v>
      </c>
      <c r="D56" s="2">
        <v>236.51190918490718</v>
      </c>
      <c r="E56" s="2">
        <v>213.84333879224877</v>
      </c>
      <c r="F56" s="2">
        <v>279.70437391637341</v>
      </c>
      <c r="G56" s="2">
        <f t="shared" si="37"/>
        <v>223.50665574865707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43"/>
      <c r="AR56" s="43"/>
      <c r="AS56" s="43"/>
      <c r="AT56" s="43"/>
      <c r="AU56" s="26"/>
      <c r="AV56" s="43"/>
      <c r="AW56" s="43"/>
      <c r="AX56" s="43"/>
      <c r="AY56" s="43"/>
      <c r="AZ56" s="72"/>
      <c r="BA56" s="43"/>
      <c r="BB56" s="43"/>
      <c r="BC56" s="43"/>
      <c r="BD56" s="43"/>
      <c r="BE56" s="43"/>
      <c r="BF56" s="43"/>
      <c r="BG56" s="43"/>
      <c r="BH56" s="43"/>
      <c r="BI56" s="43"/>
      <c r="BJ56" s="26"/>
      <c r="BK56" s="71"/>
      <c r="BL56" s="71"/>
      <c r="BM56" s="71"/>
      <c r="BN56" s="71"/>
      <c r="BO56" s="71"/>
      <c r="BP56" s="71"/>
      <c r="BQ56" s="71"/>
      <c r="BR56" s="71"/>
      <c r="BS56" s="71"/>
      <c r="BT56" s="26"/>
      <c r="BU56" s="43"/>
      <c r="BV56" s="26"/>
      <c r="BW56" s="43"/>
      <c r="BX56" s="26"/>
      <c r="BY56" s="43"/>
      <c r="BZ56" s="26"/>
      <c r="CA56" s="43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</row>
    <row r="57" spans="1:169" x14ac:dyDescent="0.25">
      <c r="A57">
        <f t="shared" si="34"/>
        <v>12</v>
      </c>
      <c r="C57" s="2">
        <v>222.39501830525089</v>
      </c>
      <c r="D57" s="2">
        <v>237.78087988915669</v>
      </c>
      <c r="E57" s="2">
        <v>270.47855863750902</v>
      </c>
      <c r="F57" s="2">
        <v>279.12754616273014</v>
      </c>
      <c r="G57" s="2">
        <f t="shared" si="37"/>
        <v>252.44550074866169</v>
      </c>
      <c r="H57" s="2"/>
      <c r="I57" s="2">
        <v>178.62038159238682</v>
      </c>
      <c r="J57" s="2">
        <v>210.02760994957586</v>
      </c>
      <c r="K57" s="2">
        <v>252.4297918093493</v>
      </c>
      <c r="L57" s="2">
        <v>256.99444201862951</v>
      </c>
      <c r="M57" s="2">
        <f>AVERAGE(I57:L57)</f>
        <v>224.51805634248541</v>
      </c>
      <c r="N57" s="2"/>
      <c r="O57" s="2">
        <v>143.33781034467961</v>
      </c>
      <c r="P57" s="2">
        <v>198.39559196723337</v>
      </c>
      <c r="Q57" s="2">
        <v>193.14509498181204</v>
      </c>
      <c r="R57" s="2">
        <v>239.01513413528346</v>
      </c>
      <c r="S57" s="2">
        <f>AVERAGE(O57:R57)</f>
        <v>193.47340785725211</v>
      </c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43"/>
      <c r="AR57" s="43"/>
      <c r="AS57" s="43"/>
      <c r="AT57" s="43"/>
      <c r="AU57" s="26"/>
      <c r="AV57" s="43"/>
      <c r="AW57" s="43"/>
      <c r="AX57" s="43"/>
      <c r="AY57" s="43"/>
      <c r="AZ57" s="72"/>
      <c r="BA57" s="43"/>
      <c r="BB57" s="43"/>
      <c r="BC57" s="43"/>
      <c r="BD57" s="43"/>
      <c r="BE57" s="43"/>
      <c r="BF57" s="43"/>
      <c r="BG57" s="43"/>
      <c r="BH57" s="43"/>
      <c r="BI57" s="43"/>
      <c r="BJ57" s="26"/>
      <c r="BK57" s="71"/>
      <c r="BL57" s="71"/>
      <c r="BM57" s="71"/>
      <c r="BN57" s="71"/>
      <c r="BO57" s="71"/>
      <c r="BP57" s="71"/>
      <c r="BQ57" s="71"/>
      <c r="BR57" s="71"/>
      <c r="BS57" s="71"/>
      <c r="BT57" s="26"/>
      <c r="BU57" s="43"/>
      <c r="BV57" s="26"/>
      <c r="BW57" s="43"/>
      <c r="BX57" s="26"/>
      <c r="BY57" s="43"/>
      <c r="BZ57" s="26"/>
      <c r="CA57" s="43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</row>
    <row r="58" spans="1:169" x14ac:dyDescent="0.25">
      <c r="A58">
        <f t="shared" si="34"/>
        <v>13</v>
      </c>
      <c r="C58" s="2">
        <v>249.49379807078523</v>
      </c>
      <c r="D58" s="2">
        <v>286.87568412766655</v>
      </c>
      <c r="E58" s="2">
        <v>280.17180081143027</v>
      </c>
      <c r="F58" s="2">
        <v>343.42422190383672</v>
      </c>
      <c r="G58" s="2">
        <f t="shared" si="37"/>
        <v>289.99137622842971</v>
      </c>
      <c r="H58" s="2"/>
      <c r="I58" s="2">
        <v>230.90335953844453</v>
      </c>
      <c r="J58" s="2">
        <v>267.15780097508406</v>
      </c>
      <c r="K58" s="2">
        <v>262.55563856985725</v>
      </c>
      <c r="L58" s="2">
        <v>323.14700428958145</v>
      </c>
      <c r="M58" s="2">
        <f>AVERAGE(I58:L58)</f>
        <v>270.94095084324181</v>
      </c>
      <c r="N58" s="2"/>
      <c r="O58" s="2">
        <v>195.40670113213994</v>
      </c>
      <c r="P58" s="2">
        <v>247.20854874241405</v>
      </c>
      <c r="Q58" s="2">
        <v>227.37510254708053</v>
      </c>
      <c r="R58" s="2">
        <v>303.154962866478</v>
      </c>
      <c r="S58" s="2">
        <f>AVERAGE(O58:R58)</f>
        <v>243.28632882202811</v>
      </c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43"/>
      <c r="AR58" s="43"/>
      <c r="AS58" s="43"/>
      <c r="AT58" s="43"/>
      <c r="AU58" s="26"/>
      <c r="AV58" s="43"/>
      <c r="AW58" s="43"/>
      <c r="AX58" s="43"/>
      <c r="AY58" s="43"/>
      <c r="AZ58" s="72"/>
      <c r="BA58" s="43"/>
      <c r="BB58" s="43"/>
      <c r="BC58" s="43"/>
      <c r="BD58" s="43"/>
      <c r="BE58" s="43"/>
      <c r="BF58" s="43"/>
      <c r="BG58" s="43"/>
      <c r="BH58" s="43"/>
      <c r="BI58" s="43"/>
      <c r="BJ58" s="26"/>
      <c r="BK58" s="71"/>
      <c r="BL58" s="71"/>
      <c r="BM58" s="71"/>
      <c r="BN58" s="71"/>
      <c r="BO58" s="71"/>
      <c r="BP58" s="71"/>
      <c r="BQ58" s="71"/>
      <c r="BR58" s="71"/>
      <c r="BS58" s="71"/>
      <c r="BT58" s="26"/>
      <c r="BU58" s="43"/>
      <c r="BV58" s="26"/>
      <c r="BW58" s="43"/>
      <c r="BX58" s="26"/>
      <c r="BY58" s="43"/>
      <c r="BZ58" s="26"/>
      <c r="CA58" s="43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</row>
    <row r="59" spans="1:169" x14ac:dyDescent="0.25">
      <c r="A59">
        <f t="shared" si="34"/>
        <v>14</v>
      </c>
      <c r="C59" s="2">
        <v>233.17347348176779</v>
      </c>
      <c r="D59" s="2">
        <v>288.31485713855727</v>
      </c>
      <c r="E59" s="2">
        <v>288.82100892288059</v>
      </c>
      <c r="F59" s="2">
        <v>352.12372776864987</v>
      </c>
      <c r="G59" s="2">
        <f t="shared" si="37"/>
        <v>290.60826682796386</v>
      </c>
      <c r="H59" s="2"/>
      <c r="I59" s="2">
        <v>207.6804906673068</v>
      </c>
      <c r="J59" s="2">
        <v>268.07629141491077</v>
      </c>
      <c r="K59" s="2">
        <v>267.28398828887521</v>
      </c>
      <c r="L59" s="2">
        <v>325.5637990162287</v>
      </c>
      <c r="M59" s="2">
        <f>AVERAGE(I59:L59)</f>
        <v>267.1511423468304</v>
      </c>
      <c r="N59" s="2"/>
      <c r="O59" s="2">
        <v>184.1341739289349</v>
      </c>
      <c r="P59" s="2">
        <v>256.35640461543585</v>
      </c>
      <c r="Q59" s="2">
        <v>238.65760861265156</v>
      </c>
      <c r="R59" s="2">
        <v>315.71667630422877</v>
      </c>
      <c r="S59" s="2">
        <f>AVERAGE(O59:R59)</f>
        <v>248.71621586531279</v>
      </c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43"/>
      <c r="AR59" s="43"/>
      <c r="AS59" s="43"/>
      <c r="AT59" s="43"/>
      <c r="AU59" s="26"/>
      <c r="AV59" s="43"/>
      <c r="AW59" s="43"/>
      <c r="AX59" s="43"/>
      <c r="AY59" s="43"/>
      <c r="AZ59" s="72"/>
      <c r="BA59" s="43"/>
      <c r="BB59" s="43"/>
      <c r="BC59" s="43"/>
      <c r="BD59" s="43"/>
      <c r="BE59" s="43"/>
      <c r="BF59" s="43"/>
      <c r="BG59" s="43"/>
      <c r="BH59" s="43"/>
      <c r="BI59" s="43"/>
      <c r="BJ59" s="26"/>
      <c r="BK59" s="71"/>
      <c r="BL59" s="71"/>
      <c r="BM59" s="71"/>
      <c r="BN59" s="71"/>
      <c r="BO59" s="71"/>
      <c r="BP59" s="71"/>
      <c r="BQ59" s="71"/>
      <c r="BR59" s="71"/>
      <c r="BS59" s="71"/>
      <c r="BT59" s="26"/>
      <c r="BU59" s="43"/>
      <c r="BV59" s="26"/>
      <c r="BW59" s="43"/>
      <c r="BX59" s="26"/>
      <c r="BY59" s="43"/>
      <c r="BZ59" s="26"/>
      <c r="CA59" s="43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</row>
    <row r="60" spans="1:169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43"/>
      <c r="AR60" s="43"/>
      <c r="AS60" s="43"/>
      <c r="AT60" s="43"/>
      <c r="AU60" s="26"/>
      <c r="AV60" s="43"/>
      <c r="AW60" s="43"/>
      <c r="AX60" s="43"/>
      <c r="AY60" s="43"/>
      <c r="AZ60" s="72"/>
      <c r="BA60" s="43"/>
      <c r="BB60" s="43"/>
      <c r="BC60" s="43"/>
      <c r="BD60" s="43"/>
      <c r="BE60" s="43"/>
      <c r="BF60" s="43"/>
      <c r="BG60" s="43"/>
      <c r="BH60" s="43"/>
      <c r="BI60" s="43"/>
      <c r="BJ60" s="26"/>
      <c r="BK60" s="71"/>
      <c r="BL60" s="71"/>
      <c r="BM60" s="71"/>
      <c r="BN60" s="71"/>
      <c r="BO60" s="71"/>
      <c r="BP60" s="71"/>
      <c r="BQ60" s="71"/>
      <c r="BR60" s="71"/>
      <c r="BS60" s="71"/>
      <c r="BT60" s="26"/>
      <c r="BU60" s="43"/>
      <c r="BV60" s="26"/>
      <c r="BW60" s="43"/>
      <c r="BX60" s="26"/>
      <c r="BY60" s="43"/>
      <c r="BZ60" s="26"/>
      <c r="CA60" s="43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</row>
    <row r="61" spans="1:169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43"/>
      <c r="AR61" s="43"/>
      <c r="AS61" s="43"/>
      <c r="AT61" s="43"/>
      <c r="AU61" s="26"/>
      <c r="AV61" s="43"/>
      <c r="AW61" s="43"/>
      <c r="AX61" s="43"/>
      <c r="AY61" s="43"/>
      <c r="AZ61" s="72"/>
      <c r="BA61" s="43"/>
      <c r="BB61" s="43"/>
      <c r="BC61" s="43"/>
      <c r="BD61" s="43"/>
      <c r="BE61" s="43"/>
      <c r="BF61" s="43"/>
      <c r="BG61" s="43"/>
      <c r="BH61" s="43"/>
      <c r="BI61" s="43"/>
      <c r="BJ61" s="26"/>
      <c r="BK61" s="71"/>
      <c r="BL61" s="71"/>
      <c r="BM61" s="71"/>
      <c r="BN61" s="71"/>
      <c r="BO61" s="71"/>
      <c r="BP61" s="71"/>
      <c r="BQ61" s="71"/>
      <c r="BR61" s="71"/>
      <c r="BS61" s="71"/>
      <c r="BT61" s="26"/>
      <c r="BU61" s="43"/>
      <c r="BV61" s="26"/>
      <c r="BW61" s="43"/>
      <c r="BX61" s="26"/>
      <c r="BY61" s="43"/>
      <c r="BZ61" s="26"/>
      <c r="CA61" s="43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</row>
    <row r="62" spans="1:169" ht="18.75" x14ac:dyDescent="0.3">
      <c r="B62" s="9" t="s">
        <v>21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43"/>
      <c r="AR62" s="43"/>
      <c r="AS62" s="43"/>
      <c r="AT62" s="43"/>
      <c r="AU62" s="26"/>
      <c r="AV62" s="43"/>
      <c r="AW62" s="43"/>
      <c r="AX62" s="43"/>
      <c r="AY62" s="43"/>
      <c r="AZ62" s="72"/>
      <c r="BA62" s="43"/>
      <c r="BB62" s="43"/>
      <c r="BC62" s="43"/>
      <c r="BD62" s="43"/>
      <c r="BE62" s="43"/>
      <c r="BF62" s="43"/>
      <c r="BG62" s="43"/>
      <c r="BH62" s="43"/>
      <c r="BI62" s="43"/>
      <c r="BJ62" s="26"/>
      <c r="BK62" s="71"/>
      <c r="BL62" s="71"/>
      <c r="BM62" s="71"/>
      <c r="BN62" s="71"/>
      <c r="BO62" s="71"/>
      <c r="BP62" s="71"/>
      <c r="BQ62" s="71"/>
      <c r="BR62" s="71"/>
      <c r="BS62" s="71"/>
      <c r="BT62" s="26"/>
      <c r="BU62" s="43"/>
      <c r="BV62" s="26"/>
      <c r="BW62" s="43"/>
      <c r="BX62" s="26"/>
      <c r="BY62" s="43"/>
      <c r="BZ62" s="26"/>
      <c r="CA62" s="43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</row>
    <row r="63" spans="1:169" x14ac:dyDescent="0.25">
      <c r="B63" s="5"/>
      <c r="C63" s="5" t="str">
        <f>C44</f>
        <v>DS</v>
      </c>
      <c r="D63" s="5"/>
      <c r="E63" s="5"/>
      <c r="F63" s="5"/>
      <c r="G63" s="5"/>
      <c r="H63" s="5"/>
      <c r="I63" s="5" t="str">
        <f>I44</f>
        <v>DK</v>
      </c>
      <c r="J63" s="5"/>
      <c r="K63" s="5"/>
      <c r="L63" s="5"/>
      <c r="M63" s="5"/>
      <c r="N63" s="5"/>
      <c r="O63" s="5" t="str">
        <f>O44</f>
        <v>DP</v>
      </c>
      <c r="P63" s="5"/>
      <c r="Q63" s="5"/>
      <c r="R63" s="5"/>
      <c r="S63" s="5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43"/>
      <c r="AR63" s="43"/>
      <c r="AS63" s="26"/>
      <c r="AT63" s="26"/>
      <c r="AU63" s="26"/>
      <c r="AV63" s="26"/>
      <c r="AW63" s="26"/>
      <c r="AX63" s="26"/>
      <c r="AY63" s="26"/>
      <c r="AZ63" s="72"/>
      <c r="BA63" s="43"/>
      <c r="BB63" s="43"/>
      <c r="BC63" s="43"/>
      <c r="BD63" s="43"/>
      <c r="BE63" s="43"/>
      <c r="BF63" s="43"/>
      <c r="BG63" s="43"/>
      <c r="BH63" s="43"/>
      <c r="BI63" s="43"/>
      <c r="BJ63" s="26"/>
      <c r="BK63" s="71"/>
      <c r="BL63" s="71"/>
      <c r="BM63" s="71"/>
      <c r="BN63" s="71"/>
      <c r="BO63" s="71"/>
      <c r="BP63" s="71"/>
      <c r="BQ63" s="71"/>
      <c r="BR63" s="71"/>
      <c r="BS63" s="71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</row>
    <row r="64" spans="1:169" x14ac:dyDescent="0.25">
      <c r="A64" t="str">
        <f t="shared" ref="A64:A78" si="38">A45</f>
        <v>Participant</v>
      </c>
      <c r="B64" s="5"/>
      <c r="C64" s="5" t="str">
        <f>C45</f>
        <v>V10I05</v>
      </c>
      <c r="D64" s="5" t="str">
        <f>D45</f>
        <v>V10I08</v>
      </c>
      <c r="E64" s="5" t="str">
        <f>E45</f>
        <v>V12I05</v>
      </c>
      <c r="F64" s="5" t="str">
        <f>F45</f>
        <v>V12I08</v>
      </c>
      <c r="G64" s="5" t="str">
        <f>G45</f>
        <v>Mean</v>
      </c>
      <c r="H64" s="5"/>
      <c r="I64" s="5" t="str">
        <f>I45</f>
        <v>V10I05</v>
      </c>
      <c r="J64" s="5" t="str">
        <f>J45</f>
        <v>V10I08</v>
      </c>
      <c r="K64" s="5" t="str">
        <f>K45</f>
        <v>V12I05</v>
      </c>
      <c r="L64" s="5" t="str">
        <f>L45</f>
        <v>V12I08</v>
      </c>
      <c r="M64" s="5" t="str">
        <f>M45</f>
        <v>Mean</v>
      </c>
      <c r="N64" s="5"/>
      <c r="O64" s="5" t="str">
        <f>O45</f>
        <v>V10I05</v>
      </c>
      <c r="P64" s="5" t="str">
        <f>P45</f>
        <v>V10I08</v>
      </c>
      <c r="Q64" s="5" t="str">
        <f>Q45</f>
        <v>V12I05</v>
      </c>
      <c r="R64" s="5" t="str">
        <f>R45</f>
        <v>V12I08</v>
      </c>
      <c r="S64" s="5" t="str">
        <f>S45</f>
        <v>Mean</v>
      </c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43"/>
      <c r="AR64" s="43"/>
      <c r="AS64" s="43"/>
      <c r="AT64" s="43"/>
      <c r="AU64" s="26"/>
      <c r="AV64" s="43"/>
      <c r="AW64" s="43"/>
      <c r="AX64" s="43"/>
      <c r="AY64" s="43"/>
      <c r="AZ64" s="72"/>
      <c r="BA64" s="43"/>
      <c r="BB64" s="43"/>
      <c r="BC64" s="43"/>
      <c r="BD64" s="43"/>
      <c r="BE64" s="43"/>
      <c r="BF64" s="43"/>
      <c r="BG64" s="43"/>
      <c r="BH64" s="43"/>
      <c r="BI64" s="43"/>
      <c r="BJ64" s="26"/>
      <c r="BK64" s="71"/>
      <c r="BL64" s="71"/>
      <c r="BM64" s="71"/>
      <c r="BN64" s="71"/>
      <c r="BO64" s="71"/>
      <c r="BP64" s="71"/>
      <c r="BQ64" s="71"/>
      <c r="BR64" s="71"/>
      <c r="BS64" s="71"/>
      <c r="BT64" s="26"/>
      <c r="BU64" s="43"/>
      <c r="BV64" s="26"/>
      <c r="BW64" s="43"/>
      <c r="BX64" s="26"/>
      <c r="BY64" s="43"/>
      <c r="BZ64" s="26"/>
      <c r="CA64" s="43"/>
      <c r="CB64" s="26"/>
      <c r="CC64" s="26"/>
      <c r="CD64" s="26"/>
      <c r="CE64" s="26"/>
      <c r="CF64" s="53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48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</row>
    <row r="65" spans="1:169" x14ac:dyDescent="0.25">
      <c r="A65">
        <f t="shared" si="38"/>
        <v>1</v>
      </c>
      <c r="B65" s="5"/>
      <c r="C65" s="5">
        <v>0</v>
      </c>
      <c r="D65" s="5">
        <v>0</v>
      </c>
      <c r="E65" s="5">
        <v>0</v>
      </c>
      <c r="F65" s="5">
        <v>0</v>
      </c>
      <c r="G65" s="5">
        <f t="shared" ref="G65:G78" si="39">AVERAGE(C65:F65)</f>
        <v>0</v>
      </c>
      <c r="H65" s="5"/>
      <c r="I65" s="5">
        <v>0.2176408542348735</v>
      </c>
      <c r="J65" s="5">
        <v>0.61222351848765499</v>
      </c>
      <c r="K65" s="5">
        <v>0.27115313766425153</v>
      </c>
      <c r="L65" s="5">
        <v>0.65180603185795327</v>
      </c>
      <c r="M65" s="5">
        <f t="shared" ref="M65:M78" si="40">AVERAGE(I65:L65)</f>
        <v>0.43820588556118334</v>
      </c>
      <c r="N65" s="5"/>
      <c r="O65" s="5">
        <v>0.78235914576512655</v>
      </c>
      <c r="P65" s="5">
        <v>0.38777648151234495</v>
      </c>
      <c r="Q65" s="5">
        <v>0.72884686233574847</v>
      </c>
      <c r="R65" s="5">
        <v>0.34819396814204673</v>
      </c>
      <c r="S65" s="5">
        <f t="shared" ref="S65:S78" si="41">AVERAGE(O65:R65)</f>
        <v>0.56179411443881666</v>
      </c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43"/>
      <c r="AR65" s="43"/>
      <c r="AS65" s="43"/>
      <c r="AT65" s="43"/>
      <c r="AU65" s="26"/>
      <c r="AV65" s="43"/>
      <c r="AW65" s="43"/>
      <c r="AX65" s="43"/>
      <c r="AY65" s="43"/>
      <c r="AZ65" s="72"/>
      <c r="BA65" s="43"/>
      <c r="BB65" s="43"/>
      <c r="BC65" s="43"/>
      <c r="BD65" s="43"/>
      <c r="BE65" s="43"/>
      <c r="BF65" s="43"/>
      <c r="BG65" s="43"/>
      <c r="BH65" s="43"/>
      <c r="BI65" s="43"/>
      <c r="BJ65" s="26"/>
      <c r="BK65" s="71"/>
      <c r="BL65" s="71"/>
      <c r="BM65" s="71"/>
      <c r="BN65" s="71"/>
      <c r="BO65" s="71"/>
      <c r="BP65" s="71"/>
      <c r="BQ65" s="71"/>
      <c r="BR65" s="71"/>
      <c r="BS65" s="71"/>
      <c r="BT65" s="26"/>
      <c r="BU65" s="43"/>
      <c r="BV65" s="26"/>
      <c r="BW65" s="43"/>
      <c r="BX65" s="26"/>
      <c r="BY65" s="43"/>
      <c r="BZ65" s="26"/>
      <c r="CA65" s="43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</row>
    <row r="66" spans="1:169" x14ac:dyDescent="0.25">
      <c r="A66">
        <f t="shared" si="38"/>
        <v>2</v>
      </c>
      <c r="B66" s="5"/>
      <c r="C66" s="5">
        <v>0</v>
      </c>
      <c r="D66" s="5">
        <v>0.21258406697907886</v>
      </c>
      <c r="E66" s="5">
        <v>0</v>
      </c>
      <c r="F66" s="5">
        <v>0.25533208711515509</v>
      </c>
      <c r="G66" s="5">
        <f t="shared" si="39"/>
        <v>0.11697903852355848</v>
      </c>
      <c r="H66" s="5"/>
      <c r="I66" s="5">
        <v>0.9797414204166156</v>
      </c>
      <c r="J66" s="5">
        <v>0.78741593302092117</v>
      </c>
      <c r="K66" s="5">
        <v>0.34096952341992226</v>
      </c>
      <c r="L66" s="5">
        <v>0.74466791288484491</v>
      </c>
      <c r="M66" s="5">
        <f t="shared" si="40"/>
        <v>0.71319869743557596</v>
      </c>
      <c r="N66" s="5"/>
      <c r="O66" s="5">
        <v>2.0258579583384423E-2</v>
      </c>
      <c r="P66" s="5">
        <v>0</v>
      </c>
      <c r="Q66" s="5">
        <v>0.65903047658007774</v>
      </c>
      <c r="R66" s="5">
        <v>0</v>
      </c>
      <c r="S66" s="5">
        <f t="shared" si="41"/>
        <v>0.16982226404086553</v>
      </c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43"/>
      <c r="AR66" s="43"/>
      <c r="AS66" s="43"/>
      <c r="AT66" s="43"/>
      <c r="AU66" s="26"/>
      <c r="AV66" s="43"/>
      <c r="AW66" s="43"/>
      <c r="AX66" s="43"/>
      <c r="AY66" s="43"/>
      <c r="AZ66" s="72"/>
      <c r="BA66" s="43"/>
      <c r="BB66" s="43"/>
      <c r="BC66" s="43"/>
      <c r="BD66" s="43"/>
      <c r="BE66" s="43"/>
      <c r="BF66" s="43"/>
      <c r="BG66" s="43"/>
      <c r="BH66" s="43"/>
      <c r="BI66" s="43"/>
      <c r="BJ66" s="26"/>
      <c r="BK66" s="71"/>
      <c r="BL66" s="71"/>
      <c r="BM66" s="71"/>
      <c r="BN66" s="71"/>
      <c r="BO66" s="71"/>
      <c r="BP66" s="71"/>
      <c r="BQ66" s="71"/>
      <c r="BR66" s="71"/>
      <c r="BS66" s="71"/>
      <c r="BT66" s="26"/>
      <c r="BU66" s="43"/>
      <c r="BV66" s="26"/>
      <c r="BW66" s="43"/>
      <c r="BX66" s="26"/>
      <c r="BY66" s="43"/>
      <c r="BZ66" s="26"/>
      <c r="CA66" s="43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54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54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54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</row>
    <row r="67" spans="1:169" x14ac:dyDescent="0.25">
      <c r="A67">
        <f t="shared" si="38"/>
        <v>3</v>
      </c>
      <c r="B67" s="5"/>
      <c r="C67" s="5">
        <v>0</v>
      </c>
      <c r="D67" s="5">
        <v>0.43806092978478933</v>
      </c>
      <c r="E67" s="5">
        <v>0</v>
      </c>
      <c r="F67" s="5">
        <v>1</v>
      </c>
      <c r="G67" s="5">
        <f t="shared" si="39"/>
        <v>0.35951523244619732</v>
      </c>
      <c r="H67" s="5"/>
      <c r="I67" s="5">
        <v>0.47304925647559759</v>
      </c>
      <c r="J67" s="5">
        <v>0.45023446476817486</v>
      </c>
      <c r="K67" s="5">
        <v>0.70486243092307244</v>
      </c>
      <c r="L67" s="5">
        <v>0</v>
      </c>
      <c r="M67" s="5">
        <f t="shared" si="40"/>
        <v>0.40703653804171125</v>
      </c>
      <c r="N67" s="5"/>
      <c r="O67" s="5">
        <v>0.52695074352440252</v>
      </c>
      <c r="P67" s="5">
        <v>0.11170460544703581</v>
      </c>
      <c r="Q67" s="5">
        <v>0.29513756907692756</v>
      </c>
      <c r="R67" s="5">
        <v>0</v>
      </c>
      <c r="S67" s="5">
        <f t="shared" si="41"/>
        <v>0.23344822951209149</v>
      </c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43"/>
      <c r="AR67" s="43"/>
      <c r="AS67" s="43"/>
      <c r="AT67" s="43"/>
      <c r="AU67" s="26"/>
      <c r="AV67" s="43"/>
      <c r="AW67" s="43"/>
      <c r="AX67" s="43"/>
      <c r="AY67" s="43"/>
      <c r="AZ67" s="72"/>
      <c r="BA67" s="43"/>
      <c r="BB67" s="43"/>
      <c r="BC67" s="43"/>
      <c r="BD67" s="43"/>
      <c r="BE67" s="43"/>
      <c r="BF67" s="43"/>
      <c r="BG67" s="43"/>
      <c r="BH67" s="43"/>
      <c r="BI67" s="43"/>
      <c r="BJ67" s="26"/>
      <c r="BK67" s="71"/>
      <c r="BL67" s="71"/>
      <c r="BM67" s="71"/>
      <c r="BN67" s="71"/>
      <c r="BO67" s="71"/>
      <c r="BP67" s="71"/>
      <c r="BQ67" s="71"/>
      <c r="BR67" s="71"/>
      <c r="BS67" s="71"/>
      <c r="BT67" s="26"/>
      <c r="BU67" s="43"/>
      <c r="BV67" s="26"/>
      <c r="BW67" s="43"/>
      <c r="BX67" s="26"/>
      <c r="BY67" s="43"/>
      <c r="BZ67" s="26"/>
      <c r="CA67" s="43"/>
      <c r="CB67" s="26"/>
      <c r="CC67" s="26"/>
      <c r="CD67" s="26"/>
      <c r="CE67" s="26"/>
      <c r="CF67" s="43"/>
      <c r="CG67" s="26"/>
      <c r="CH67" s="26"/>
      <c r="CI67" s="26"/>
      <c r="CJ67" s="26"/>
      <c r="CK67" s="43"/>
      <c r="CL67" s="26"/>
      <c r="CM67" s="26"/>
      <c r="CN67" s="26"/>
      <c r="CO67" s="43"/>
      <c r="CP67" s="43"/>
      <c r="CQ67" s="43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</row>
    <row r="68" spans="1:169" x14ac:dyDescent="0.25">
      <c r="A68">
        <f t="shared" si="38"/>
        <v>4</v>
      </c>
      <c r="B68" s="5"/>
      <c r="C68" s="5">
        <v>0.38365215062163793</v>
      </c>
      <c r="D68" s="5">
        <v>0.76756363063719224</v>
      </c>
      <c r="E68" s="5">
        <v>0.18827315699487077</v>
      </c>
      <c r="F68" s="5">
        <v>0.69799691833590138</v>
      </c>
      <c r="G68" s="5">
        <f t="shared" si="39"/>
        <v>0.50937146414740053</v>
      </c>
      <c r="H68" s="5"/>
      <c r="I68" s="5">
        <v>0.61284346331555106</v>
      </c>
      <c r="J68" s="5">
        <v>0.23243636936280782</v>
      </c>
      <c r="K68" s="5">
        <v>0.30273990316231092</v>
      </c>
      <c r="L68" s="5">
        <v>0.30200308166409862</v>
      </c>
      <c r="M68" s="5">
        <f t="shared" si="40"/>
        <v>0.36250570437619212</v>
      </c>
      <c r="N68" s="5"/>
      <c r="O68" s="5">
        <v>3.5043860628110983E-3</v>
      </c>
      <c r="P68" s="5">
        <v>0</v>
      </c>
      <c r="Q68" s="5">
        <v>0.5089869398428184</v>
      </c>
      <c r="R68" s="5">
        <v>0</v>
      </c>
      <c r="S68" s="5">
        <f t="shared" si="41"/>
        <v>0.12812283147640738</v>
      </c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43"/>
      <c r="AR68" s="43"/>
      <c r="AS68" s="43"/>
      <c r="AT68" s="43"/>
      <c r="AU68" s="26"/>
      <c r="AV68" s="43"/>
      <c r="AW68" s="43"/>
      <c r="AX68" s="43"/>
      <c r="AY68" s="43"/>
      <c r="AZ68" s="72"/>
      <c r="BA68" s="43"/>
      <c r="BB68" s="43"/>
      <c r="BC68" s="43"/>
      <c r="BD68" s="43"/>
      <c r="BE68" s="43"/>
      <c r="BF68" s="43"/>
      <c r="BG68" s="43"/>
      <c r="BH68" s="43"/>
      <c r="BI68" s="43"/>
      <c r="BJ68" s="26"/>
      <c r="BK68" s="71"/>
      <c r="BL68" s="71"/>
      <c r="BM68" s="71"/>
      <c r="BN68" s="71"/>
      <c r="BO68" s="71"/>
      <c r="BP68" s="71"/>
      <c r="BQ68" s="71"/>
      <c r="BR68" s="71"/>
      <c r="BS68" s="71"/>
      <c r="BT68" s="26"/>
      <c r="BU68" s="43"/>
      <c r="BV68" s="26"/>
      <c r="BW68" s="43"/>
      <c r="BX68" s="26"/>
      <c r="BY68" s="43"/>
      <c r="BZ68" s="26"/>
      <c r="CA68" s="43"/>
      <c r="CB68" s="26"/>
      <c r="CC68" s="26"/>
      <c r="CD68" s="26"/>
      <c r="CE68" s="26"/>
      <c r="CF68" s="26"/>
      <c r="CG68" s="55"/>
      <c r="CH68" s="55"/>
      <c r="CI68" s="56"/>
      <c r="CJ68" s="26"/>
      <c r="CK68" s="26"/>
      <c r="CL68" s="43"/>
      <c r="CM68" s="43"/>
      <c r="CN68" s="26"/>
      <c r="CO68" s="43"/>
      <c r="CP68" s="43"/>
      <c r="CQ68" s="43"/>
      <c r="CR68" s="26"/>
      <c r="CS68" s="43"/>
      <c r="CT68" s="43"/>
      <c r="CU68" s="43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57"/>
      <c r="DG68" s="57"/>
      <c r="DH68" s="26"/>
      <c r="DI68" s="26"/>
      <c r="DJ68" s="26"/>
      <c r="DK68" s="58"/>
      <c r="DL68" s="58"/>
      <c r="DM68" s="49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58"/>
      <c r="EC68" s="58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58"/>
      <c r="ER68" s="58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46"/>
      <c r="FI68" s="46"/>
      <c r="FJ68" s="26"/>
      <c r="FK68" s="26"/>
      <c r="FL68" s="26"/>
      <c r="FM68" s="26"/>
    </row>
    <row r="69" spans="1:169" x14ac:dyDescent="0.25">
      <c r="A69">
        <f t="shared" si="38"/>
        <v>5</v>
      </c>
      <c r="B69" s="5"/>
      <c r="C69" s="5">
        <v>0</v>
      </c>
      <c r="D69" s="5">
        <v>0.26585593670445595</v>
      </c>
      <c r="E69" s="5">
        <v>0.13676438726021234</v>
      </c>
      <c r="F69" s="5">
        <v>0.23610255905026969</v>
      </c>
      <c r="G69" s="5">
        <f t="shared" si="39"/>
        <v>0.15968072075373449</v>
      </c>
      <c r="H69" s="5"/>
      <c r="I69" s="5">
        <v>0.21774160677164711</v>
      </c>
      <c r="J69" s="5">
        <v>0.54052123587480083</v>
      </c>
      <c r="K69" s="5">
        <v>0.19089681838636025</v>
      </c>
      <c r="L69" s="5">
        <v>0.56274475998128126</v>
      </c>
      <c r="M69" s="5">
        <f t="shared" si="40"/>
        <v>0.37797610525352232</v>
      </c>
      <c r="N69" s="5"/>
      <c r="O69" s="5">
        <v>0.78225839322835289</v>
      </c>
      <c r="P69" s="5">
        <v>0.19362282742074322</v>
      </c>
      <c r="Q69" s="5">
        <v>0.67233879435342747</v>
      </c>
      <c r="R69" s="5">
        <v>0.20115268096844907</v>
      </c>
      <c r="S69" s="5">
        <f t="shared" si="41"/>
        <v>0.46234317399274316</v>
      </c>
      <c r="T69" s="3"/>
      <c r="AB69" s="26"/>
      <c r="AC69" s="45"/>
      <c r="AD69" s="45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43"/>
      <c r="AR69" s="43"/>
      <c r="AS69" s="43"/>
      <c r="AT69" s="43"/>
      <c r="AU69" s="26"/>
      <c r="AV69" s="43"/>
      <c r="AW69" s="43"/>
      <c r="AX69" s="43"/>
      <c r="AY69" s="43"/>
      <c r="AZ69" s="72"/>
      <c r="BA69" s="43"/>
      <c r="BB69" s="43"/>
      <c r="BC69" s="43"/>
      <c r="BD69" s="43"/>
      <c r="BE69" s="43"/>
      <c r="BF69" s="43"/>
      <c r="BG69" s="43"/>
      <c r="BH69" s="43"/>
      <c r="BI69" s="43"/>
      <c r="BJ69" s="26"/>
      <c r="BK69" s="71"/>
      <c r="BL69" s="71"/>
      <c r="BM69" s="71"/>
      <c r="BN69" s="71"/>
      <c r="BO69" s="71"/>
      <c r="BP69" s="71"/>
      <c r="BQ69" s="71"/>
      <c r="BR69" s="71"/>
      <c r="BS69" s="71"/>
      <c r="BT69" s="26"/>
      <c r="BU69" s="43"/>
      <c r="BV69" s="26"/>
      <c r="BW69" s="43"/>
      <c r="BX69" s="26"/>
      <c r="BY69" s="43"/>
      <c r="BZ69" s="26"/>
      <c r="CA69" s="43"/>
      <c r="CB69" s="26"/>
      <c r="CC69" s="26"/>
      <c r="CD69" s="26"/>
      <c r="CE69" s="26"/>
      <c r="CF69" s="26"/>
      <c r="CG69" s="55"/>
      <c r="CH69" s="55"/>
      <c r="CI69" s="56"/>
      <c r="CJ69" s="26"/>
      <c r="CK69" s="26"/>
      <c r="CL69" s="43"/>
      <c r="CM69" s="43"/>
      <c r="CN69" s="26"/>
      <c r="CO69" s="26"/>
      <c r="CP69" s="43"/>
      <c r="CQ69" s="43"/>
      <c r="CR69" s="26"/>
      <c r="CS69" s="43"/>
      <c r="CT69" s="43"/>
      <c r="CU69" s="43"/>
      <c r="CV69" s="26"/>
      <c r="CW69" s="26"/>
      <c r="CX69" s="59"/>
      <c r="CY69" s="59"/>
      <c r="CZ69" s="26"/>
      <c r="DA69" s="26"/>
      <c r="DB69" s="23"/>
      <c r="DC69" s="23"/>
      <c r="DD69" s="23"/>
      <c r="DE69" s="23"/>
      <c r="DF69" s="23"/>
      <c r="DG69" s="23"/>
      <c r="DH69" s="23"/>
      <c r="DI69" s="26"/>
      <c r="DJ69" s="26"/>
      <c r="DK69" s="58"/>
      <c r="DL69" s="58"/>
      <c r="DM69" s="49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58"/>
      <c r="EC69" s="58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58"/>
      <c r="ER69" s="58"/>
      <c r="ES69" s="49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46"/>
      <c r="FI69" s="46"/>
      <c r="FJ69" s="26"/>
      <c r="FK69" s="26"/>
      <c r="FL69" s="26"/>
      <c r="FM69" s="26"/>
    </row>
    <row r="70" spans="1:169" x14ac:dyDescent="0.25">
      <c r="A70">
        <f t="shared" si="38"/>
        <v>6</v>
      </c>
      <c r="B70" s="5"/>
      <c r="C70" s="5">
        <v>0.55940633141233131</v>
      </c>
      <c r="D70" s="5">
        <v>1</v>
      </c>
      <c r="E70" s="5">
        <v>0.4673888657414827</v>
      </c>
      <c r="F70" s="5">
        <v>0.86728096123138143</v>
      </c>
      <c r="G70" s="5">
        <f t="shared" si="39"/>
        <v>0.72351903959629893</v>
      </c>
      <c r="H70" s="5"/>
      <c r="I70" s="5">
        <v>0.4405936685876688</v>
      </c>
      <c r="J70" s="5">
        <v>0</v>
      </c>
      <c r="K70" s="5">
        <v>0.25239575654626456</v>
      </c>
      <c r="L70" s="5">
        <v>3.3742572183974244E-2</v>
      </c>
      <c r="M70" s="5">
        <f t="shared" si="40"/>
        <v>0.1816829993294769</v>
      </c>
      <c r="N70" s="5"/>
      <c r="O70" s="5">
        <v>0</v>
      </c>
      <c r="P70" s="5">
        <v>0</v>
      </c>
      <c r="Q70" s="5">
        <v>0.28021537771225286</v>
      </c>
      <c r="R70" s="5">
        <v>9.8976466584644388E-2</v>
      </c>
      <c r="S70" s="5">
        <f t="shared" si="41"/>
        <v>9.4797961074224307E-2</v>
      </c>
      <c r="T70" s="3"/>
      <c r="AB70" s="26"/>
      <c r="AC70" s="45"/>
      <c r="AD70" s="45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2"/>
      <c r="AP70" s="26"/>
      <c r="AQ70" s="43"/>
      <c r="AR70" s="43"/>
      <c r="AS70" s="43"/>
      <c r="AT70" s="43"/>
      <c r="AU70" s="26"/>
      <c r="AV70" s="43"/>
      <c r="AW70" s="43"/>
      <c r="AX70" s="43"/>
      <c r="AY70" s="43"/>
      <c r="AZ70" s="72"/>
      <c r="BA70" s="43"/>
      <c r="BB70" s="43"/>
      <c r="BC70" s="43"/>
      <c r="BD70" s="43"/>
      <c r="BE70" s="43"/>
      <c r="BF70" s="43"/>
      <c r="BG70" s="43"/>
      <c r="BH70" s="43"/>
      <c r="BI70" s="43"/>
      <c r="BJ70" s="26"/>
      <c r="BK70" s="71"/>
      <c r="BL70" s="71"/>
      <c r="BM70" s="71"/>
      <c r="BN70" s="71"/>
      <c r="BO70" s="71"/>
      <c r="BP70" s="71"/>
      <c r="BQ70" s="71"/>
      <c r="BR70" s="71"/>
      <c r="BS70" s="71"/>
      <c r="BT70" s="26"/>
      <c r="BU70" s="43"/>
      <c r="BV70" s="26"/>
      <c r="BW70" s="43"/>
      <c r="BX70" s="26"/>
      <c r="BY70" s="43"/>
      <c r="BZ70" s="26"/>
      <c r="CA70" s="43"/>
      <c r="CB70" s="26"/>
      <c r="CC70" s="26"/>
      <c r="CD70" s="26"/>
      <c r="CE70" s="26"/>
      <c r="CF70" s="26"/>
      <c r="CG70" s="60"/>
      <c r="CH70" s="60"/>
      <c r="CI70" s="49"/>
      <c r="CJ70" s="26"/>
      <c r="CK70" s="26"/>
      <c r="CL70" s="43"/>
      <c r="CM70" s="43"/>
      <c r="CN70" s="26"/>
      <c r="CO70" s="26"/>
      <c r="CP70" s="43"/>
      <c r="CQ70" s="43"/>
      <c r="CR70" s="26"/>
      <c r="CS70" s="26"/>
      <c r="CT70" s="43"/>
      <c r="CU70" s="43"/>
      <c r="CV70" s="26"/>
      <c r="CW70" s="43"/>
      <c r="CX70" s="26"/>
      <c r="CY70" s="26"/>
      <c r="CZ70" s="26"/>
      <c r="DA70" s="26"/>
      <c r="DB70" s="26"/>
      <c r="DC70" s="26"/>
      <c r="DD70" s="26"/>
      <c r="DE70" s="26"/>
      <c r="DF70" s="26"/>
      <c r="DG70" s="46"/>
      <c r="DH70" s="57"/>
      <c r="DI70" s="26"/>
      <c r="DJ70" s="26"/>
      <c r="DK70" s="58"/>
      <c r="DL70" s="58"/>
      <c r="DM70" s="49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58"/>
      <c r="EC70" s="58"/>
      <c r="ED70" s="49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58"/>
      <c r="ER70" s="58"/>
      <c r="ES70" s="49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46"/>
      <c r="FI70" s="46"/>
      <c r="FJ70" s="26"/>
      <c r="FK70" s="26"/>
      <c r="FL70" s="26"/>
      <c r="FM70" s="26"/>
    </row>
    <row r="71" spans="1:169" x14ac:dyDescent="0.25">
      <c r="A71">
        <f t="shared" si="38"/>
        <v>7</v>
      </c>
      <c r="B71" s="5"/>
      <c r="C71" s="5">
        <v>0.45083815093413093</v>
      </c>
      <c r="D71" s="5">
        <v>0.83827080711540414</v>
      </c>
      <c r="E71" s="5">
        <v>0.60436719839461239</v>
      </c>
      <c r="F71" s="5">
        <v>0.70527013927860827</v>
      </c>
      <c r="G71" s="5">
        <f t="shared" si="39"/>
        <v>0.64968657393068896</v>
      </c>
      <c r="H71" s="5"/>
      <c r="I71" s="5">
        <v>0.47228856498738869</v>
      </c>
      <c r="J71" s="5">
        <v>0.10292166933097513</v>
      </c>
      <c r="K71" s="5">
        <v>0.24097819802047549</v>
      </c>
      <c r="L71" s="5">
        <v>0.29472986072139173</v>
      </c>
      <c r="M71" s="5">
        <f t="shared" si="40"/>
        <v>0.27772957326505776</v>
      </c>
      <c r="N71" s="5"/>
      <c r="O71" s="5">
        <v>7.6873284078480389E-2</v>
      </c>
      <c r="P71" s="5">
        <v>5.8807523553620615E-2</v>
      </c>
      <c r="Q71" s="5">
        <v>0.15465460358491209</v>
      </c>
      <c r="R71" s="5">
        <v>0</v>
      </c>
      <c r="S71" s="5">
        <f t="shared" si="41"/>
        <v>7.2583852804253279E-2</v>
      </c>
      <c r="T71" s="2"/>
      <c r="AB71" s="26"/>
      <c r="AC71" s="43"/>
      <c r="AD71" s="43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2"/>
      <c r="AP71" s="26"/>
      <c r="AQ71" s="43"/>
      <c r="AR71" s="43"/>
      <c r="AS71" s="43"/>
      <c r="AT71" s="43"/>
      <c r="AU71" s="26"/>
      <c r="AV71" s="43"/>
      <c r="AW71" s="43"/>
      <c r="AX71" s="43"/>
      <c r="AY71" s="43"/>
      <c r="AZ71" s="72"/>
      <c r="BA71" s="43"/>
      <c r="BB71" s="43"/>
      <c r="BC71" s="43"/>
      <c r="BD71" s="43"/>
      <c r="BE71" s="43"/>
      <c r="BF71" s="43"/>
      <c r="BG71" s="43"/>
      <c r="BH71" s="43"/>
      <c r="BI71" s="43"/>
      <c r="BJ71" s="26"/>
      <c r="BK71" s="71"/>
      <c r="BL71" s="71"/>
      <c r="BM71" s="71"/>
      <c r="BN71" s="71"/>
      <c r="BO71" s="71"/>
      <c r="BP71" s="71"/>
      <c r="BQ71" s="71"/>
      <c r="BR71" s="71"/>
      <c r="BS71" s="71"/>
      <c r="BT71" s="26"/>
      <c r="BU71" s="43"/>
      <c r="BV71" s="26"/>
      <c r="BW71" s="43"/>
      <c r="BX71" s="26"/>
      <c r="BY71" s="43"/>
      <c r="BZ71" s="26"/>
      <c r="CA71" s="43"/>
      <c r="CB71" s="26"/>
      <c r="CC71" s="26"/>
      <c r="CD71" s="26"/>
      <c r="CE71" s="26"/>
      <c r="CF71" s="26"/>
      <c r="CG71" s="55"/>
      <c r="CH71" s="55"/>
      <c r="CI71" s="56"/>
      <c r="CJ71" s="26"/>
      <c r="CK71" s="26"/>
      <c r="CL71" s="43"/>
      <c r="CM71" s="43"/>
      <c r="CN71" s="26"/>
      <c r="CO71" s="43"/>
      <c r="CP71" s="43"/>
      <c r="CQ71" s="43"/>
      <c r="CR71" s="26"/>
      <c r="CS71" s="26"/>
      <c r="CT71" s="43"/>
      <c r="CU71" s="43"/>
      <c r="CV71" s="26"/>
      <c r="CW71" s="43"/>
      <c r="CX71" s="26"/>
      <c r="CY71" s="26"/>
      <c r="CZ71" s="26"/>
      <c r="DA71" s="26"/>
      <c r="DB71" s="26"/>
      <c r="DC71" s="26"/>
      <c r="DD71" s="26"/>
      <c r="DE71" s="26"/>
      <c r="DF71" s="26"/>
      <c r="DG71" s="31"/>
      <c r="DH71" s="57"/>
      <c r="DI71" s="26"/>
      <c r="DJ71" s="26"/>
      <c r="DK71" s="58"/>
      <c r="DL71" s="58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58"/>
      <c r="EC71" s="58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58"/>
      <c r="ER71" s="58"/>
      <c r="ES71" s="49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46"/>
      <c r="FI71" s="46"/>
      <c r="FJ71" s="26"/>
      <c r="FK71" s="26"/>
      <c r="FL71" s="26"/>
      <c r="FM71" s="26"/>
    </row>
    <row r="72" spans="1:169" x14ac:dyDescent="0.25">
      <c r="A72">
        <f t="shared" si="38"/>
        <v>8</v>
      </c>
      <c r="B72" s="5"/>
      <c r="C72" s="5">
        <v>0</v>
      </c>
      <c r="D72" s="5">
        <v>0.53809901859765885</v>
      </c>
      <c r="E72" s="5">
        <v>0</v>
      </c>
      <c r="F72" s="5">
        <v>0.66658869623695216</v>
      </c>
      <c r="G72" s="5">
        <f t="shared" si="39"/>
        <v>0.30117192870865273</v>
      </c>
      <c r="H72" s="5"/>
      <c r="I72" s="5">
        <v>0</v>
      </c>
      <c r="J72" s="5">
        <v>3.109744767824868E-2</v>
      </c>
      <c r="K72" s="5">
        <v>0.39041811616248467</v>
      </c>
      <c r="L72" s="5">
        <v>0.33341130376304789</v>
      </c>
      <c r="M72" s="5">
        <f t="shared" si="40"/>
        <v>0.18873171690094531</v>
      </c>
      <c r="N72" s="5"/>
      <c r="O72" s="5">
        <v>1</v>
      </c>
      <c r="P72" s="5">
        <v>0.43080353372409247</v>
      </c>
      <c r="Q72" s="5">
        <v>0.60958188383751544</v>
      </c>
      <c r="R72" s="5">
        <v>0</v>
      </c>
      <c r="S72" s="5">
        <f t="shared" si="41"/>
        <v>0.51009635439040202</v>
      </c>
      <c r="T72" s="2"/>
      <c r="AB72" s="26"/>
      <c r="AC72" s="43"/>
      <c r="AD72" s="43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2"/>
      <c r="AP72" s="26"/>
      <c r="AQ72" s="43"/>
      <c r="AR72" s="43"/>
      <c r="AS72" s="43"/>
      <c r="AT72" s="43"/>
      <c r="AU72" s="26"/>
      <c r="AV72" s="43"/>
      <c r="AW72" s="43"/>
      <c r="AX72" s="43"/>
      <c r="AY72" s="43"/>
      <c r="AZ72" s="72"/>
      <c r="BA72" s="43"/>
      <c r="BB72" s="43"/>
      <c r="BC72" s="43"/>
      <c r="BD72" s="43"/>
      <c r="BE72" s="43"/>
      <c r="BF72" s="43"/>
      <c r="BG72" s="43"/>
      <c r="BH72" s="43"/>
      <c r="BI72" s="43"/>
      <c r="BJ72" s="26"/>
      <c r="BK72" s="71"/>
      <c r="BL72" s="71"/>
      <c r="BM72" s="71"/>
      <c r="BN72" s="71"/>
      <c r="BO72" s="71"/>
      <c r="BP72" s="71"/>
      <c r="BQ72" s="71"/>
      <c r="BR72" s="71"/>
      <c r="BS72" s="71"/>
      <c r="BT72" s="26"/>
      <c r="BU72" s="43"/>
      <c r="BV72" s="26"/>
      <c r="BW72" s="43"/>
      <c r="BX72" s="26"/>
      <c r="BY72" s="43"/>
      <c r="BZ72" s="26"/>
      <c r="CA72" s="43"/>
      <c r="CB72" s="26"/>
      <c r="CC72" s="26"/>
      <c r="CD72" s="26"/>
      <c r="CE72" s="26"/>
      <c r="CF72" s="26"/>
      <c r="CG72" s="55"/>
      <c r="CH72" s="55"/>
      <c r="CI72" s="56"/>
      <c r="CJ72" s="26"/>
      <c r="CK72" s="26"/>
      <c r="CL72" s="43"/>
      <c r="CM72" s="43"/>
      <c r="CN72" s="26"/>
      <c r="CO72" s="43"/>
      <c r="CP72" s="43"/>
      <c r="CQ72" s="43"/>
      <c r="CR72" s="26"/>
      <c r="CS72" s="43"/>
      <c r="CT72" s="43"/>
      <c r="CU72" s="43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46"/>
      <c r="DH72" s="57"/>
      <c r="DI72" s="26"/>
      <c r="DJ72" s="26"/>
      <c r="DK72" s="58"/>
      <c r="DL72" s="58"/>
      <c r="DM72" s="49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58"/>
      <c r="EC72" s="58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58"/>
      <c r="ER72" s="58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46"/>
      <c r="FI72" s="46"/>
      <c r="FJ72" s="26"/>
      <c r="FK72" s="26"/>
      <c r="FL72" s="26"/>
      <c r="FM72" s="26"/>
    </row>
    <row r="73" spans="1:169" x14ac:dyDescent="0.25">
      <c r="A73">
        <f t="shared" si="38"/>
        <v>9</v>
      </c>
      <c r="B73" s="5"/>
      <c r="C73" s="5">
        <v>0.3135320667009</v>
      </c>
      <c r="D73" s="5">
        <v>0.59700013512904826</v>
      </c>
      <c r="E73" s="5">
        <v>0.31851432230733234</v>
      </c>
      <c r="F73" s="5">
        <v>0.72328102569179742</v>
      </c>
      <c r="G73" s="5">
        <f t="shared" si="39"/>
        <v>0.48808188745726949</v>
      </c>
      <c r="H73" s="5"/>
      <c r="I73" s="5">
        <v>0.68646793329910005</v>
      </c>
      <c r="J73" s="5">
        <v>0.4029998648709518</v>
      </c>
      <c r="K73" s="5">
        <v>0.60892588852491325</v>
      </c>
      <c r="L73" s="5">
        <v>0.27671897430820253</v>
      </c>
      <c r="M73" s="5">
        <f t="shared" si="40"/>
        <v>0.49377816525079193</v>
      </c>
      <c r="N73" s="5"/>
      <c r="O73" s="5">
        <v>0</v>
      </c>
      <c r="P73" s="5">
        <v>0</v>
      </c>
      <c r="Q73" s="5">
        <v>7.2559789167754504E-2</v>
      </c>
      <c r="R73" s="5">
        <v>0</v>
      </c>
      <c r="S73" s="5">
        <f t="shared" si="41"/>
        <v>1.8139947291938626E-2</v>
      </c>
      <c r="T73" s="2"/>
      <c r="AB73" s="26"/>
      <c r="AC73" s="43"/>
      <c r="AD73" s="43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2"/>
      <c r="AP73" s="26"/>
      <c r="AQ73" s="43"/>
      <c r="AR73" s="43"/>
      <c r="AS73" s="43"/>
      <c r="AT73" s="43"/>
      <c r="AU73" s="26"/>
      <c r="AV73" s="43"/>
      <c r="AW73" s="43"/>
      <c r="AX73" s="43"/>
      <c r="AY73" s="43"/>
      <c r="AZ73" s="72"/>
      <c r="BA73" s="43"/>
      <c r="BB73" s="43"/>
      <c r="BC73" s="43"/>
      <c r="BD73" s="43"/>
      <c r="BE73" s="43"/>
      <c r="BF73" s="43"/>
      <c r="BG73" s="43"/>
      <c r="BH73" s="43"/>
      <c r="BI73" s="43"/>
      <c r="BJ73" s="26"/>
      <c r="BK73" s="71"/>
      <c r="BL73" s="71"/>
      <c r="BM73" s="71"/>
      <c r="BN73" s="71"/>
      <c r="BO73" s="71"/>
      <c r="BP73" s="71"/>
      <c r="BQ73" s="71"/>
      <c r="BR73" s="71"/>
      <c r="BS73" s="71"/>
      <c r="BT73" s="26"/>
      <c r="BU73" s="43"/>
      <c r="BV73" s="26"/>
      <c r="BW73" s="43"/>
      <c r="BX73" s="26"/>
      <c r="BY73" s="43"/>
      <c r="BZ73" s="26"/>
      <c r="CA73" s="43"/>
      <c r="CB73" s="26"/>
      <c r="CC73" s="26"/>
      <c r="CD73" s="26"/>
      <c r="CE73" s="26"/>
      <c r="CF73" s="26"/>
      <c r="CG73" s="60"/>
      <c r="CH73" s="60"/>
      <c r="CI73" s="49"/>
      <c r="CJ73" s="26"/>
      <c r="CK73" s="26"/>
      <c r="CL73" s="43"/>
      <c r="CM73" s="43"/>
      <c r="CN73" s="26"/>
      <c r="CO73" s="43"/>
      <c r="CP73" s="43"/>
      <c r="CQ73" s="43"/>
      <c r="CR73" s="26"/>
      <c r="CS73" s="43"/>
      <c r="CT73" s="43"/>
      <c r="CU73" s="43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58"/>
      <c r="DL73" s="58"/>
      <c r="DM73" s="49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58"/>
      <c r="EC73" s="58"/>
      <c r="ED73" s="49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58"/>
      <c r="ER73" s="58"/>
      <c r="ES73" s="49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46"/>
      <c r="FI73" s="46"/>
      <c r="FJ73" s="26"/>
      <c r="FK73" s="26"/>
      <c r="FL73" s="26"/>
      <c r="FM73" s="26"/>
    </row>
    <row r="74" spans="1:169" x14ac:dyDescent="0.25">
      <c r="A74">
        <f t="shared" si="38"/>
        <v>10</v>
      </c>
      <c r="B74" s="5"/>
      <c r="C74" s="5">
        <v>0.4539804132932731</v>
      </c>
      <c r="D74" s="5">
        <v>1</v>
      </c>
      <c r="E74" s="5">
        <v>0.52543466339795486</v>
      </c>
      <c r="F74" s="5">
        <v>1</v>
      </c>
      <c r="G74" s="5">
        <f t="shared" si="39"/>
        <v>0.74485376917280699</v>
      </c>
      <c r="H74" s="5"/>
      <c r="I74" s="5">
        <v>3.2246966812687787E-2</v>
      </c>
      <c r="J74" s="5">
        <v>0</v>
      </c>
      <c r="K74" s="5">
        <v>4.9514531789297121E-2</v>
      </c>
      <c r="L74" s="5">
        <v>0</v>
      </c>
      <c r="M74" s="5">
        <f t="shared" si="40"/>
        <v>2.0440374650496227E-2</v>
      </c>
      <c r="N74" s="5"/>
      <c r="O74" s="5">
        <v>0.51377261989403911</v>
      </c>
      <c r="P74" s="5">
        <v>0</v>
      </c>
      <c r="Q74" s="5">
        <v>0.42505080481274804</v>
      </c>
      <c r="R74" s="5">
        <v>0</v>
      </c>
      <c r="S74" s="5">
        <f t="shared" si="41"/>
        <v>0.23470585617669679</v>
      </c>
      <c r="T74" s="2"/>
      <c r="AB74" s="26"/>
      <c r="AC74" s="43"/>
      <c r="AD74" s="43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2"/>
      <c r="AP74" s="26"/>
      <c r="AQ74" s="43"/>
      <c r="AR74" s="43"/>
      <c r="AS74" s="43"/>
      <c r="AT74" s="43"/>
      <c r="AU74" s="26"/>
      <c r="AV74" s="43"/>
      <c r="AW74" s="43"/>
      <c r="AX74" s="43"/>
      <c r="AY74" s="43"/>
      <c r="AZ74" s="72"/>
      <c r="BA74" s="43"/>
      <c r="BB74" s="43"/>
      <c r="BC74" s="43"/>
      <c r="BD74" s="43"/>
      <c r="BE74" s="43"/>
      <c r="BF74" s="43"/>
      <c r="BG74" s="43"/>
      <c r="BH74" s="43"/>
      <c r="BI74" s="43"/>
      <c r="BJ74" s="26"/>
      <c r="BK74" s="71"/>
      <c r="BL74" s="71"/>
      <c r="BM74" s="71"/>
      <c r="BN74" s="71"/>
      <c r="BO74" s="71"/>
      <c r="BP74" s="71"/>
      <c r="BQ74" s="71"/>
      <c r="BR74" s="71"/>
      <c r="BS74" s="71"/>
      <c r="BT74" s="26"/>
      <c r="BU74" s="43"/>
      <c r="BV74" s="26"/>
      <c r="BW74" s="43"/>
      <c r="BX74" s="26"/>
      <c r="BY74" s="43"/>
      <c r="BZ74" s="26"/>
      <c r="CA74" s="43"/>
      <c r="CB74" s="26"/>
      <c r="CC74" s="26"/>
      <c r="CD74" s="26"/>
      <c r="CE74" s="26"/>
      <c r="CF74" s="26"/>
      <c r="CG74" s="55"/>
      <c r="CH74" s="55"/>
      <c r="CI74" s="56"/>
      <c r="CJ74" s="26"/>
      <c r="CK74" s="26"/>
      <c r="CL74" s="43"/>
      <c r="CM74" s="43"/>
      <c r="CN74" s="26"/>
      <c r="CO74" s="43"/>
      <c r="CP74" s="43"/>
      <c r="CQ74" s="43"/>
      <c r="CR74" s="26"/>
      <c r="CS74" s="43"/>
      <c r="CT74" s="43"/>
      <c r="CU74" s="43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58"/>
      <c r="DL74" s="58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58"/>
      <c r="EC74" s="58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58"/>
      <c r="ER74" s="58"/>
      <c r="ES74" s="49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46"/>
      <c r="FI74" s="46"/>
      <c r="FJ74" s="26"/>
      <c r="FK74" s="26"/>
      <c r="FL74" s="26"/>
      <c r="FM74" s="26"/>
    </row>
    <row r="75" spans="1:169" x14ac:dyDescent="0.25">
      <c r="A75">
        <f t="shared" si="38"/>
        <v>11</v>
      </c>
      <c r="B75" s="5"/>
      <c r="C75" s="5">
        <v>1</v>
      </c>
      <c r="D75" s="5">
        <v>1</v>
      </c>
      <c r="E75" s="5">
        <v>1</v>
      </c>
      <c r="F75" s="5">
        <v>1</v>
      </c>
      <c r="G75" s="5">
        <f t="shared" si="39"/>
        <v>1</v>
      </c>
      <c r="H75" s="5"/>
      <c r="I75" s="5">
        <v>0</v>
      </c>
      <c r="J75" s="5">
        <v>0</v>
      </c>
      <c r="K75" s="5">
        <v>0</v>
      </c>
      <c r="L75" s="5">
        <v>0</v>
      </c>
      <c r="M75" s="5">
        <f t="shared" si="40"/>
        <v>0</v>
      </c>
      <c r="N75" s="5"/>
      <c r="O75" s="5">
        <v>0</v>
      </c>
      <c r="P75" s="5">
        <v>0</v>
      </c>
      <c r="Q75" s="5">
        <v>0</v>
      </c>
      <c r="R75" s="5">
        <v>0</v>
      </c>
      <c r="S75" s="5">
        <f t="shared" si="41"/>
        <v>0</v>
      </c>
      <c r="T75" s="2"/>
      <c r="AB75" s="26"/>
      <c r="AC75" s="43"/>
      <c r="AD75" s="43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2"/>
      <c r="AP75" s="26"/>
      <c r="AQ75" s="43"/>
      <c r="AR75" s="43"/>
      <c r="AS75" s="43"/>
      <c r="AT75" s="43"/>
      <c r="AU75" s="26"/>
      <c r="AV75" s="43"/>
      <c r="AW75" s="43"/>
      <c r="AX75" s="43"/>
      <c r="AY75" s="43"/>
      <c r="AZ75" s="72"/>
      <c r="BA75" s="43"/>
      <c r="BB75" s="43"/>
      <c r="BC75" s="43"/>
      <c r="BD75" s="43"/>
      <c r="BE75" s="43"/>
      <c r="BF75" s="43"/>
      <c r="BG75" s="43"/>
      <c r="BH75" s="43"/>
      <c r="BI75" s="43"/>
      <c r="BJ75" s="26"/>
      <c r="BK75" s="71"/>
      <c r="BL75" s="71"/>
      <c r="BM75" s="71"/>
      <c r="BN75" s="71"/>
      <c r="BO75" s="71"/>
      <c r="BP75" s="71"/>
      <c r="BQ75" s="71"/>
      <c r="BR75" s="71"/>
      <c r="BS75" s="71"/>
      <c r="BT75" s="26"/>
      <c r="BU75" s="43"/>
      <c r="BV75" s="26"/>
      <c r="BW75" s="43"/>
      <c r="BX75" s="26"/>
      <c r="BY75" s="43"/>
      <c r="BZ75" s="26"/>
      <c r="CA75" s="43"/>
      <c r="CB75" s="26"/>
      <c r="CC75" s="26"/>
      <c r="CD75" s="26"/>
      <c r="CE75" s="26"/>
      <c r="CF75" s="26"/>
      <c r="CG75" s="55"/>
      <c r="CH75" s="55"/>
      <c r="CI75" s="56"/>
      <c r="CJ75" s="48"/>
      <c r="CK75" s="48"/>
      <c r="CL75" s="43"/>
      <c r="CM75" s="43"/>
      <c r="CN75" s="26"/>
      <c r="CO75" s="43"/>
      <c r="CP75" s="43"/>
      <c r="CQ75" s="43"/>
      <c r="CR75" s="26"/>
      <c r="CS75" s="43"/>
      <c r="CT75" s="43"/>
      <c r="CU75" s="43"/>
      <c r="CV75" s="26"/>
      <c r="CW75" s="26"/>
      <c r="CX75" s="59"/>
      <c r="CY75" s="59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58"/>
      <c r="DL75" s="58"/>
      <c r="DM75" s="49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58"/>
      <c r="EC75" s="58"/>
      <c r="ED75" s="49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58"/>
      <c r="ER75" s="58"/>
      <c r="ES75" s="49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46"/>
      <c r="FI75" s="46"/>
      <c r="FJ75" s="26"/>
      <c r="FK75" s="26"/>
      <c r="FL75" s="26"/>
      <c r="FM75" s="26"/>
    </row>
    <row r="76" spans="1:169" x14ac:dyDescent="0.25">
      <c r="A76">
        <f t="shared" si="38"/>
        <v>12</v>
      </c>
      <c r="B76" s="5"/>
      <c r="C76" s="5">
        <v>0.14105512778388879</v>
      </c>
      <c r="D76" s="5">
        <v>0.32461301482285804</v>
      </c>
      <c r="E76" s="5">
        <v>0.11033777449504277</v>
      </c>
      <c r="F76" s="5">
        <v>0.16188245166252926</v>
      </c>
      <c r="G76" s="5">
        <f t="shared" si="39"/>
        <v>0.18447209219107971</v>
      </c>
      <c r="H76" s="5"/>
      <c r="I76" s="5">
        <v>0.58617734032370961</v>
      </c>
      <c r="J76" s="5">
        <v>0.6101613595616272</v>
      </c>
      <c r="K76" s="5">
        <v>0.41177807448652026</v>
      </c>
      <c r="L76" s="5">
        <v>0.68529072410055591</v>
      </c>
      <c r="M76" s="5">
        <f t="shared" si="40"/>
        <v>0.57335187461810322</v>
      </c>
      <c r="N76" s="5"/>
      <c r="O76" s="5">
        <v>0.27276753189240155</v>
      </c>
      <c r="P76" s="5">
        <v>6.522562561551476E-2</v>
      </c>
      <c r="Q76" s="5">
        <v>0.47788415101843701</v>
      </c>
      <c r="R76" s="5">
        <v>0.15282682423691479</v>
      </c>
      <c r="S76" s="5">
        <f t="shared" si="41"/>
        <v>0.24217603319081704</v>
      </c>
      <c r="T76" s="2"/>
      <c r="AB76" s="26"/>
      <c r="AC76" s="43"/>
      <c r="AD76" s="43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2"/>
      <c r="AP76" s="26"/>
      <c r="AQ76" s="43"/>
      <c r="AR76" s="43"/>
      <c r="AS76" s="43"/>
      <c r="AT76" s="43"/>
      <c r="AU76" s="26"/>
      <c r="AV76" s="43"/>
      <c r="AW76" s="43"/>
      <c r="AX76" s="43"/>
      <c r="AY76" s="43"/>
      <c r="AZ76" s="72"/>
      <c r="BA76" s="43"/>
      <c r="BB76" s="43"/>
      <c r="BC76" s="43"/>
      <c r="BD76" s="43"/>
      <c r="BE76" s="43"/>
      <c r="BF76" s="43"/>
      <c r="BG76" s="43"/>
      <c r="BH76" s="43"/>
      <c r="BI76" s="43"/>
      <c r="BJ76" s="26"/>
      <c r="BK76" s="71"/>
      <c r="BL76" s="71"/>
      <c r="BM76" s="71"/>
      <c r="BN76" s="71"/>
      <c r="BO76" s="71"/>
      <c r="BP76" s="71"/>
      <c r="BQ76" s="71"/>
      <c r="BR76" s="71"/>
      <c r="BS76" s="71"/>
      <c r="BT76" s="26"/>
      <c r="BU76" s="43"/>
      <c r="BV76" s="26"/>
      <c r="BW76" s="43"/>
      <c r="BX76" s="26"/>
      <c r="BY76" s="43"/>
      <c r="BZ76" s="26"/>
      <c r="CA76" s="43"/>
      <c r="CB76" s="26"/>
      <c r="CC76" s="26"/>
      <c r="CD76" s="26"/>
      <c r="CE76" s="26"/>
      <c r="CF76" s="26"/>
      <c r="CG76" s="55"/>
      <c r="CH76" s="55"/>
      <c r="CI76" s="56"/>
      <c r="CJ76" s="26"/>
      <c r="CK76" s="26"/>
      <c r="CL76" s="43"/>
      <c r="CM76" s="43"/>
      <c r="CN76" s="26"/>
      <c r="CO76" s="43"/>
      <c r="CP76" s="43"/>
      <c r="CQ76" s="43"/>
      <c r="CR76" s="26"/>
      <c r="CS76" s="43"/>
      <c r="CT76" s="43"/>
      <c r="CU76" s="43"/>
      <c r="CV76" s="26"/>
      <c r="CW76" s="43"/>
      <c r="CX76" s="43"/>
      <c r="CY76" s="43"/>
      <c r="CZ76" s="43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58"/>
      <c r="DL76" s="58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58"/>
      <c r="EC76" s="58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58"/>
      <c r="ER76" s="58"/>
      <c r="ES76" s="49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46"/>
      <c r="FI76" s="46"/>
      <c r="FJ76" s="26"/>
      <c r="FK76" s="26"/>
      <c r="FL76" s="26"/>
      <c r="FM76" s="26"/>
    </row>
    <row r="77" spans="1:169" x14ac:dyDescent="0.25">
      <c r="A77">
        <f t="shared" si="38"/>
        <v>13</v>
      </c>
      <c r="B77" s="5"/>
      <c r="C77" s="5">
        <v>0.17881789319594685</v>
      </c>
      <c r="D77" s="5">
        <v>0.2798010983306467</v>
      </c>
      <c r="E77" s="5">
        <v>0.1730052545079975</v>
      </c>
      <c r="F77" s="5">
        <v>0.18863873901867179</v>
      </c>
      <c r="G77" s="5">
        <f t="shared" si="39"/>
        <v>0.20506574626331572</v>
      </c>
      <c r="H77" s="5"/>
      <c r="I77" s="5">
        <v>0.25195338491663655</v>
      </c>
      <c r="J77" s="5">
        <v>0.34706702002677525</v>
      </c>
      <c r="K77" s="5">
        <v>0.22071248350732622</v>
      </c>
      <c r="L77" s="5">
        <v>0.13400751391203639</v>
      </c>
      <c r="M77" s="5">
        <f t="shared" si="40"/>
        <v>0.23843510059069359</v>
      </c>
      <c r="N77" s="5"/>
      <c r="O77" s="5">
        <v>0.56922872188741658</v>
      </c>
      <c r="P77" s="5">
        <v>0.37313188164257804</v>
      </c>
      <c r="Q77" s="5">
        <v>0.60628226198467638</v>
      </c>
      <c r="R77" s="5">
        <v>0.67735374706929186</v>
      </c>
      <c r="S77" s="5">
        <f t="shared" si="41"/>
        <v>0.55649915314599074</v>
      </c>
      <c r="T77" s="2"/>
      <c r="AB77" s="26"/>
      <c r="AC77" s="43"/>
      <c r="AD77" s="43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2"/>
      <c r="AP77" s="26"/>
      <c r="AQ77" s="43"/>
      <c r="AR77" s="43"/>
      <c r="AS77" s="43"/>
      <c r="AT77" s="43"/>
      <c r="AU77" s="26"/>
      <c r="AV77" s="43"/>
      <c r="AW77" s="43"/>
      <c r="AX77" s="43"/>
      <c r="AY77" s="43"/>
      <c r="AZ77" s="72"/>
      <c r="BA77" s="43"/>
      <c r="BB77" s="43"/>
      <c r="BC77" s="43"/>
      <c r="BD77" s="43"/>
      <c r="BE77" s="43"/>
      <c r="BF77" s="43"/>
      <c r="BG77" s="43"/>
      <c r="BH77" s="43"/>
      <c r="BI77" s="43"/>
      <c r="BJ77" s="26"/>
      <c r="BK77" s="71"/>
      <c r="BL77" s="71"/>
      <c r="BM77" s="71"/>
      <c r="BN77" s="71"/>
      <c r="BO77" s="71"/>
      <c r="BP77" s="71"/>
      <c r="BQ77" s="71"/>
      <c r="BR77" s="71"/>
      <c r="BS77" s="71"/>
      <c r="BT77" s="26"/>
      <c r="BU77" s="43"/>
      <c r="BV77" s="26"/>
      <c r="BW77" s="43"/>
      <c r="BX77" s="26"/>
      <c r="BY77" s="43"/>
      <c r="BZ77" s="26"/>
      <c r="CA77" s="43"/>
      <c r="CB77" s="26"/>
      <c r="CC77" s="26"/>
      <c r="CD77" s="26"/>
      <c r="CE77" s="26"/>
      <c r="CF77" s="26"/>
      <c r="CG77" s="60"/>
      <c r="CH77" s="60"/>
      <c r="CI77" s="49"/>
      <c r="CJ77" s="26"/>
      <c r="CK77" s="26"/>
      <c r="CL77" s="43"/>
      <c r="CM77" s="43"/>
      <c r="CN77" s="26"/>
      <c r="CO77" s="43"/>
      <c r="CP77" s="43"/>
      <c r="CQ77" s="43"/>
      <c r="CR77" s="26"/>
      <c r="CS77" s="43"/>
      <c r="CT77" s="43"/>
      <c r="CU77" s="43"/>
      <c r="CV77" s="26"/>
      <c r="CW77" s="43"/>
      <c r="CX77" s="43"/>
      <c r="CY77" s="43"/>
      <c r="CZ77" s="43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58"/>
      <c r="DL77" s="58"/>
      <c r="DM77" s="49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58"/>
      <c r="EC77" s="58"/>
      <c r="ED77" s="49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58"/>
      <c r="ER77" s="58"/>
      <c r="ES77" s="49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46"/>
      <c r="FI77" s="46"/>
      <c r="FJ77" s="26"/>
      <c r="FK77" s="26"/>
      <c r="FL77" s="26"/>
      <c r="FM77" s="26"/>
    </row>
    <row r="78" spans="1:169" x14ac:dyDescent="0.25">
      <c r="A78">
        <f t="shared" si="38"/>
        <v>14</v>
      </c>
      <c r="B78" s="5"/>
      <c r="C78" s="5">
        <v>0.32062116429089627</v>
      </c>
      <c r="D78" s="5">
        <v>0.42778117603255233</v>
      </c>
      <c r="E78" s="5">
        <v>0.23770283095298719</v>
      </c>
      <c r="F78" s="5">
        <v>0.37759237892370046</v>
      </c>
      <c r="G78" s="5">
        <f t="shared" si="39"/>
        <v>0.34092438755003407</v>
      </c>
      <c r="H78" s="5"/>
      <c r="I78" s="5">
        <v>0.30981745455971449</v>
      </c>
      <c r="J78" s="5">
        <v>0.41972287971064598</v>
      </c>
      <c r="K78" s="5">
        <v>0.29788662299483809</v>
      </c>
      <c r="L78" s="5">
        <v>0.3238365728824591</v>
      </c>
      <c r="M78" s="5">
        <f t="shared" si="40"/>
        <v>0.33781588253691441</v>
      </c>
      <c r="N78" s="5"/>
      <c r="O78" s="5">
        <v>0.36956138114938919</v>
      </c>
      <c r="P78" s="5">
        <v>0.15249594425680169</v>
      </c>
      <c r="Q78" s="5">
        <v>0.46441054605217474</v>
      </c>
      <c r="R78" s="5">
        <v>0.29857104819384045</v>
      </c>
      <c r="S78" s="5">
        <f t="shared" si="41"/>
        <v>0.32125972991305152</v>
      </c>
      <c r="T78" s="2"/>
      <c r="AB78" s="26"/>
      <c r="AC78" s="43"/>
      <c r="AD78" s="43"/>
      <c r="AE78" s="26"/>
      <c r="AF78" s="26"/>
      <c r="AG78" s="26"/>
      <c r="AH78" s="22"/>
      <c r="AI78" s="22"/>
      <c r="AJ78" s="22"/>
      <c r="AK78" s="22"/>
      <c r="AL78" s="22"/>
      <c r="AM78" s="22"/>
      <c r="AN78" s="22"/>
      <c r="AO78" s="22"/>
      <c r="AP78" s="26"/>
      <c r="AQ78" s="22"/>
      <c r="AR78" s="22"/>
      <c r="AS78" s="22"/>
      <c r="AT78" s="22"/>
      <c r="AU78" s="22"/>
      <c r="AV78" s="22"/>
      <c r="AW78" s="22"/>
      <c r="AX78" s="22"/>
      <c r="AY78" s="22"/>
      <c r="AZ78" s="26"/>
      <c r="BA78" s="22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2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55"/>
      <c r="CH78" s="55"/>
      <c r="CI78" s="48"/>
      <c r="CJ78" s="48"/>
      <c r="CK78" s="48"/>
      <c r="CL78" s="43"/>
      <c r="CM78" s="43"/>
      <c r="CN78" s="26"/>
      <c r="CO78" s="43"/>
      <c r="CP78" s="43"/>
      <c r="CQ78" s="43"/>
      <c r="CR78" s="26"/>
      <c r="CS78" s="43"/>
      <c r="CT78" s="43"/>
      <c r="CU78" s="43"/>
      <c r="CV78" s="26"/>
      <c r="CW78" s="26"/>
      <c r="CX78" s="43"/>
      <c r="CY78" s="43"/>
      <c r="CZ78" s="43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58"/>
      <c r="DL78" s="58"/>
      <c r="DM78" s="49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58"/>
      <c r="EC78" s="58"/>
      <c r="ED78" s="49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58"/>
      <c r="ER78" s="58"/>
      <c r="ES78" s="49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46"/>
      <c r="FI78" s="46"/>
      <c r="FJ78" s="26"/>
      <c r="FK78" s="26"/>
      <c r="FL78" s="26"/>
      <c r="FM78" s="26"/>
    </row>
    <row r="79" spans="1:169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2"/>
      <c r="AB79" s="26"/>
      <c r="AC79" s="43"/>
      <c r="AD79" s="43"/>
      <c r="AE79" s="26"/>
      <c r="AF79" s="26"/>
      <c r="AG79" s="26"/>
      <c r="AH79" s="22"/>
      <c r="AI79" s="22"/>
      <c r="AJ79" s="22"/>
      <c r="AK79" s="22"/>
      <c r="AL79" s="22"/>
      <c r="AM79" s="22"/>
      <c r="AN79" s="22"/>
      <c r="AO79" s="22"/>
      <c r="AP79" s="26"/>
      <c r="AQ79" s="43"/>
      <c r="AR79" s="43"/>
      <c r="AS79" s="43"/>
      <c r="AT79" s="43"/>
      <c r="AU79" s="43"/>
      <c r="AV79" s="43"/>
      <c r="AW79" s="43"/>
      <c r="AX79" s="43"/>
      <c r="AY79" s="43"/>
      <c r="AZ79" s="26"/>
      <c r="BA79" s="43"/>
      <c r="BB79" s="43"/>
      <c r="BC79" s="43"/>
      <c r="BD79" s="43"/>
      <c r="BE79" s="43"/>
      <c r="BF79" s="43"/>
      <c r="BG79" s="43"/>
      <c r="BH79" s="43"/>
      <c r="BI79" s="43"/>
      <c r="BJ79" s="26"/>
      <c r="BK79" s="43"/>
      <c r="BL79" s="43"/>
      <c r="BM79" s="43"/>
      <c r="BN79" s="43"/>
      <c r="BO79" s="43"/>
      <c r="BP79" s="43"/>
      <c r="BQ79" s="43"/>
      <c r="BR79" s="43"/>
      <c r="BS79" s="43"/>
      <c r="BT79" s="26"/>
      <c r="BU79" s="26"/>
      <c r="BV79" s="26"/>
      <c r="BW79" s="26"/>
      <c r="BX79" s="26"/>
      <c r="BY79" s="43"/>
      <c r="BZ79" s="26"/>
      <c r="CA79" s="43"/>
      <c r="CB79" s="26"/>
      <c r="CC79" s="26"/>
      <c r="CD79" s="26"/>
      <c r="CE79" s="26"/>
      <c r="CF79" s="26"/>
      <c r="CG79" s="55"/>
      <c r="CH79" s="55"/>
      <c r="CI79" s="56"/>
      <c r="CJ79" s="26"/>
      <c r="CK79" s="26"/>
      <c r="CL79" s="43"/>
      <c r="CM79" s="43"/>
      <c r="CN79" s="26"/>
      <c r="CO79" s="26"/>
      <c r="CP79" s="43"/>
      <c r="CQ79" s="43"/>
      <c r="CR79" s="26"/>
      <c r="CS79" s="43"/>
      <c r="CT79" s="43"/>
      <c r="CU79" s="43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58"/>
      <c r="DL79" s="58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58"/>
      <c r="EC79" s="58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58"/>
      <c r="ER79" s="58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46"/>
      <c r="FI79" s="46"/>
      <c r="FJ79" s="26"/>
      <c r="FK79" s="26"/>
      <c r="FL79" s="26"/>
      <c r="FM79" s="26"/>
    </row>
    <row r="80" spans="1:169" ht="18.75" x14ac:dyDescent="0.3">
      <c r="B80" s="9" t="s">
        <v>20</v>
      </c>
      <c r="F80" s="2"/>
      <c r="G80" s="2"/>
      <c r="H80" s="2"/>
      <c r="T80" s="2"/>
      <c r="AB80" s="26"/>
      <c r="AC80" s="43"/>
      <c r="AD80" s="43"/>
      <c r="AE80" s="43"/>
      <c r="AF80" s="43"/>
      <c r="AG80" s="43"/>
      <c r="AH80" s="43"/>
      <c r="AI80" s="26"/>
      <c r="AJ80" s="26"/>
      <c r="AK80" s="26"/>
      <c r="AL80" s="26"/>
      <c r="AM80" s="26"/>
      <c r="AN80" s="26"/>
      <c r="AO80" s="26"/>
      <c r="AP80" s="26"/>
      <c r="AQ80" s="43"/>
      <c r="AR80" s="43"/>
      <c r="AS80" s="43"/>
      <c r="AT80" s="43"/>
      <c r="AU80" s="43"/>
      <c r="AV80" s="43"/>
      <c r="AW80" s="43"/>
      <c r="AX80" s="43"/>
      <c r="AY80" s="43"/>
      <c r="AZ80" s="26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26"/>
      <c r="BU80" s="26"/>
      <c r="BV80" s="26"/>
      <c r="BW80" s="26"/>
      <c r="BX80" s="26"/>
      <c r="BY80" s="43"/>
      <c r="BZ80" s="26"/>
      <c r="CA80" s="43"/>
      <c r="CB80" s="26"/>
      <c r="CC80" s="26"/>
      <c r="CD80" s="26"/>
      <c r="CE80" s="26"/>
      <c r="CF80" s="26"/>
      <c r="CG80" s="55"/>
      <c r="CH80" s="55"/>
      <c r="CI80" s="56"/>
      <c r="CJ80" s="26"/>
      <c r="CK80" s="26"/>
      <c r="CL80" s="43"/>
      <c r="CM80" s="43"/>
      <c r="CN80" s="26"/>
      <c r="CO80" s="43"/>
      <c r="CP80" s="43"/>
      <c r="CQ80" s="43"/>
      <c r="CR80" s="26"/>
      <c r="CS80" s="26"/>
      <c r="CT80" s="43"/>
      <c r="CU80" s="43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57"/>
      <c r="DG80" s="57"/>
      <c r="DH80" s="26"/>
      <c r="DI80" s="26"/>
      <c r="DJ80" s="26"/>
      <c r="DK80" s="58"/>
      <c r="DL80" s="58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58"/>
      <c r="EC80" s="58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58"/>
      <c r="ER80" s="58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46"/>
      <c r="FI80" s="46"/>
      <c r="FJ80" s="26"/>
      <c r="FK80" s="26"/>
      <c r="FL80" s="26"/>
      <c r="FM80" s="26"/>
    </row>
    <row r="81" spans="1:169" x14ac:dyDescent="0.25">
      <c r="C81" s="10" t="str">
        <f>C63</f>
        <v>DS</v>
      </c>
      <c r="D81" s="10"/>
      <c r="E81" s="10"/>
      <c r="F81" s="10"/>
      <c r="G81" s="10"/>
      <c r="H81" s="10"/>
      <c r="I81" s="10" t="str">
        <f>I63</f>
        <v>DK</v>
      </c>
      <c r="J81" s="3"/>
      <c r="K81" s="3"/>
      <c r="L81" s="3"/>
      <c r="M81" s="3"/>
      <c r="N81" s="3"/>
      <c r="O81" s="10" t="str">
        <f>O63</f>
        <v>DP</v>
      </c>
      <c r="P81" s="3"/>
      <c r="Q81" s="3"/>
      <c r="R81" s="3"/>
      <c r="S81" s="3"/>
      <c r="T81" s="2"/>
      <c r="AB81" s="26"/>
      <c r="AC81" s="43"/>
      <c r="AD81" s="43"/>
      <c r="AE81" s="43"/>
      <c r="AF81" s="43"/>
      <c r="AG81" s="43"/>
      <c r="AH81" s="43"/>
      <c r="AI81" s="26"/>
      <c r="AJ81" s="26"/>
      <c r="AK81" s="26"/>
      <c r="AL81" s="26"/>
      <c r="AM81" s="26"/>
      <c r="AN81" s="26"/>
      <c r="AO81" s="26"/>
      <c r="AP81" s="26"/>
      <c r="AQ81" s="43"/>
      <c r="AR81" s="43"/>
      <c r="AS81" s="43"/>
      <c r="AT81" s="43"/>
      <c r="AU81" s="43"/>
      <c r="AV81" s="43"/>
      <c r="AW81" s="43"/>
      <c r="AX81" s="43"/>
      <c r="AY81" s="43"/>
      <c r="AZ81" s="26"/>
      <c r="BA81" s="43"/>
      <c r="BB81" s="43"/>
      <c r="BC81" s="43"/>
      <c r="BD81" s="43"/>
      <c r="BE81" s="43"/>
      <c r="BF81" s="43"/>
      <c r="BG81" s="43"/>
      <c r="BH81" s="43"/>
      <c r="BI81" s="43"/>
      <c r="BJ81" s="26"/>
      <c r="BK81" s="43"/>
      <c r="BL81" s="43"/>
      <c r="BM81" s="43"/>
      <c r="BN81" s="43"/>
      <c r="BO81" s="43"/>
      <c r="BP81" s="43"/>
      <c r="BQ81" s="43"/>
      <c r="BR81" s="43"/>
      <c r="BS81" s="43"/>
      <c r="BT81" s="26"/>
      <c r="BU81" s="26"/>
      <c r="BV81" s="26"/>
      <c r="BW81" s="26"/>
      <c r="BX81" s="26"/>
      <c r="BY81" s="43"/>
      <c r="BZ81" s="26"/>
      <c r="CA81" s="43"/>
      <c r="CB81" s="26"/>
      <c r="CC81" s="26"/>
      <c r="CD81" s="26"/>
      <c r="CE81" s="26"/>
      <c r="CF81" s="26"/>
      <c r="CG81" s="55"/>
      <c r="CH81" s="55"/>
      <c r="CI81" s="56"/>
      <c r="CJ81" s="26"/>
      <c r="CK81" s="26"/>
      <c r="CL81" s="43"/>
      <c r="CM81" s="43"/>
      <c r="CN81" s="26"/>
      <c r="CO81" s="43"/>
      <c r="CP81" s="43"/>
      <c r="CQ81" s="43"/>
      <c r="CR81" s="26"/>
      <c r="CS81" s="43"/>
      <c r="CT81" s="43"/>
      <c r="CU81" s="43"/>
      <c r="CV81" s="26"/>
      <c r="CW81" s="26"/>
      <c r="CX81" s="59"/>
      <c r="CY81" s="59"/>
      <c r="CZ81" s="26"/>
      <c r="DA81" s="26"/>
      <c r="DB81" s="23"/>
      <c r="DC81" s="23"/>
      <c r="DD81" s="23"/>
      <c r="DE81" s="23"/>
      <c r="DF81" s="23"/>
      <c r="DG81" s="23"/>
      <c r="DH81" s="23"/>
      <c r="DI81" s="26"/>
      <c r="DJ81" s="26"/>
      <c r="DK81" s="58"/>
      <c r="DL81" s="58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58"/>
      <c r="EC81" s="58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58"/>
      <c r="ER81" s="58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46"/>
      <c r="FI81" s="46"/>
      <c r="FJ81" s="26"/>
      <c r="FK81" s="26"/>
      <c r="FL81" s="26"/>
      <c r="FM81" s="26"/>
    </row>
    <row r="82" spans="1:169" x14ac:dyDescent="0.25">
      <c r="A82" t="str">
        <f t="shared" ref="A82:A96" si="42">A64</f>
        <v>Participant</v>
      </c>
      <c r="C82" s="10" t="str">
        <f>C64</f>
        <v>V10I05</v>
      </c>
      <c r="D82" s="10" t="str">
        <f>D64</f>
        <v>V10I08</v>
      </c>
      <c r="E82" s="10" t="str">
        <f>E64</f>
        <v>V12I05</v>
      </c>
      <c r="F82" s="10" t="str">
        <f>F64</f>
        <v>V12I08</v>
      </c>
      <c r="G82" s="10" t="str">
        <f>G64</f>
        <v>Mean</v>
      </c>
      <c r="H82" s="10"/>
      <c r="I82" s="10" t="str">
        <f>I64</f>
        <v>V10I05</v>
      </c>
      <c r="J82" s="10" t="str">
        <f>J64</f>
        <v>V10I08</v>
      </c>
      <c r="K82" s="10" t="str">
        <f>K64</f>
        <v>V12I05</v>
      </c>
      <c r="L82" s="10" t="str">
        <f>L64</f>
        <v>V12I08</v>
      </c>
      <c r="M82" s="10" t="str">
        <f>M64</f>
        <v>Mean</v>
      </c>
      <c r="N82" s="10"/>
      <c r="O82" s="10" t="str">
        <f>O64</f>
        <v>V10I05</v>
      </c>
      <c r="P82" s="10" t="str">
        <f>P64</f>
        <v>V10I08</v>
      </c>
      <c r="Q82" s="10" t="str">
        <f>Q64</f>
        <v>V12I05</v>
      </c>
      <c r="R82" s="10" t="str">
        <f>R64</f>
        <v>V12I08</v>
      </c>
      <c r="S82" s="10" t="str">
        <f>S64</f>
        <v>Mean</v>
      </c>
      <c r="T82" s="2"/>
      <c r="AB82" s="26"/>
      <c r="AC82" s="43"/>
      <c r="AD82" s="43"/>
      <c r="AE82" s="43"/>
      <c r="AF82" s="43"/>
      <c r="AG82" s="43"/>
      <c r="AH82" s="43"/>
      <c r="AI82" s="26"/>
      <c r="AJ82" s="26"/>
      <c r="AK82" s="26"/>
      <c r="AL82" s="26"/>
      <c r="AM82" s="26"/>
      <c r="AN82" s="26"/>
      <c r="AO82" s="26"/>
      <c r="AP82" s="26"/>
      <c r="AQ82" s="43"/>
      <c r="AR82" s="43"/>
      <c r="AS82" s="43"/>
      <c r="AT82" s="43"/>
      <c r="AU82" s="43"/>
      <c r="AV82" s="43"/>
      <c r="AW82" s="43"/>
      <c r="AX82" s="43"/>
      <c r="AY82" s="43"/>
      <c r="AZ82" s="26"/>
      <c r="BA82" s="43"/>
      <c r="BB82" s="43"/>
      <c r="BC82" s="43"/>
      <c r="BD82" s="43"/>
      <c r="BE82" s="43"/>
      <c r="BF82" s="43"/>
      <c r="BG82" s="43"/>
      <c r="BH82" s="43"/>
      <c r="BI82" s="43"/>
      <c r="BJ82" s="26"/>
      <c r="BK82" s="43"/>
      <c r="BL82" s="43"/>
      <c r="BM82" s="43"/>
      <c r="BN82" s="43"/>
      <c r="BO82" s="43"/>
      <c r="BP82" s="43"/>
      <c r="BQ82" s="43"/>
      <c r="BR82" s="43"/>
      <c r="BS82" s="43"/>
      <c r="BT82" s="26"/>
      <c r="BU82" s="26"/>
      <c r="BV82" s="26"/>
      <c r="BW82" s="26"/>
      <c r="BX82" s="26"/>
      <c r="BY82" s="43"/>
      <c r="BZ82" s="26"/>
      <c r="CA82" s="43"/>
      <c r="CB82" s="26"/>
      <c r="CC82" s="26"/>
      <c r="CD82" s="26"/>
      <c r="CE82" s="26"/>
      <c r="CF82" s="26"/>
      <c r="CG82" s="55"/>
      <c r="CH82" s="55"/>
      <c r="CI82" s="56"/>
      <c r="CJ82" s="26"/>
      <c r="CK82" s="26"/>
      <c r="CL82" s="43"/>
      <c r="CM82" s="43"/>
      <c r="CN82" s="26"/>
      <c r="CO82" s="43"/>
      <c r="CP82" s="43"/>
      <c r="CQ82" s="43"/>
      <c r="CR82" s="26"/>
      <c r="CS82" s="43"/>
      <c r="CT82" s="43"/>
      <c r="CU82" s="43"/>
      <c r="CV82" s="26"/>
      <c r="CW82" s="43"/>
      <c r="CX82" s="26"/>
      <c r="CY82" s="26"/>
      <c r="CZ82" s="26"/>
      <c r="DA82" s="26"/>
      <c r="DB82" s="26"/>
      <c r="DC82" s="26"/>
      <c r="DD82" s="26"/>
      <c r="DE82" s="26"/>
      <c r="DF82" s="26"/>
      <c r="DG82" s="46"/>
      <c r="DH82" s="26"/>
      <c r="DI82" s="26"/>
      <c r="DJ82" s="26"/>
      <c r="DK82" s="58"/>
      <c r="DL82" s="58"/>
      <c r="DM82" s="49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58"/>
      <c r="EC82" s="58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58"/>
      <c r="ER82" s="58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46"/>
      <c r="FI82" s="46"/>
      <c r="FJ82" s="26"/>
      <c r="FK82" s="26"/>
      <c r="FL82" s="26"/>
      <c r="FM82" s="26"/>
    </row>
    <row r="83" spans="1:169" x14ac:dyDescent="0.25">
      <c r="A83">
        <f t="shared" si="42"/>
        <v>1</v>
      </c>
      <c r="G83" s="2"/>
      <c r="H83" s="2"/>
      <c r="I83" s="1">
        <v>0.72352974749657206</v>
      </c>
      <c r="J83" s="1">
        <v>0.72896605431677808</v>
      </c>
      <c r="K83" s="1">
        <v>0.74317018670738477</v>
      </c>
      <c r="L83" s="1">
        <v>0.74370163421345026</v>
      </c>
      <c r="M83" s="1">
        <f t="shared" ref="M83:M92" si="43">AVERAGE(I83:L83)</f>
        <v>0.73484190568354635</v>
      </c>
      <c r="N83" s="1"/>
      <c r="O83" s="1">
        <v>0.90844413377683753</v>
      </c>
      <c r="P83" s="1">
        <v>0.96039813224976711</v>
      </c>
      <c r="Q83" s="1">
        <v>0.92978492344607799</v>
      </c>
      <c r="R83" s="1">
        <v>1.0031593808749526</v>
      </c>
      <c r="S83" s="1">
        <f t="shared" ref="S83:S92" si="44">AVERAGE(O83:R83)</f>
        <v>0.95044664258690881</v>
      </c>
      <c r="T83" s="2"/>
      <c r="AB83" s="26"/>
      <c r="AC83" s="43"/>
      <c r="AD83" s="43"/>
      <c r="AE83" s="43"/>
      <c r="AF83" s="43"/>
      <c r="AG83" s="43"/>
      <c r="AH83" s="43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55"/>
      <c r="CH83" s="55"/>
      <c r="CI83" s="56"/>
      <c r="CJ83" s="26"/>
      <c r="CK83" s="26"/>
      <c r="CL83" s="43"/>
      <c r="CM83" s="43"/>
      <c r="CN83" s="26"/>
      <c r="CO83" s="43"/>
      <c r="CP83" s="43"/>
      <c r="CQ83" s="43"/>
      <c r="CR83" s="26"/>
      <c r="CS83" s="43"/>
      <c r="CT83" s="43"/>
      <c r="CU83" s="43"/>
      <c r="CV83" s="26"/>
      <c r="CW83" s="43"/>
      <c r="CX83" s="26"/>
      <c r="CY83" s="26"/>
      <c r="CZ83" s="26"/>
      <c r="DA83" s="26"/>
      <c r="DB83" s="26"/>
      <c r="DC83" s="26"/>
      <c r="DD83" s="26"/>
      <c r="DE83" s="26"/>
      <c r="DF83" s="26"/>
      <c r="DG83" s="46"/>
      <c r="DH83" s="26"/>
      <c r="DI83" s="26"/>
      <c r="DJ83" s="26"/>
      <c r="DK83" s="58"/>
      <c r="DL83" s="58"/>
      <c r="DM83" s="49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58"/>
      <c r="EC83" s="58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58"/>
      <c r="ER83" s="58"/>
      <c r="ES83" s="49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46"/>
      <c r="FI83" s="46"/>
      <c r="FJ83" s="26"/>
      <c r="FK83" s="26"/>
      <c r="FL83" s="26"/>
      <c r="FM83" s="26"/>
    </row>
    <row r="84" spans="1:169" x14ac:dyDescent="0.25">
      <c r="A84">
        <f t="shared" si="42"/>
        <v>2</v>
      </c>
      <c r="D84" s="1">
        <v>0.79910042718109131</v>
      </c>
      <c r="F84" s="1">
        <v>0.85496182533431586</v>
      </c>
      <c r="G84" s="1">
        <f t="shared" ref="G84:G96" si="45">AVERAGE(C84:F84)</f>
        <v>0.82703112625770359</v>
      </c>
      <c r="H84" s="2"/>
      <c r="I84" s="1">
        <v>0.7105756189396546</v>
      </c>
      <c r="J84" s="1">
        <v>0.73468371088621554</v>
      </c>
      <c r="K84" s="1">
        <v>0.75393400186823245</v>
      </c>
      <c r="L84" s="1">
        <v>0.76901695480137888</v>
      </c>
      <c r="M84" s="1">
        <f t="shared" si="43"/>
        <v>0.74205257162387039</v>
      </c>
      <c r="N84" s="1"/>
      <c r="O84" s="1">
        <v>0.79876163146100077</v>
      </c>
      <c r="Q84" s="1">
        <v>0.85866212882631243</v>
      </c>
      <c r="S84" s="1">
        <f t="shared" si="44"/>
        <v>0.8287118801436566</v>
      </c>
      <c r="T84" s="2"/>
      <c r="AB84" s="26"/>
      <c r="AC84" s="43"/>
      <c r="AD84" s="43"/>
      <c r="AE84" s="43"/>
      <c r="AF84" s="43"/>
      <c r="AG84" s="43"/>
      <c r="AH84" s="43"/>
      <c r="AI84" s="26"/>
      <c r="AJ84" s="26"/>
      <c r="AK84" s="26"/>
      <c r="AL84" s="26"/>
      <c r="AM84" s="26"/>
      <c r="AN84" s="26"/>
      <c r="AO84" s="26"/>
      <c r="AP84" s="26"/>
      <c r="AQ84" s="73"/>
      <c r="AR84" s="26"/>
      <c r="AS84" s="26"/>
      <c r="AT84" s="26"/>
      <c r="AU84" s="26"/>
      <c r="AV84" s="26"/>
      <c r="AW84" s="26"/>
      <c r="AX84" s="26"/>
      <c r="AY84" s="26"/>
      <c r="AZ84" s="26"/>
      <c r="BA84" s="62"/>
      <c r="BB84" s="62"/>
      <c r="BC84" s="62"/>
      <c r="BD84" s="62"/>
      <c r="BE84" s="61"/>
      <c r="BF84" s="62"/>
      <c r="BG84" s="62"/>
      <c r="BH84" s="62"/>
      <c r="BI84" s="62"/>
      <c r="BJ84" s="61"/>
      <c r="BK84" s="74"/>
      <c r="BL84" s="74"/>
      <c r="BM84" s="74"/>
      <c r="BN84" s="74"/>
      <c r="BO84" s="74"/>
      <c r="BP84" s="74"/>
      <c r="BQ84" s="74"/>
      <c r="BR84" s="74"/>
      <c r="BS84" s="74"/>
      <c r="BT84" s="61"/>
      <c r="BU84" s="61"/>
      <c r="BV84" s="61"/>
      <c r="BW84" s="61"/>
      <c r="BX84" s="61"/>
      <c r="BY84" s="62"/>
      <c r="BZ84" s="62"/>
      <c r="CA84" s="62"/>
      <c r="CB84" s="26"/>
      <c r="CC84" s="26"/>
      <c r="CD84" s="26"/>
      <c r="CE84" s="26"/>
      <c r="CF84" s="26"/>
      <c r="CG84" s="60"/>
      <c r="CH84" s="60"/>
      <c r="CI84" s="48"/>
      <c r="CJ84" s="48"/>
      <c r="CK84" s="48"/>
      <c r="CL84" s="43"/>
      <c r="CM84" s="43"/>
      <c r="CN84" s="26"/>
      <c r="CO84" s="43"/>
      <c r="CP84" s="43"/>
      <c r="CQ84" s="43"/>
      <c r="CR84" s="26"/>
      <c r="CS84" s="43"/>
      <c r="CT84" s="43"/>
      <c r="CU84" s="43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46"/>
      <c r="DH84" s="26"/>
      <c r="DI84" s="26"/>
      <c r="DJ84" s="26"/>
      <c r="DK84" s="58"/>
      <c r="DL84" s="58"/>
      <c r="DM84" s="49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58"/>
      <c r="EC84" s="58"/>
      <c r="ED84" s="49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58"/>
      <c r="ER84" s="58"/>
      <c r="ES84" s="49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46"/>
      <c r="FI84" s="46"/>
      <c r="FJ84" s="26"/>
      <c r="FK84" s="26"/>
      <c r="FL84" s="26"/>
      <c r="FM84" s="26"/>
    </row>
    <row r="85" spans="1:169" x14ac:dyDescent="0.25">
      <c r="A85">
        <f t="shared" si="42"/>
        <v>3</v>
      </c>
      <c r="D85" s="1">
        <v>0.98391260603850605</v>
      </c>
      <c r="F85" s="1">
        <v>1.0434249631035322</v>
      </c>
      <c r="G85" s="1">
        <f t="shared" si="45"/>
        <v>1.0136687845710191</v>
      </c>
      <c r="H85" s="2"/>
      <c r="I85" s="1">
        <v>0.83536773957048815</v>
      </c>
      <c r="J85" s="1">
        <v>0.88718934604313227</v>
      </c>
      <c r="K85" s="1">
        <v>0.88433272519637174</v>
      </c>
      <c r="M85" s="1">
        <f t="shared" si="43"/>
        <v>0.86896327026999742</v>
      </c>
      <c r="N85" s="1"/>
      <c r="O85" s="1">
        <v>1.0812299981310736</v>
      </c>
      <c r="P85" s="1">
        <v>1.1408651611034202</v>
      </c>
      <c r="Q85" s="1">
        <v>1.1348296972448348</v>
      </c>
      <c r="S85" s="1">
        <f t="shared" si="44"/>
        <v>1.1189749521597763</v>
      </c>
      <c r="T85" s="2"/>
      <c r="AB85" s="26"/>
      <c r="AC85" s="43"/>
      <c r="AD85" s="43"/>
      <c r="AE85" s="43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62"/>
      <c r="BB85" s="62"/>
      <c r="BC85" s="62"/>
      <c r="BD85" s="62"/>
      <c r="BE85" s="62"/>
      <c r="BF85" s="62"/>
      <c r="BG85" s="62"/>
      <c r="BH85" s="62"/>
      <c r="BI85" s="62"/>
      <c r="BJ85" s="61"/>
      <c r="BK85" s="74"/>
      <c r="BL85" s="74"/>
      <c r="BM85" s="74"/>
      <c r="BN85" s="74"/>
      <c r="BO85" s="61"/>
      <c r="BP85" s="74"/>
      <c r="BQ85" s="74"/>
      <c r="BR85" s="74"/>
      <c r="BS85" s="74"/>
      <c r="BT85" s="61"/>
      <c r="BU85" s="61"/>
      <c r="BV85" s="61"/>
      <c r="BW85" s="61"/>
      <c r="BX85" s="61"/>
      <c r="BY85" s="62"/>
      <c r="BZ85" s="62"/>
      <c r="CA85" s="62"/>
      <c r="CB85" s="26"/>
      <c r="CC85" s="26"/>
      <c r="CD85" s="26"/>
      <c r="CE85" s="26"/>
      <c r="CF85" s="26"/>
      <c r="CG85" s="55"/>
      <c r="CH85" s="55"/>
      <c r="CI85" s="56"/>
      <c r="CJ85" s="26"/>
      <c r="CK85" s="26"/>
      <c r="CL85" s="43"/>
      <c r="CM85" s="43"/>
      <c r="CN85" s="26"/>
      <c r="CO85" s="43"/>
      <c r="CP85" s="43"/>
      <c r="CQ85" s="43"/>
      <c r="CR85" s="26"/>
      <c r="CS85" s="43"/>
      <c r="CT85" s="43"/>
      <c r="CU85" s="43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58"/>
      <c r="DL85" s="58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58"/>
      <c r="EC85" s="58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58"/>
      <c r="ER85" s="58"/>
      <c r="ES85" s="49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46"/>
      <c r="FI85" s="46"/>
      <c r="FJ85" s="26"/>
      <c r="FK85" s="26"/>
      <c r="FL85" s="26"/>
      <c r="FM85" s="26"/>
    </row>
    <row r="86" spans="1:169" x14ac:dyDescent="0.25">
      <c r="A86">
        <f t="shared" si="42"/>
        <v>4</v>
      </c>
      <c r="C86" s="1">
        <v>0.75625499475019842</v>
      </c>
      <c r="D86" s="1">
        <v>0.85050438234545722</v>
      </c>
      <c r="E86" s="1">
        <v>0.90115537438274562</v>
      </c>
      <c r="F86" s="1">
        <v>0.89572707211971514</v>
      </c>
      <c r="G86" s="1">
        <f t="shared" si="45"/>
        <v>0.85091045589952907</v>
      </c>
      <c r="H86" s="2"/>
      <c r="I86" s="1">
        <v>0.72069341582257196</v>
      </c>
      <c r="J86" s="1">
        <v>0.71827420821527621</v>
      </c>
      <c r="K86" s="1">
        <v>0.83864170623839918</v>
      </c>
      <c r="L86" s="1">
        <v>0.80096817062747083</v>
      </c>
      <c r="M86" s="1">
        <f t="shared" si="43"/>
        <v>0.76964437522592954</v>
      </c>
      <c r="N86" s="1"/>
      <c r="O86" s="1">
        <v>0.86254987803065841</v>
      </c>
      <c r="Q86" s="1">
        <v>0.91490678895397559</v>
      </c>
      <c r="S86" s="1">
        <f t="shared" si="44"/>
        <v>0.88872833349231706</v>
      </c>
      <c r="T86" s="2"/>
      <c r="AB86" s="26"/>
      <c r="AC86" s="43"/>
      <c r="AD86" s="43"/>
      <c r="AE86" s="43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62"/>
      <c r="BB86" s="62"/>
      <c r="BC86" s="62"/>
      <c r="BD86" s="62"/>
      <c r="BE86" s="62"/>
      <c r="BF86" s="62"/>
      <c r="BG86" s="62"/>
      <c r="BH86" s="62"/>
      <c r="BI86" s="62"/>
      <c r="BJ86" s="61"/>
      <c r="BK86" s="74"/>
      <c r="BL86" s="74"/>
      <c r="BM86" s="74"/>
      <c r="BN86" s="74"/>
      <c r="BO86" s="61"/>
      <c r="BP86" s="74"/>
      <c r="BQ86" s="74"/>
      <c r="BR86" s="74"/>
      <c r="BS86" s="74"/>
      <c r="BT86" s="61"/>
      <c r="BU86" s="61"/>
      <c r="BV86" s="61"/>
      <c r="BW86" s="61"/>
      <c r="BX86" s="61"/>
      <c r="BY86" s="62"/>
      <c r="BZ86" s="62"/>
      <c r="CA86" s="62"/>
      <c r="CB86" s="26"/>
      <c r="CC86" s="26"/>
      <c r="CD86" s="26"/>
      <c r="CE86" s="26"/>
      <c r="CF86" s="26"/>
      <c r="CG86" s="55"/>
      <c r="CH86" s="55"/>
      <c r="CI86" s="56"/>
      <c r="CJ86" s="26"/>
      <c r="CK86" s="26"/>
      <c r="CL86" s="43"/>
      <c r="CM86" s="43"/>
      <c r="CN86" s="26"/>
      <c r="CO86" s="43"/>
      <c r="CP86" s="43"/>
      <c r="CQ86" s="43"/>
      <c r="CR86" s="26"/>
      <c r="CS86" s="43"/>
      <c r="CT86" s="43"/>
      <c r="CU86" s="43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58"/>
      <c r="DL86" s="58"/>
      <c r="DM86" s="49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58"/>
      <c r="EC86" s="58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58"/>
      <c r="ER86" s="58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46"/>
      <c r="FI86" s="46"/>
      <c r="FJ86" s="26"/>
      <c r="FK86" s="26"/>
      <c r="FL86" s="26"/>
      <c r="FM86" s="26"/>
    </row>
    <row r="87" spans="1:169" x14ac:dyDescent="0.25">
      <c r="A87">
        <f t="shared" si="42"/>
        <v>5</v>
      </c>
      <c r="D87" s="1">
        <v>0.81309175467708705</v>
      </c>
      <c r="E87" s="1">
        <v>0.81541303068876547</v>
      </c>
      <c r="F87" s="1">
        <v>0.83422999645887552</v>
      </c>
      <c r="G87" s="1">
        <f t="shared" si="45"/>
        <v>0.82091159394157598</v>
      </c>
      <c r="H87" s="2"/>
      <c r="I87" s="1">
        <v>0.7791439500410271</v>
      </c>
      <c r="J87" s="1">
        <v>0.74171593987210105</v>
      </c>
      <c r="K87" s="1">
        <v>0.7871851119087826</v>
      </c>
      <c r="L87" s="1">
        <v>0.76247750535396686</v>
      </c>
      <c r="M87" s="1">
        <f t="shared" si="43"/>
        <v>0.76763062679396943</v>
      </c>
      <c r="N87" s="1"/>
      <c r="O87" s="1">
        <v>0.92235082467293905</v>
      </c>
      <c r="P87" s="1">
        <v>0.97470182249848625</v>
      </c>
      <c r="Q87" s="1">
        <v>0.93589195639535694</v>
      </c>
      <c r="R87" s="1">
        <v>0.97961990178482916</v>
      </c>
      <c r="S87" s="1">
        <f t="shared" si="44"/>
        <v>0.95314112633790282</v>
      </c>
      <c r="T87" s="2"/>
      <c r="AB87" s="26"/>
      <c r="AC87" s="43"/>
      <c r="AD87" s="43"/>
      <c r="AE87" s="43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63"/>
      <c r="BB87" s="63"/>
      <c r="BC87" s="63"/>
      <c r="BD87" s="63"/>
      <c r="BE87" s="45"/>
      <c r="BF87" s="63"/>
      <c r="BG87" s="63"/>
      <c r="BH87" s="63"/>
      <c r="BI87" s="63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63"/>
      <c r="BZ87" s="45"/>
      <c r="CA87" s="63"/>
      <c r="CB87" s="26"/>
      <c r="CC87" s="26"/>
      <c r="CD87" s="26"/>
      <c r="CE87" s="26"/>
      <c r="CF87" s="26"/>
      <c r="CG87" s="60"/>
      <c r="CH87" s="60"/>
      <c r="CI87" s="48"/>
      <c r="CJ87" s="48"/>
      <c r="CK87" s="48"/>
      <c r="CL87" s="43"/>
      <c r="CM87" s="43"/>
      <c r="CN87" s="26"/>
      <c r="CO87" s="43"/>
      <c r="CP87" s="43"/>
      <c r="CQ87" s="43"/>
      <c r="CR87" s="26"/>
      <c r="CS87" s="43"/>
      <c r="CT87" s="43"/>
      <c r="CU87" s="43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58"/>
      <c r="DL87" s="58"/>
      <c r="DM87" s="49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58"/>
      <c r="EC87" s="58"/>
      <c r="ED87" s="49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58"/>
      <c r="ER87" s="58"/>
      <c r="ES87" s="49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46"/>
      <c r="FI87" s="46"/>
      <c r="FJ87" s="26"/>
      <c r="FK87" s="26"/>
      <c r="FL87" s="26"/>
      <c r="FM87" s="26"/>
    </row>
    <row r="88" spans="1:169" x14ac:dyDescent="0.25">
      <c r="A88">
        <f t="shared" si="42"/>
        <v>6</v>
      </c>
      <c r="C88" s="1">
        <v>0.83237136238736831</v>
      </c>
      <c r="D88" s="1">
        <v>0.86944222641545732</v>
      </c>
      <c r="E88" s="1">
        <v>0.89666143168768753</v>
      </c>
      <c r="F88" s="1">
        <v>0.95716323267495795</v>
      </c>
      <c r="G88" s="1">
        <f t="shared" si="45"/>
        <v>0.88890956329136772</v>
      </c>
      <c r="H88" s="2"/>
      <c r="I88" s="1">
        <v>0.74008594288021157</v>
      </c>
      <c r="K88" s="1">
        <v>0.812242796866945</v>
      </c>
      <c r="L88" s="1">
        <v>1.059581263744918</v>
      </c>
      <c r="M88" s="1">
        <f t="shared" si="43"/>
        <v>0.87063666783069149</v>
      </c>
      <c r="N88" s="1"/>
      <c r="Q88" s="1">
        <v>1.0569469997863079</v>
      </c>
      <c r="R88" s="1">
        <v>1.1760812836818486</v>
      </c>
      <c r="S88" s="1">
        <f t="shared" si="44"/>
        <v>1.1165141417340783</v>
      </c>
      <c r="T88" s="2"/>
      <c r="AB88" s="26"/>
      <c r="AC88" s="43"/>
      <c r="AD88" s="43"/>
      <c r="AE88" s="43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55"/>
      <c r="CH88" s="55"/>
      <c r="CI88" s="56"/>
      <c r="CJ88" s="26"/>
      <c r="CK88" s="26"/>
      <c r="CL88" s="43"/>
      <c r="CM88" s="43"/>
      <c r="CN88" s="26"/>
      <c r="CO88" s="26"/>
      <c r="CP88" s="26"/>
      <c r="CQ88" s="26"/>
      <c r="CR88" s="26"/>
      <c r="CS88" s="43"/>
      <c r="CT88" s="43"/>
      <c r="CU88" s="43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58"/>
      <c r="DL88" s="58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58"/>
      <c r="EC88" s="58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58"/>
      <c r="ER88" s="58"/>
      <c r="ES88" s="49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46"/>
      <c r="FI88" s="46"/>
      <c r="FJ88" s="26"/>
      <c r="FK88" s="26"/>
      <c r="FL88" s="26"/>
      <c r="FM88" s="26"/>
    </row>
    <row r="89" spans="1:169" x14ac:dyDescent="0.25">
      <c r="A89">
        <f t="shared" si="42"/>
        <v>7</v>
      </c>
      <c r="C89" s="1">
        <v>0.83052986347745883</v>
      </c>
      <c r="D89" s="1">
        <v>0.85528783624100113</v>
      </c>
      <c r="E89" s="1">
        <v>0.8965920677385808</v>
      </c>
      <c r="F89" s="1">
        <v>0.97393687988476729</v>
      </c>
      <c r="G89" s="1">
        <f t="shared" si="45"/>
        <v>0.88908666183545204</v>
      </c>
      <c r="H89" s="2"/>
      <c r="I89" s="1">
        <v>0.75229244854120003</v>
      </c>
      <c r="J89" s="1">
        <v>0.79963864868739776</v>
      </c>
      <c r="K89" s="1">
        <v>0.82435589473941606</v>
      </c>
      <c r="L89" s="1">
        <v>0.86499584930011919</v>
      </c>
      <c r="M89" s="1">
        <f t="shared" si="43"/>
        <v>0.81032071031703323</v>
      </c>
      <c r="N89" s="1"/>
      <c r="O89" s="1">
        <v>1.007407465731619</v>
      </c>
      <c r="P89" s="1">
        <v>1.2581471850639929</v>
      </c>
      <c r="Q89" s="1">
        <v>1.1936563217593199</v>
      </c>
      <c r="S89" s="1">
        <f t="shared" si="44"/>
        <v>1.1530703241849773</v>
      </c>
      <c r="T89" s="2"/>
      <c r="AB89" s="26"/>
      <c r="AC89" s="43"/>
      <c r="AD89" s="43"/>
      <c r="AE89" s="43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55"/>
      <c r="CH89" s="55"/>
      <c r="CI89" s="56"/>
      <c r="CJ89" s="56"/>
      <c r="CK89" s="26"/>
      <c r="CL89" s="43"/>
      <c r="CM89" s="43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58"/>
      <c r="DL89" s="58"/>
      <c r="DM89" s="49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58"/>
      <c r="EC89" s="58"/>
      <c r="ED89" s="49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58"/>
      <c r="ER89" s="58"/>
      <c r="ES89" s="49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46"/>
      <c r="FI89" s="46"/>
      <c r="FJ89" s="26"/>
      <c r="FK89" s="26"/>
      <c r="FL89" s="26"/>
      <c r="FM89" s="26"/>
    </row>
    <row r="90" spans="1:169" x14ac:dyDescent="0.25">
      <c r="A90">
        <f t="shared" si="42"/>
        <v>8</v>
      </c>
      <c r="D90" s="1">
        <v>0.86026254468897345</v>
      </c>
      <c r="F90" s="1">
        <v>0.87602741049745259</v>
      </c>
      <c r="G90" s="1">
        <f t="shared" si="45"/>
        <v>0.86814497759321307</v>
      </c>
      <c r="H90" s="2"/>
      <c r="J90" s="1">
        <v>1.1127260057073647</v>
      </c>
      <c r="K90" s="1">
        <v>0.76391432192008868</v>
      </c>
      <c r="L90" s="1">
        <v>0.7938543977366993</v>
      </c>
      <c r="M90" s="1">
        <f t="shared" si="43"/>
        <v>0.89016490845471752</v>
      </c>
      <c r="N90" s="1"/>
      <c r="O90" s="1">
        <v>1.0393246467037223</v>
      </c>
      <c r="P90" s="1">
        <v>1.1328404412555468</v>
      </c>
      <c r="Q90" s="1">
        <v>1.0421357679228807</v>
      </c>
      <c r="S90" s="1">
        <f t="shared" si="44"/>
        <v>1.0714336186273832</v>
      </c>
      <c r="T90" s="2"/>
      <c r="AB90" s="26"/>
      <c r="AC90" s="43"/>
      <c r="AD90" s="43"/>
      <c r="AE90" s="43"/>
      <c r="AF90" s="26"/>
      <c r="AG90" s="45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52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55"/>
      <c r="CH90" s="55"/>
      <c r="CI90" s="56"/>
      <c r="CJ90" s="26"/>
      <c r="CK90" s="26"/>
      <c r="CL90" s="43"/>
      <c r="CM90" s="43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58"/>
      <c r="DL90" s="58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58"/>
      <c r="EC90" s="58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58"/>
      <c r="ER90" s="58"/>
      <c r="ES90" s="49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46"/>
      <c r="FI90" s="46"/>
      <c r="FJ90" s="26"/>
      <c r="FK90" s="26"/>
      <c r="FL90" s="26"/>
      <c r="FM90" s="26"/>
    </row>
    <row r="91" spans="1:169" x14ac:dyDescent="0.25">
      <c r="A91">
        <f t="shared" si="42"/>
        <v>9</v>
      </c>
      <c r="C91" s="1">
        <v>0.81076318776419731</v>
      </c>
      <c r="D91" s="1">
        <v>0.83424835375132533</v>
      </c>
      <c r="E91" s="1">
        <v>0.89076038533600765</v>
      </c>
      <c r="F91" s="1">
        <v>0.90377331541568229</v>
      </c>
      <c r="G91" s="1">
        <f t="shared" si="45"/>
        <v>0.85988631056680309</v>
      </c>
      <c r="H91" s="2"/>
      <c r="I91" s="1">
        <v>0.70977715668961083</v>
      </c>
      <c r="J91" s="1">
        <v>0.72254666157209335</v>
      </c>
      <c r="K91" s="1">
        <v>0.7445663686176982</v>
      </c>
      <c r="L91" s="1">
        <v>0.81541284746236919</v>
      </c>
      <c r="M91" s="1">
        <f t="shared" si="43"/>
        <v>0.74807575858544295</v>
      </c>
      <c r="N91" s="1"/>
      <c r="Q91" s="1">
        <v>0.91681791809094637</v>
      </c>
      <c r="S91" s="1">
        <f t="shared" si="44"/>
        <v>0.91681791809094637</v>
      </c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55"/>
      <c r="CH91" s="55"/>
      <c r="CI91" s="48"/>
      <c r="CJ91" s="26"/>
      <c r="CK91" s="26"/>
      <c r="CL91" s="43"/>
      <c r="CM91" s="43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58"/>
      <c r="DL91" s="58"/>
      <c r="DM91" s="49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58"/>
      <c r="EC91" s="58"/>
      <c r="ED91" s="49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58"/>
      <c r="ER91" s="58"/>
      <c r="ES91" s="49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46"/>
      <c r="FI91" s="46"/>
      <c r="FJ91" s="26"/>
      <c r="FK91" s="26"/>
      <c r="FL91" s="26"/>
      <c r="FM91" s="26"/>
    </row>
    <row r="92" spans="1:169" ht="23.25" x14ac:dyDescent="0.35">
      <c r="A92">
        <f t="shared" si="42"/>
        <v>10</v>
      </c>
      <c r="C92" s="1">
        <v>0.87046214998619897</v>
      </c>
      <c r="D92" s="1">
        <v>0.86194480236207938</v>
      </c>
      <c r="E92" s="1">
        <v>0.90076140012696282</v>
      </c>
      <c r="F92" s="1">
        <v>0.93316059605983059</v>
      </c>
      <c r="G92" s="1">
        <f t="shared" si="45"/>
        <v>0.89158223713376805</v>
      </c>
      <c r="H92" s="2"/>
      <c r="I92" s="1">
        <v>0.92319275492611974</v>
      </c>
      <c r="K92" s="1">
        <v>1.0836615695099203</v>
      </c>
      <c r="M92" s="1">
        <f t="shared" si="43"/>
        <v>1.00342716221802</v>
      </c>
      <c r="N92" s="1"/>
      <c r="O92" s="1">
        <v>1.0027579104700608</v>
      </c>
      <c r="Q92" s="1">
        <v>1.046964131729244</v>
      </c>
      <c r="S92" s="1">
        <f t="shared" si="44"/>
        <v>1.0248610210996523</v>
      </c>
      <c r="AB92" s="26"/>
      <c r="AC92" s="26"/>
      <c r="AD92" s="26"/>
      <c r="AE92" s="26"/>
      <c r="AF92" s="26"/>
      <c r="AG92" s="26"/>
      <c r="AH92" s="75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55"/>
      <c r="CH92" s="55"/>
      <c r="CI92" s="48"/>
      <c r="CJ92" s="26"/>
      <c r="CK92" s="26"/>
      <c r="CL92" s="43"/>
      <c r="CM92" s="43"/>
      <c r="CN92" s="26"/>
      <c r="CO92" s="43"/>
      <c r="CP92" s="43"/>
      <c r="CQ92" s="43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58"/>
      <c r="DL92" s="58"/>
      <c r="DM92" s="49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58"/>
      <c r="EC92" s="58"/>
      <c r="ED92" s="49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58"/>
      <c r="ER92" s="58"/>
      <c r="ES92" s="49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46"/>
      <c r="FI92" s="46"/>
      <c r="FJ92" s="26"/>
      <c r="FK92" s="26"/>
      <c r="FL92" s="26"/>
      <c r="FM92" s="26"/>
    </row>
    <row r="93" spans="1:169" x14ac:dyDescent="0.25">
      <c r="A93">
        <f t="shared" si="42"/>
        <v>11</v>
      </c>
      <c r="C93" s="1">
        <v>0.85750932251784973</v>
      </c>
      <c r="D93" s="1">
        <v>0.90408160224661316</v>
      </c>
      <c r="E93" s="1">
        <v>0.89387941220018885</v>
      </c>
      <c r="F93" s="1">
        <v>0.94651247872975408</v>
      </c>
      <c r="G93" s="1">
        <f t="shared" si="45"/>
        <v>0.90049570392360145</v>
      </c>
      <c r="H93" s="2"/>
      <c r="M93" s="1"/>
      <c r="N93" s="1"/>
      <c r="S93" s="1"/>
      <c r="T93" s="2"/>
      <c r="AB93" s="26"/>
      <c r="AC93" s="43"/>
      <c r="AD93" s="43"/>
      <c r="AE93" s="44"/>
      <c r="AF93" s="26"/>
      <c r="AG93" s="43"/>
      <c r="AH93" s="43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55"/>
      <c r="CH93" s="55"/>
      <c r="CI93" s="56"/>
      <c r="CJ93" s="26"/>
      <c r="CK93" s="26"/>
      <c r="CL93" s="43"/>
      <c r="CM93" s="43"/>
      <c r="CN93" s="26"/>
      <c r="CO93" s="43"/>
      <c r="CP93" s="43"/>
      <c r="CQ93" s="43"/>
      <c r="CR93" s="26"/>
      <c r="CS93" s="64"/>
      <c r="CT93" s="64"/>
      <c r="CU93" s="64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57"/>
      <c r="DG93" s="57"/>
      <c r="DH93" s="26"/>
      <c r="DI93" s="26"/>
      <c r="DJ93" s="26"/>
      <c r="DK93" s="58"/>
      <c r="DL93" s="58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58"/>
      <c r="EC93" s="58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58"/>
      <c r="ER93" s="58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46"/>
      <c r="FI93" s="46"/>
      <c r="FJ93" s="26"/>
      <c r="FK93" s="26"/>
      <c r="FL93" s="26"/>
      <c r="FM93" s="26"/>
    </row>
    <row r="94" spans="1:169" x14ac:dyDescent="0.25">
      <c r="A94">
        <f t="shared" si="42"/>
        <v>12</v>
      </c>
      <c r="C94" s="1">
        <v>0.82917093907148498</v>
      </c>
      <c r="D94" s="1">
        <v>0.80859307612812992</v>
      </c>
      <c r="E94" s="1">
        <v>0.89866853225124999</v>
      </c>
      <c r="F94" s="1">
        <v>0.90090033537200787</v>
      </c>
      <c r="G94" s="1">
        <f t="shared" si="45"/>
        <v>0.85933322070571816</v>
      </c>
      <c r="H94" s="2"/>
      <c r="I94" s="1">
        <v>0.74128560993656856</v>
      </c>
      <c r="J94" s="1">
        <v>0.74541568038404504</v>
      </c>
      <c r="K94" s="1">
        <v>0.81032928562192696</v>
      </c>
      <c r="L94" s="1">
        <v>0.82872350874421374</v>
      </c>
      <c r="M94" s="1">
        <f>AVERAGE(I94:L94)</f>
        <v>0.78143852117168855</v>
      </c>
      <c r="N94" s="1"/>
      <c r="O94" s="1">
        <v>1.0310517779053876</v>
      </c>
      <c r="P94" s="1">
        <v>1.0590641011089581</v>
      </c>
      <c r="Q94" s="1">
        <v>1.1140301124981609</v>
      </c>
      <c r="R94" s="1">
        <v>1.1701037927799571</v>
      </c>
      <c r="S94" s="1">
        <f>AVERAGE(O94:R94)</f>
        <v>1.0935624460731159</v>
      </c>
      <c r="T94" s="2"/>
      <c r="AB94" s="26"/>
      <c r="AC94" s="43"/>
      <c r="AD94" s="43"/>
      <c r="AE94" s="44"/>
      <c r="AF94" s="26"/>
      <c r="AG94" s="43"/>
      <c r="AH94" s="43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55"/>
      <c r="CH94" s="55"/>
      <c r="CI94" s="56"/>
      <c r="CJ94" s="26"/>
      <c r="CK94" s="26"/>
      <c r="CL94" s="43"/>
      <c r="CM94" s="43"/>
      <c r="CN94" s="26"/>
      <c r="CO94" s="43"/>
      <c r="CP94" s="43"/>
      <c r="CQ94" s="43"/>
      <c r="CR94" s="26"/>
      <c r="CS94" s="64"/>
      <c r="CT94" s="64"/>
      <c r="CU94" s="64"/>
      <c r="CV94" s="26"/>
      <c r="CW94" s="26"/>
      <c r="CX94" s="59"/>
      <c r="CY94" s="59"/>
      <c r="CZ94" s="26"/>
      <c r="DA94" s="26"/>
      <c r="DB94" s="23"/>
      <c r="DC94" s="23"/>
      <c r="DD94" s="23"/>
      <c r="DE94" s="23"/>
      <c r="DF94" s="23"/>
      <c r="DG94" s="23"/>
      <c r="DH94" s="23"/>
      <c r="DI94" s="26"/>
      <c r="DJ94" s="26"/>
      <c r="DK94" s="58"/>
      <c r="DL94" s="58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58"/>
      <c r="EC94" s="58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58"/>
      <c r="ER94" s="58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46"/>
      <c r="FI94" s="46"/>
      <c r="FJ94" s="26"/>
      <c r="FK94" s="26"/>
      <c r="FL94" s="26"/>
      <c r="FM94" s="26"/>
    </row>
    <row r="95" spans="1:169" x14ac:dyDescent="0.25">
      <c r="A95">
        <f t="shared" si="42"/>
        <v>13</v>
      </c>
      <c r="C95" s="1">
        <v>0.7620192125091747</v>
      </c>
      <c r="D95" s="1">
        <v>0.76964807298596793</v>
      </c>
      <c r="E95" s="1">
        <v>0.80285583528702931</v>
      </c>
      <c r="F95" s="1">
        <v>0.89004700161389227</v>
      </c>
      <c r="G95" s="1">
        <f t="shared" si="45"/>
        <v>0.80614253059901608</v>
      </c>
      <c r="H95" s="1"/>
      <c r="I95" s="1">
        <v>0.68272760440457536</v>
      </c>
      <c r="J95" s="1">
        <v>0.73114802388936473</v>
      </c>
      <c r="K95" s="1">
        <v>0.73551778657626743</v>
      </c>
      <c r="L95" s="1">
        <v>0.78357537650280051</v>
      </c>
      <c r="M95" s="1">
        <f>AVERAGE(I95:L95)</f>
        <v>0.73324219784325195</v>
      </c>
      <c r="N95" s="1"/>
      <c r="O95" s="1">
        <v>0.80714986630584462</v>
      </c>
      <c r="P95" s="1">
        <v>0.92311661536723388</v>
      </c>
      <c r="Q95" s="1">
        <v>0.8404475434068317</v>
      </c>
      <c r="R95" s="1">
        <v>0.96334115466673609</v>
      </c>
      <c r="S95" s="1">
        <f>AVERAGE(O95:R95)</f>
        <v>0.8835137949366616</v>
      </c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55"/>
      <c r="CH95" s="55"/>
      <c r="CI95" s="56"/>
      <c r="CJ95" s="26"/>
      <c r="CK95" s="26"/>
      <c r="CL95" s="43"/>
      <c r="CM95" s="43"/>
      <c r="CN95" s="26"/>
      <c r="CO95" s="43"/>
      <c r="CP95" s="43"/>
      <c r="CQ95" s="43"/>
      <c r="CR95" s="26"/>
      <c r="CS95" s="64"/>
      <c r="CT95" s="64"/>
      <c r="CU95" s="64"/>
      <c r="CV95" s="26"/>
      <c r="CW95" s="43"/>
      <c r="CX95" s="26"/>
      <c r="CY95" s="26"/>
      <c r="CZ95" s="26"/>
      <c r="DA95" s="26"/>
      <c r="DB95" s="26"/>
      <c r="DC95" s="26"/>
      <c r="DD95" s="26"/>
      <c r="DE95" s="26"/>
      <c r="DF95" s="26"/>
      <c r="DG95" s="31"/>
      <c r="DH95" s="57"/>
      <c r="DI95" s="26"/>
      <c r="DJ95" s="26"/>
      <c r="DK95" s="58"/>
      <c r="DL95" s="58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58"/>
      <c r="EC95" s="58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58"/>
      <c r="ER95" s="58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46"/>
      <c r="FI95" s="46"/>
      <c r="FJ95" s="26"/>
      <c r="FK95" s="26"/>
      <c r="FL95" s="26"/>
      <c r="FM95" s="26"/>
    </row>
    <row r="96" spans="1:169" x14ac:dyDescent="0.25">
      <c r="A96">
        <f t="shared" si="42"/>
        <v>14</v>
      </c>
      <c r="C96" s="1">
        <v>0.76259111444419436</v>
      </c>
      <c r="D96" s="1">
        <v>0.76621714150275833</v>
      </c>
      <c r="E96" s="1">
        <v>0.77898066801115595</v>
      </c>
      <c r="F96" s="1">
        <v>0.80167593181575114</v>
      </c>
      <c r="G96" s="1">
        <f t="shared" si="45"/>
        <v>0.77736621394346495</v>
      </c>
      <c r="H96" s="1"/>
      <c r="I96" s="1">
        <v>0.70818000044413287</v>
      </c>
      <c r="J96" s="1">
        <v>0.72320680680593363</v>
      </c>
      <c r="K96" s="1">
        <v>0.71097182088338895</v>
      </c>
      <c r="L96" s="1">
        <v>0.78298247084784067</v>
      </c>
      <c r="M96" s="1">
        <f>AVERAGE(I96:L96)</f>
        <v>0.73133527474532412</v>
      </c>
      <c r="N96" s="1"/>
      <c r="O96" s="1">
        <v>0.87765143725671013</v>
      </c>
      <c r="P96" s="1">
        <v>0.94913784627399544</v>
      </c>
      <c r="Q96" s="1">
        <v>0.85469099421543338</v>
      </c>
      <c r="R96" s="1">
        <v>1.020065162311885</v>
      </c>
      <c r="S96" s="1">
        <f>AVERAGE(O96:R96)</f>
        <v>0.92538636001450603</v>
      </c>
      <c r="AB96" s="26"/>
      <c r="AC96" s="26"/>
      <c r="AD96" s="26"/>
      <c r="AE96" s="26"/>
      <c r="AF96" s="26"/>
      <c r="AG96" s="76"/>
      <c r="AH96" s="7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43"/>
      <c r="CP96" s="43"/>
      <c r="CQ96" s="43"/>
      <c r="CR96" s="26"/>
      <c r="CS96" s="64"/>
      <c r="CT96" s="64"/>
      <c r="CU96" s="64"/>
      <c r="CV96" s="26"/>
      <c r="CW96" s="43"/>
      <c r="CX96" s="26"/>
      <c r="CY96" s="26"/>
      <c r="CZ96" s="26"/>
      <c r="DA96" s="26"/>
      <c r="DB96" s="26"/>
      <c r="DC96" s="26"/>
      <c r="DD96" s="26"/>
      <c r="DE96" s="26"/>
      <c r="DF96" s="26"/>
      <c r="DG96" s="31"/>
      <c r="DH96" s="57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56"/>
      <c r="EM96" s="5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46"/>
      <c r="FI96" s="26"/>
      <c r="FJ96" s="26"/>
      <c r="FK96" s="26"/>
      <c r="FL96" s="26"/>
      <c r="FM96" s="26"/>
    </row>
    <row r="97" spans="1:169" x14ac:dyDescent="0.25">
      <c r="C97" s="2"/>
      <c r="D97" s="2"/>
      <c r="E97" s="2"/>
      <c r="F97" s="2"/>
      <c r="G97" s="2"/>
      <c r="H97" s="2"/>
      <c r="AB97" s="26"/>
      <c r="AC97" s="26"/>
      <c r="AD97" s="26"/>
      <c r="AE97" s="26"/>
      <c r="AF97" s="26"/>
      <c r="AG97" s="4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43"/>
      <c r="CP97" s="43"/>
      <c r="CQ97" s="43"/>
      <c r="CR97" s="26"/>
      <c r="CS97" s="64"/>
      <c r="CT97" s="64"/>
      <c r="CU97" s="64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46"/>
      <c r="DH97" s="57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</row>
    <row r="98" spans="1:169" x14ac:dyDescent="0.25">
      <c r="C98" s="2"/>
      <c r="D98" s="2"/>
      <c r="E98" s="2"/>
      <c r="F98" s="2"/>
      <c r="G98" s="2"/>
      <c r="H98" s="2"/>
      <c r="AB98" s="26"/>
      <c r="AC98" s="26"/>
      <c r="AD98" s="26"/>
      <c r="AE98" s="26"/>
      <c r="AF98" s="26"/>
      <c r="AG98" s="4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43"/>
      <c r="CL98" s="43"/>
      <c r="CM98" s="43"/>
      <c r="CN98" s="26"/>
      <c r="CO98" s="43"/>
      <c r="CP98" s="43"/>
      <c r="CQ98" s="43"/>
      <c r="CR98" s="26"/>
      <c r="CS98" s="64"/>
      <c r="CT98" s="64"/>
      <c r="CU98" s="64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</row>
    <row r="99" spans="1:169" ht="18.75" x14ac:dyDescent="0.3">
      <c r="B99" s="9" t="s">
        <v>23</v>
      </c>
      <c r="F99" s="2"/>
      <c r="G99" s="2"/>
      <c r="H99" s="2"/>
      <c r="T99" s="5"/>
      <c r="AB99" s="26"/>
      <c r="AC99" s="46"/>
      <c r="AD99" s="46"/>
      <c r="AE99" s="46"/>
      <c r="AF99" s="26"/>
      <c r="AG99" s="43"/>
      <c r="AH99" s="43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43"/>
      <c r="CG99" s="26"/>
      <c r="CH99" s="26"/>
      <c r="CI99" s="26"/>
      <c r="CJ99" s="26"/>
      <c r="CK99" s="43"/>
      <c r="CL99" s="22"/>
      <c r="CM99" s="22"/>
      <c r="CN99" s="26"/>
      <c r="CO99" s="43"/>
      <c r="CP99" s="43"/>
      <c r="CQ99" s="43"/>
      <c r="CR99" s="26"/>
      <c r="CS99" s="64"/>
      <c r="CT99" s="64"/>
      <c r="CU99" s="64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</row>
    <row r="100" spans="1:169" x14ac:dyDescent="0.25">
      <c r="C100" s="10" t="str">
        <f>C81</f>
        <v>DS</v>
      </c>
      <c r="D100" s="10"/>
      <c r="E100" s="10"/>
      <c r="F100" s="10"/>
      <c r="G100" s="10"/>
      <c r="H100" s="10"/>
      <c r="I100" s="10" t="str">
        <f>I81</f>
        <v>DK</v>
      </c>
      <c r="J100" s="3"/>
      <c r="K100" s="3"/>
      <c r="L100" s="3"/>
      <c r="M100" s="3"/>
      <c r="N100" s="3"/>
      <c r="O100" s="10" t="str">
        <f>O81</f>
        <v>DP</v>
      </c>
      <c r="P100" s="3"/>
      <c r="Q100" s="3"/>
      <c r="R100" s="3"/>
      <c r="S100" s="3"/>
      <c r="T100" s="5"/>
      <c r="AB100" s="26"/>
      <c r="AC100" s="46"/>
      <c r="AD100" s="46"/>
      <c r="AE100" s="46"/>
      <c r="AF100" s="26"/>
      <c r="AG100" s="4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43"/>
      <c r="CG100" s="26"/>
      <c r="CH100" s="26"/>
      <c r="CI100" s="26"/>
      <c r="CJ100" s="26"/>
      <c r="CK100" s="43"/>
      <c r="CL100" s="22"/>
      <c r="CM100" s="22"/>
      <c r="CN100" s="26"/>
      <c r="CO100" s="43"/>
      <c r="CP100" s="43"/>
      <c r="CQ100" s="43"/>
      <c r="CR100" s="26"/>
      <c r="CS100" s="64"/>
      <c r="CT100" s="64"/>
      <c r="CU100" s="64"/>
      <c r="CV100" s="26"/>
      <c r="CW100" s="26"/>
      <c r="CX100" s="59"/>
      <c r="CY100" s="59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</row>
    <row r="101" spans="1:169" x14ac:dyDescent="0.25">
      <c r="A101" t="str">
        <f t="shared" ref="A101:A115" si="46">A82</f>
        <v>Participant</v>
      </c>
      <c r="C101" s="10" t="str">
        <f>C82</f>
        <v>V10I05</v>
      </c>
      <c r="D101" s="10" t="str">
        <f>D82</f>
        <v>V10I08</v>
      </c>
      <c r="E101" s="10" t="str">
        <f>E82</f>
        <v>V12I05</v>
      </c>
      <c r="F101" s="10" t="str">
        <f>F82</f>
        <v>V12I08</v>
      </c>
      <c r="G101" s="10" t="str">
        <f>G82</f>
        <v>Mean</v>
      </c>
      <c r="H101" s="10"/>
      <c r="I101" s="10" t="str">
        <f>I82</f>
        <v>V10I05</v>
      </c>
      <c r="J101" s="10" t="str">
        <f>J82</f>
        <v>V10I08</v>
      </c>
      <c r="K101" s="10" t="str">
        <f>K82</f>
        <v>V12I05</v>
      </c>
      <c r="L101" s="10" t="str">
        <f>L82</f>
        <v>V12I08</v>
      </c>
      <c r="M101" s="10" t="str">
        <f>M82</f>
        <v>Mean</v>
      </c>
      <c r="N101" s="10"/>
      <c r="O101" s="10" t="str">
        <f>O82</f>
        <v>V10I05</v>
      </c>
      <c r="P101" s="10" t="str">
        <f>P82</f>
        <v>V10I08</v>
      </c>
      <c r="Q101" s="10" t="str">
        <f>Q82</f>
        <v>V12I05</v>
      </c>
      <c r="R101" s="10" t="str">
        <f>R82</f>
        <v>V12I08</v>
      </c>
      <c r="S101" s="10" t="str">
        <f>S82</f>
        <v>Mean</v>
      </c>
      <c r="T101" s="5"/>
      <c r="AB101" s="26"/>
      <c r="AC101" s="46"/>
      <c r="AD101" s="46"/>
      <c r="AE101" s="46"/>
      <c r="AF101" s="26"/>
      <c r="AG101" s="4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43"/>
      <c r="CG101" s="43"/>
      <c r="CH101" s="43"/>
      <c r="CI101" s="43"/>
      <c r="CJ101" s="26"/>
      <c r="CK101" s="26"/>
      <c r="CL101" s="22"/>
      <c r="CM101" s="22"/>
      <c r="CN101" s="26"/>
      <c r="CO101" s="26"/>
      <c r="CP101" s="43"/>
      <c r="CQ101" s="43"/>
      <c r="CR101" s="26"/>
      <c r="CS101" s="64"/>
      <c r="CT101" s="64"/>
      <c r="CU101" s="64"/>
      <c r="CV101" s="26"/>
      <c r="CW101" s="43"/>
      <c r="CX101" s="43"/>
      <c r="CY101" s="43"/>
      <c r="CZ101" s="43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</row>
    <row r="102" spans="1:169" x14ac:dyDescent="0.25">
      <c r="A102">
        <f t="shared" si="46"/>
        <v>1</v>
      </c>
      <c r="C102" s="2"/>
      <c r="D102" s="2"/>
      <c r="E102" s="2"/>
      <c r="F102" s="2"/>
      <c r="G102" s="1"/>
      <c r="H102" s="2"/>
      <c r="I102" s="2">
        <v>150.30505467774185</v>
      </c>
      <c r="J102" s="2">
        <v>223.34987049216411</v>
      </c>
      <c r="K102" s="2">
        <v>237.878180994644</v>
      </c>
      <c r="L102" s="2">
        <v>263.83570887876294</v>
      </c>
      <c r="M102" s="2">
        <f t="shared" ref="M102:M111" si="47">AVERAGE(I102:L102)</f>
        <v>218.84220376082823</v>
      </c>
      <c r="N102" s="1"/>
      <c r="O102" s="2">
        <v>145.97954856432472</v>
      </c>
      <c r="P102" s="2">
        <v>222.98594440393902</v>
      </c>
      <c r="Q102" s="2">
        <v>190.92171464194413</v>
      </c>
      <c r="R102" s="2">
        <v>264.90305769003226</v>
      </c>
      <c r="S102" s="2">
        <f t="shared" ref="S102:S111" si="48">AVERAGE(O102:R102)</f>
        <v>206.19756632506002</v>
      </c>
      <c r="T102" s="5"/>
      <c r="AB102" s="26"/>
      <c r="AC102" s="46"/>
      <c r="AD102" s="46"/>
      <c r="AE102" s="4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43"/>
      <c r="CG102" s="43"/>
      <c r="CH102" s="43"/>
      <c r="CI102" s="43"/>
      <c r="CJ102" s="26"/>
      <c r="CK102" s="43"/>
      <c r="CL102" s="22"/>
      <c r="CM102" s="22"/>
      <c r="CN102" s="26"/>
      <c r="CO102" s="26"/>
      <c r="CP102" s="43"/>
      <c r="CQ102" s="43"/>
      <c r="CR102" s="26"/>
      <c r="CS102" s="65"/>
      <c r="CT102" s="64"/>
      <c r="CU102" s="64"/>
      <c r="CV102" s="26"/>
      <c r="CW102" s="43"/>
      <c r="CX102" s="43"/>
      <c r="CY102" s="43"/>
      <c r="CZ102" s="43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</row>
    <row r="103" spans="1:169" x14ac:dyDescent="0.25">
      <c r="A103">
        <f t="shared" si="46"/>
        <v>2</v>
      </c>
      <c r="C103" s="2"/>
      <c r="D103" s="2">
        <v>245.61388718141424</v>
      </c>
      <c r="E103" s="2"/>
      <c r="F103" s="2">
        <v>294.71331621154457</v>
      </c>
      <c r="G103" s="2">
        <f t="shared" ref="G103:G115" si="49">AVERAGE(C103:F103)</f>
        <v>270.16360169647942</v>
      </c>
      <c r="H103" s="2"/>
      <c r="I103" s="2">
        <v>145.69194596465854</v>
      </c>
      <c r="J103" s="2">
        <v>206.32002002512914</v>
      </c>
      <c r="K103" s="2">
        <v>213.80251771521654</v>
      </c>
      <c r="L103" s="2">
        <v>242.18512495224726</v>
      </c>
      <c r="M103" s="2">
        <f t="shared" si="47"/>
        <v>201.99990216431289</v>
      </c>
      <c r="N103" s="1"/>
      <c r="O103" s="2">
        <v>147.80610008893109</v>
      </c>
      <c r="P103" s="2"/>
      <c r="Q103" s="2">
        <v>179.05262461362406</v>
      </c>
      <c r="R103" s="2"/>
      <c r="S103" s="2">
        <f t="shared" si="48"/>
        <v>163.42936235127758</v>
      </c>
      <c r="T103" s="5"/>
      <c r="AB103" s="26"/>
      <c r="AC103" s="46"/>
      <c r="AD103" s="46"/>
      <c r="AE103" s="4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2"/>
      <c r="CG103" s="22"/>
      <c r="CH103" s="22"/>
      <c r="CI103" s="22"/>
      <c r="CJ103" s="26"/>
      <c r="CK103" s="26"/>
      <c r="CL103" s="22"/>
      <c r="CM103" s="22"/>
      <c r="CN103" s="26"/>
      <c r="CO103" s="26"/>
      <c r="CP103" s="43"/>
      <c r="CQ103" s="43"/>
      <c r="CR103" s="26"/>
      <c r="CS103" s="65"/>
      <c r="CT103" s="64"/>
      <c r="CU103" s="64"/>
      <c r="CV103" s="26"/>
      <c r="CW103" s="26"/>
      <c r="CX103" s="43"/>
      <c r="CY103" s="43"/>
      <c r="CZ103" s="43"/>
      <c r="DA103" s="26"/>
      <c r="DB103" s="26"/>
      <c r="DC103" s="26"/>
      <c r="DD103" s="26"/>
      <c r="DE103" s="26"/>
      <c r="DF103" s="26"/>
      <c r="DG103" s="26"/>
      <c r="DH103" s="26"/>
      <c r="DI103" s="26"/>
      <c r="DJ103" s="60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57"/>
      <c r="DX103" s="57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57"/>
      <c r="EN103" s="57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57"/>
      <c r="FD103" s="57"/>
      <c r="FE103" s="26"/>
      <c r="FF103" s="26"/>
      <c r="FG103" s="26"/>
      <c r="FH103" s="26"/>
      <c r="FI103" s="46"/>
      <c r="FJ103" s="26"/>
      <c r="FK103" s="26"/>
      <c r="FL103" s="26"/>
      <c r="FM103" s="26"/>
    </row>
    <row r="104" spans="1:169" x14ac:dyDescent="0.25">
      <c r="A104">
        <f t="shared" si="46"/>
        <v>3</v>
      </c>
      <c r="C104" s="2"/>
      <c r="D104" s="2">
        <v>189.76576792796789</v>
      </c>
      <c r="E104" s="2"/>
      <c r="F104" s="2">
        <v>200.75037605908813</v>
      </c>
      <c r="G104" s="2">
        <f t="shared" si="49"/>
        <v>195.25807199352801</v>
      </c>
      <c r="H104" s="2"/>
      <c r="I104" s="2">
        <v>125.92999033114337</v>
      </c>
      <c r="J104" s="2">
        <v>166.11123203280704</v>
      </c>
      <c r="K104" s="2">
        <v>144.26861457124531</v>
      </c>
      <c r="L104" s="2"/>
      <c r="M104" s="2">
        <f t="shared" si="47"/>
        <v>145.43661231173189</v>
      </c>
      <c r="N104" s="1"/>
      <c r="O104" s="2">
        <v>104.39146371304938</v>
      </c>
      <c r="P104" s="2">
        <v>168.02233466109891</v>
      </c>
      <c r="Q104" s="2">
        <v>151.02850870156237</v>
      </c>
      <c r="R104" s="2"/>
      <c r="S104" s="2">
        <f t="shared" si="48"/>
        <v>141.14743569190355</v>
      </c>
      <c r="T104" s="5"/>
      <c r="AB104" s="26"/>
      <c r="AC104" s="46"/>
      <c r="AD104" s="46"/>
      <c r="AE104" s="4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2"/>
      <c r="CG104" s="22"/>
      <c r="CH104" s="22"/>
      <c r="CI104" s="22"/>
      <c r="CJ104" s="26"/>
      <c r="CK104" s="26"/>
      <c r="CL104" s="22"/>
      <c r="CM104" s="22"/>
      <c r="CN104" s="26"/>
      <c r="CO104" s="43"/>
      <c r="CP104" s="43"/>
      <c r="CQ104" s="43"/>
      <c r="CR104" s="26"/>
      <c r="CS104" s="65"/>
      <c r="CT104" s="64"/>
      <c r="CU104" s="64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57"/>
      <c r="DP104" s="57"/>
      <c r="DQ104" s="26"/>
      <c r="DR104" s="26"/>
      <c r="DS104" s="23"/>
      <c r="DT104" s="23"/>
      <c r="DU104" s="23"/>
      <c r="DV104" s="23"/>
      <c r="DW104" s="23"/>
      <c r="DX104" s="23"/>
      <c r="DY104" s="23"/>
      <c r="DZ104" s="26"/>
      <c r="EA104" s="26"/>
      <c r="EB104" s="26"/>
      <c r="EC104" s="26"/>
      <c r="ED104" s="26"/>
      <c r="EE104" s="57"/>
      <c r="EF104" s="57"/>
      <c r="EG104" s="26"/>
      <c r="EH104" s="26"/>
      <c r="EI104" s="23"/>
      <c r="EJ104" s="23"/>
      <c r="EK104" s="23"/>
      <c r="EL104" s="23"/>
      <c r="EM104" s="23"/>
      <c r="EN104" s="23"/>
      <c r="EO104" s="23"/>
      <c r="EP104" s="26"/>
      <c r="EQ104" s="26"/>
      <c r="ER104" s="26"/>
      <c r="ES104" s="26"/>
      <c r="ET104" s="26"/>
      <c r="EU104" s="57"/>
      <c r="EV104" s="57"/>
      <c r="EW104" s="26"/>
      <c r="EX104" s="26"/>
      <c r="EY104" s="23"/>
      <c r="EZ104" s="23"/>
      <c r="FA104" s="23"/>
      <c r="FB104" s="23"/>
      <c r="FC104" s="23"/>
      <c r="FD104" s="23"/>
      <c r="FE104" s="23"/>
      <c r="FF104" s="26"/>
      <c r="FG104" s="26"/>
      <c r="FH104" s="26"/>
      <c r="FI104" s="46"/>
      <c r="FJ104" s="26"/>
      <c r="FK104" s="26"/>
      <c r="FL104" s="26"/>
      <c r="FM104" s="26"/>
    </row>
    <row r="105" spans="1:169" x14ac:dyDescent="0.25">
      <c r="A105">
        <f t="shared" si="46"/>
        <v>4</v>
      </c>
      <c r="C105" s="2">
        <v>165.75360928155581</v>
      </c>
      <c r="D105" s="2">
        <v>238.60703216967599</v>
      </c>
      <c r="E105" s="2">
        <v>203.32894526957989</v>
      </c>
      <c r="F105" s="2">
        <v>285.5206086634945</v>
      </c>
      <c r="G105" s="2">
        <f t="shared" si="49"/>
        <v>223.30254884607655</v>
      </c>
      <c r="H105" s="2"/>
      <c r="I105" s="2">
        <v>153.68411306875674</v>
      </c>
      <c r="J105" s="2">
        <v>239.26477618681633</v>
      </c>
      <c r="K105" s="2">
        <v>205.92175163049063</v>
      </c>
      <c r="L105" s="2">
        <v>286.24816964652445</v>
      </c>
      <c r="M105" s="2">
        <f t="shared" si="47"/>
        <v>221.27970263314705</v>
      </c>
      <c r="N105" s="1"/>
      <c r="O105" s="2">
        <v>154.12700534244823</v>
      </c>
      <c r="P105" s="2"/>
      <c r="Q105" s="2">
        <v>204.35885615374752</v>
      </c>
      <c r="R105" s="2"/>
      <c r="S105" s="2">
        <f t="shared" si="48"/>
        <v>179.24293074809788</v>
      </c>
      <c r="T105" s="5"/>
      <c r="AB105" s="26"/>
      <c r="AC105" s="46"/>
      <c r="AD105" s="46"/>
      <c r="AE105" s="4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2"/>
      <c r="CG105" s="22"/>
      <c r="CH105" s="22"/>
      <c r="CI105" s="22"/>
      <c r="CJ105" s="26"/>
      <c r="CK105" s="26"/>
      <c r="CL105" s="26"/>
      <c r="CM105" s="26"/>
      <c r="CN105" s="26"/>
      <c r="CO105" s="43"/>
      <c r="CP105" s="43"/>
      <c r="CQ105" s="43"/>
      <c r="CR105" s="26"/>
      <c r="CS105" s="64"/>
      <c r="CT105" s="64"/>
      <c r="CU105" s="64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70"/>
      <c r="DY105" s="57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57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70"/>
      <c r="FE105" s="57"/>
      <c r="FF105" s="26"/>
      <c r="FG105" s="26"/>
      <c r="FH105" s="26"/>
      <c r="FI105" s="46"/>
      <c r="FJ105" s="26"/>
      <c r="FK105" s="26"/>
      <c r="FL105" s="26"/>
      <c r="FM105" s="26"/>
    </row>
    <row r="106" spans="1:169" x14ac:dyDescent="0.25">
      <c r="A106">
        <f t="shared" si="46"/>
        <v>5</v>
      </c>
      <c r="C106" s="2"/>
      <c r="D106" s="2">
        <v>265.19936043486649</v>
      </c>
      <c r="E106" s="2">
        <v>275.90421664732025</v>
      </c>
      <c r="F106" s="2">
        <v>300.01654185938213</v>
      </c>
      <c r="G106" s="2">
        <f t="shared" si="49"/>
        <v>280.37337298052302</v>
      </c>
      <c r="H106" s="2"/>
      <c r="I106" s="2">
        <v>255.25341007271049</v>
      </c>
      <c r="J106" s="2">
        <v>206.85651587894719</v>
      </c>
      <c r="K106" s="2">
        <v>242.84935908312278</v>
      </c>
      <c r="L106" s="2">
        <v>254.92318846625119</v>
      </c>
      <c r="M106" s="2">
        <f t="shared" si="47"/>
        <v>239.97061837525791</v>
      </c>
      <c r="N106" s="1"/>
      <c r="O106" s="2">
        <v>161.20320377155196</v>
      </c>
      <c r="P106" s="2">
        <v>211.38524995618585</v>
      </c>
      <c r="Q106" s="2">
        <v>180.24526842814325</v>
      </c>
      <c r="R106" s="2">
        <v>253.63502578778457</v>
      </c>
      <c r="S106" s="2">
        <f t="shared" si="48"/>
        <v>201.61718698591642</v>
      </c>
      <c r="T106" s="5"/>
      <c r="AB106" s="26"/>
      <c r="AC106" s="46"/>
      <c r="AD106" s="46"/>
      <c r="AE106" s="4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2"/>
      <c r="CG106" s="22"/>
      <c r="CH106" s="22"/>
      <c r="CI106" s="22"/>
      <c r="CJ106" s="26"/>
      <c r="CK106" s="26"/>
      <c r="CL106" s="26"/>
      <c r="CM106" s="26"/>
      <c r="CN106" s="26"/>
      <c r="CO106" s="43"/>
      <c r="CP106" s="43"/>
      <c r="CQ106" s="43"/>
      <c r="CR106" s="26"/>
      <c r="CS106" s="64"/>
      <c r="CT106" s="64"/>
      <c r="CU106" s="64"/>
      <c r="CV106" s="26"/>
      <c r="CW106" s="26"/>
      <c r="CX106" s="59"/>
      <c r="CY106" s="59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57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57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57"/>
      <c r="FF106" s="26"/>
      <c r="FG106" s="26"/>
      <c r="FH106" s="26"/>
      <c r="FI106" s="46"/>
      <c r="FJ106" s="26"/>
      <c r="FK106" s="26"/>
      <c r="FL106" s="26"/>
      <c r="FM106" s="26"/>
    </row>
    <row r="107" spans="1:169" x14ac:dyDescent="0.25">
      <c r="A107">
        <f t="shared" si="46"/>
        <v>6</v>
      </c>
      <c r="C107" s="2">
        <v>139.37508344012201</v>
      </c>
      <c r="D107" s="2">
        <v>209.36671566771415</v>
      </c>
      <c r="E107" s="2">
        <v>190.81014352625772</v>
      </c>
      <c r="F107" s="2">
        <v>246.44982401374651</v>
      </c>
      <c r="G107" s="2">
        <f t="shared" si="49"/>
        <v>196.50044166196008</v>
      </c>
      <c r="H107" s="2"/>
      <c r="I107" s="2">
        <v>143.1943629470567</v>
      </c>
      <c r="J107" s="2"/>
      <c r="K107" s="2">
        <v>173.14007494108708</v>
      </c>
      <c r="L107" s="2">
        <v>246.0489662553826</v>
      </c>
      <c r="M107" s="2">
        <f t="shared" si="47"/>
        <v>187.4611347145088</v>
      </c>
      <c r="N107" s="1"/>
      <c r="O107" s="2"/>
      <c r="P107" s="2"/>
      <c r="Q107" s="2">
        <v>168.48281401294167</v>
      </c>
      <c r="R107" s="2">
        <v>250.06132027559397</v>
      </c>
      <c r="S107" s="2">
        <f t="shared" si="48"/>
        <v>209.27206714426782</v>
      </c>
      <c r="T107" s="5"/>
      <c r="AB107" s="26"/>
      <c r="AC107" s="46"/>
      <c r="AD107" s="46"/>
      <c r="AE107" s="4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2"/>
      <c r="BG107" s="22"/>
      <c r="BH107" s="22"/>
      <c r="BI107" s="22"/>
      <c r="BJ107" s="43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2"/>
      <c r="CG107" s="22"/>
      <c r="CH107" s="22"/>
      <c r="CI107" s="22"/>
      <c r="CJ107" s="26"/>
      <c r="CK107" s="43"/>
      <c r="CL107" s="22"/>
      <c r="CM107" s="22"/>
      <c r="CN107" s="26"/>
      <c r="CO107" s="43"/>
      <c r="CP107" s="43"/>
      <c r="CQ107" s="43"/>
      <c r="CR107" s="26"/>
      <c r="CS107" s="64"/>
      <c r="CT107" s="64"/>
      <c r="CU107" s="64"/>
      <c r="CV107" s="26"/>
      <c r="CW107" s="43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57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57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57"/>
      <c r="FF107" s="26"/>
      <c r="FG107" s="26"/>
      <c r="FH107" s="26"/>
      <c r="FI107" s="46"/>
      <c r="FJ107" s="26"/>
      <c r="FK107" s="26"/>
      <c r="FL107" s="26"/>
      <c r="FM107" s="26"/>
    </row>
    <row r="108" spans="1:169" x14ac:dyDescent="0.25">
      <c r="A108">
        <f t="shared" si="46"/>
        <v>7</v>
      </c>
      <c r="C108" s="2">
        <v>100.79457791574661</v>
      </c>
      <c r="D108" s="2">
        <v>151.66927264157161</v>
      </c>
      <c r="E108" s="2">
        <v>139.44255408387855</v>
      </c>
      <c r="F108" s="2">
        <v>188.54138770265425</v>
      </c>
      <c r="G108" s="2">
        <f t="shared" si="49"/>
        <v>145.11194808596275</v>
      </c>
      <c r="H108" s="2"/>
      <c r="I108" s="2">
        <v>100.86987039604033</v>
      </c>
      <c r="J108" s="2">
        <v>150.74691054461874</v>
      </c>
      <c r="K108" s="2">
        <v>150.16037999543877</v>
      </c>
      <c r="L108" s="2">
        <v>185.90232954359971</v>
      </c>
      <c r="M108" s="2">
        <f t="shared" si="47"/>
        <v>146.91987261992438</v>
      </c>
      <c r="N108" s="1"/>
      <c r="O108" s="2">
        <v>100.61747892094095</v>
      </c>
      <c r="P108" s="2">
        <v>154.65460076889789</v>
      </c>
      <c r="Q108" s="2">
        <v>143.60701977714879</v>
      </c>
      <c r="R108" s="2"/>
      <c r="S108" s="2">
        <f t="shared" si="48"/>
        <v>132.95969982232921</v>
      </c>
      <c r="T108" s="5"/>
      <c r="AB108" s="26"/>
      <c r="AC108" s="46"/>
      <c r="AD108" s="46"/>
      <c r="AE108" s="4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2"/>
      <c r="BG108" s="22"/>
      <c r="BH108" s="22"/>
      <c r="BI108" s="22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43"/>
      <c r="CG108" s="26"/>
      <c r="CH108" s="26"/>
      <c r="CI108" s="26"/>
      <c r="CJ108" s="26"/>
      <c r="CK108" s="26"/>
      <c r="CL108" s="22"/>
      <c r="CM108" s="22"/>
      <c r="CN108" s="26"/>
      <c r="CO108" s="43"/>
      <c r="CP108" s="43"/>
      <c r="CQ108" s="43"/>
      <c r="CR108" s="26"/>
      <c r="CS108" s="64"/>
      <c r="CT108" s="64"/>
      <c r="CU108" s="64"/>
      <c r="CV108" s="26"/>
      <c r="CW108" s="43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46"/>
      <c r="FJ108" s="26"/>
      <c r="FK108" s="26"/>
      <c r="FL108" s="26"/>
      <c r="FM108" s="26"/>
    </row>
    <row r="109" spans="1:169" x14ac:dyDescent="0.25">
      <c r="A109">
        <f t="shared" si="46"/>
        <v>8</v>
      </c>
      <c r="C109" s="2"/>
      <c r="D109" s="2">
        <v>269.41332542734494</v>
      </c>
      <c r="E109" s="2"/>
      <c r="F109" s="2">
        <v>289.37838459188544</v>
      </c>
      <c r="G109" s="2">
        <f t="shared" si="49"/>
        <v>279.39585500961516</v>
      </c>
      <c r="H109" s="2"/>
      <c r="I109" s="2"/>
      <c r="J109" s="2">
        <v>255.84481233226452</v>
      </c>
      <c r="K109" s="2">
        <v>251.26019540601925</v>
      </c>
      <c r="L109" s="2">
        <v>287.83594030320648</v>
      </c>
      <c r="M109" s="2">
        <f t="shared" si="47"/>
        <v>264.98031601383008</v>
      </c>
      <c r="N109" s="1"/>
      <c r="O109" s="2">
        <v>174.15152476169575</v>
      </c>
      <c r="P109" s="2">
        <v>241.3923144366548</v>
      </c>
      <c r="Q109" s="2">
        <v>205.90620420334378</v>
      </c>
      <c r="R109" s="2"/>
      <c r="S109" s="2">
        <f t="shared" si="48"/>
        <v>207.15001446723144</v>
      </c>
      <c r="T109" s="5"/>
      <c r="AB109" s="26"/>
      <c r="AC109" s="46"/>
      <c r="AD109" s="46"/>
      <c r="AE109" s="4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2"/>
      <c r="BG109" s="22"/>
      <c r="BH109" s="22"/>
      <c r="BI109" s="22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43"/>
      <c r="CG109" s="26"/>
      <c r="CH109" s="26"/>
      <c r="CI109" s="26"/>
      <c r="CJ109" s="26"/>
      <c r="CK109" s="26"/>
      <c r="CL109" s="22"/>
      <c r="CM109" s="22"/>
      <c r="CN109" s="26"/>
      <c r="CO109" s="43"/>
      <c r="CP109" s="43"/>
      <c r="CQ109" s="43"/>
      <c r="CR109" s="26"/>
      <c r="CS109" s="64"/>
      <c r="CT109" s="64"/>
      <c r="CU109" s="64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46"/>
      <c r="FJ109" s="26"/>
      <c r="FK109" s="26"/>
      <c r="FL109" s="26"/>
      <c r="FM109" s="26"/>
    </row>
    <row r="110" spans="1:169" x14ac:dyDescent="0.25">
      <c r="A110">
        <f t="shared" si="46"/>
        <v>9</v>
      </c>
      <c r="C110" s="2">
        <v>139.04674703682653</v>
      </c>
      <c r="D110" s="2">
        <v>170.38869273148262</v>
      </c>
      <c r="E110" s="2">
        <v>187.00078994424729</v>
      </c>
      <c r="F110" s="13"/>
      <c r="G110" s="2">
        <f t="shared" si="49"/>
        <v>165.47874323751881</v>
      </c>
      <c r="H110" s="2"/>
      <c r="I110" s="2">
        <v>115.50149809746701</v>
      </c>
      <c r="J110" s="2">
        <v>170.88952764415072</v>
      </c>
      <c r="K110" s="2">
        <v>156.02625115795334</v>
      </c>
      <c r="L110" s="13"/>
      <c r="M110" s="2">
        <f t="shared" si="47"/>
        <v>147.47242563319037</v>
      </c>
      <c r="N110" s="1"/>
      <c r="O110" s="2"/>
      <c r="P110" s="2"/>
      <c r="Q110" s="2">
        <v>148.61075068520165</v>
      </c>
      <c r="R110" s="2"/>
      <c r="S110" s="2">
        <f t="shared" si="48"/>
        <v>148.61075068520165</v>
      </c>
      <c r="T110" s="5"/>
      <c r="AB110" s="26"/>
      <c r="AC110" s="46"/>
      <c r="AD110" s="46"/>
      <c r="AE110" s="4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2"/>
      <c r="BG110" s="22"/>
      <c r="BH110" s="22"/>
      <c r="BI110" s="22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2"/>
      <c r="CG110" s="22"/>
      <c r="CH110" s="22"/>
      <c r="CI110" s="22"/>
      <c r="CJ110" s="26"/>
      <c r="CK110" s="26"/>
      <c r="CL110" s="22"/>
      <c r="CM110" s="22"/>
      <c r="CN110" s="26"/>
      <c r="CO110" s="43"/>
      <c r="CP110" s="43"/>
      <c r="CQ110" s="43"/>
      <c r="CR110" s="26"/>
      <c r="CS110" s="64"/>
      <c r="CT110" s="64"/>
      <c r="CU110" s="64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57"/>
      <c r="DG110" s="57"/>
      <c r="DH110" s="26"/>
      <c r="DI110" s="26"/>
      <c r="DJ110" s="26"/>
      <c r="DK110" s="26"/>
      <c r="DL110" s="26"/>
      <c r="DM110" s="26"/>
      <c r="DN110" s="26"/>
      <c r="DO110" s="57"/>
      <c r="DP110" s="57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57"/>
      <c r="EF110" s="57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57"/>
      <c r="EV110" s="57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46"/>
      <c r="FJ110" s="26"/>
      <c r="FK110" s="26"/>
      <c r="FL110" s="26"/>
      <c r="FM110" s="26"/>
    </row>
    <row r="111" spans="1:169" x14ac:dyDescent="0.25">
      <c r="A111">
        <f t="shared" si="46"/>
        <v>10</v>
      </c>
      <c r="C111" s="2">
        <v>128.54126040796584</v>
      </c>
      <c r="D111" s="2">
        <v>169.22255171518216</v>
      </c>
      <c r="E111" s="2">
        <v>151.31348010830558</v>
      </c>
      <c r="F111" s="2">
        <v>208.15803062550921</v>
      </c>
      <c r="G111" s="2">
        <f t="shared" si="49"/>
        <v>164.30883071424071</v>
      </c>
      <c r="H111" s="2"/>
      <c r="I111" s="2">
        <v>128.10642797865924</v>
      </c>
      <c r="J111" s="2"/>
      <c r="K111" s="2">
        <v>150.6794073346434</v>
      </c>
      <c r="L111" s="2"/>
      <c r="M111" s="2">
        <f t="shared" si="47"/>
        <v>139.39291765665132</v>
      </c>
      <c r="N111" s="1"/>
      <c r="O111" s="2">
        <v>112.00731918773644</v>
      </c>
      <c r="P111" s="2"/>
      <c r="Q111" s="2">
        <v>150.78395456038211</v>
      </c>
      <c r="R111" s="2"/>
      <c r="S111" s="2">
        <f t="shared" si="48"/>
        <v>131.39563687405928</v>
      </c>
      <c r="T111" s="5"/>
      <c r="AB111" s="26"/>
      <c r="AC111" s="46"/>
      <c r="AD111" s="46"/>
      <c r="AE111" s="4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2"/>
      <c r="BG111" s="22"/>
      <c r="BH111" s="22"/>
      <c r="BI111" s="22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2"/>
      <c r="CG111" s="22"/>
      <c r="CH111" s="22"/>
      <c r="CI111" s="22"/>
      <c r="CJ111" s="26"/>
      <c r="CK111" s="26"/>
      <c r="CL111" s="22"/>
      <c r="CM111" s="22"/>
      <c r="CN111" s="26"/>
      <c r="CO111" s="43"/>
      <c r="CP111" s="43"/>
      <c r="CQ111" s="43"/>
      <c r="CR111" s="26"/>
      <c r="CS111" s="64"/>
      <c r="CT111" s="64"/>
      <c r="CU111" s="64"/>
      <c r="CV111" s="26"/>
      <c r="CW111" s="26"/>
      <c r="CX111" s="26"/>
      <c r="CY111" s="26"/>
      <c r="CZ111" s="26"/>
      <c r="DA111" s="26"/>
      <c r="DB111" s="23"/>
      <c r="DC111" s="23"/>
      <c r="DD111" s="23"/>
      <c r="DE111" s="23"/>
      <c r="DF111" s="23"/>
      <c r="DG111" s="23"/>
      <c r="DH111" s="23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46"/>
      <c r="FJ111" s="26"/>
      <c r="FK111" s="26"/>
      <c r="FL111" s="26"/>
      <c r="FM111" s="26"/>
    </row>
    <row r="112" spans="1:169" x14ac:dyDescent="0.25">
      <c r="A112">
        <f t="shared" si="46"/>
        <v>11</v>
      </c>
      <c r="C112" s="2">
        <v>140.741207529424</v>
      </c>
      <c r="D112" s="2">
        <v>216.67092840422893</v>
      </c>
      <c r="E112" s="2">
        <v>189.69132031780586</v>
      </c>
      <c r="F112" s="2">
        <v>262.76461291374136</v>
      </c>
      <c r="G112" s="2">
        <f t="shared" si="49"/>
        <v>202.46701729130007</v>
      </c>
      <c r="H112" s="2"/>
      <c r="I112" s="2"/>
      <c r="J112" s="2"/>
      <c r="K112" s="2"/>
      <c r="L112" s="2"/>
      <c r="M112" s="2"/>
      <c r="N112" s="1"/>
      <c r="O112" s="2"/>
      <c r="P112" s="2"/>
      <c r="Q112" s="2"/>
      <c r="R112" s="2"/>
      <c r="S112" s="2"/>
      <c r="T112" s="5"/>
      <c r="AB112" s="26"/>
      <c r="AC112" s="46"/>
      <c r="AD112" s="46"/>
      <c r="AE112" s="4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2"/>
      <c r="CG112" s="22"/>
      <c r="CH112" s="22"/>
      <c r="CI112" s="22"/>
      <c r="CJ112" s="26"/>
      <c r="CK112" s="26"/>
      <c r="CL112" s="22"/>
      <c r="CM112" s="22"/>
      <c r="CN112" s="26"/>
      <c r="CO112" s="26"/>
      <c r="CP112" s="43"/>
      <c r="CQ112" s="43"/>
      <c r="CR112" s="26"/>
      <c r="CS112" s="64"/>
      <c r="CT112" s="64"/>
      <c r="CU112" s="64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4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46"/>
      <c r="FJ112" s="26"/>
      <c r="FK112" s="26"/>
      <c r="FL112" s="26"/>
      <c r="FM112" s="26"/>
    </row>
    <row r="113" spans="1:169" ht="18.75" x14ac:dyDescent="0.3">
      <c r="A113">
        <f t="shared" si="46"/>
        <v>12</v>
      </c>
      <c r="C113" s="2">
        <v>203.30907766353346</v>
      </c>
      <c r="D113" s="2">
        <v>222.33001271624767</v>
      </c>
      <c r="E113" s="2">
        <v>253.23388528978833</v>
      </c>
      <c r="F113" s="2">
        <v>267.95893730751823</v>
      </c>
      <c r="G113" s="2">
        <f t="shared" si="49"/>
        <v>236.70797824427191</v>
      </c>
      <c r="H113" s="2"/>
      <c r="I113" s="2">
        <v>126.31614772300715</v>
      </c>
      <c r="J113" s="2">
        <v>196.6481381561201</v>
      </c>
      <c r="K113" s="2">
        <v>223.38605839473811</v>
      </c>
      <c r="L113" s="2">
        <v>236.21608261167771</v>
      </c>
      <c r="M113" s="2">
        <f>AVERAGE(I113:L113)</f>
        <v>195.64160672138578</v>
      </c>
      <c r="N113" s="1"/>
      <c r="O113" s="2">
        <v>125.78935305634506</v>
      </c>
      <c r="P113" s="2">
        <v>196.0702329150991</v>
      </c>
      <c r="Q113" s="2">
        <v>168.78359206585262</v>
      </c>
      <c r="R113" s="2">
        <v>235.59329164142963</v>
      </c>
      <c r="S113" s="2">
        <f>AVERAGE(O113:R113)</f>
        <v>181.55911741968163</v>
      </c>
      <c r="T113" s="5"/>
      <c r="AB113" s="26"/>
      <c r="AC113" s="46"/>
      <c r="AD113" s="46"/>
      <c r="AE113" s="4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2"/>
      <c r="CG113" s="22"/>
      <c r="CH113" s="22"/>
      <c r="CI113" s="22"/>
      <c r="CJ113" s="26"/>
      <c r="CK113" s="26"/>
      <c r="CL113" s="26"/>
      <c r="CM113" s="26"/>
      <c r="CN113" s="26"/>
      <c r="CO113" s="26"/>
      <c r="CP113" s="43"/>
      <c r="CQ113" s="43"/>
      <c r="CR113" s="26"/>
      <c r="CS113" s="65"/>
      <c r="CT113" s="64"/>
      <c r="CU113" s="64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4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6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6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66"/>
      <c r="EZ113" s="26"/>
      <c r="FA113" s="26"/>
      <c r="FB113" s="26"/>
      <c r="FC113" s="26"/>
      <c r="FD113" s="26"/>
      <c r="FE113" s="26"/>
      <c r="FF113" s="26"/>
      <c r="FG113" s="26"/>
      <c r="FH113" s="26"/>
      <c r="FI113" s="46"/>
      <c r="FJ113" s="26"/>
      <c r="FK113" s="26"/>
      <c r="FL113" s="26"/>
      <c r="FM113" s="26"/>
    </row>
    <row r="114" spans="1:169" ht="18.75" x14ac:dyDescent="0.3">
      <c r="A114">
        <f t="shared" si="46"/>
        <v>13</v>
      </c>
      <c r="C114" s="2">
        <v>241.06104181845427</v>
      </c>
      <c r="D114" s="2">
        <v>272.67463082039575</v>
      </c>
      <c r="E114" s="2">
        <v>263.96731977869632</v>
      </c>
      <c r="F114" s="2">
        <v>329.56742375284387</v>
      </c>
      <c r="G114" s="2">
        <f t="shared" si="49"/>
        <v>276.81760404259751</v>
      </c>
      <c r="H114" s="1"/>
      <c r="I114" s="2">
        <v>218.08674795687503</v>
      </c>
      <c r="J114" s="2">
        <v>250.03121074452375</v>
      </c>
      <c r="K114" s="2">
        <v>251.83356208545172</v>
      </c>
      <c r="L114" s="2">
        <v>312.27894454222559</v>
      </c>
      <c r="M114" s="2">
        <f>AVERAGE(I114:L114)</f>
        <v>258.05761633226905</v>
      </c>
      <c r="N114" s="1"/>
      <c r="O114" s="2">
        <v>174.65748794978873</v>
      </c>
      <c r="P114" s="2">
        <v>239.38925707831442</v>
      </c>
      <c r="Q114" s="2">
        <v>205.55127900116349</v>
      </c>
      <c r="R114" s="2">
        <v>282.47619458087036</v>
      </c>
      <c r="S114" s="2">
        <f>AVERAGE(O114:R114)</f>
        <v>225.51855465253425</v>
      </c>
      <c r="T114" s="5"/>
      <c r="AB114" s="26"/>
      <c r="AC114" s="46"/>
      <c r="AD114" s="46"/>
      <c r="AE114" s="4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2"/>
      <c r="CG114" s="22"/>
      <c r="CH114" s="22"/>
      <c r="CI114" s="22"/>
      <c r="CJ114" s="26"/>
      <c r="CK114" s="26"/>
      <c r="CL114" s="22"/>
      <c r="CM114" s="22"/>
      <c r="CN114" s="26"/>
      <c r="CO114" s="26"/>
      <c r="CP114" s="43"/>
      <c r="CQ114" s="43"/>
      <c r="CR114" s="26"/>
      <c r="CS114" s="65"/>
      <c r="CT114" s="64"/>
      <c r="CU114" s="64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4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6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6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66"/>
      <c r="EZ114" s="26"/>
      <c r="FA114" s="26"/>
      <c r="FB114" s="26"/>
      <c r="FC114" s="26"/>
      <c r="FD114" s="26"/>
      <c r="FE114" s="26"/>
      <c r="FF114" s="26"/>
      <c r="FG114" s="26"/>
      <c r="FH114" s="26"/>
      <c r="FI114" s="46"/>
      <c r="FJ114" s="26"/>
      <c r="FK114" s="26"/>
      <c r="FL114" s="26"/>
      <c r="FM114" s="26"/>
    </row>
    <row r="115" spans="1:169" x14ac:dyDescent="0.25">
      <c r="A115">
        <f t="shared" si="46"/>
        <v>14</v>
      </c>
      <c r="C115" s="2">
        <v>206.14913103446406</v>
      </c>
      <c r="D115" s="2">
        <v>266.82316923095442</v>
      </c>
      <c r="E115" s="2">
        <v>269.30713743338612</v>
      </c>
      <c r="F115" s="2">
        <v>332.82276345378085</v>
      </c>
      <c r="G115" s="2">
        <f t="shared" si="49"/>
        <v>268.77555028814635</v>
      </c>
      <c r="H115" s="1"/>
      <c r="I115" s="2">
        <v>180.84585011607879</v>
      </c>
      <c r="J115" s="2">
        <v>249.52030115263307</v>
      </c>
      <c r="K115" s="2">
        <v>238.34270041570215</v>
      </c>
      <c r="L115" s="2">
        <v>301.58328942205179</v>
      </c>
      <c r="M115" s="2">
        <f>AVERAGE(I115:L115)</f>
        <v>242.57303527661645</v>
      </c>
      <c r="N115" s="1"/>
      <c r="O115" s="2">
        <v>168.80581147222159</v>
      </c>
      <c r="P115" s="2">
        <v>250.87534368107038</v>
      </c>
      <c r="Q115" s="2">
        <v>223.1734423792067</v>
      </c>
      <c r="R115" s="2">
        <v>301.8021500546995</v>
      </c>
      <c r="S115" s="2">
        <f>AVERAGE(O115:R115)</f>
        <v>236.16418689679955</v>
      </c>
      <c r="T115" s="5"/>
      <c r="AB115" s="26"/>
      <c r="AC115" s="46"/>
      <c r="AD115" s="46"/>
      <c r="AE115" s="4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43"/>
      <c r="BG115" s="43"/>
      <c r="BH115" s="43"/>
      <c r="BI115" s="43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2"/>
      <c r="CG115" s="22"/>
      <c r="CH115" s="22"/>
      <c r="CI115" s="22"/>
      <c r="CJ115" s="26"/>
      <c r="CK115" s="26"/>
      <c r="CL115" s="22"/>
      <c r="CM115" s="22"/>
      <c r="CN115" s="26"/>
      <c r="CO115" s="26"/>
      <c r="CP115" s="26"/>
      <c r="CQ115" s="26"/>
      <c r="CR115" s="26"/>
      <c r="CS115" s="65"/>
      <c r="CT115" s="64"/>
      <c r="CU115" s="64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46"/>
      <c r="FJ115" s="26"/>
      <c r="FK115" s="26"/>
      <c r="FL115" s="26"/>
      <c r="FM115" s="26"/>
    </row>
    <row r="116" spans="1:169" x14ac:dyDescent="0.25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5"/>
      <c r="AB116" s="26"/>
      <c r="AC116" s="46"/>
      <c r="AD116" s="46"/>
      <c r="AE116" s="4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43"/>
      <c r="BG116" s="43"/>
      <c r="BH116" s="43"/>
      <c r="BI116" s="43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2"/>
      <c r="CG116" s="22"/>
      <c r="CH116" s="22"/>
      <c r="CI116" s="22"/>
      <c r="CJ116" s="26"/>
      <c r="CK116" s="26"/>
      <c r="CL116" s="22"/>
      <c r="CM116" s="22"/>
      <c r="CN116" s="26"/>
      <c r="CO116" s="26"/>
      <c r="CP116" s="26"/>
      <c r="CQ116" s="26"/>
      <c r="CR116" s="26"/>
      <c r="CS116" s="65"/>
      <c r="CT116" s="64"/>
      <c r="CU116" s="64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57"/>
      <c r="DP116" s="57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57"/>
      <c r="EF116" s="57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57"/>
      <c r="EV116" s="57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46"/>
      <c r="FJ116" s="26"/>
      <c r="FK116" s="26"/>
      <c r="FL116" s="26"/>
      <c r="FM116" s="26"/>
    </row>
    <row r="117" spans="1:169" x14ac:dyDescent="0.25">
      <c r="F117" s="2"/>
      <c r="H117" s="2"/>
      <c r="T117" s="5"/>
      <c r="AB117" s="26"/>
      <c r="AC117" s="46"/>
      <c r="AD117" s="46"/>
      <c r="AE117" s="4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2"/>
      <c r="CG117" s="22"/>
      <c r="CH117" s="22"/>
      <c r="CI117" s="22"/>
      <c r="CJ117" s="26"/>
      <c r="CK117" s="26"/>
      <c r="CL117" s="22"/>
      <c r="CM117" s="22"/>
      <c r="CN117" s="26"/>
      <c r="CO117" s="26"/>
      <c r="CP117" s="26"/>
      <c r="CQ117" s="26"/>
      <c r="CR117" s="26"/>
      <c r="CS117" s="26"/>
      <c r="CT117" s="43"/>
      <c r="CU117" s="43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46"/>
      <c r="FJ117" s="26"/>
      <c r="FK117" s="26"/>
      <c r="FL117" s="26"/>
      <c r="FM117" s="26"/>
    </row>
    <row r="118" spans="1:169" ht="18.75" x14ac:dyDescent="0.3">
      <c r="B118" s="9" t="s">
        <v>24</v>
      </c>
      <c r="F118" s="2"/>
      <c r="H118" s="2"/>
      <c r="T118" s="5"/>
      <c r="AB118" s="26"/>
      <c r="AC118" s="46"/>
      <c r="AD118" s="46"/>
      <c r="AE118" s="46"/>
      <c r="AF118" s="79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43"/>
      <c r="BG118" s="43"/>
      <c r="BH118" s="43"/>
      <c r="BI118" s="43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2"/>
      <c r="CG118" s="22"/>
      <c r="CH118" s="22"/>
      <c r="CI118" s="22"/>
      <c r="CJ118" s="26"/>
      <c r="CK118" s="26"/>
      <c r="CL118" s="22"/>
      <c r="CM118" s="22"/>
      <c r="CN118" s="26"/>
      <c r="CO118" s="26"/>
      <c r="CP118" s="26"/>
      <c r="CQ118" s="26"/>
      <c r="CR118" s="26"/>
      <c r="CS118" s="26"/>
      <c r="CT118" s="43"/>
      <c r="CU118" s="43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46"/>
      <c r="FJ118" s="26"/>
      <c r="FK118" s="26"/>
      <c r="FL118" s="26"/>
      <c r="FM118" s="26"/>
    </row>
    <row r="119" spans="1:169" x14ac:dyDescent="0.25">
      <c r="C119" s="10" t="str">
        <f>C100</f>
        <v>DS</v>
      </c>
      <c r="D119" s="10"/>
      <c r="E119" s="10"/>
      <c r="F119" s="10"/>
      <c r="H119" s="10"/>
      <c r="I119" s="10" t="str">
        <f>I100</f>
        <v>DK</v>
      </c>
      <c r="J119" s="3"/>
      <c r="K119" s="3"/>
      <c r="L119" s="3"/>
      <c r="M119" s="3"/>
      <c r="N119" s="3"/>
      <c r="O119" s="10" t="str">
        <f>O100</f>
        <v>DP</v>
      </c>
      <c r="P119" s="3"/>
      <c r="Q119" s="3"/>
      <c r="R119" s="3"/>
      <c r="S119" s="3"/>
      <c r="T119" s="5"/>
      <c r="AB119" s="26"/>
      <c r="AC119" s="46"/>
      <c r="AD119" s="46"/>
      <c r="AE119" s="46"/>
      <c r="AF119" s="79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43"/>
      <c r="BG119" s="43"/>
      <c r="BH119" s="43"/>
      <c r="BI119" s="43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2"/>
      <c r="CG119" s="22"/>
      <c r="CH119" s="22"/>
      <c r="CI119" s="22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43"/>
      <c r="CU119" s="43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46"/>
      <c r="FJ119" s="26"/>
      <c r="FK119" s="26"/>
      <c r="FL119" s="26"/>
      <c r="FM119" s="26"/>
    </row>
    <row r="120" spans="1:169" x14ac:dyDescent="0.25">
      <c r="A120" t="str">
        <f t="shared" ref="A120:A134" si="50">A101</f>
        <v>Participant</v>
      </c>
      <c r="C120" s="10" t="str">
        <f>C101</f>
        <v>V10I05</v>
      </c>
      <c r="D120" s="10" t="str">
        <f>D101</f>
        <v>V10I08</v>
      </c>
      <c r="E120" s="10" t="str">
        <f>E101</f>
        <v>V12I05</v>
      </c>
      <c r="F120" s="10" t="str">
        <f>F101</f>
        <v>V12I08</v>
      </c>
      <c r="G120" s="10" t="str">
        <f>G101</f>
        <v>Mean</v>
      </c>
      <c r="H120" s="10"/>
      <c r="I120" s="10" t="str">
        <f>I101</f>
        <v>V10I05</v>
      </c>
      <c r="J120" s="10" t="str">
        <f>J101</f>
        <v>V10I08</v>
      </c>
      <c r="K120" s="10" t="str">
        <f>K101</f>
        <v>V12I05</v>
      </c>
      <c r="L120" s="10" t="str">
        <f>L101</f>
        <v>V12I08</v>
      </c>
      <c r="M120" s="10" t="str">
        <f>M101</f>
        <v>Mean</v>
      </c>
      <c r="N120" s="10"/>
      <c r="O120" s="10" t="str">
        <f>O101</f>
        <v>V10I05</v>
      </c>
      <c r="P120" s="10" t="str">
        <f>P101</f>
        <v>V10I08</v>
      </c>
      <c r="Q120" s="10" t="str">
        <f>Q101</f>
        <v>V12I05</v>
      </c>
      <c r="R120" s="10" t="str">
        <f>R101</f>
        <v>V12I08</v>
      </c>
      <c r="S120" s="10" t="str">
        <f>S101</f>
        <v>Mean</v>
      </c>
      <c r="T120" s="5"/>
      <c r="AB120" s="26"/>
      <c r="AC120" s="46"/>
      <c r="AD120" s="46"/>
      <c r="AE120" s="46"/>
      <c r="AF120" s="79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2"/>
      <c r="CG120" s="22"/>
      <c r="CH120" s="22"/>
      <c r="CI120" s="22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46"/>
      <c r="FJ120" s="26"/>
      <c r="FK120" s="26"/>
      <c r="FL120" s="26"/>
      <c r="FM120" s="26"/>
    </row>
    <row r="121" spans="1:169" x14ac:dyDescent="0.25">
      <c r="A121">
        <f t="shared" si="50"/>
        <v>1</v>
      </c>
      <c r="C121" s="2"/>
      <c r="D121" s="2"/>
      <c r="E121" s="2"/>
      <c r="F121" s="2"/>
      <c r="G121" s="2"/>
      <c r="H121" s="2"/>
      <c r="I121" s="2">
        <v>284.85920622449561</v>
      </c>
      <c r="J121" s="2">
        <v>297.26516922515106</v>
      </c>
      <c r="K121" s="2">
        <v>298.06736367190359</v>
      </c>
      <c r="L121" s="2">
        <v>322.04637063311947</v>
      </c>
      <c r="M121" s="2">
        <f t="shared" ref="M121:M130" si="51">AVERAGE(I121:L121)</f>
        <v>300.55952743866743</v>
      </c>
      <c r="N121" s="2"/>
      <c r="O121" s="2">
        <v>266.34300832789307</v>
      </c>
      <c r="P121" s="2">
        <v>274.51925875758218</v>
      </c>
      <c r="Q121" s="2">
        <v>281.33051287666746</v>
      </c>
      <c r="R121" s="2">
        <v>298.83527643861049</v>
      </c>
      <c r="S121" s="2">
        <f t="shared" ref="S121:S130" si="52">AVERAGE(O121:R121)</f>
        <v>280.25701410018826</v>
      </c>
      <c r="AB121" s="26"/>
      <c r="AC121" s="26"/>
      <c r="AD121" s="46"/>
      <c r="AE121" s="46"/>
      <c r="AF121" s="79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46"/>
      <c r="FJ121" s="26"/>
      <c r="FK121" s="26"/>
      <c r="FL121" s="26"/>
      <c r="FM121" s="26"/>
    </row>
    <row r="122" spans="1:169" x14ac:dyDescent="0.25">
      <c r="A122">
        <f t="shared" si="50"/>
        <v>2</v>
      </c>
      <c r="C122" s="2"/>
      <c r="D122" s="2">
        <v>296.08243800458951</v>
      </c>
      <c r="E122" s="2"/>
      <c r="F122" s="2">
        <v>334.13648805957666</v>
      </c>
      <c r="G122" s="2">
        <f t="shared" ref="G122:G134" si="53">AVERAGE(C122:F122)</f>
        <v>315.10946303208311</v>
      </c>
      <c r="H122" s="2"/>
      <c r="I122" s="2">
        <v>275.91506630156994</v>
      </c>
      <c r="J122" s="2">
        <v>281.60271554366278</v>
      </c>
      <c r="K122" s="2">
        <v>268.64744392388468</v>
      </c>
      <c r="L122" s="2">
        <v>315.30262079347739</v>
      </c>
      <c r="M122" s="2">
        <f t="shared" si="51"/>
        <v>285.3669616406487</v>
      </c>
      <c r="N122" s="2"/>
      <c r="O122" s="2">
        <v>170.31428250363572</v>
      </c>
      <c r="P122" s="2"/>
      <c r="Q122" s="2">
        <v>250.71222016512942</v>
      </c>
      <c r="R122" s="2"/>
      <c r="S122" s="2">
        <f t="shared" si="52"/>
        <v>210.51325133438257</v>
      </c>
      <c r="T122" s="3"/>
      <c r="AB122" s="26"/>
      <c r="AC122" s="45"/>
      <c r="AD122" s="46"/>
      <c r="AE122" s="46"/>
      <c r="AF122" s="26"/>
      <c r="AG122" s="43"/>
      <c r="AH122" s="43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46"/>
      <c r="FJ122" s="26"/>
      <c r="FK122" s="26"/>
      <c r="FL122" s="26"/>
      <c r="FM122" s="26"/>
    </row>
    <row r="123" spans="1:169" x14ac:dyDescent="0.25">
      <c r="A123">
        <f t="shared" si="50"/>
        <v>3</v>
      </c>
      <c r="C123" s="2"/>
      <c r="D123" s="2">
        <v>236.55869997436398</v>
      </c>
      <c r="E123" s="2"/>
      <c r="F123" s="2">
        <v>253.79697988703182</v>
      </c>
      <c r="G123" s="2">
        <f t="shared" si="53"/>
        <v>245.1778399306979</v>
      </c>
      <c r="H123" s="2"/>
      <c r="I123" s="2">
        <v>154.02221840276471</v>
      </c>
      <c r="J123" s="2">
        <v>217.08480819942869</v>
      </c>
      <c r="K123" s="2">
        <v>202.84304112847357</v>
      </c>
      <c r="L123" s="2"/>
      <c r="M123" s="2">
        <f t="shared" si="51"/>
        <v>191.31668924355566</v>
      </c>
      <c r="N123" s="2"/>
      <c r="O123" s="2">
        <v>136.29275304689551</v>
      </c>
      <c r="P123" s="2">
        <v>173.33763758050571</v>
      </c>
      <c r="Q123" s="2">
        <v>179.52916896654671</v>
      </c>
      <c r="R123" s="2"/>
      <c r="S123" s="2">
        <f t="shared" si="52"/>
        <v>163.05318653131596</v>
      </c>
      <c r="T123" s="10"/>
      <c r="AB123" s="26"/>
      <c r="AC123" s="44"/>
      <c r="AD123" s="26"/>
      <c r="AE123" s="26"/>
      <c r="AF123" s="26"/>
      <c r="AG123" s="43"/>
      <c r="AH123" s="43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67"/>
      <c r="CT123" s="67"/>
      <c r="CU123" s="67"/>
      <c r="CV123" s="67"/>
      <c r="CW123" s="26"/>
      <c r="CX123" s="67"/>
      <c r="CY123" s="67"/>
      <c r="CZ123" s="67"/>
      <c r="DA123" s="67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46"/>
      <c r="FJ123" s="46"/>
      <c r="FK123" s="26"/>
      <c r="FL123" s="26"/>
      <c r="FM123" s="26"/>
    </row>
    <row r="124" spans="1:169" x14ac:dyDescent="0.25">
      <c r="A124">
        <f t="shared" si="50"/>
        <v>4</v>
      </c>
      <c r="C124" s="2">
        <v>239.05042809838901</v>
      </c>
      <c r="D124" s="2">
        <v>311.38681494763546</v>
      </c>
      <c r="E124" s="2">
        <v>345.56443259942142</v>
      </c>
      <c r="F124" s="2">
        <v>343.24435749746249</v>
      </c>
      <c r="G124" s="2">
        <f t="shared" si="53"/>
        <v>309.81150828572709</v>
      </c>
      <c r="H124" s="2"/>
      <c r="I124" s="2">
        <v>213.25465880872449</v>
      </c>
      <c r="J124" s="2">
        <v>286.81576878738269</v>
      </c>
      <c r="K124" s="2">
        <v>338.18428157974103</v>
      </c>
      <c r="L124" s="2">
        <v>322.72409688603062</v>
      </c>
      <c r="M124" s="2">
        <f t="shared" si="51"/>
        <v>290.24470151546967</v>
      </c>
      <c r="N124" s="2"/>
      <c r="O124" s="2">
        <v>155.07652929315176</v>
      </c>
      <c r="P124" s="2"/>
      <c r="Q124" s="2">
        <v>316.68424643758016</v>
      </c>
      <c r="R124" s="2"/>
      <c r="S124" s="2">
        <f t="shared" si="52"/>
        <v>235.88038786536595</v>
      </c>
      <c r="T124" s="1"/>
      <c r="AB124" s="26"/>
      <c r="AC124" s="79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67"/>
      <c r="CT124" s="67"/>
      <c r="CU124" s="67"/>
      <c r="CV124" s="67"/>
      <c r="CW124" s="26"/>
      <c r="CX124" s="67"/>
      <c r="CY124" s="67"/>
      <c r="CZ124" s="67"/>
      <c r="DA124" s="67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46"/>
      <c r="FJ124" s="46"/>
      <c r="FK124" s="26"/>
      <c r="FL124" s="26"/>
      <c r="FM124" s="26"/>
    </row>
    <row r="125" spans="1:169" x14ac:dyDescent="0.25">
      <c r="A125">
        <f t="shared" si="50"/>
        <v>5</v>
      </c>
      <c r="C125" s="2"/>
      <c r="D125" s="2">
        <v>299.63328439746726</v>
      </c>
      <c r="E125" s="2">
        <v>306.18906036803003</v>
      </c>
      <c r="F125" s="2">
        <v>331.57372224503411</v>
      </c>
      <c r="G125" s="2">
        <f t="shared" si="53"/>
        <v>312.46535567017713</v>
      </c>
      <c r="H125" s="2"/>
      <c r="I125" s="2">
        <v>291.01383196512882</v>
      </c>
      <c r="J125" s="2">
        <v>279.68295279560272</v>
      </c>
      <c r="K125" s="2">
        <v>287.42899698155543</v>
      </c>
      <c r="L125" s="2">
        <v>311.5706233996533</v>
      </c>
      <c r="M125" s="2">
        <f t="shared" si="51"/>
        <v>292.42410128548511</v>
      </c>
      <c r="N125" s="2"/>
      <c r="O125" s="2">
        <v>285.279875116612</v>
      </c>
      <c r="P125" s="2">
        <v>251.34567712300932</v>
      </c>
      <c r="Q125" s="2">
        <v>263.74202441765459</v>
      </c>
      <c r="R125" s="2">
        <v>287.08737025040961</v>
      </c>
      <c r="S125" s="2">
        <f t="shared" si="52"/>
        <v>271.86373672692139</v>
      </c>
      <c r="T125" s="1"/>
      <c r="AB125" s="26"/>
      <c r="AC125" s="79"/>
      <c r="AD125" s="26"/>
      <c r="AE125" s="26"/>
      <c r="AF125" s="26"/>
      <c r="AG125" s="76"/>
      <c r="AH125" s="76"/>
      <c r="AI125" s="26"/>
      <c r="AJ125" s="26"/>
      <c r="AK125" s="26"/>
      <c r="AL125" s="26"/>
      <c r="AM125" s="26"/>
      <c r="AN125" s="26"/>
      <c r="AO125" s="26"/>
      <c r="AP125" s="26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67"/>
      <c r="CT125" s="67"/>
      <c r="CU125" s="67"/>
      <c r="CV125" s="67"/>
      <c r="CW125" s="26"/>
      <c r="CX125" s="67"/>
      <c r="CY125" s="67"/>
      <c r="CZ125" s="67"/>
      <c r="DA125" s="67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57"/>
      <c r="DX125" s="57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57"/>
      <c r="EN125" s="57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57"/>
      <c r="FD125" s="57"/>
      <c r="FE125" s="26"/>
      <c r="FF125" s="26"/>
      <c r="FG125" s="26"/>
      <c r="FH125" s="26"/>
      <c r="FI125" s="46"/>
      <c r="FJ125" s="46"/>
      <c r="FK125" s="26"/>
      <c r="FL125" s="26"/>
      <c r="FM125" s="26"/>
    </row>
    <row r="126" spans="1:169" x14ac:dyDescent="0.25">
      <c r="A126">
        <f t="shared" si="50"/>
        <v>6</v>
      </c>
      <c r="C126" s="2">
        <v>197.59667745696089</v>
      </c>
      <c r="D126" s="2">
        <v>270.06931847152578</v>
      </c>
      <c r="E126" s="2">
        <v>235.2688178366858</v>
      </c>
      <c r="F126" s="2">
        <v>309.44703655722577</v>
      </c>
      <c r="G126" s="2">
        <f t="shared" si="53"/>
        <v>253.09546258059959</v>
      </c>
      <c r="H126" s="2"/>
      <c r="I126" s="2">
        <v>175.4541434809081</v>
      </c>
      <c r="J126" s="2"/>
      <c r="K126" s="2">
        <v>214.54506199614377</v>
      </c>
      <c r="L126" s="2">
        <v>272.35758962901139</v>
      </c>
      <c r="M126" s="2">
        <f t="shared" si="51"/>
        <v>220.78559836868774</v>
      </c>
      <c r="N126" s="2"/>
      <c r="O126" s="2"/>
      <c r="P126" s="2"/>
      <c r="Q126" s="2">
        <v>200.3561957444378</v>
      </c>
      <c r="R126" s="2">
        <v>263.32932322294869</v>
      </c>
      <c r="S126" s="2">
        <f t="shared" si="52"/>
        <v>231.84275948369324</v>
      </c>
      <c r="T126" s="1"/>
      <c r="AB126" s="26"/>
      <c r="AC126" s="79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67"/>
      <c r="CT126" s="68"/>
      <c r="CU126" s="68"/>
      <c r="CV126" s="67"/>
      <c r="CW126" s="26"/>
      <c r="CX126" s="67"/>
      <c r="CY126" s="68"/>
      <c r="CZ126" s="68"/>
      <c r="DA126" s="67"/>
      <c r="DB126" s="26"/>
      <c r="DC126" s="26"/>
      <c r="DD126" s="26"/>
      <c r="DE126" s="26"/>
      <c r="DF126" s="26"/>
      <c r="DG126" s="26"/>
      <c r="DH126" s="26"/>
      <c r="DI126" s="26"/>
      <c r="DJ126" s="26"/>
      <c r="DK126" s="58"/>
      <c r="DL126" s="58"/>
      <c r="DM126" s="26"/>
      <c r="DN126" s="26"/>
      <c r="DO126" s="57"/>
      <c r="DP126" s="57"/>
      <c r="DQ126" s="26"/>
      <c r="DR126" s="26"/>
      <c r="DS126" s="23"/>
      <c r="DT126" s="23"/>
      <c r="DU126" s="23"/>
      <c r="DV126" s="23"/>
      <c r="DW126" s="23"/>
      <c r="DX126" s="23"/>
      <c r="DY126" s="23"/>
      <c r="DZ126" s="26"/>
      <c r="EA126" s="58"/>
      <c r="EB126" s="58"/>
      <c r="EC126" s="26"/>
      <c r="ED126" s="26"/>
      <c r="EE126" s="57"/>
      <c r="EF126" s="57"/>
      <c r="EG126" s="26"/>
      <c r="EH126" s="26"/>
      <c r="EI126" s="23"/>
      <c r="EJ126" s="23"/>
      <c r="EK126" s="23"/>
      <c r="EL126" s="23"/>
      <c r="EM126" s="23"/>
      <c r="EN126" s="23"/>
      <c r="EO126" s="23"/>
      <c r="EP126" s="26"/>
      <c r="EQ126" s="58"/>
      <c r="ER126" s="58"/>
      <c r="ES126" s="26"/>
      <c r="ET126" s="26"/>
      <c r="EU126" s="57"/>
      <c r="EV126" s="57"/>
      <c r="EW126" s="26"/>
      <c r="EX126" s="26"/>
      <c r="EY126" s="23"/>
      <c r="EZ126" s="23"/>
      <c r="FA126" s="23"/>
      <c r="FB126" s="23"/>
      <c r="FC126" s="23"/>
      <c r="FD126" s="23"/>
      <c r="FE126" s="23"/>
      <c r="FF126" s="26"/>
      <c r="FG126" s="26"/>
      <c r="FH126" s="26"/>
      <c r="FI126" s="46"/>
      <c r="FJ126" s="46"/>
      <c r="FK126" s="26"/>
      <c r="FL126" s="26"/>
      <c r="FM126" s="26"/>
    </row>
    <row r="127" spans="1:169" x14ac:dyDescent="0.25">
      <c r="A127">
        <f t="shared" si="50"/>
        <v>7</v>
      </c>
      <c r="C127" s="2">
        <v>139.62544972605642</v>
      </c>
      <c r="D127" s="2">
        <v>174.29201652054596</v>
      </c>
      <c r="E127" s="2">
        <v>197.69684130053096</v>
      </c>
      <c r="F127" s="2">
        <v>225.07019082982487</v>
      </c>
      <c r="G127" s="2">
        <f t="shared" si="53"/>
        <v>184.17112459423953</v>
      </c>
      <c r="H127" s="2"/>
      <c r="I127" s="2">
        <v>134.84284004474392</v>
      </c>
      <c r="J127" s="2">
        <v>160.76138500349762</v>
      </c>
      <c r="K127" s="2">
        <v>175.38926259396297</v>
      </c>
      <c r="L127" s="2">
        <v>194.99112521612264</v>
      </c>
      <c r="M127" s="2">
        <f t="shared" si="51"/>
        <v>166.4961532145818</v>
      </c>
      <c r="N127" s="2"/>
      <c r="O127" s="2">
        <v>107.13647873250513</v>
      </c>
      <c r="P127" s="2">
        <v>164.95690982773675</v>
      </c>
      <c r="Q127" s="2">
        <v>158.32060792340772</v>
      </c>
      <c r="R127" s="2"/>
      <c r="S127" s="2">
        <f t="shared" si="52"/>
        <v>143.47133216121654</v>
      </c>
      <c r="T127" s="1"/>
      <c r="AB127" s="26"/>
      <c r="AC127" s="79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69"/>
      <c r="CT127" s="67"/>
      <c r="CU127" s="67"/>
      <c r="CV127" s="67"/>
      <c r="CW127" s="26"/>
      <c r="CX127" s="69"/>
      <c r="CY127" s="67"/>
      <c r="CZ127" s="67"/>
      <c r="DA127" s="67"/>
      <c r="DB127" s="26"/>
      <c r="DC127" s="26"/>
      <c r="DD127" s="26"/>
      <c r="DE127" s="26"/>
      <c r="DF127" s="26"/>
      <c r="DG127" s="26"/>
      <c r="DH127" s="26"/>
      <c r="DI127" s="26"/>
      <c r="DJ127" s="26"/>
      <c r="DK127" s="58"/>
      <c r="DL127" s="58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70"/>
      <c r="DY127" s="57"/>
      <c r="DZ127" s="26"/>
      <c r="EA127" s="58"/>
      <c r="EB127" s="58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57"/>
      <c r="EP127" s="26"/>
      <c r="EQ127" s="58"/>
      <c r="ER127" s="58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70"/>
      <c r="FE127" s="57"/>
      <c r="FF127" s="26"/>
      <c r="FG127" s="26"/>
      <c r="FH127" s="26"/>
      <c r="FI127" s="46"/>
      <c r="FJ127" s="46"/>
      <c r="FK127" s="26"/>
      <c r="FL127" s="26"/>
      <c r="FM127" s="26"/>
    </row>
    <row r="128" spans="1:169" x14ac:dyDescent="0.25">
      <c r="A128">
        <f t="shared" si="50"/>
        <v>8</v>
      </c>
      <c r="C128" s="2"/>
      <c r="D128" s="2">
        <v>358.7651089116182</v>
      </c>
      <c r="E128" s="2"/>
      <c r="F128" s="2">
        <v>346.30701693558677</v>
      </c>
      <c r="G128" s="2">
        <f t="shared" si="53"/>
        <v>352.53606292360246</v>
      </c>
      <c r="H128" s="2"/>
      <c r="I128" s="2"/>
      <c r="J128" s="2">
        <v>332.12320384498599</v>
      </c>
      <c r="K128" s="2">
        <v>371.03747011429425</v>
      </c>
      <c r="L128" s="2">
        <v>327.44788726873884</v>
      </c>
      <c r="M128" s="2">
        <f t="shared" si="51"/>
        <v>343.5361870760064</v>
      </c>
      <c r="N128" s="2"/>
      <c r="O128" s="2">
        <v>316.59485629251969</v>
      </c>
      <c r="P128" s="2">
        <v>327.78221840234846</v>
      </c>
      <c r="Q128" s="2">
        <v>349.95245174501241</v>
      </c>
      <c r="R128" s="2"/>
      <c r="S128" s="2">
        <f t="shared" si="52"/>
        <v>331.44317547996019</v>
      </c>
      <c r="T128" s="1"/>
      <c r="AB128" s="26"/>
      <c r="AC128" s="79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69"/>
      <c r="CT128" s="67"/>
      <c r="CU128" s="67"/>
      <c r="CV128" s="67"/>
      <c r="CW128" s="26"/>
      <c r="CX128" s="69"/>
      <c r="CY128" s="67"/>
      <c r="CZ128" s="67"/>
      <c r="DA128" s="67"/>
      <c r="DB128" s="26"/>
      <c r="DC128" s="26"/>
      <c r="DD128" s="26"/>
      <c r="DE128" s="26"/>
      <c r="DF128" s="26"/>
      <c r="DG128" s="26"/>
      <c r="DH128" s="26"/>
      <c r="DI128" s="26"/>
      <c r="DJ128" s="26"/>
      <c r="DK128" s="58"/>
      <c r="DL128" s="58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57"/>
      <c r="DZ128" s="26"/>
      <c r="EA128" s="58"/>
      <c r="EB128" s="58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57"/>
      <c r="EP128" s="26"/>
      <c r="EQ128" s="58"/>
      <c r="ER128" s="58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57"/>
      <c r="FF128" s="26"/>
      <c r="FG128" s="26"/>
      <c r="FH128" s="26"/>
      <c r="FI128" s="46"/>
      <c r="FJ128" s="46"/>
      <c r="FK128" s="26"/>
      <c r="FL128" s="26"/>
      <c r="FM128" s="26"/>
    </row>
    <row r="129" spans="1:169" x14ac:dyDescent="0.25">
      <c r="A129">
        <f t="shared" si="50"/>
        <v>9</v>
      </c>
      <c r="C129" s="2">
        <v>164.09762594144613</v>
      </c>
      <c r="D129" s="2">
        <v>208.07722224764035</v>
      </c>
      <c r="E129" s="2">
        <v>225.38911492830852</v>
      </c>
      <c r="F129" s="12"/>
      <c r="G129" s="2">
        <f t="shared" si="53"/>
        <v>199.18798770579829</v>
      </c>
      <c r="H129" s="2"/>
      <c r="I129" s="2">
        <v>153.643779365151</v>
      </c>
      <c r="J129" s="2">
        <v>194.22445306747039</v>
      </c>
      <c r="K129" s="2">
        <v>207.54195898322718</v>
      </c>
      <c r="L129" s="12"/>
      <c r="M129" s="2">
        <f t="shared" si="51"/>
        <v>185.13673047194956</v>
      </c>
      <c r="N129" s="2"/>
      <c r="O129" s="2"/>
      <c r="P129" s="2"/>
      <c r="Q129" s="2">
        <v>173.20689669076293</v>
      </c>
      <c r="R129" s="2"/>
      <c r="S129" s="2">
        <f t="shared" si="52"/>
        <v>173.20689669076293</v>
      </c>
      <c r="T129" s="1"/>
      <c r="AB129" s="26"/>
      <c r="AC129" s="79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67"/>
      <c r="CT129" s="67"/>
      <c r="CU129" s="67"/>
      <c r="CV129" s="67"/>
      <c r="CW129" s="26"/>
      <c r="CX129" s="67"/>
      <c r="CY129" s="67"/>
      <c r="CZ129" s="67"/>
      <c r="DA129" s="67"/>
      <c r="DB129" s="26"/>
      <c r="DC129" s="26"/>
      <c r="DD129" s="26"/>
      <c r="DE129" s="26"/>
      <c r="DF129" s="26"/>
      <c r="DG129" s="26"/>
      <c r="DH129" s="26"/>
      <c r="DI129" s="26"/>
      <c r="DJ129" s="26"/>
      <c r="DK129" s="58"/>
      <c r="DL129" s="58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57"/>
      <c r="DZ129" s="26"/>
      <c r="EA129" s="58"/>
      <c r="EB129" s="58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57"/>
      <c r="EP129" s="26"/>
      <c r="EQ129" s="58"/>
      <c r="ER129" s="58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57"/>
      <c r="FF129" s="26"/>
      <c r="FG129" s="26"/>
      <c r="FH129" s="26"/>
      <c r="FI129" s="46"/>
      <c r="FJ129" s="46"/>
      <c r="FK129" s="26"/>
      <c r="FL129" s="26"/>
      <c r="FM129" s="26"/>
    </row>
    <row r="130" spans="1:169" x14ac:dyDescent="0.25">
      <c r="A130">
        <f t="shared" si="50"/>
        <v>10</v>
      </c>
      <c r="C130" s="2">
        <v>183.71283268434385</v>
      </c>
      <c r="D130" s="2">
        <v>204.49521841321058</v>
      </c>
      <c r="E130" s="2">
        <v>203.06465482565085</v>
      </c>
      <c r="F130" s="2">
        <v>262.91077632016589</v>
      </c>
      <c r="G130" s="2">
        <f t="shared" si="53"/>
        <v>213.54587056084279</v>
      </c>
      <c r="H130" s="2"/>
      <c r="I130" s="2">
        <v>169.01852266355073</v>
      </c>
      <c r="J130" s="2"/>
      <c r="K130" s="2">
        <v>183.39871361826872</v>
      </c>
      <c r="L130" s="2"/>
      <c r="M130" s="2">
        <f t="shared" si="51"/>
        <v>176.20861814090972</v>
      </c>
      <c r="N130" s="2"/>
      <c r="O130" s="2">
        <v>168.68728445649134</v>
      </c>
      <c r="P130" s="2"/>
      <c r="Q130" s="2">
        <v>180.38474430753581</v>
      </c>
      <c r="R130" s="2"/>
      <c r="S130" s="2">
        <f t="shared" si="52"/>
        <v>174.53601438201358</v>
      </c>
      <c r="T130" s="1"/>
      <c r="AB130" s="26"/>
      <c r="AC130" s="79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67"/>
      <c r="CT130" s="67"/>
      <c r="CU130" s="67"/>
      <c r="CV130" s="67"/>
      <c r="CW130" s="26"/>
      <c r="CX130" s="67"/>
      <c r="CY130" s="67"/>
      <c r="CZ130" s="67"/>
      <c r="DA130" s="67"/>
      <c r="DB130" s="26"/>
      <c r="DC130" s="26"/>
      <c r="DD130" s="26"/>
      <c r="DE130" s="26"/>
      <c r="DF130" s="26"/>
      <c r="DG130" s="26"/>
      <c r="DH130" s="26"/>
      <c r="DI130" s="26"/>
      <c r="DJ130" s="26"/>
      <c r="DK130" s="58"/>
      <c r="DL130" s="58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58"/>
      <c r="EB130" s="58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58"/>
      <c r="ER130" s="58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46"/>
      <c r="FJ130" s="46"/>
      <c r="FK130" s="26"/>
      <c r="FL130" s="26"/>
      <c r="FM130" s="26"/>
    </row>
    <row r="131" spans="1:169" x14ac:dyDescent="0.25">
      <c r="A131">
        <f t="shared" si="50"/>
        <v>11</v>
      </c>
      <c r="C131" s="2">
        <v>188.41111094554276</v>
      </c>
      <c r="D131" s="2">
        <v>262.48038297806602</v>
      </c>
      <c r="E131" s="2">
        <v>242.76506590654421</v>
      </c>
      <c r="F131" s="2">
        <v>301.3921938842177</v>
      </c>
      <c r="G131" s="2">
        <f t="shared" si="53"/>
        <v>248.76218842859268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1"/>
      <c r="AB131" s="26"/>
      <c r="AC131" s="79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43"/>
      <c r="AS131" s="43"/>
      <c r="AT131" s="43"/>
      <c r="AU131" s="43"/>
      <c r="AV131" s="43"/>
      <c r="AW131" s="43"/>
      <c r="AX131" s="43"/>
      <c r="AY131" s="26"/>
      <c r="AZ131" s="26"/>
      <c r="BA131" s="26"/>
      <c r="BB131" s="26"/>
      <c r="BC131" s="43"/>
      <c r="BD131" s="43"/>
      <c r="BE131" s="43"/>
      <c r="BF131" s="43"/>
      <c r="BG131" s="43"/>
      <c r="BH131" s="43"/>
      <c r="BI131" s="43"/>
      <c r="BJ131" s="43"/>
      <c r="BK131" s="26"/>
      <c r="BL131" s="43"/>
      <c r="BM131" s="43"/>
      <c r="BN131" s="43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67"/>
      <c r="CT131" s="67"/>
      <c r="CU131" s="67"/>
      <c r="CV131" s="67"/>
      <c r="CW131" s="26"/>
      <c r="CX131" s="67"/>
      <c r="CY131" s="67"/>
      <c r="CZ131" s="67"/>
      <c r="DA131" s="67"/>
      <c r="DB131" s="26"/>
      <c r="DC131" s="26"/>
      <c r="DD131" s="26"/>
      <c r="DE131" s="26"/>
      <c r="DF131" s="26"/>
      <c r="DG131" s="26"/>
      <c r="DH131" s="26"/>
      <c r="DI131" s="26"/>
      <c r="DJ131" s="26"/>
      <c r="DK131" s="58"/>
      <c r="DL131" s="58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58"/>
      <c r="EB131" s="58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58"/>
      <c r="ER131" s="58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</row>
    <row r="132" spans="1:169" ht="21" x14ac:dyDescent="0.35">
      <c r="A132">
        <f t="shared" si="50"/>
        <v>12</v>
      </c>
      <c r="C132" s="2">
        <v>236.1588447981467</v>
      </c>
      <c r="D132" s="2">
        <v>252.37561786124397</v>
      </c>
      <c r="E132" s="2">
        <v>286.12357300410412</v>
      </c>
      <c r="F132" s="2">
        <v>291.95122461977371</v>
      </c>
      <c r="G132" s="2">
        <f t="shared" si="53"/>
        <v>266.65231507081711</v>
      </c>
      <c r="H132" s="2"/>
      <c r="I132" s="2">
        <v>221.54112192173332</v>
      </c>
      <c r="J132" s="2">
        <v>237.32780883159955</v>
      </c>
      <c r="K132" s="2">
        <v>285.35619618714287</v>
      </c>
      <c r="L132" s="2">
        <v>286.81252821026459</v>
      </c>
      <c r="M132" s="2">
        <f>AVERAGE(I132:L132)</f>
        <v>257.75941378768511</v>
      </c>
      <c r="N132" s="2"/>
      <c r="O132" s="2">
        <v>167.36877354699246</v>
      </c>
      <c r="P132" s="2">
        <v>200.62607897817722</v>
      </c>
      <c r="Q132" s="2">
        <v>226.23710331724706</v>
      </c>
      <c r="R132" s="2">
        <v>250.69893068559728</v>
      </c>
      <c r="S132" s="2">
        <f>AVERAGE(O132:R132)</f>
        <v>211.23272163200349</v>
      </c>
      <c r="T132" s="1"/>
      <c r="AB132" s="26"/>
      <c r="AC132" s="79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48"/>
      <c r="AR132" s="43"/>
      <c r="AS132" s="43"/>
      <c r="AT132" s="43"/>
      <c r="AU132" s="43"/>
      <c r="AV132" s="43"/>
      <c r="AW132" s="43"/>
      <c r="AX132" s="43"/>
      <c r="AY132" s="43"/>
      <c r="AZ132" s="43"/>
      <c r="BA132" s="77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26"/>
      <c r="BM132" s="43"/>
      <c r="BN132" s="43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67"/>
      <c r="CT132" s="68"/>
      <c r="CU132" s="68"/>
      <c r="CV132" s="67"/>
      <c r="CW132" s="26"/>
      <c r="CX132" s="67"/>
      <c r="CY132" s="68"/>
      <c r="CZ132" s="68"/>
      <c r="DA132" s="67"/>
      <c r="DB132" s="26"/>
      <c r="DC132" s="26"/>
      <c r="DD132" s="26"/>
      <c r="DE132" s="26"/>
      <c r="DF132" s="26"/>
      <c r="DG132" s="26"/>
      <c r="DH132" s="26"/>
      <c r="DI132" s="26"/>
      <c r="DJ132" s="26"/>
      <c r="DK132" s="58"/>
      <c r="DL132" s="58"/>
      <c r="DM132" s="26"/>
      <c r="DN132" s="26"/>
      <c r="DO132" s="57"/>
      <c r="DP132" s="57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58"/>
      <c r="EB132" s="58"/>
      <c r="EC132" s="26"/>
      <c r="ED132" s="26"/>
      <c r="EE132" s="57"/>
      <c r="EF132" s="57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58"/>
      <c r="ER132" s="58"/>
      <c r="ES132" s="26"/>
      <c r="ET132" s="26"/>
      <c r="EU132" s="57"/>
      <c r="EV132" s="57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</row>
    <row r="133" spans="1:169" x14ac:dyDescent="0.25">
      <c r="A133">
        <f t="shared" si="50"/>
        <v>13</v>
      </c>
      <c r="C133" s="2">
        <v>259.9980977371788</v>
      </c>
      <c r="D133" s="2">
        <v>300.87643858915771</v>
      </c>
      <c r="E133" s="2">
        <v>297.41932463977128</v>
      </c>
      <c r="F133" s="2">
        <v>354.95176820641228</v>
      </c>
      <c r="G133" s="2">
        <f t="shared" si="53"/>
        <v>303.31140729313</v>
      </c>
      <c r="H133" s="1"/>
      <c r="I133" s="2">
        <v>246.01900633188046</v>
      </c>
      <c r="J133" s="2">
        <v>285.02285937237235</v>
      </c>
      <c r="K133" s="2">
        <v>278.33594515701026</v>
      </c>
      <c r="L133" s="2">
        <v>335.93601286879635</v>
      </c>
      <c r="M133" s="2">
        <f>AVERAGE(I133:L133)</f>
        <v>286.32845593251483</v>
      </c>
      <c r="N133" s="2"/>
      <c r="O133" s="2">
        <v>221.92569956967571</v>
      </c>
      <c r="P133" s="2">
        <v>262.01063728062644</v>
      </c>
      <c r="Q133" s="2">
        <v>257.62655858374745</v>
      </c>
      <c r="R133" s="2">
        <v>334.13959797939043</v>
      </c>
      <c r="S133" s="2">
        <f>AVERAGE(O133:R133)</f>
        <v>268.92562335335998</v>
      </c>
      <c r="T133" s="1"/>
      <c r="AB133" s="26"/>
      <c r="AC133" s="79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43"/>
      <c r="CG133" s="43"/>
      <c r="CH133" s="43"/>
      <c r="CI133" s="43"/>
      <c r="CJ133" s="26"/>
      <c r="CK133" s="26"/>
      <c r="CL133" s="26"/>
      <c r="CM133" s="26"/>
      <c r="CN133" s="43"/>
      <c r="CO133" s="43"/>
      <c r="CP133" s="26"/>
      <c r="CQ133" s="26"/>
      <c r="CR133" s="26"/>
      <c r="CS133" s="69"/>
      <c r="CT133" s="69"/>
      <c r="CU133" s="69"/>
      <c r="CV133" s="69"/>
      <c r="CW133" s="26"/>
      <c r="CX133" s="69"/>
      <c r="CY133" s="69"/>
      <c r="CZ133" s="69"/>
      <c r="DA133" s="69"/>
      <c r="DB133" s="26"/>
      <c r="DC133" s="26"/>
      <c r="DD133" s="26"/>
      <c r="DE133" s="26"/>
      <c r="DF133" s="26"/>
      <c r="DG133" s="26"/>
      <c r="DH133" s="26"/>
      <c r="DI133" s="26"/>
      <c r="DJ133" s="26"/>
      <c r="DK133" s="58"/>
      <c r="DL133" s="58"/>
      <c r="DM133" s="26"/>
      <c r="DN133" s="26"/>
      <c r="DO133" s="46"/>
      <c r="DP133" s="46"/>
      <c r="DQ133" s="46"/>
      <c r="DR133" s="26"/>
      <c r="DS133" s="26"/>
      <c r="DT133" s="26"/>
      <c r="DU133" s="26"/>
      <c r="DV133" s="26"/>
      <c r="DW133" s="26"/>
      <c r="DX133" s="26"/>
      <c r="DY133" s="26"/>
      <c r="DZ133" s="26"/>
      <c r="EA133" s="58"/>
      <c r="EB133" s="58"/>
      <c r="EC133" s="26"/>
      <c r="ED133" s="26"/>
      <c r="EE133" s="46"/>
      <c r="EF133" s="46"/>
      <c r="EG133" s="46"/>
      <c r="EH133" s="26"/>
      <c r="EI133" s="26"/>
      <c r="EJ133" s="26"/>
      <c r="EK133" s="26"/>
      <c r="EL133" s="26"/>
      <c r="EM133" s="26"/>
      <c r="EN133" s="26"/>
      <c r="EO133" s="26"/>
      <c r="EP133" s="26"/>
      <c r="EQ133" s="58"/>
      <c r="ER133" s="58"/>
      <c r="ES133" s="26"/>
      <c r="ET133" s="26"/>
      <c r="EU133" s="46"/>
      <c r="EV133" s="46"/>
      <c r="EW133" s="4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</row>
    <row r="134" spans="1:169" x14ac:dyDescent="0.25">
      <c r="A134">
        <f t="shared" si="50"/>
        <v>14</v>
      </c>
      <c r="C134" s="2">
        <v>251.09853654668913</v>
      </c>
      <c r="D134" s="2">
        <v>310.74517642493413</v>
      </c>
      <c r="E134" s="2">
        <v>304.56779201552325</v>
      </c>
      <c r="F134" s="2">
        <v>371.81081079707752</v>
      </c>
      <c r="G134" s="2">
        <f t="shared" si="53"/>
        <v>309.55557894605602</v>
      </c>
      <c r="H134" s="1"/>
      <c r="I134" s="2">
        <v>237.13321617113493</v>
      </c>
      <c r="J134" s="2">
        <v>292.70003794377561</v>
      </c>
      <c r="K134" s="2">
        <v>287.38393229244298</v>
      </c>
      <c r="L134" s="2">
        <v>352.82423836445389</v>
      </c>
      <c r="M134" s="2">
        <f>AVERAGE(I134:L134)</f>
        <v>292.51035619295186</v>
      </c>
      <c r="N134" s="2"/>
      <c r="O134" s="2">
        <v>210.31263164132383</v>
      </c>
      <c r="P134" s="2">
        <v>265.85312356652395</v>
      </c>
      <c r="Q134" s="2">
        <v>268.5316866780251</v>
      </c>
      <c r="R134" s="2">
        <v>335.09160708698033</v>
      </c>
      <c r="S134" s="2">
        <f>AVERAGE(O134:R134)</f>
        <v>269.94726224321329</v>
      </c>
      <c r="T134" s="1"/>
      <c r="AB134" s="26"/>
      <c r="AC134" s="79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43"/>
      <c r="CG134" s="43"/>
      <c r="CH134" s="43"/>
      <c r="CI134" s="43"/>
      <c r="CJ134" s="26"/>
      <c r="CK134" s="26"/>
      <c r="CL134" s="26"/>
      <c r="CM134" s="26"/>
      <c r="CN134" s="43"/>
      <c r="CO134" s="43"/>
      <c r="CP134" s="26"/>
      <c r="CQ134" s="26"/>
      <c r="CR134" s="26"/>
      <c r="CS134" s="69"/>
      <c r="CT134" s="69"/>
      <c r="CU134" s="69"/>
      <c r="CV134" s="69"/>
      <c r="CW134" s="26"/>
      <c r="CX134" s="69"/>
      <c r="CY134" s="69"/>
      <c r="CZ134" s="69"/>
      <c r="DA134" s="69"/>
      <c r="DB134" s="26"/>
      <c r="DC134" s="26"/>
      <c r="DD134" s="26"/>
      <c r="DE134" s="26"/>
      <c r="DF134" s="26"/>
      <c r="DG134" s="26"/>
      <c r="DH134" s="26"/>
      <c r="DI134" s="26"/>
      <c r="DJ134" s="26"/>
      <c r="DK134" s="58"/>
      <c r="DL134" s="58"/>
      <c r="DM134" s="26"/>
      <c r="DN134" s="26"/>
      <c r="DO134" s="46"/>
      <c r="DP134" s="46"/>
      <c r="DQ134" s="46"/>
      <c r="DR134" s="26"/>
      <c r="DS134" s="26"/>
      <c r="DT134" s="26"/>
      <c r="DU134" s="26"/>
      <c r="DV134" s="26"/>
      <c r="DW134" s="26"/>
      <c r="DX134" s="26"/>
      <c r="DY134" s="26"/>
      <c r="DZ134" s="26"/>
      <c r="EA134" s="58"/>
      <c r="EB134" s="58"/>
      <c r="EC134" s="26"/>
      <c r="ED134" s="26"/>
      <c r="EE134" s="46"/>
      <c r="EF134" s="46"/>
      <c r="EG134" s="46"/>
      <c r="EH134" s="26"/>
      <c r="EI134" s="26"/>
      <c r="EJ134" s="26"/>
      <c r="EK134" s="26"/>
      <c r="EL134" s="26"/>
      <c r="EM134" s="26"/>
      <c r="EN134" s="26"/>
      <c r="EO134" s="26"/>
      <c r="EP134" s="26"/>
      <c r="EQ134" s="58"/>
      <c r="ER134" s="58"/>
      <c r="ES134" s="26"/>
      <c r="ET134" s="26"/>
      <c r="EU134" s="46"/>
      <c r="EV134" s="46"/>
      <c r="EW134" s="4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</row>
    <row r="135" spans="1:169" x14ac:dyDescent="0.25">
      <c r="E135" s="1"/>
      <c r="F135" s="1"/>
      <c r="G135" s="1"/>
      <c r="H135" s="1"/>
      <c r="L135" s="1"/>
      <c r="M135" s="1"/>
      <c r="N135" s="1"/>
      <c r="O135" s="1"/>
      <c r="P135" s="1"/>
      <c r="Q135" s="1"/>
      <c r="R135" s="1"/>
      <c r="S135" s="1"/>
      <c r="T135" s="1"/>
      <c r="AB135" s="26"/>
      <c r="AC135" s="79"/>
      <c r="AD135" s="26"/>
      <c r="AE135" s="26"/>
      <c r="AF135" s="26"/>
      <c r="AG135" s="46"/>
      <c r="AH135" s="26"/>
      <c r="AI135" s="26"/>
      <c r="AJ135" s="26"/>
      <c r="AK135" s="26"/>
      <c r="AL135" s="26"/>
      <c r="AM135" s="26"/>
      <c r="AN135" s="26"/>
      <c r="AO135" s="26"/>
      <c r="AP135" s="26"/>
      <c r="AQ135" s="43"/>
      <c r="AR135" s="43"/>
      <c r="AS135" s="43"/>
      <c r="AT135" s="43"/>
      <c r="AU135" s="43"/>
      <c r="AV135" s="43"/>
      <c r="AW135" s="43"/>
      <c r="AX135" s="43"/>
      <c r="AY135" s="43"/>
      <c r="AZ135" s="26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22"/>
      <c r="BL135" s="22"/>
      <c r="BM135" s="22"/>
      <c r="BN135" s="22"/>
      <c r="BO135" s="43"/>
      <c r="BP135" s="22"/>
      <c r="BQ135" s="22"/>
      <c r="BR135" s="22"/>
      <c r="BS135" s="22"/>
      <c r="BT135" s="43"/>
      <c r="BU135" s="22"/>
      <c r="BV135" s="22"/>
      <c r="BW135" s="22"/>
      <c r="BX135" s="22"/>
      <c r="BY135" s="26"/>
      <c r="BZ135" s="22"/>
      <c r="CA135" s="22"/>
      <c r="CB135" s="22"/>
      <c r="CC135" s="22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67"/>
      <c r="CT135" s="69"/>
      <c r="CU135" s="69"/>
      <c r="CV135" s="69"/>
      <c r="CW135" s="26"/>
      <c r="CX135" s="67"/>
      <c r="CY135" s="69"/>
      <c r="CZ135" s="69"/>
      <c r="DA135" s="69"/>
      <c r="DB135" s="26"/>
      <c r="DC135" s="26"/>
      <c r="DD135" s="26"/>
      <c r="DE135" s="26"/>
      <c r="DF135" s="26"/>
      <c r="DG135" s="26"/>
      <c r="DH135" s="26"/>
      <c r="DI135" s="26"/>
      <c r="DJ135" s="26"/>
      <c r="DK135" s="58"/>
      <c r="DL135" s="58"/>
      <c r="DM135" s="26"/>
      <c r="DN135" s="26"/>
      <c r="DO135" s="46"/>
      <c r="DP135" s="46"/>
      <c r="DQ135" s="46"/>
      <c r="DR135" s="26"/>
      <c r="DS135" s="26"/>
      <c r="DT135" s="26"/>
      <c r="DU135" s="26"/>
      <c r="DV135" s="26"/>
      <c r="DW135" s="26"/>
      <c r="DX135" s="26"/>
      <c r="DY135" s="26"/>
      <c r="DZ135" s="26"/>
      <c r="EA135" s="58"/>
      <c r="EB135" s="58"/>
      <c r="EC135" s="26"/>
      <c r="ED135" s="26"/>
      <c r="EE135" s="46"/>
      <c r="EF135" s="46"/>
      <c r="EG135" s="46"/>
      <c r="EH135" s="26"/>
      <c r="EI135" s="26"/>
      <c r="EJ135" s="26"/>
      <c r="EK135" s="26"/>
      <c r="EL135" s="26"/>
      <c r="EM135" s="26"/>
      <c r="EN135" s="26"/>
      <c r="EO135" s="26"/>
      <c r="EP135" s="26"/>
      <c r="EQ135" s="58"/>
      <c r="ER135" s="58"/>
      <c r="ES135" s="26"/>
      <c r="ET135" s="26"/>
      <c r="EU135" s="46"/>
      <c r="EV135" s="46"/>
      <c r="EW135" s="4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</row>
    <row r="136" spans="1:169" x14ac:dyDescent="0.25">
      <c r="F136" s="2"/>
      <c r="G136" s="2"/>
      <c r="H136" s="2"/>
      <c r="T136" s="1"/>
      <c r="AB136" s="26"/>
      <c r="AC136" s="79"/>
      <c r="AD136" s="26"/>
      <c r="AE136" s="26"/>
      <c r="AF136" s="26"/>
      <c r="AG136" s="46"/>
      <c r="AH136" s="46"/>
      <c r="AI136" s="46"/>
      <c r="AJ136" s="46"/>
      <c r="AK136" s="26"/>
      <c r="AL136" s="26"/>
      <c r="AM136" s="26"/>
      <c r="AN136" s="26"/>
      <c r="AO136" s="26"/>
      <c r="AP136" s="26"/>
      <c r="AQ136" s="43"/>
      <c r="AR136" s="43"/>
      <c r="AS136" s="43"/>
      <c r="AT136" s="43"/>
      <c r="AU136" s="43"/>
      <c r="AV136" s="43"/>
      <c r="AW136" s="43"/>
      <c r="AX136" s="43"/>
      <c r="AY136" s="43"/>
      <c r="AZ136" s="26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22"/>
      <c r="BL136" s="22"/>
      <c r="BM136" s="22"/>
      <c r="BN136" s="22"/>
      <c r="BO136" s="43"/>
      <c r="BP136" s="22"/>
      <c r="BQ136" s="22"/>
      <c r="BR136" s="22"/>
      <c r="BS136" s="22"/>
      <c r="BT136" s="43"/>
      <c r="BU136" s="22"/>
      <c r="BV136" s="22"/>
      <c r="BW136" s="22"/>
      <c r="BX136" s="22"/>
      <c r="BY136" s="26"/>
      <c r="BZ136" s="22"/>
      <c r="CA136" s="22"/>
      <c r="CB136" s="22"/>
      <c r="CC136" s="22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67"/>
      <c r="CT136" s="67"/>
      <c r="CU136" s="67"/>
      <c r="CV136" s="67"/>
      <c r="CW136" s="26"/>
      <c r="CX136" s="67"/>
      <c r="CY136" s="67"/>
      <c r="CZ136" s="67"/>
      <c r="DA136" s="67"/>
      <c r="DB136" s="26"/>
      <c r="DC136" s="26"/>
      <c r="DD136" s="26"/>
      <c r="DE136" s="26"/>
      <c r="DF136" s="26"/>
      <c r="DG136" s="26"/>
      <c r="DH136" s="26"/>
      <c r="DI136" s="26"/>
      <c r="DJ136" s="26"/>
      <c r="DK136" s="58"/>
      <c r="DL136" s="58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58"/>
      <c r="EB136" s="58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58"/>
      <c r="ER136" s="58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</row>
    <row r="137" spans="1:169" x14ac:dyDescent="0.25">
      <c r="F137" s="2"/>
      <c r="G137" s="2"/>
      <c r="H137" s="2"/>
      <c r="T137" s="1"/>
      <c r="AB137" s="26"/>
      <c r="AC137" s="79"/>
      <c r="AD137" s="26"/>
      <c r="AE137" s="26"/>
      <c r="AF137" s="26"/>
      <c r="AG137" s="78"/>
      <c r="AH137" s="78"/>
      <c r="AI137" s="78"/>
      <c r="AJ137" s="78"/>
      <c r="AK137" s="26"/>
      <c r="AL137" s="26"/>
      <c r="AM137" s="26"/>
      <c r="AN137" s="26"/>
      <c r="AO137" s="26"/>
      <c r="AP137" s="26"/>
      <c r="AQ137" s="43"/>
      <c r="AR137" s="43"/>
      <c r="AS137" s="43"/>
      <c r="AT137" s="43"/>
      <c r="AU137" s="46"/>
      <c r="AV137" s="43"/>
      <c r="AW137" s="43"/>
      <c r="AX137" s="43"/>
      <c r="AY137" s="43"/>
      <c r="AZ137" s="46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22"/>
      <c r="BL137" s="22"/>
      <c r="BM137" s="22"/>
      <c r="BN137" s="22"/>
      <c r="BO137" s="43"/>
      <c r="BP137" s="22"/>
      <c r="BQ137" s="22"/>
      <c r="BR137" s="22"/>
      <c r="BS137" s="22"/>
      <c r="BT137" s="43"/>
      <c r="BU137" s="22"/>
      <c r="BV137" s="22"/>
      <c r="BW137" s="22"/>
      <c r="BX137" s="22"/>
      <c r="BY137" s="26"/>
      <c r="BZ137" s="22"/>
      <c r="CA137" s="22"/>
      <c r="CB137" s="22"/>
      <c r="CC137" s="22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67"/>
      <c r="CT137" s="67"/>
      <c r="CU137" s="67"/>
      <c r="CV137" s="67"/>
      <c r="CW137" s="26"/>
      <c r="CX137" s="67"/>
      <c r="CY137" s="67"/>
      <c r="CZ137" s="67"/>
      <c r="DA137" s="67"/>
      <c r="DB137" s="26"/>
      <c r="DC137" s="26"/>
      <c r="DD137" s="26"/>
      <c r="DE137" s="26"/>
      <c r="DF137" s="26"/>
      <c r="DG137" s="26"/>
      <c r="DH137" s="26"/>
      <c r="DI137" s="26"/>
      <c r="DJ137" s="26"/>
      <c r="DK137" s="58"/>
      <c r="DL137" s="58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58"/>
      <c r="EB137" s="58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58"/>
      <c r="ER137" s="58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</row>
    <row r="138" spans="1:169" x14ac:dyDescent="0.25">
      <c r="AB138" s="26"/>
      <c r="AC138" s="26"/>
      <c r="AD138" s="26"/>
      <c r="AE138" s="26"/>
      <c r="AF138" s="52"/>
      <c r="AG138" s="79"/>
      <c r="AH138" s="79"/>
      <c r="AI138" s="79"/>
      <c r="AJ138" s="79"/>
      <c r="AK138" s="26"/>
      <c r="AL138" s="26"/>
      <c r="AM138" s="26"/>
      <c r="AN138" s="26"/>
      <c r="AO138" s="26"/>
      <c r="AP138" s="26"/>
      <c r="AQ138" s="43"/>
      <c r="AR138" s="43"/>
      <c r="AS138" s="43"/>
      <c r="AT138" s="43"/>
      <c r="AU138" s="46"/>
      <c r="AV138" s="43"/>
      <c r="AW138" s="43"/>
      <c r="AX138" s="43"/>
      <c r="AY138" s="43"/>
      <c r="AZ138" s="46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22"/>
      <c r="BL138" s="22"/>
      <c r="BM138" s="22"/>
      <c r="BN138" s="22"/>
      <c r="BO138" s="43"/>
      <c r="BP138" s="22"/>
      <c r="BQ138" s="22"/>
      <c r="BR138" s="22"/>
      <c r="BS138" s="22"/>
      <c r="BT138" s="43"/>
      <c r="BU138" s="22"/>
      <c r="BV138" s="22"/>
      <c r="BW138" s="22"/>
      <c r="BX138" s="22"/>
      <c r="BY138" s="26"/>
      <c r="BZ138" s="22"/>
      <c r="CA138" s="22"/>
      <c r="CB138" s="22"/>
      <c r="CC138" s="22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67"/>
      <c r="CT138" s="68"/>
      <c r="CU138" s="68"/>
      <c r="CV138" s="67"/>
      <c r="CW138" s="26"/>
      <c r="CX138" s="67"/>
      <c r="CY138" s="68"/>
      <c r="CZ138" s="68"/>
      <c r="DA138" s="67"/>
      <c r="DB138" s="26"/>
      <c r="DC138" s="26"/>
      <c r="DD138" s="26"/>
      <c r="DE138" s="26"/>
      <c r="DF138" s="26"/>
      <c r="DG138" s="26"/>
      <c r="DH138" s="26"/>
      <c r="DI138" s="26"/>
      <c r="DJ138" s="26"/>
      <c r="DK138" s="58"/>
      <c r="DL138" s="58"/>
      <c r="DM138" s="26"/>
      <c r="DN138" s="26"/>
      <c r="DO138" s="57"/>
      <c r="DP138" s="57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58"/>
      <c r="EB138" s="58"/>
      <c r="EC138" s="26"/>
      <c r="ED138" s="26"/>
      <c r="EE138" s="57"/>
      <c r="EF138" s="57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58"/>
      <c r="ER138" s="58"/>
      <c r="ES138" s="26"/>
      <c r="ET138" s="26"/>
      <c r="EU138" s="57"/>
      <c r="EV138" s="57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</row>
    <row r="139" spans="1:169" x14ac:dyDescent="0.25">
      <c r="AB139" s="26"/>
      <c r="AC139" s="26"/>
      <c r="AD139" s="26"/>
      <c r="AE139" s="26"/>
      <c r="AF139" s="52"/>
      <c r="AG139" s="79"/>
      <c r="AH139" s="79"/>
      <c r="AI139" s="79"/>
      <c r="AJ139" s="79"/>
      <c r="AK139" s="26"/>
      <c r="AL139" s="26"/>
      <c r="AM139" s="26"/>
      <c r="AN139" s="26"/>
      <c r="AO139" s="26"/>
      <c r="AP139" s="26"/>
      <c r="AQ139" s="43"/>
      <c r="AR139" s="43"/>
      <c r="AS139" s="43"/>
      <c r="AT139" s="43"/>
      <c r="AU139" s="26"/>
      <c r="AV139" s="43"/>
      <c r="AW139" s="43"/>
      <c r="AX139" s="43"/>
      <c r="AY139" s="43"/>
      <c r="AZ139" s="26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22"/>
      <c r="BL139" s="22"/>
      <c r="BM139" s="22"/>
      <c r="BN139" s="22"/>
      <c r="BO139" s="43"/>
      <c r="BP139" s="22"/>
      <c r="BQ139" s="22"/>
      <c r="BR139" s="22"/>
      <c r="BS139" s="22"/>
      <c r="BT139" s="43"/>
      <c r="BU139" s="22"/>
      <c r="BV139" s="22"/>
      <c r="BW139" s="22"/>
      <c r="BX139" s="22"/>
      <c r="BY139" s="26"/>
      <c r="BZ139" s="22"/>
      <c r="CA139" s="22"/>
      <c r="CB139" s="22"/>
      <c r="CC139" s="22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69"/>
      <c r="CT139" s="67"/>
      <c r="CU139" s="67"/>
      <c r="CV139" s="67"/>
      <c r="CW139" s="26"/>
      <c r="CX139" s="69"/>
      <c r="CY139" s="67"/>
      <c r="CZ139" s="67"/>
      <c r="DA139" s="67"/>
      <c r="DB139" s="26"/>
      <c r="DC139" s="26"/>
      <c r="DD139" s="26"/>
      <c r="DE139" s="26"/>
      <c r="DF139" s="26"/>
      <c r="DG139" s="26"/>
      <c r="DH139" s="26"/>
      <c r="DI139" s="26"/>
      <c r="DJ139" s="26"/>
      <c r="DK139" s="58"/>
      <c r="DL139" s="58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58"/>
      <c r="EB139" s="58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58"/>
      <c r="ER139" s="58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</row>
    <row r="140" spans="1:169" x14ac:dyDescent="0.25"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43"/>
      <c r="AR140" s="43"/>
      <c r="AS140" s="43"/>
      <c r="AT140" s="43"/>
      <c r="AU140" s="26"/>
      <c r="AV140" s="43"/>
      <c r="AW140" s="43"/>
      <c r="AX140" s="43"/>
      <c r="AY140" s="43"/>
      <c r="AZ140" s="26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22"/>
      <c r="BL140" s="22"/>
      <c r="BM140" s="22"/>
      <c r="BN140" s="22"/>
      <c r="BO140" s="43"/>
      <c r="BP140" s="22"/>
      <c r="BQ140" s="22"/>
      <c r="BR140" s="22"/>
      <c r="BS140" s="22"/>
      <c r="BT140" s="43"/>
      <c r="BU140" s="22"/>
      <c r="BV140" s="22"/>
      <c r="BW140" s="22"/>
      <c r="BX140" s="22"/>
      <c r="BY140" s="26"/>
      <c r="BZ140" s="22"/>
      <c r="CA140" s="22"/>
      <c r="CB140" s="22"/>
      <c r="CC140" s="22"/>
      <c r="CD140" s="26"/>
      <c r="CE140" s="43"/>
      <c r="CF140" s="43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69"/>
      <c r="CT140" s="67"/>
      <c r="CU140" s="67"/>
      <c r="CV140" s="67"/>
      <c r="CW140" s="26"/>
      <c r="CX140" s="69"/>
      <c r="CY140" s="67"/>
      <c r="CZ140" s="67"/>
      <c r="DA140" s="67"/>
      <c r="DB140" s="26"/>
      <c r="DC140" s="26"/>
      <c r="DD140" s="26"/>
      <c r="DE140" s="26"/>
      <c r="DF140" s="26"/>
      <c r="DG140" s="26"/>
      <c r="DH140" s="26"/>
      <c r="DI140" s="26"/>
      <c r="DJ140" s="26"/>
      <c r="DK140" s="58"/>
      <c r="DL140" s="58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58"/>
      <c r="EB140" s="58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58"/>
      <c r="ER140" s="58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</row>
    <row r="141" spans="1:169" x14ac:dyDescent="0.25">
      <c r="T141" s="3"/>
      <c r="AB141" s="26"/>
      <c r="AC141" s="45"/>
      <c r="AD141" s="26"/>
      <c r="AE141" s="26"/>
      <c r="AF141" s="26"/>
      <c r="AG141" s="79"/>
      <c r="AH141" s="79"/>
      <c r="AI141" s="79"/>
      <c r="AJ141" s="79"/>
      <c r="AK141" s="26"/>
      <c r="AL141" s="26"/>
      <c r="AM141" s="26"/>
      <c r="AN141" s="26"/>
      <c r="AO141" s="26"/>
      <c r="AP141" s="26"/>
      <c r="AQ141" s="43"/>
      <c r="AR141" s="43"/>
      <c r="AS141" s="43"/>
      <c r="AT141" s="43"/>
      <c r="AU141" s="26"/>
      <c r="AV141" s="43"/>
      <c r="AW141" s="43"/>
      <c r="AX141" s="43"/>
      <c r="AY141" s="43"/>
      <c r="AZ141" s="26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22"/>
      <c r="BL141" s="22"/>
      <c r="BM141" s="22"/>
      <c r="BN141" s="22"/>
      <c r="BO141" s="43"/>
      <c r="BP141" s="22"/>
      <c r="BQ141" s="22"/>
      <c r="BR141" s="22"/>
      <c r="BS141" s="22"/>
      <c r="BT141" s="43"/>
      <c r="BU141" s="22"/>
      <c r="BV141" s="22"/>
      <c r="BW141" s="22"/>
      <c r="BX141" s="22"/>
      <c r="BY141" s="26"/>
      <c r="BZ141" s="22"/>
      <c r="CA141" s="22"/>
      <c r="CB141" s="22"/>
      <c r="CC141" s="22"/>
      <c r="CD141" s="43"/>
      <c r="CE141" s="26"/>
      <c r="CF141" s="26"/>
      <c r="CG141" s="45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67"/>
      <c r="CT141" s="67"/>
      <c r="CU141" s="67"/>
      <c r="CV141" s="67"/>
      <c r="CW141" s="26"/>
      <c r="CX141" s="67"/>
      <c r="CY141" s="67"/>
      <c r="CZ141" s="67"/>
      <c r="DA141" s="67"/>
      <c r="DB141" s="26"/>
      <c r="DC141" s="26"/>
      <c r="DD141" s="26"/>
      <c r="DE141" s="26"/>
      <c r="DF141" s="26"/>
      <c r="DG141" s="26"/>
      <c r="DH141" s="26"/>
      <c r="DI141" s="26"/>
      <c r="DJ141" s="26"/>
      <c r="DK141" s="58"/>
      <c r="DL141" s="58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58"/>
      <c r="EB141" s="58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58"/>
      <c r="ER141" s="58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</row>
    <row r="142" spans="1:169" x14ac:dyDescent="0.25">
      <c r="T142" s="10"/>
      <c r="AB142" s="26"/>
      <c r="AC142" s="44"/>
      <c r="AD142" s="26"/>
      <c r="AE142" s="26"/>
      <c r="AF142" s="26"/>
      <c r="AG142" s="79"/>
      <c r="AH142" s="79"/>
      <c r="AI142" s="79"/>
      <c r="AJ142" s="79"/>
      <c r="AK142" s="26"/>
      <c r="AL142" s="26"/>
      <c r="AM142" s="26"/>
      <c r="AN142" s="26"/>
      <c r="AO142" s="26"/>
      <c r="AP142" s="26"/>
      <c r="AQ142" s="43"/>
      <c r="AR142" s="43"/>
      <c r="AS142" s="43"/>
      <c r="AT142" s="43"/>
      <c r="AU142" s="26"/>
      <c r="AV142" s="43"/>
      <c r="AW142" s="43"/>
      <c r="AX142" s="43"/>
      <c r="AY142" s="43"/>
      <c r="AZ142" s="26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22"/>
      <c r="BL142" s="22"/>
      <c r="BM142" s="22"/>
      <c r="BN142" s="22"/>
      <c r="BO142" s="43"/>
      <c r="BP142" s="22"/>
      <c r="BQ142" s="22"/>
      <c r="BR142" s="22"/>
      <c r="BS142" s="22"/>
      <c r="BT142" s="43"/>
      <c r="BU142" s="22"/>
      <c r="BV142" s="22"/>
      <c r="BW142" s="22"/>
      <c r="BX142" s="22"/>
      <c r="BY142" s="26"/>
      <c r="BZ142" s="22"/>
      <c r="CA142" s="22"/>
      <c r="CB142" s="22"/>
      <c r="CC142" s="22"/>
      <c r="CD142" s="43"/>
      <c r="CE142" s="26"/>
      <c r="CF142" s="26"/>
      <c r="CG142" s="45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58"/>
      <c r="DL142" s="58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58"/>
      <c r="EB142" s="58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58"/>
      <c r="ER142" s="58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</row>
    <row r="143" spans="1:169" x14ac:dyDescent="0.25">
      <c r="T143" s="1"/>
      <c r="AB143" s="26"/>
      <c r="AC143" s="79"/>
      <c r="AD143" s="26"/>
      <c r="AE143" s="26"/>
      <c r="AF143" s="26"/>
      <c r="AG143" s="79"/>
      <c r="AH143" s="79"/>
      <c r="AI143" s="79"/>
      <c r="AJ143" s="79"/>
      <c r="AK143" s="26"/>
      <c r="AL143" s="26"/>
      <c r="AM143" s="26"/>
      <c r="AN143" s="26"/>
      <c r="AO143" s="26"/>
      <c r="AP143" s="26"/>
      <c r="AQ143" s="43"/>
      <c r="AR143" s="43"/>
      <c r="AS143" s="43"/>
      <c r="AT143" s="43"/>
      <c r="AU143" s="26"/>
      <c r="AV143" s="43"/>
      <c r="AW143" s="43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58"/>
      <c r="DL143" s="58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58"/>
      <c r="EB143" s="58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58"/>
      <c r="ER143" s="58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</row>
    <row r="144" spans="1:169" x14ac:dyDescent="0.25">
      <c r="T144" s="1"/>
      <c r="AB144" s="26"/>
      <c r="AC144" s="79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43"/>
      <c r="AR144" s="43"/>
      <c r="AS144" s="43"/>
      <c r="AT144" s="43"/>
      <c r="AU144" s="26"/>
      <c r="AV144" s="43"/>
      <c r="AW144" s="43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58"/>
      <c r="DL144" s="58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58"/>
      <c r="EB144" s="58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58"/>
      <c r="ER144" s="58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</row>
    <row r="145" spans="20:169" x14ac:dyDescent="0.25">
      <c r="T145" s="1"/>
      <c r="AB145" s="26"/>
      <c r="AC145" s="79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43"/>
      <c r="AR145" s="43"/>
      <c r="AS145" s="43"/>
      <c r="AT145" s="43"/>
      <c r="AU145" s="26"/>
      <c r="AV145" s="43"/>
      <c r="AW145" s="43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58"/>
      <c r="DL145" s="58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58"/>
      <c r="EB145" s="58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58"/>
      <c r="ER145" s="58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</row>
    <row r="146" spans="20:169" x14ac:dyDescent="0.25">
      <c r="T146" s="1"/>
      <c r="AB146" s="26"/>
      <c r="AC146" s="79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43"/>
      <c r="AR146" s="43"/>
      <c r="AS146" s="43"/>
      <c r="AT146" s="43"/>
      <c r="AU146" s="26"/>
      <c r="AV146" s="43"/>
      <c r="AW146" s="43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58"/>
      <c r="DL146" s="58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58"/>
      <c r="EB146" s="58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58"/>
      <c r="ER146" s="58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</row>
    <row r="147" spans="20:169" x14ac:dyDescent="0.25">
      <c r="T147" s="1"/>
      <c r="AB147" s="26"/>
      <c r="AC147" s="79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43"/>
      <c r="AR147" s="43"/>
      <c r="AS147" s="43"/>
      <c r="AT147" s="43"/>
      <c r="AU147" s="26"/>
      <c r="AV147" s="43"/>
      <c r="AW147" s="43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58"/>
      <c r="DL147" s="58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58"/>
      <c r="EB147" s="58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58"/>
      <c r="ER147" s="58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</row>
    <row r="148" spans="20:169" x14ac:dyDescent="0.25">
      <c r="T148" s="1"/>
      <c r="AB148" s="26"/>
      <c r="AC148" s="79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43"/>
      <c r="AR148" s="43"/>
      <c r="AS148" s="43"/>
      <c r="AT148" s="43"/>
      <c r="AU148" s="26"/>
      <c r="AV148" s="43"/>
      <c r="AW148" s="43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58"/>
      <c r="DL148" s="58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58"/>
      <c r="EB148" s="58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58"/>
      <c r="ER148" s="58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</row>
    <row r="149" spans="20:169" x14ac:dyDescent="0.25">
      <c r="T149" s="1"/>
      <c r="AB149" s="26"/>
      <c r="AC149" s="79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58"/>
      <c r="DL149" s="58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58"/>
      <c r="EB149" s="58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58"/>
      <c r="ER149" s="58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</row>
    <row r="150" spans="20:169" x14ac:dyDescent="0.25">
      <c r="T150" s="1"/>
      <c r="AB150" s="26"/>
      <c r="AC150" s="79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58"/>
      <c r="DL150" s="58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58"/>
      <c r="EB150" s="58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58"/>
      <c r="ER150" s="58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</row>
    <row r="151" spans="20:169" x14ac:dyDescent="0.25">
      <c r="T151" s="1"/>
      <c r="AB151" s="26"/>
      <c r="AC151" s="79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58"/>
      <c r="DL151" s="58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58"/>
      <c r="EB151" s="58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58"/>
      <c r="ER151" s="58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</row>
    <row r="152" spans="20:169" x14ac:dyDescent="0.25">
      <c r="T152" s="1"/>
      <c r="AB152" s="26"/>
      <c r="AC152" s="79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58"/>
      <c r="DL152" s="58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58"/>
      <c r="EB152" s="58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58"/>
      <c r="ER152" s="58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</row>
    <row r="153" spans="20:169" x14ac:dyDescent="0.25">
      <c r="T153" s="1"/>
      <c r="AB153" s="26"/>
      <c r="AC153" s="79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58"/>
      <c r="DL153" s="58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58"/>
      <c r="EB153" s="58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58"/>
      <c r="ER153" s="58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</row>
    <row r="154" spans="20:169" x14ac:dyDescent="0.25">
      <c r="T154" s="1"/>
      <c r="AB154" s="26"/>
      <c r="AC154" s="79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</row>
    <row r="155" spans="20:169" x14ac:dyDescent="0.25">
      <c r="T155" s="1"/>
      <c r="AB155" s="26"/>
      <c r="AC155" s="79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</row>
    <row r="156" spans="20:169" x14ac:dyDescent="0.25">
      <c r="T156" s="1"/>
      <c r="AB156" s="26"/>
      <c r="AC156" s="79"/>
      <c r="AD156" s="45"/>
      <c r="AE156" s="45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</row>
    <row r="157" spans="20:169" x14ac:dyDescent="0.25">
      <c r="T157" s="1"/>
      <c r="AB157" s="26"/>
      <c r="AC157" s="79"/>
      <c r="AD157" s="44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</row>
    <row r="158" spans="20:169" x14ac:dyDescent="0.25">
      <c r="AB158" s="26"/>
      <c r="AC158" s="26"/>
      <c r="AD158" s="79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</row>
    <row r="159" spans="20:169" x14ac:dyDescent="0.25">
      <c r="AB159" s="26"/>
      <c r="AC159" s="26"/>
      <c r="AD159" s="79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</row>
    <row r="160" spans="20:169" x14ac:dyDescent="0.25">
      <c r="T160" s="3"/>
      <c r="AB160" s="26"/>
      <c r="AC160" s="45"/>
      <c r="AD160" s="79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</row>
    <row r="161" spans="6:169" x14ac:dyDescent="0.25">
      <c r="T161" s="10"/>
      <c r="AB161" s="26"/>
      <c r="AC161" s="44"/>
      <c r="AD161" s="79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</row>
    <row r="162" spans="6:169" x14ac:dyDescent="0.25">
      <c r="T162" s="2"/>
      <c r="AB162" s="26"/>
      <c r="AC162" s="43"/>
      <c r="AD162" s="79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</row>
    <row r="163" spans="6:169" x14ac:dyDescent="0.25">
      <c r="T163" s="2"/>
      <c r="AB163" s="26"/>
      <c r="AC163" s="43"/>
      <c r="AD163" s="79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</row>
    <row r="164" spans="6:169" x14ac:dyDescent="0.25">
      <c r="X164" s="2"/>
      <c r="AB164" s="26"/>
      <c r="AC164" s="43"/>
      <c r="AD164" s="79"/>
      <c r="AE164" s="26"/>
      <c r="AF164" s="79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</row>
    <row r="165" spans="6:169" x14ac:dyDescent="0.25">
      <c r="X165" s="2"/>
      <c r="AB165" s="26"/>
      <c r="AC165" s="43"/>
      <c r="AD165" s="79"/>
      <c r="AE165" s="26"/>
      <c r="AF165" s="79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</row>
    <row r="166" spans="6:169" x14ac:dyDescent="0.25">
      <c r="X166" s="2"/>
      <c r="AB166" s="26"/>
      <c r="AC166" s="43"/>
      <c r="AD166" s="79"/>
      <c r="AE166" s="26"/>
      <c r="AF166" s="79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</row>
    <row r="167" spans="6:169" x14ac:dyDescent="0.25">
      <c r="X167" s="2"/>
      <c r="AB167" s="26"/>
      <c r="AC167" s="43"/>
      <c r="AD167" s="79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</row>
    <row r="168" spans="6:169" x14ac:dyDescent="0.25">
      <c r="X168" s="2"/>
      <c r="AB168" s="26"/>
      <c r="AC168" s="43"/>
      <c r="AD168" s="79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</row>
    <row r="169" spans="6:169" x14ac:dyDescent="0.25">
      <c r="X169" s="2"/>
      <c r="AB169" s="26"/>
      <c r="AC169" s="43"/>
      <c r="AD169" s="79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</row>
    <row r="170" spans="6:169" x14ac:dyDescent="0.25">
      <c r="X170" s="2"/>
      <c r="AB170" s="26"/>
      <c r="AC170" s="43"/>
      <c r="AD170" s="79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</row>
    <row r="171" spans="6:169" x14ac:dyDescent="0.25">
      <c r="X171" s="2"/>
      <c r="AB171" s="26"/>
      <c r="AC171" s="43"/>
      <c r="AD171" s="79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</row>
    <row r="172" spans="6:169" x14ac:dyDescent="0.25">
      <c r="F172" s="2"/>
      <c r="G172" s="2"/>
      <c r="H172" s="2"/>
      <c r="X172" s="2"/>
      <c r="AB172" s="26"/>
      <c r="AC172" s="43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</row>
    <row r="173" spans="6:169" x14ac:dyDescent="0.25">
      <c r="X173" s="2"/>
      <c r="AB173" s="26"/>
      <c r="AC173" s="43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</row>
    <row r="174" spans="6:169" x14ac:dyDescent="0.25">
      <c r="X174" s="2"/>
      <c r="AB174" s="26"/>
      <c r="AC174" s="43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</row>
    <row r="175" spans="6:169" x14ac:dyDescent="0.25">
      <c r="X175" s="2"/>
      <c r="AB175" s="26"/>
      <c r="AC175" s="43"/>
      <c r="AD175" s="45"/>
      <c r="AE175" s="45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</row>
    <row r="176" spans="6:169" x14ac:dyDescent="0.25">
      <c r="X176" s="1"/>
      <c r="AB176" s="26"/>
      <c r="AC176" s="79"/>
      <c r="AD176" s="44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</row>
    <row r="177" spans="28:169" x14ac:dyDescent="0.25">
      <c r="AB177" s="26"/>
      <c r="AC177" s="26"/>
      <c r="AD177" s="79"/>
      <c r="AE177" s="26"/>
      <c r="AF177" s="26"/>
      <c r="AG177" s="79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</row>
    <row r="178" spans="28:169" x14ac:dyDescent="0.25">
      <c r="AB178" s="26"/>
      <c r="AC178" s="26"/>
      <c r="AD178" s="79"/>
      <c r="AE178" s="26"/>
      <c r="AF178" s="26"/>
      <c r="AG178" s="79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</row>
    <row r="179" spans="28:169" x14ac:dyDescent="0.25">
      <c r="AB179" s="26"/>
      <c r="AC179" s="26"/>
      <c r="AD179" s="79"/>
      <c r="AE179" s="26"/>
      <c r="AF179" s="26"/>
      <c r="AG179" s="79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</row>
    <row r="180" spans="28:169" x14ac:dyDescent="0.25">
      <c r="AB180" s="26"/>
      <c r="AC180" s="26"/>
      <c r="AD180" s="79"/>
      <c r="AE180" s="26"/>
      <c r="AF180" s="26"/>
      <c r="AG180" s="79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</row>
    <row r="181" spans="28:169" x14ac:dyDescent="0.25">
      <c r="AB181" s="26"/>
      <c r="AC181" s="26"/>
      <c r="AD181" s="79"/>
      <c r="AE181" s="26"/>
      <c r="AF181" s="26"/>
      <c r="AG181" s="79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</row>
    <row r="182" spans="28:169" x14ac:dyDescent="0.25">
      <c r="AB182" s="26"/>
      <c r="AC182" s="26"/>
      <c r="AD182" s="79"/>
      <c r="AE182" s="26"/>
      <c r="AF182" s="26"/>
      <c r="AG182" s="79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</row>
    <row r="183" spans="28:169" x14ac:dyDescent="0.25">
      <c r="AB183" s="26"/>
      <c r="AC183" s="26"/>
      <c r="AD183" s="79"/>
      <c r="AE183" s="26"/>
      <c r="AF183" s="26"/>
      <c r="AG183" s="79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</row>
    <row r="184" spans="28:169" x14ac:dyDescent="0.25">
      <c r="AB184" s="26"/>
      <c r="AC184" s="26"/>
      <c r="AD184" s="79"/>
      <c r="AE184" s="26"/>
      <c r="AF184" s="26"/>
      <c r="AG184" s="79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</row>
    <row r="185" spans="28:169" x14ac:dyDescent="0.25">
      <c r="AB185" s="26"/>
      <c r="AC185" s="26"/>
      <c r="AD185" s="79"/>
      <c r="AE185" s="26"/>
      <c r="AF185" s="26"/>
      <c r="AG185" s="79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</row>
    <row r="186" spans="28:169" x14ac:dyDescent="0.25">
      <c r="AB186" s="26"/>
      <c r="AC186" s="26"/>
      <c r="AD186" s="79"/>
      <c r="AE186" s="26"/>
      <c r="AF186" s="26"/>
      <c r="AG186" s="79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</row>
    <row r="187" spans="28:169" x14ac:dyDescent="0.25">
      <c r="AB187" s="26"/>
      <c r="AC187" s="26"/>
      <c r="AD187" s="79"/>
      <c r="AE187" s="26"/>
      <c r="AF187" s="26"/>
      <c r="AG187" s="79"/>
      <c r="AH187" s="26"/>
      <c r="AI187" s="43"/>
      <c r="AJ187" s="26"/>
      <c r="AK187" s="26"/>
      <c r="AL187" s="26"/>
      <c r="AM187" s="26"/>
      <c r="AN187" s="26"/>
      <c r="AO187" s="79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</row>
    <row r="188" spans="28:169" x14ac:dyDescent="0.25">
      <c r="AB188" s="26"/>
      <c r="AC188" s="26"/>
      <c r="AD188" s="79"/>
      <c r="AE188" s="26"/>
      <c r="AF188" s="26"/>
      <c r="AG188" s="79"/>
      <c r="AH188" s="26"/>
      <c r="AI188" s="43"/>
      <c r="AJ188" s="26"/>
      <c r="AK188" s="26"/>
      <c r="AL188" s="26"/>
      <c r="AM188" s="26"/>
      <c r="AN188" s="26"/>
      <c r="AO188" s="26"/>
      <c r="AP188" s="79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</row>
    <row r="189" spans="28:169" x14ac:dyDescent="0.25">
      <c r="AB189" s="26"/>
      <c r="AC189" s="26"/>
      <c r="AD189" s="79"/>
      <c r="AE189" s="26"/>
      <c r="AF189" s="26"/>
      <c r="AG189" s="79"/>
      <c r="AH189" s="26"/>
      <c r="AI189" s="43"/>
      <c r="AJ189" s="26"/>
      <c r="AK189" s="26"/>
      <c r="AL189" s="26"/>
      <c r="AM189" s="26"/>
      <c r="AN189" s="26"/>
      <c r="AO189" s="79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</row>
    <row r="190" spans="28:169" x14ac:dyDescent="0.25">
      <c r="AB190" s="26"/>
      <c r="AC190" s="26"/>
      <c r="AD190" s="79"/>
      <c r="AE190" s="26"/>
      <c r="AF190" s="26"/>
      <c r="AG190" s="79"/>
      <c r="AH190" s="26"/>
      <c r="AI190" s="43"/>
      <c r="AJ190" s="26"/>
      <c r="AK190" s="26"/>
      <c r="AL190" s="26"/>
      <c r="AM190" s="26"/>
      <c r="AN190" s="26"/>
      <c r="AO190" s="79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</row>
    <row r="191" spans="28:169" x14ac:dyDescent="0.25">
      <c r="AB191" s="26"/>
      <c r="AC191" s="26"/>
      <c r="AD191" s="79"/>
      <c r="AE191" s="79"/>
      <c r="AF191" s="26"/>
      <c r="AG191" s="26"/>
      <c r="AH191" s="26"/>
      <c r="AI191" s="43"/>
      <c r="AJ191" s="26"/>
      <c r="AK191" s="26"/>
      <c r="AL191" s="26"/>
      <c r="AM191" s="26"/>
      <c r="AN191" s="26"/>
      <c r="AO191" s="79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</row>
    <row r="192" spans="28:169" x14ac:dyDescent="0.25">
      <c r="AB192" s="26"/>
      <c r="AC192" s="26"/>
      <c r="AD192" s="26"/>
      <c r="AE192" s="26"/>
      <c r="AF192" s="26"/>
      <c r="AG192" s="43"/>
      <c r="AH192" s="26"/>
      <c r="AI192" s="43"/>
      <c r="AJ192" s="26"/>
      <c r="AK192" s="26"/>
      <c r="AL192" s="26"/>
      <c r="AM192" s="26"/>
      <c r="AN192" s="26"/>
      <c r="AO192" s="79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</row>
    <row r="193" spans="28:169" x14ac:dyDescent="0.25">
      <c r="AB193" s="26"/>
      <c r="AC193" s="26"/>
      <c r="AD193" s="26"/>
      <c r="AE193" s="26"/>
      <c r="AF193" s="26"/>
      <c r="AG193" s="43"/>
      <c r="AH193" s="26"/>
      <c r="AI193" s="43"/>
      <c r="AJ193" s="26"/>
      <c r="AK193" s="26"/>
      <c r="AL193" s="26"/>
      <c r="AM193" s="26"/>
      <c r="AN193" s="26"/>
      <c r="AO193" s="79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</row>
    <row r="194" spans="28:169" x14ac:dyDescent="0.25">
      <c r="AB194" s="26"/>
      <c r="AC194" s="26"/>
      <c r="AD194" s="45"/>
      <c r="AE194" s="26"/>
      <c r="AF194" s="26"/>
      <c r="AG194" s="26"/>
      <c r="AH194" s="26"/>
      <c r="AI194" s="43"/>
      <c r="AJ194" s="26"/>
      <c r="AK194" s="26"/>
      <c r="AL194" s="26"/>
      <c r="AM194" s="26"/>
      <c r="AN194" s="26"/>
      <c r="AO194" s="79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</row>
    <row r="195" spans="28:169" x14ac:dyDescent="0.25">
      <c r="AB195" s="26"/>
      <c r="AC195" s="26"/>
      <c r="AD195" s="44"/>
      <c r="AE195" s="26"/>
      <c r="AF195" s="26"/>
      <c r="AG195" s="26"/>
      <c r="AH195" s="26"/>
      <c r="AI195" s="43"/>
      <c r="AJ195" s="26"/>
      <c r="AK195" s="26"/>
      <c r="AL195" s="26"/>
      <c r="AM195" s="26"/>
      <c r="AN195" s="26"/>
      <c r="AO195" s="79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</row>
    <row r="196" spans="28:169" x14ac:dyDescent="0.25">
      <c r="AB196" s="26"/>
      <c r="AC196" s="26"/>
      <c r="AD196" s="43"/>
      <c r="AE196" s="26"/>
      <c r="AF196" s="26"/>
      <c r="AG196" s="26"/>
      <c r="AH196" s="26"/>
      <c r="AI196" s="43"/>
      <c r="AJ196" s="26"/>
      <c r="AK196" s="26"/>
      <c r="AL196" s="26"/>
      <c r="AM196" s="26"/>
      <c r="AN196" s="26"/>
      <c r="AO196" s="79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</row>
    <row r="197" spans="28:169" x14ac:dyDescent="0.25">
      <c r="AB197" s="26"/>
      <c r="AC197" s="26"/>
      <c r="AD197" s="43"/>
      <c r="AE197" s="26"/>
      <c r="AF197" s="26"/>
      <c r="AG197" s="26"/>
      <c r="AH197" s="26"/>
      <c r="AI197" s="43"/>
      <c r="AJ197" s="26"/>
      <c r="AK197" s="26"/>
      <c r="AL197" s="26"/>
      <c r="AM197" s="26"/>
      <c r="AN197" s="26"/>
      <c r="AO197" s="79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</row>
    <row r="198" spans="28:169" x14ac:dyDescent="0.25">
      <c r="AB198" s="26"/>
      <c r="AC198" s="26"/>
      <c r="AD198" s="43"/>
      <c r="AE198" s="26"/>
      <c r="AF198" s="26"/>
      <c r="AG198" s="26"/>
      <c r="AH198" s="26"/>
      <c r="AI198" s="43"/>
      <c r="AJ198" s="26"/>
      <c r="AK198" s="26"/>
      <c r="AL198" s="26"/>
      <c r="AM198" s="26"/>
      <c r="AN198" s="26"/>
      <c r="AO198" s="79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</row>
    <row r="199" spans="28:169" x14ac:dyDescent="0.25">
      <c r="AB199" s="26"/>
      <c r="AC199" s="26"/>
      <c r="AD199" s="43"/>
      <c r="AE199" s="26"/>
      <c r="AF199" s="26"/>
      <c r="AG199" s="26"/>
      <c r="AH199" s="26"/>
      <c r="AI199" s="43"/>
      <c r="AJ199" s="26"/>
      <c r="AK199" s="26"/>
      <c r="AL199" s="26"/>
      <c r="AM199" s="26"/>
      <c r="AN199" s="26"/>
      <c r="AO199" s="79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</row>
    <row r="200" spans="28:169" x14ac:dyDescent="0.25">
      <c r="AB200" s="26"/>
      <c r="AC200" s="26"/>
      <c r="AD200" s="43"/>
      <c r="AE200" s="26"/>
      <c r="AF200" s="26"/>
      <c r="AG200" s="26"/>
      <c r="AH200" s="26"/>
      <c r="AI200" s="43"/>
      <c r="AJ200" s="26"/>
      <c r="AK200" s="26"/>
      <c r="AL200" s="26"/>
      <c r="AM200" s="26"/>
      <c r="AN200" s="26"/>
      <c r="AO200" s="79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</row>
    <row r="201" spans="28:169" x14ac:dyDescent="0.25">
      <c r="AB201" s="26"/>
      <c r="AC201" s="26"/>
      <c r="AD201" s="43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</row>
    <row r="202" spans="28:169" x14ac:dyDescent="0.25">
      <c r="AB202" s="26"/>
      <c r="AC202" s="26"/>
      <c r="AD202" s="43"/>
      <c r="AE202" s="26"/>
      <c r="AF202" s="26"/>
      <c r="AG202" s="26"/>
      <c r="AH202" s="26"/>
      <c r="AI202" s="43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</row>
    <row r="203" spans="28:169" x14ac:dyDescent="0.25">
      <c r="AB203" s="26"/>
      <c r="AC203" s="26"/>
      <c r="AD203" s="43"/>
      <c r="AE203" s="26"/>
      <c r="AF203" s="26"/>
      <c r="AG203" s="26"/>
      <c r="AH203" s="26"/>
      <c r="AI203" s="43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</row>
    <row r="204" spans="28:169" x14ac:dyDescent="0.25">
      <c r="AB204" s="26"/>
      <c r="AC204" s="26"/>
      <c r="AD204" s="43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</row>
    <row r="205" spans="28:169" x14ac:dyDescent="0.25">
      <c r="AB205" s="26"/>
      <c r="AC205" s="26"/>
      <c r="AD205" s="43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</row>
    <row r="206" spans="28:169" x14ac:dyDescent="0.25">
      <c r="AB206" s="26"/>
      <c r="AC206" s="26"/>
      <c r="AD206" s="43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</row>
    <row r="207" spans="28:169" x14ac:dyDescent="0.25">
      <c r="AB207" s="26"/>
      <c r="AC207" s="26"/>
      <c r="AD207" s="43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</row>
    <row r="208" spans="28:169" x14ac:dyDescent="0.25">
      <c r="AB208" s="26"/>
      <c r="AC208" s="26"/>
      <c r="AD208" s="43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</row>
    <row r="209" spans="3:124" x14ac:dyDescent="0.25">
      <c r="AB209" s="26"/>
      <c r="AC209" s="26"/>
      <c r="AD209" s="43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</row>
    <row r="210" spans="3:124" x14ac:dyDescent="0.25">
      <c r="AB210" s="26"/>
      <c r="AC210" s="26"/>
      <c r="AD210" s="79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</row>
    <row r="215" spans="3:124" x14ac:dyDescent="0.25">
      <c r="F215" s="2"/>
      <c r="G215" s="2"/>
      <c r="H215" s="2"/>
    </row>
    <row r="216" spans="3:124" x14ac:dyDescent="0.25">
      <c r="F216" s="2"/>
      <c r="G216" s="2"/>
      <c r="H216" s="2"/>
    </row>
    <row r="217" spans="3:124" x14ac:dyDescent="0.25">
      <c r="C217" s="2"/>
      <c r="D217" s="2"/>
      <c r="E217" s="2"/>
      <c r="F217" s="2"/>
      <c r="G217" s="2"/>
      <c r="H217" s="2"/>
    </row>
    <row r="218" spans="3:124" x14ac:dyDescent="0.25">
      <c r="C218" s="2"/>
      <c r="D218" s="2"/>
      <c r="E218" s="2"/>
      <c r="F218" s="2"/>
      <c r="G218" s="2"/>
      <c r="H218" s="2"/>
    </row>
    <row r="219" spans="3:124" x14ac:dyDescent="0.25">
      <c r="C219" s="1"/>
      <c r="D219" s="1"/>
      <c r="E219" s="1"/>
      <c r="F219" s="1"/>
      <c r="G219" s="1"/>
      <c r="H219" s="1"/>
      <c r="V219" s="1"/>
      <c r="W219" s="1"/>
    </row>
    <row r="220" spans="3:124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1"/>
      <c r="R220" s="1"/>
      <c r="S220" s="1"/>
      <c r="T220" s="1"/>
      <c r="U220" s="1"/>
      <c r="V220" s="1"/>
      <c r="W220" s="1"/>
    </row>
    <row r="222" spans="3:124" x14ac:dyDescent="0.25">
      <c r="C222" s="6"/>
      <c r="D222" s="6"/>
      <c r="E222" s="2"/>
      <c r="F222" s="2"/>
      <c r="G222" s="2"/>
      <c r="H222" s="2"/>
      <c r="I222" s="6"/>
      <c r="J222" s="6"/>
      <c r="S222" s="6"/>
      <c r="T222" s="6"/>
    </row>
    <row r="223" spans="3:124" x14ac:dyDescent="0.25">
      <c r="C223" s="5"/>
      <c r="F223" s="2"/>
      <c r="G223" s="2"/>
      <c r="H223" s="2"/>
      <c r="I223" s="5"/>
      <c r="J223" s="5"/>
      <c r="K223" s="5"/>
      <c r="L223" s="5"/>
      <c r="M223" s="5"/>
      <c r="N223" s="5"/>
      <c r="O223" s="5"/>
      <c r="P223" s="5"/>
      <c r="Q223" s="5"/>
      <c r="S223" s="5"/>
    </row>
    <row r="224" spans="3:124" x14ac:dyDescent="0.25">
      <c r="C224" s="5"/>
      <c r="F224" s="2"/>
      <c r="G224" s="2"/>
      <c r="H224" s="2"/>
      <c r="I224" s="5"/>
      <c r="J224" s="5"/>
      <c r="K224" s="5"/>
      <c r="L224" s="5"/>
      <c r="M224" s="5"/>
      <c r="N224" s="5"/>
      <c r="O224" s="5"/>
      <c r="P224" s="5"/>
      <c r="Q224" s="5"/>
      <c r="S224" s="5"/>
    </row>
    <row r="225" spans="3:32" x14ac:dyDescent="0.25">
      <c r="C225" s="5"/>
      <c r="D225" s="2"/>
      <c r="E225" s="2"/>
      <c r="F225" s="2"/>
      <c r="G225" s="2"/>
      <c r="H225" s="2"/>
      <c r="I225" s="5"/>
      <c r="J225" s="5"/>
      <c r="K225" s="5"/>
      <c r="L225" s="5"/>
      <c r="M225" s="5"/>
      <c r="N225" s="5"/>
      <c r="O225" s="5"/>
      <c r="P225" s="5"/>
      <c r="Q225" s="5"/>
      <c r="S225" s="2"/>
      <c r="T225" s="2"/>
    </row>
    <row r="226" spans="3:32" x14ac:dyDescent="0.25">
      <c r="C226" s="2"/>
      <c r="D226" s="2"/>
      <c r="E226" s="2"/>
      <c r="F226" s="2"/>
      <c r="G226" s="2"/>
      <c r="H226" s="2"/>
    </row>
    <row r="227" spans="3:32" x14ac:dyDescent="0.25">
      <c r="C227" s="2"/>
      <c r="D227" s="2"/>
      <c r="E227" s="2"/>
      <c r="F227" s="2"/>
      <c r="G227" s="2"/>
      <c r="H227" s="2"/>
    </row>
    <row r="228" spans="3:32" x14ac:dyDescent="0.25">
      <c r="C228" s="2"/>
      <c r="D228" s="2"/>
      <c r="E228" s="2"/>
      <c r="F228" s="2"/>
      <c r="G228" s="2"/>
      <c r="H228" s="2"/>
    </row>
    <row r="229" spans="3:32" x14ac:dyDescent="0.25">
      <c r="C229" s="2"/>
      <c r="D229" s="2"/>
      <c r="E229" s="2"/>
      <c r="F229" s="2"/>
      <c r="G229" s="2"/>
      <c r="H229" s="2"/>
    </row>
    <row r="230" spans="3:32" x14ac:dyDescent="0.25">
      <c r="C230" s="2"/>
      <c r="D230" s="2"/>
      <c r="E230" s="2"/>
      <c r="F230" s="2"/>
      <c r="G230" s="2"/>
      <c r="H230" s="2"/>
    </row>
    <row r="231" spans="3:32" x14ac:dyDescent="0.25">
      <c r="C231" s="2"/>
      <c r="D231" s="2"/>
      <c r="E231" s="2"/>
      <c r="F231" s="2"/>
      <c r="G231" s="2"/>
      <c r="H231" s="2"/>
    </row>
    <row r="232" spans="3:32" x14ac:dyDescent="0.25">
      <c r="C232" s="2"/>
      <c r="D232" s="2"/>
      <c r="E232" s="2"/>
      <c r="F232" s="2"/>
      <c r="G232" s="2"/>
      <c r="H232" s="2"/>
    </row>
    <row r="233" spans="3:32" x14ac:dyDescent="0.25">
      <c r="C233" s="2"/>
      <c r="D233" s="2"/>
      <c r="E233" s="2"/>
      <c r="F233" s="2"/>
      <c r="G233" s="2"/>
      <c r="H233" s="2"/>
    </row>
    <row r="234" spans="3:32" x14ac:dyDescent="0.25">
      <c r="C234" s="2"/>
      <c r="D234" s="2"/>
      <c r="E234" s="2"/>
      <c r="F234" s="2"/>
      <c r="G234" s="2"/>
      <c r="H234" s="2"/>
      <c r="AF234" s="1"/>
    </row>
    <row r="235" spans="3:32" x14ac:dyDescent="0.25">
      <c r="C235" s="2"/>
      <c r="D235" s="2"/>
      <c r="E235" s="2"/>
      <c r="F235" s="2"/>
      <c r="G235" s="2"/>
      <c r="H235" s="2"/>
      <c r="AF235" s="1"/>
    </row>
    <row r="236" spans="3:32" x14ac:dyDescent="0.25">
      <c r="C236" s="2"/>
      <c r="D236" s="2"/>
      <c r="E236" s="2"/>
      <c r="F236" s="2"/>
      <c r="G236" s="2"/>
      <c r="H236" s="2"/>
      <c r="AF236" s="1"/>
    </row>
    <row r="237" spans="3:32" x14ac:dyDescent="0.25">
      <c r="C237" s="2"/>
      <c r="D237" s="2"/>
      <c r="E237" s="2"/>
      <c r="F237" s="2"/>
      <c r="G237" s="2"/>
      <c r="H237" s="2"/>
    </row>
    <row r="238" spans="3:32" x14ac:dyDescent="0.25">
      <c r="C238" s="2"/>
      <c r="D238" s="2"/>
      <c r="E238" s="2"/>
      <c r="F238" s="2"/>
      <c r="G238" s="2"/>
      <c r="H238" s="2"/>
    </row>
    <row r="239" spans="3:32" x14ac:dyDescent="0.25">
      <c r="C239" s="2"/>
      <c r="D239" s="2"/>
      <c r="E239" s="2"/>
      <c r="F239" s="2"/>
      <c r="G239" s="2"/>
      <c r="H239" s="2"/>
    </row>
    <row r="240" spans="3:32" x14ac:dyDescent="0.25">
      <c r="C240" s="2"/>
      <c r="D240" s="2"/>
      <c r="E240" s="2"/>
      <c r="F240" s="2"/>
      <c r="G240" s="2"/>
      <c r="H240" s="2"/>
    </row>
    <row r="241" spans="3:31" x14ac:dyDescent="0.25">
      <c r="C241" s="2"/>
      <c r="D241" s="2"/>
      <c r="E241" s="2"/>
      <c r="F241" s="2"/>
      <c r="G241" s="2"/>
      <c r="H241" s="2"/>
    </row>
    <row r="242" spans="3:31" x14ac:dyDescent="0.25">
      <c r="C242" s="2"/>
      <c r="D242" s="2"/>
      <c r="E242" s="2"/>
      <c r="F242" s="2"/>
      <c r="G242" s="2"/>
      <c r="H242" s="2"/>
    </row>
    <row r="243" spans="3:31" x14ac:dyDescent="0.25">
      <c r="C243" s="2"/>
      <c r="D243" s="2"/>
      <c r="E243" s="2"/>
      <c r="F243" s="2"/>
      <c r="G243" s="2"/>
      <c r="H243" s="2"/>
    </row>
    <row r="244" spans="3:31" x14ac:dyDescent="0.25">
      <c r="C244" s="2"/>
      <c r="D244" s="2"/>
      <c r="E244" s="2"/>
      <c r="F244" s="2"/>
      <c r="G244" s="2"/>
      <c r="H244" s="2"/>
      <c r="AB244" s="1"/>
      <c r="AC244" s="1"/>
      <c r="AD244" s="1"/>
      <c r="AE244" s="10"/>
    </row>
    <row r="245" spans="3:31" x14ac:dyDescent="0.25">
      <c r="C245" s="2"/>
      <c r="D245" s="2"/>
      <c r="E245" s="2"/>
      <c r="F245" s="2"/>
      <c r="G245" s="2"/>
      <c r="H245" s="2"/>
      <c r="AB245" s="1"/>
      <c r="AC245" s="1"/>
      <c r="AD245" s="1"/>
      <c r="AE245" s="11"/>
    </row>
    <row r="246" spans="3:31" x14ac:dyDescent="0.25">
      <c r="C246" s="2"/>
      <c r="D246" s="2"/>
      <c r="E246" s="2"/>
      <c r="F246" s="2"/>
      <c r="G246" s="2"/>
      <c r="H246" s="2"/>
    </row>
    <row r="247" spans="3:31" x14ac:dyDescent="0.25">
      <c r="C247" s="2"/>
      <c r="D247" s="2"/>
      <c r="E247" s="2"/>
      <c r="F247" s="2"/>
      <c r="G247" s="2"/>
      <c r="H247" s="2"/>
    </row>
    <row r="248" spans="3:31" x14ac:dyDescent="0.25">
      <c r="C248" s="2"/>
      <c r="D248" s="2"/>
      <c r="E248" s="2"/>
      <c r="F248" s="2"/>
      <c r="G248" s="2"/>
      <c r="H248" s="2"/>
    </row>
    <row r="249" spans="3:31" x14ac:dyDescent="0.25">
      <c r="C249" s="2"/>
      <c r="D249" s="2"/>
      <c r="E249" s="2"/>
      <c r="F249" s="2"/>
      <c r="G249" s="2"/>
      <c r="H249" s="2"/>
    </row>
    <row r="250" spans="3:31" x14ac:dyDescent="0.25">
      <c r="C250" s="2"/>
      <c r="D250" s="2"/>
      <c r="E250" s="2"/>
      <c r="F250" s="2"/>
      <c r="G250" s="2"/>
      <c r="H250" s="2"/>
    </row>
    <row r="251" spans="3:31" x14ac:dyDescent="0.25">
      <c r="C251" s="2"/>
      <c r="D251" s="2"/>
      <c r="E251" s="2"/>
      <c r="F251" s="2"/>
      <c r="G251" s="2"/>
      <c r="H251" s="2"/>
    </row>
    <row r="252" spans="3:31" x14ac:dyDescent="0.25">
      <c r="C252" s="2"/>
      <c r="D252" s="2"/>
      <c r="E252" s="2"/>
      <c r="F252" s="2"/>
      <c r="G252" s="2"/>
      <c r="H252" s="2"/>
    </row>
    <row r="253" spans="3:31" x14ac:dyDescent="0.25">
      <c r="C253" s="2"/>
      <c r="D253" s="2"/>
      <c r="E253" s="2"/>
      <c r="F253" s="2"/>
      <c r="G253" s="2"/>
      <c r="H253" s="2"/>
    </row>
    <row r="254" spans="3:31" x14ac:dyDescent="0.25">
      <c r="C254" s="2"/>
      <c r="D254" s="2"/>
      <c r="E254" s="2"/>
      <c r="F254" s="2"/>
      <c r="G254" s="2"/>
      <c r="H254" s="2"/>
    </row>
    <row r="255" spans="3:31" x14ac:dyDescent="0.25">
      <c r="C255" s="2"/>
      <c r="D255" s="2"/>
      <c r="E255" s="2"/>
      <c r="F255" s="2"/>
      <c r="G255" s="2"/>
      <c r="H255" s="2"/>
    </row>
    <row r="256" spans="3:31" x14ac:dyDescent="0.25">
      <c r="C256" s="2"/>
      <c r="D256" s="2"/>
      <c r="E256" s="2"/>
      <c r="F256" s="2"/>
      <c r="G256" s="2"/>
      <c r="H256" s="2"/>
    </row>
    <row r="257" spans="3:8" x14ac:dyDescent="0.25">
      <c r="C257" s="2"/>
      <c r="D257" s="2"/>
      <c r="E257" s="2"/>
      <c r="F257" s="2"/>
      <c r="G257" s="2"/>
      <c r="H257" s="2"/>
    </row>
    <row r="258" spans="3:8" x14ac:dyDescent="0.25">
      <c r="C258" s="2"/>
      <c r="D258" s="2"/>
      <c r="E258" s="2"/>
      <c r="F258" s="2"/>
      <c r="G258" s="2"/>
      <c r="H258" s="2"/>
    </row>
    <row r="259" spans="3:8" x14ac:dyDescent="0.25">
      <c r="C259" s="2"/>
      <c r="D259" s="2"/>
      <c r="E259" s="2"/>
      <c r="F259" s="2"/>
      <c r="G259" s="2"/>
      <c r="H259" s="2"/>
    </row>
    <row r="260" spans="3:8" x14ac:dyDescent="0.25">
      <c r="C260" s="2"/>
      <c r="D260" s="2"/>
      <c r="E260" s="2"/>
      <c r="F260" s="2"/>
      <c r="G260" s="2"/>
      <c r="H260" s="2"/>
    </row>
    <row r="261" spans="3:8" x14ac:dyDescent="0.25">
      <c r="C261" s="2"/>
      <c r="D261" s="2"/>
      <c r="E261" s="2"/>
      <c r="F261" s="2"/>
      <c r="G261" s="2"/>
      <c r="H261" s="2"/>
    </row>
    <row r="262" spans="3:8" x14ac:dyDescent="0.25">
      <c r="C262" s="2"/>
      <c r="D262" s="2"/>
      <c r="E262" s="2"/>
      <c r="F262" s="2"/>
      <c r="G262" s="2"/>
      <c r="H262" s="2"/>
    </row>
    <row r="263" spans="3:8" x14ac:dyDescent="0.25">
      <c r="C263" s="2"/>
      <c r="D263" s="2"/>
      <c r="E263" s="2"/>
      <c r="F263" s="2"/>
      <c r="G263" s="2"/>
      <c r="H263" s="2"/>
    </row>
    <row r="264" spans="3:8" x14ac:dyDescent="0.25">
      <c r="C264" s="2"/>
      <c r="D264" s="2"/>
      <c r="E264" s="2"/>
      <c r="F264" s="2"/>
      <c r="G264" s="2"/>
      <c r="H264" s="2"/>
    </row>
    <row r="265" spans="3:8" x14ac:dyDescent="0.25">
      <c r="C265" s="2"/>
      <c r="D265" s="2"/>
      <c r="E265" s="2"/>
      <c r="F265" s="2"/>
      <c r="G265" s="2"/>
      <c r="H265" s="2"/>
    </row>
    <row r="266" spans="3:8" x14ac:dyDescent="0.25">
      <c r="C266" s="2"/>
      <c r="D266" s="2"/>
      <c r="E266" s="2"/>
      <c r="F266" s="2"/>
      <c r="G266" s="2"/>
      <c r="H266" s="2"/>
    </row>
    <row r="267" spans="3:8" x14ac:dyDescent="0.25">
      <c r="C267" s="2"/>
      <c r="D267" s="2"/>
      <c r="E267" s="2"/>
      <c r="F267" s="2"/>
      <c r="G267" s="2"/>
      <c r="H267" s="2"/>
    </row>
    <row r="268" spans="3:8" x14ac:dyDescent="0.25">
      <c r="C268" s="2"/>
      <c r="D268" s="2"/>
      <c r="E268" s="2"/>
      <c r="F268" s="2"/>
      <c r="G268" s="2"/>
      <c r="H268" s="2"/>
    </row>
    <row r="269" spans="3:8" x14ac:dyDescent="0.25">
      <c r="C269" s="2"/>
      <c r="D269" s="2"/>
      <c r="E269" s="2"/>
      <c r="F269" s="2"/>
      <c r="G269" s="2"/>
      <c r="H269" s="2"/>
    </row>
    <row r="270" spans="3:8" x14ac:dyDescent="0.25">
      <c r="C270" s="2"/>
      <c r="D270" s="2"/>
      <c r="E270" s="2"/>
      <c r="F270" s="2"/>
      <c r="G270" s="2"/>
      <c r="H270" s="2"/>
    </row>
    <row r="271" spans="3:8" x14ac:dyDescent="0.25">
      <c r="C271" s="2"/>
      <c r="D271" s="2"/>
      <c r="E271" s="2"/>
      <c r="F271" s="2"/>
      <c r="G271" s="2"/>
      <c r="H271" s="2"/>
    </row>
    <row r="272" spans="3:8" x14ac:dyDescent="0.25">
      <c r="C272" s="2"/>
      <c r="D272" s="2"/>
      <c r="E272" s="2"/>
      <c r="F272" s="2"/>
      <c r="G272" s="2"/>
      <c r="H272" s="2"/>
    </row>
    <row r="273" spans="3:8" x14ac:dyDescent="0.25">
      <c r="C273" s="2"/>
      <c r="D273" s="2"/>
      <c r="E273" s="2"/>
      <c r="F273" s="2"/>
      <c r="G273" s="2"/>
      <c r="H273" s="2"/>
    </row>
    <row r="274" spans="3:8" x14ac:dyDescent="0.25">
      <c r="C274" s="2"/>
      <c r="D274" s="2"/>
      <c r="E274" s="2"/>
      <c r="F274" s="2"/>
      <c r="G274" s="2"/>
      <c r="H274" s="2"/>
    </row>
    <row r="275" spans="3:8" x14ac:dyDescent="0.25">
      <c r="C275" s="2"/>
      <c r="D275" s="2"/>
      <c r="E275" s="2"/>
      <c r="F275" s="2"/>
      <c r="G275" s="2"/>
      <c r="H275" s="2"/>
    </row>
    <row r="276" spans="3:8" x14ac:dyDescent="0.25">
      <c r="C276" s="2"/>
      <c r="D276" s="2"/>
      <c r="E276" s="2"/>
      <c r="F276" s="2"/>
      <c r="G276" s="2"/>
      <c r="H276" s="2"/>
    </row>
    <row r="277" spans="3:8" x14ac:dyDescent="0.25">
      <c r="C277" s="2"/>
      <c r="D277" s="2"/>
      <c r="E277" s="2"/>
      <c r="F277" s="2"/>
      <c r="G277" s="2"/>
      <c r="H277" s="2"/>
    </row>
    <row r="278" spans="3:8" x14ac:dyDescent="0.25">
      <c r="C278" s="2"/>
      <c r="D278" s="2"/>
      <c r="E278" s="2"/>
      <c r="F278" s="2"/>
      <c r="G278" s="2"/>
      <c r="H278" s="2"/>
    </row>
    <row r="279" spans="3:8" x14ac:dyDescent="0.25">
      <c r="C279" s="2"/>
      <c r="D279" s="2"/>
      <c r="E279" s="2"/>
      <c r="F279" s="2"/>
      <c r="G279" s="2"/>
      <c r="H279" s="2"/>
    </row>
    <row r="280" spans="3:8" x14ac:dyDescent="0.25">
      <c r="C280" s="2"/>
      <c r="D280" s="2"/>
      <c r="E280" s="2"/>
      <c r="F280" s="2"/>
      <c r="G280" s="2"/>
      <c r="H280" s="2"/>
    </row>
    <row r="281" spans="3:8" x14ac:dyDescent="0.25">
      <c r="C281" s="2"/>
      <c r="D281" s="2"/>
      <c r="E281" s="2"/>
      <c r="F281" s="2"/>
      <c r="G281" s="2"/>
      <c r="H281" s="2"/>
    </row>
    <row r="282" spans="3:8" x14ac:dyDescent="0.25">
      <c r="C282" s="2"/>
      <c r="D282" s="2"/>
      <c r="E282" s="2"/>
      <c r="F282" s="2"/>
      <c r="G282" s="2"/>
      <c r="H282" s="2"/>
    </row>
    <row r="283" spans="3:8" x14ac:dyDescent="0.25">
      <c r="C283" s="2"/>
      <c r="D283" s="2"/>
      <c r="E283" s="2"/>
      <c r="F283" s="2"/>
      <c r="G283" s="2"/>
      <c r="H283" s="2"/>
    </row>
    <row r="284" spans="3:8" x14ac:dyDescent="0.25">
      <c r="C284" s="2"/>
      <c r="D284" s="2"/>
      <c r="E284" s="2"/>
      <c r="F284" s="2"/>
      <c r="G284" s="2"/>
      <c r="H284" s="2"/>
    </row>
    <row r="285" spans="3:8" x14ac:dyDescent="0.25">
      <c r="C285" s="2"/>
      <c r="D285" s="2"/>
      <c r="E285" s="2"/>
      <c r="F285" s="2"/>
      <c r="G285" s="2"/>
      <c r="H285" s="2"/>
    </row>
    <row r="286" spans="3:8" x14ac:dyDescent="0.25">
      <c r="C286" s="2"/>
      <c r="D286" s="2"/>
      <c r="E286" s="2"/>
      <c r="F286" s="2"/>
      <c r="G286" s="2"/>
      <c r="H286" s="2"/>
    </row>
    <row r="287" spans="3:8" x14ac:dyDescent="0.25">
      <c r="C287" s="2"/>
      <c r="D287" s="2"/>
      <c r="E287" s="2"/>
      <c r="F287" s="2"/>
      <c r="G287" s="2"/>
      <c r="H287" s="2"/>
    </row>
    <row r="288" spans="3:8" x14ac:dyDescent="0.25">
      <c r="C288" s="2"/>
      <c r="D288" s="2"/>
      <c r="E288" s="2"/>
      <c r="F288" s="2"/>
      <c r="G288" s="2"/>
      <c r="H288" s="2"/>
    </row>
    <row r="289" spans="3:8" x14ac:dyDescent="0.25">
      <c r="C289" s="2"/>
      <c r="D289" s="2"/>
      <c r="E289" s="2"/>
      <c r="F289" s="2"/>
      <c r="G289" s="2"/>
      <c r="H289" s="2"/>
    </row>
    <row r="290" spans="3:8" x14ac:dyDescent="0.25">
      <c r="C290" s="2"/>
      <c r="D290" s="2"/>
      <c r="E290" s="2"/>
      <c r="F290" s="2"/>
      <c r="G290" s="2"/>
      <c r="H290" s="2"/>
    </row>
    <row r="291" spans="3:8" x14ac:dyDescent="0.25">
      <c r="C291" s="2"/>
      <c r="D291" s="2"/>
      <c r="E291" s="2"/>
      <c r="F291" s="2"/>
      <c r="G291" s="2"/>
      <c r="H291" s="2"/>
    </row>
    <row r="292" spans="3:8" x14ac:dyDescent="0.25">
      <c r="C292" s="2"/>
      <c r="D292" s="2"/>
      <c r="E292" s="2"/>
      <c r="F292" s="2"/>
      <c r="G292" s="2"/>
      <c r="H292" s="2"/>
    </row>
    <row r="293" spans="3:8" x14ac:dyDescent="0.25">
      <c r="C293" s="2"/>
      <c r="D293" s="2"/>
      <c r="E293" s="2"/>
      <c r="F293" s="2"/>
      <c r="G293" s="2"/>
      <c r="H293" s="2"/>
    </row>
    <row r="294" spans="3:8" x14ac:dyDescent="0.25">
      <c r="C294" s="2"/>
      <c r="D294" s="2"/>
      <c r="E294" s="2"/>
      <c r="F294" s="2"/>
      <c r="G294" s="2"/>
      <c r="H294" s="2"/>
    </row>
    <row r="295" spans="3:8" x14ac:dyDescent="0.25">
      <c r="C295" s="2"/>
      <c r="D295" s="2"/>
      <c r="E295" s="2"/>
      <c r="F295" s="2"/>
      <c r="G295" s="2"/>
      <c r="H295" s="2"/>
    </row>
    <row r="296" spans="3:8" x14ac:dyDescent="0.25">
      <c r="C296" s="2"/>
      <c r="D296" s="2"/>
      <c r="E296" s="2"/>
      <c r="F296" s="2"/>
      <c r="G296" s="2"/>
      <c r="H296" s="2"/>
    </row>
    <row r="297" spans="3:8" x14ac:dyDescent="0.25">
      <c r="C297" s="2"/>
      <c r="D297" s="2"/>
      <c r="E297" s="2"/>
      <c r="F297" s="2"/>
      <c r="G297" s="2"/>
      <c r="H297" s="2"/>
    </row>
    <row r="298" spans="3:8" x14ac:dyDescent="0.25">
      <c r="C298" s="2"/>
      <c r="D298" s="2"/>
      <c r="E298" s="2"/>
      <c r="F298" s="2"/>
      <c r="G298" s="2"/>
      <c r="H298" s="2"/>
    </row>
    <row r="299" spans="3:8" x14ac:dyDescent="0.25">
      <c r="C299" s="2"/>
      <c r="D299" s="2"/>
      <c r="E299" s="2"/>
      <c r="F299" s="2"/>
      <c r="G299" s="2"/>
      <c r="H299" s="2"/>
    </row>
    <row r="300" spans="3:8" x14ac:dyDescent="0.25">
      <c r="C300" s="2"/>
      <c r="D300" s="2"/>
      <c r="E300" s="2"/>
      <c r="F300" s="2"/>
      <c r="G300" s="2"/>
      <c r="H300" s="2"/>
    </row>
    <row r="301" spans="3:8" x14ac:dyDescent="0.25">
      <c r="C301" s="2"/>
      <c r="D301" s="2"/>
      <c r="E301" s="2"/>
      <c r="F301" s="2"/>
      <c r="G301" s="2"/>
      <c r="H301" s="2"/>
    </row>
    <row r="302" spans="3:8" x14ac:dyDescent="0.25">
      <c r="C302" s="2"/>
      <c r="D302" s="2"/>
      <c r="E302" s="2"/>
      <c r="F302" s="2"/>
      <c r="G302" s="2"/>
      <c r="H302" s="2"/>
    </row>
    <row r="303" spans="3:8" x14ac:dyDescent="0.25">
      <c r="C303" s="2"/>
      <c r="D303" s="2"/>
      <c r="E303" s="2"/>
      <c r="F303" s="2"/>
      <c r="G303" s="2"/>
      <c r="H303" s="2"/>
    </row>
    <row r="304" spans="3:8" x14ac:dyDescent="0.25">
      <c r="C304" s="2"/>
      <c r="D304" s="2"/>
      <c r="E304" s="2"/>
      <c r="F304" s="2"/>
      <c r="G304" s="2"/>
      <c r="H304" s="2"/>
    </row>
    <row r="305" spans="3:8" x14ac:dyDescent="0.25">
      <c r="C305" s="2"/>
      <c r="D305" s="2"/>
      <c r="E305" s="2"/>
      <c r="F305" s="2"/>
      <c r="G305" s="2"/>
      <c r="H305" s="2"/>
    </row>
    <row r="306" spans="3:8" x14ac:dyDescent="0.25">
      <c r="C306" s="2"/>
      <c r="D306" s="2"/>
      <c r="E306" s="2"/>
      <c r="F306" s="2"/>
      <c r="G306" s="2"/>
      <c r="H306" s="2"/>
    </row>
    <row r="307" spans="3:8" x14ac:dyDescent="0.25">
      <c r="C307" s="2"/>
      <c r="D307" s="2"/>
      <c r="E307" s="2"/>
      <c r="F307" s="2"/>
      <c r="G307" s="2"/>
      <c r="H307" s="2"/>
    </row>
    <row r="308" spans="3:8" x14ac:dyDescent="0.25">
      <c r="C308" s="2"/>
      <c r="D308" s="2"/>
      <c r="E308" s="2"/>
      <c r="F308" s="2"/>
      <c r="G308" s="2"/>
      <c r="H308" s="2"/>
    </row>
    <row r="309" spans="3:8" x14ac:dyDescent="0.25">
      <c r="C309" s="2"/>
      <c r="D309" s="2"/>
      <c r="E309" s="2"/>
      <c r="F309" s="2"/>
      <c r="G309" s="2"/>
      <c r="H309" s="2"/>
    </row>
    <row r="310" spans="3:8" x14ac:dyDescent="0.25">
      <c r="C310" s="2"/>
      <c r="D310" s="2"/>
      <c r="E310" s="2"/>
      <c r="F310" s="2"/>
      <c r="G310" s="2"/>
      <c r="H310" s="2"/>
    </row>
    <row r="311" spans="3:8" x14ac:dyDescent="0.25">
      <c r="C311" s="2"/>
      <c r="D311" s="2"/>
      <c r="E311" s="2"/>
      <c r="F311" s="2"/>
      <c r="G311" s="2"/>
      <c r="H311" s="2"/>
    </row>
    <row r="312" spans="3:8" x14ac:dyDescent="0.25">
      <c r="C312" s="2"/>
      <c r="D312" s="2"/>
      <c r="E312" s="2"/>
      <c r="F312" s="2"/>
      <c r="G312" s="2"/>
      <c r="H312" s="2"/>
    </row>
    <row r="313" spans="3:8" x14ac:dyDescent="0.25">
      <c r="C313" s="2"/>
      <c r="D313" s="2"/>
      <c r="E313" s="2"/>
      <c r="F313" s="2"/>
      <c r="G313" s="2"/>
      <c r="H313" s="2"/>
    </row>
    <row r="314" spans="3:8" x14ac:dyDescent="0.25">
      <c r="C314" s="2"/>
      <c r="D314" s="2"/>
      <c r="E314" s="2"/>
      <c r="F314" s="2"/>
      <c r="G314" s="2"/>
      <c r="H314" s="2"/>
    </row>
    <row r="315" spans="3:8" x14ac:dyDescent="0.25">
      <c r="C315" s="2"/>
      <c r="D315" s="2"/>
      <c r="E315" s="2"/>
      <c r="F315" s="2"/>
      <c r="G315" s="2"/>
      <c r="H315" s="2"/>
    </row>
    <row r="316" spans="3:8" x14ac:dyDescent="0.25">
      <c r="C316" s="2"/>
      <c r="D316" s="2"/>
      <c r="E316" s="2"/>
      <c r="F316" s="2"/>
      <c r="G316" s="2"/>
      <c r="H316" s="2"/>
    </row>
    <row r="317" spans="3:8" x14ac:dyDescent="0.25">
      <c r="C317" s="2"/>
      <c r="D317" s="2"/>
      <c r="E317" s="2"/>
      <c r="F317" s="2"/>
      <c r="G317" s="2"/>
      <c r="H317" s="2"/>
    </row>
    <row r="318" spans="3:8" x14ac:dyDescent="0.25">
      <c r="C318" s="2"/>
      <c r="D318" s="2"/>
      <c r="E318" s="2"/>
      <c r="F318" s="2"/>
      <c r="G318" s="2"/>
      <c r="H318" s="2"/>
    </row>
    <row r="319" spans="3:8" x14ac:dyDescent="0.25">
      <c r="C319" s="2"/>
      <c r="D319" s="2"/>
      <c r="E319" s="2"/>
      <c r="F319" s="2"/>
      <c r="G319" s="2"/>
      <c r="H319" s="2"/>
    </row>
    <row r="320" spans="3:8" x14ac:dyDescent="0.25">
      <c r="C320" s="2"/>
      <c r="D320" s="2"/>
      <c r="E320" s="2"/>
      <c r="F320" s="2"/>
      <c r="G320" s="2"/>
      <c r="H320" s="2"/>
    </row>
    <row r="321" spans="3:8" x14ac:dyDescent="0.25">
      <c r="C321" s="2"/>
      <c r="D321" s="2"/>
      <c r="E321" s="2"/>
      <c r="F321" s="2"/>
      <c r="G321" s="2"/>
      <c r="H321" s="2"/>
    </row>
    <row r="322" spans="3:8" x14ac:dyDescent="0.25">
      <c r="C322" s="2"/>
      <c r="D322" s="2"/>
      <c r="E322" s="2"/>
      <c r="F322" s="2"/>
      <c r="G322" s="2"/>
      <c r="H322" s="2"/>
    </row>
    <row r="323" spans="3:8" x14ac:dyDescent="0.25">
      <c r="C323" s="2"/>
      <c r="D323" s="2"/>
      <c r="E323" s="2"/>
      <c r="F323" s="2"/>
      <c r="G323" s="2"/>
      <c r="H323" s="2"/>
    </row>
    <row r="324" spans="3:8" x14ac:dyDescent="0.25">
      <c r="C324" s="2"/>
      <c r="D324" s="2"/>
      <c r="E324" s="2"/>
      <c r="F324" s="2"/>
      <c r="G324" s="2"/>
      <c r="H324" s="2"/>
    </row>
    <row r="325" spans="3:8" x14ac:dyDescent="0.25">
      <c r="C325" s="2"/>
      <c r="D325" s="2"/>
      <c r="E325" s="2"/>
      <c r="F325" s="2"/>
      <c r="G325" s="2"/>
      <c r="H325" s="2"/>
    </row>
    <row r="326" spans="3:8" x14ac:dyDescent="0.25">
      <c r="C326" s="2"/>
      <c r="D326" s="2"/>
      <c r="E326" s="2"/>
      <c r="F326" s="2"/>
      <c r="G326" s="2"/>
      <c r="H326" s="2"/>
    </row>
    <row r="327" spans="3:8" x14ac:dyDescent="0.25">
      <c r="C327" s="2"/>
      <c r="D327" s="2"/>
      <c r="E327" s="2"/>
      <c r="F327" s="2"/>
      <c r="G327" s="2"/>
      <c r="H327" s="2"/>
    </row>
    <row r="328" spans="3:8" x14ac:dyDescent="0.25">
      <c r="C328" s="2"/>
      <c r="D328" s="2"/>
      <c r="E328" s="2"/>
      <c r="F328" s="2"/>
      <c r="G328" s="2"/>
      <c r="H328" s="2"/>
    </row>
    <row r="329" spans="3:8" x14ac:dyDescent="0.25">
      <c r="C329" s="2"/>
      <c r="D329" s="2"/>
      <c r="E329" s="2"/>
      <c r="F329" s="2"/>
      <c r="G329" s="2"/>
      <c r="H329" s="2"/>
    </row>
    <row r="330" spans="3:8" x14ac:dyDescent="0.25">
      <c r="C330" s="2"/>
      <c r="D330" s="2"/>
      <c r="E330" s="2"/>
      <c r="F330" s="2"/>
      <c r="G330" s="2"/>
      <c r="H330" s="2"/>
    </row>
    <row r="331" spans="3:8" x14ac:dyDescent="0.25">
      <c r="C331" s="2"/>
      <c r="D331" s="2"/>
      <c r="E331" s="2"/>
      <c r="F331" s="2"/>
      <c r="G331" s="2"/>
      <c r="H331" s="2"/>
    </row>
    <row r="332" spans="3:8" x14ac:dyDescent="0.25">
      <c r="C332" s="2"/>
      <c r="D332" s="2"/>
      <c r="E332" s="2"/>
      <c r="F332" s="2"/>
      <c r="G332" s="2"/>
      <c r="H332" s="2"/>
    </row>
    <row r="333" spans="3:8" x14ac:dyDescent="0.25">
      <c r="C333" s="2"/>
      <c r="D333" s="2"/>
      <c r="E333" s="2"/>
      <c r="F333" s="2"/>
      <c r="G333" s="2"/>
      <c r="H333" s="2"/>
    </row>
    <row r="334" spans="3:8" x14ac:dyDescent="0.25">
      <c r="C334" s="2"/>
      <c r="D334" s="2"/>
      <c r="E334" s="2"/>
      <c r="F334" s="2"/>
      <c r="G334" s="2"/>
      <c r="H334" s="2"/>
    </row>
    <row r="335" spans="3:8" x14ac:dyDescent="0.25">
      <c r="C335" s="2"/>
      <c r="D335" s="2"/>
      <c r="E335" s="2"/>
      <c r="F335" s="2"/>
      <c r="G335" s="2"/>
      <c r="H335" s="2"/>
    </row>
    <row r="336" spans="3:8" x14ac:dyDescent="0.25">
      <c r="C336" s="2"/>
      <c r="D336" s="2"/>
      <c r="E336" s="2"/>
      <c r="F336" s="2"/>
      <c r="G336" s="2"/>
      <c r="H336" s="2"/>
    </row>
    <row r="337" spans="3:8" x14ac:dyDescent="0.25">
      <c r="C337" s="2"/>
      <c r="D337" s="2"/>
      <c r="E337" s="2"/>
      <c r="F337" s="2"/>
      <c r="G337" s="2"/>
      <c r="H337" s="2"/>
    </row>
    <row r="338" spans="3:8" x14ac:dyDescent="0.25">
      <c r="C338" s="2"/>
      <c r="D338" s="2"/>
      <c r="E338" s="2"/>
      <c r="F338" s="2"/>
      <c r="G338" s="2"/>
      <c r="H338" s="2"/>
    </row>
    <row r="339" spans="3:8" x14ac:dyDescent="0.25">
      <c r="C339" s="2"/>
      <c r="D339" s="2"/>
      <c r="E339" s="2"/>
      <c r="F339" s="2"/>
      <c r="G339" s="2"/>
      <c r="H339" s="2"/>
    </row>
    <row r="340" spans="3:8" x14ac:dyDescent="0.25">
      <c r="C340" s="2"/>
      <c r="D340" s="2"/>
      <c r="E340" s="2"/>
      <c r="F340" s="2"/>
      <c r="G340" s="2"/>
      <c r="H340" s="2"/>
    </row>
    <row r="341" spans="3:8" x14ac:dyDescent="0.25">
      <c r="C341" s="2"/>
      <c r="D341" s="2"/>
      <c r="E341" s="2"/>
      <c r="F341" s="2"/>
      <c r="G341" s="2"/>
      <c r="H341" s="2"/>
    </row>
    <row r="342" spans="3:8" x14ac:dyDescent="0.25">
      <c r="C342" s="2"/>
      <c r="D342" s="2"/>
      <c r="E342" s="2"/>
      <c r="F342" s="2"/>
      <c r="G342" s="2"/>
      <c r="H342" s="2"/>
    </row>
    <row r="343" spans="3:8" x14ac:dyDescent="0.25">
      <c r="C343" s="2"/>
      <c r="D343" s="2"/>
      <c r="E343" s="2"/>
      <c r="F343" s="2"/>
      <c r="G343" s="2"/>
      <c r="H343" s="2"/>
    </row>
    <row r="344" spans="3:8" x14ac:dyDescent="0.25">
      <c r="C344" s="2"/>
      <c r="D344" s="2"/>
      <c r="E344" s="2"/>
      <c r="F344" s="2"/>
      <c r="G344" s="2"/>
      <c r="H344" s="2"/>
    </row>
    <row r="345" spans="3:8" x14ac:dyDescent="0.25">
      <c r="C345" s="2"/>
      <c r="D345" s="2"/>
      <c r="E345" s="2"/>
      <c r="F345" s="2"/>
      <c r="G345" s="2"/>
      <c r="H345" s="2"/>
    </row>
    <row r="346" spans="3:8" x14ac:dyDescent="0.25">
      <c r="C346" s="2"/>
      <c r="D346" s="2"/>
      <c r="E346" s="2"/>
      <c r="F346" s="2"/>
      <c r="G346" s="2"/>
      <c r="H346" s="2"/>
    </row>
    <row r="347" spans="3:8" x14ac:dyDescent="0.25">
      <c r="C347" s="2"/>
      <c r="D347" s="2"/>
      <c r="E347" s="2"/>
      <c r="F347" s="2"/>
      <c r="G347" s="2"/>
      <c r="H347" s="2"/>
    </row>
    <row r="348" spans="3:8" x14ac:dyDescent="0.25">
      <c r="C348" s="2"/>
      <c r="D348" s="2"/>
      <c r="E348" s="2"/>
      <c r="F348" s="2"/>
      <c r="G348" s="2"/>
      <c r="H348" s="2"/>
    </row>
    <row r="349" spans="3:8" x14ac:dyDescent="0.25">
      <c r="C349" s="2"/>
      <c r="D349" s="2"/>
      <c r="E349" s="2"/>
      <c r="F349" s="2"/>
      <c r="G349" s="2"/>
      <c r="H349" s="2"/>
    </row>
    <row r="350" spans="3:8" x14ac:dyDescent="0.25">
      <c r="C350" s="2"/>
      <c r="D350" s="2"/>
      <c r="E350" s="2"/>
      <c r="F350" s="2"/>
      <c r="G350" s="2"/>
      <c r="H350" s="2"/>
    </row>
    <row r="351" spans="3:8" x14ac:dyDescent="0.25">
      <c r="C351" s="2"/>
      <c r="D351" s="2"/>
      <c r="E351" s="2"/>
      <c r="F351" s="2"/>
      <c r="G351" s="2"/>
      <c r="H351" s="2"/>
    </row>
    <row r="352" spans="3:8" x14ac:dyDescent="0.25">
      <c r="C352" s="2"/>
      <c r="D352" s="2"/>
      <c r="E352" s="2"/>
      <c r="F352" s="2"/>
      <c r="G352" s="2"/>
      <c r="H352" s="2"/>
    </row>
    <row r="353" spans="3:8" x14ac:dyDescent="0.25">
      <c r="C353" s="2"/>
      <c r="D353" s="2"/>
      <c r="E353" s="2"/>
      <c r="F353" s="2"/>
      <c r="G353" s="2"/>
      <c r="H353" s="2"/>
    </row>
    <row r="354" spans="3:8" x14ac:dyDescent="0.25">
      <c r="C354" s="2"/>
      <c r="D354" s="2"/>
      <c r="E354" s="2"/>
      <c r="F354" s="2"/>
      <c r="G354" s="2"/>
      <c r="H354" s="2"/>
    </row>
    <row r="355" spans="3:8" x14ac:dyDescent="0.25">
      <c r="C355" s="2"/>
      <c r="D355" s="2"/>
      <c r="E355" s="2"/>
      <c r="F355" s="2"/>
      <c r="G355" s="2"/>
      <c r="H355" s="2"/>
    </row>
    <row r="356" spans="3:8" x14ac:dyDescent="0.25">
      <c r="C356" s="2"/>
      <c r="D356" s="2"/>
      <c r="E356" s="2"/>
      <c r="F356" s="2"/>
      <c r="G356" s="2"/>
      <c r="H356" s="2"/>
    </row>
    <row r="357" spans="3:8" x14ac:dyDescent="0.25">
      <c r="C357" s="2"/>
      <c r="D357" s="2"/>
      <c r="E357" s="2"/>
      <c r="F357" s="2"/>
      <c r="G357" s="2"/>
      <c r="H357" s="2"/>
    </row>
    <row r="358" spans="3:8" x14ac:dyDescent="0.25">
      <c r="C358" s="2"/>
      <c r="D358" s="2"/>
      <c r="E358" s="2"/>
      <c r="F358" s="2"/>
      <c r="G358" s="2"/>
      <c r="H358" s="2"/>
    </row>
    <row r="359" spans="3:8" x14ac:dyDescent="0.25">
      <c r="C359" s="2"/>
      <c r="D359" s="2"/>
      <c r="E359" s="2"/>
      <c r="F359" s="2"/>
      <c r="G359" s="2"/>
      <c r="H359" s="2"/>
    </row>
    <row r="360" spans="3:8" x14ac:dyDescent="0.25">
      <c r="C360" s="2"/>
      <c r="D360" s="2"/>
      <c r="E360" s="2"/>
      <c r="F360" s="2"/>
      <c r="G360" s="2"/>
      <c r="H360" s="2"/>
    </row>
    <row r="361" spans="3:8" x14ac:dyDescent="0.25">
      <c r="C361" s="2"/>
      <c r="D361" s="2"/>
      <c r="E361" s="2"/>
      <c r="F361" s="2"/>
      <c r="G361" s="2"/>
      <c r="H361" s="2"/>
    </row>
    <row r="362" spans="3:8" x14ac:dyDescent="0.25">
      <c r="C362" s="2"/>
      <c r="D362" s="2"/>
      <c r="E362" s="2"/>
      <c r="F362" s="2"/>
      <c r="G362" s="2"/>
      <c r="H362" s="2"/>
    </row>
    <row r="363" spans="3:8" x14ac:dyDescent="0.25">
      <c r="C363" s="2"/>
      <c r="D363" s="2"/>
      <c r="E363" s="2"/>
      <c r="F363" s="2"/>
      <c r="G363" s="2"/>
      <c r="H363" s="2"/>
    </row>
    <row r="364" spans="3:8" x14ac:dyDescent="0.25">
      <c r="C364" s="2"/>
      <c r="D364" s="2"/>
      <c r="E364" s="2"/>
      <c r="F364" s="2"/>
      <c r="G364" s="2"/>
      <c r="H364" s="2"/>
    </row>
    <row r="365" spans="3:8" x14ac:dyDescent="0.25">
      <c r="C365" s="2"/>
      <c r="D365" s="2"/>
      <c r="E365" s="2"/>
      <c r="F365" s="2"/>
      <c r="G365" s="2"/>
      <c r="H365" s="2"/>
    </row>
    <row r="366" spans="3:8" x14ac:dyDescent="0.25">
      <c r="C366" s="2"/>
      <c r="D366" s="2"/>
      <c r="E366" s="2"/>
      <c r="F366" s="2"/>
      <c r="G366" s="2"/>
      <c r="H366" s="2"/>
    </row>
    <row r="367" spans="3:8" x14ac:dyDescent="0.25">
      <c r="C367" s="2"/>
      <c r="D367" s="2"/>
      <c r="E367" s="2"/>
      <c r="F367" s="2"/>
      <c r="G367" s="2"/>
      <c r="H367" s="2"/>
    </row>
    <row r="368" spans="3:8" x14ac:dyDescent="0.25">
      <c r="C368" s="2"/>
      <c r="D368" s="2"/>
      <c r="E368" s="2"/>
      <c r="F368" s="2"/>
      <c r="G368" s="2"/>
      <c r="H368" s="2"/>
    </row>
    <row r="369" spans="3:8" x14ac:dyDescent="0.25">
      <c r="C369" s="2"/>
      <c r="D369" s="2"/>
      <c r="E369" s="2"/>
      <c r="F369" s="2"/>
      <c r="G369" s="2"/>
      <c r="H369" s="2"/>
    </row>
    <row r="370" spans="3:8" x14ac:dyDescent="0.25">
      <c r="C370" s="2"/>
      <c r="D370" s="2"/>
      <c r="E370" s="2"/>
      <c r="F370" s="2"/>
      <c r="G370" s="2"/>
      <c r="H370" s="2"/>
    </row>
    <row r="371" spans="3:8" x14ac:dyDescent="0.25">
      <c r="C371" s="2"/>
      <c r="D371" s="2"/>
      <c r="E371" s="2"/>
      <c r="F371" s="2"/>
      <c r="G371" s="2"/>
      <c r="H371" s="2"/>
    </row>
    <row r="372" spans="3:8" x14ac:dyDescent="0.25">
      <c r="C372" s="2"/>
      <c r="D372" s="2"/>
      <c r="E372" s="2"/>
      <c r="F372" s="2"/>
      <c r="G372" s="2"/>
      <c r="H372" s="2"/>
    </row>
    <row r="373" spans="3:8" x14ac:dyDescent="0.25">
      <c r="C373" s="2"/>
      <c r="D373" s="2"/>
      <c r="E373" s="2"/>
      <c r="F373" s="2"/>
      <c r="G373" s="2"/>
      <c r="H373" s="2"/>
    </row>
    <row r="374" spans="3:8" x14ac:dyDescent="0.25">
      <c r="C374" s="2"/>
      <c r="D374" s="2"/>
      <c r="E374" s="2"/>
      <c r="F374" s="2"/>
      <c r="G374" s="2"/>
      <c r="H374" s="2"/>
    </row>
    <row r="375" spans="3:8" x14ac:dyDescent="0.25">
      <c r="C375" s="2"/>
      <c r="D375" s="2"/>
      <c r="E375" s="2"/>
      <c r="F375" s="2"/>
      <c r="G375" s="2"/>
      <c r="H375" s="2"/>
    </row>
    <row r="376" spans="3:8" x14ac:dyDescent="0.25">
      <c r="C376" s="2"/>
      <c r="D376" s="2"/>
      <c r="E376" s="2"/>
      <c r="F376" s="2"/>
      <c r="G376" s="2"/>
      <c r="H376" s="2"/>
    </row>
    <row r="377" spans="3:8" x14ac:dyDescent="0.25">
      <c r="C377" s="2"/>
      <c r="D377" s="2"/>
      <c r="E377" s="2"/>
      <c r="F377" s="2"/>
      <c r="G377" s="2"/>
      <c r="H377" s="2"/>
    </row>
    <row r="378" spans="3:8" x14ac:dyDescent="0.25">
      <c r="C378" s="2"/>
      <c r="D378" s="2"/>
      <c r="E378" s="2"/>
      <c r="F378" s="2"/>
      <c r="G378" s="2"/>
      <c r="H378" s="2"/>
    </row>
    <row r="379" spans="3:8" x14ac:dyDescent="0.25">
      <c r="C379" s="2"/>
      <c r="D379" s="2"/>
      <c r="E379" s="2"/>
      <c r="F379" s="2"/>
      <c r="G379" s="2"/>
      <c r="H379" s="2"/>
    </row>
    <row r="380" spans="3:8" x14ac:dyDescent="0.25">
      <c r="C380" s="2"/>
      <c r="D380" s="2"/>
      <c r="E380" s="2"/>
      <c r="F380" s="2"/>
      <c r="G380" s="2"/>
      <c r="H380" s="2"/>
    </row>
    <row r="381" spans="3:8" x14ac:dyDescent="0.25">
      <c r="C381" s="2"/>
      <c r="D381" s="2"/>
      <c r="E381" s="2"/>
      <c r="F381" s="2"/>
      <c r="G381" s="2"/>
      <c r="H381" s="2"/>
    </row>
    <row r="382" spans="3:8" x14ac:dyDescent="0.25">
      <c r="C382" s="2"/>
      <c r="D382" s="2"/>
      <c r="E382" s="2"/>
      <c r="F382" s="2"/>
      <c r="G382" s="2"/>
      <c r="H382" s="2"/>
    </row>
    <row r="383" spans="3:8" x14ac:dyDescent="0.25">
      <c r="C383" s="2"/>
      <c r="D383" s="2"/>
      <c r="E383" s="2"/>
      <c r="F383" s="2"/>
      <c r="G383" s="2"/>
      <c r="H383" s="2"/>
    </row>
    <row r="384" spans="3:8" x14ac:dyDescent="0.25">
      <c r="C384" s="2"/>
      <c r="D384" s="2"/>
      <c r="E384" s="2"/>
      <c r="F384" s="2"/>
      <c r="G384" s="2"/>
      <c r="H384" s="2"/>
    </row>
    <row r="385" spans="3:8" x14ac:dyDescent="0.25">
      <c r="C385" s="2"/>
      <c r="D385" s="2"/>
      <c r="E385" s="2"/>
      <c r="F385" s="2"/>
      <c r="G385" s="2"/>
      <c r="H385" s="2"/>
    </row>
    <row r="386" spans="3:8" x14ac:dyDescent="0.25">
      <c r="C386" s="2"/>
      <c r="D386" s="2"/>
      <c r="E386" s="2"/>
      <c r="F386" s="2"/>
      <c r="G386" s="2"/>
      <c r="H386" s="2"/>
    </row>
    <row r="387" spans="3:8" x14ac:dyDescent="0.25">
      <c r="C387" s="2"/>
      <c r="D387" s="2"/>
      <c r="E387" s="2"/>
      <c r="F387" s="2"/>
      <c r="G387" s="2"/>
      <c r="H387" s="2"/>
    </row>
    <row r="388" spans="3:8" x14ac:dyDescent="0.25">
      <c r="C388" s="2"/>
      <c r="D388" s="2"/>
      <c r="E388" s="2"/>
      <c r="F388" s="2"/>
      <c r="G388" s="2"/>
      <c r="H388" s="2"/>
    </row>
    <row r="389" spans="3:8" x14ac:dyDescent="0.25">
      <c r="C389" s="2"/>
      <c r="D389" s="2"/>
      <c r="E389" s="2"/>
      <c r="F389" s="2"/>
      <c r="G389" s="2"/>
      <c r="H389" s="2"/>
    </row>
    <row r="390" spans="3:8" x14ac:dyDescent="0.25">
      <c r="C390" s="2"/>
      <c r="D390" s="2"/>
      <c r="E390" s="2"/>
      <c r="F390" s="2"/>
      <c r="G390" s="2"/>
      <c r="H390" s="2"/>
    </row>
    <row r="391" spans="3:8" x14ac:dyDescent="0.25">
      <c r="C391" s="2"/>
      <c r="D391" s="2"/>
      <c r="E391" s="2"/>
      <c r="F391" s="2"/>
      <c r="G391" s="2"/>
      <c r="H391" s="2"/>
    </row>
    <row r="392" spans="3:8" x14ac:dyDescent="0.25">
      <c r="C392" s="2"/>
      <c r="D392" s="2"/>
      <c r="E392" s="2"/>
      <c r="F392" s="2"/>
      <c r="G392" s="2"/>
      <c r="H392" s="2"/>
    </row>
    <row r="393" spans="3:8" x14ac:dyDescent="0.25">
      <c r="C393" s="2"/>
      <c r="D393" s="2"/>
      <c r="E393" s="2"/>
      <c r="F393" s="2"/>
      <c r="G393" s="2"/>
      <c r="H393" s="2"/>
    </row>
    <row r="394" spans="3:8" x14ac:dyDescent="0.25">
      <c r="C394" s="2"/>
      <c r="D394" s="2"/>
      <c r="E394" s="2"/>
      <c r="F394" s="2"/>
      <c r="G394" s="2"/>
      <c r="H394" s="2"/>
    </row>
    <row r="395" spans="3:8" x14ac:dyDescent="0.25">
      <c r="C395" s="2"/>
      <c r="D395" s="2"/>
      <c r="E395" s="2"/>
      <c r="F395" s="2"/>
      <c r="G395" s="2"/>
      <c r="H395" s="2"/>
    </row>
    <row r="396" spans="3:8" x14ac:dyDescent="0.25">
      <c r="C396" s="2"/>
      <c r="D396" s="2"/>
      <c r="E396" s="2"/>
      <c r="F396" s="2"/>
      <c r="G396" s="2"/>
      <c r="H396" s="2"/>
    </row>
    <row r="397" spans="3:8" x14ac:dyDescent="0.25">
      <c r="C397" s="2"/>
      <c r="D397" s="2"/>
      <c r="E397" s="2"/>
      <c r="F397" s="2"/>
      <c r="G397" s="2"/>
      <c r="H397" s="2"/>
    </row>
    <row r="398" spans="3:8" x14ac:dyDescent="0.25">
      <c r="C398" s="2"/>
      <c r="D398" s="2"/>
      <c r="E398" s="2"/>
      <c r="F398" s="2"/>
      <c r="G398" s="2"/>
      <c r="H398" s="2"/>
    </row>
    <row r="399" spans="3:8" x14ac:dyDescent="0.25">
      <c r="C399" s="2"/>
      <c r="D399" s="2"/>
      <c r="E399" s="2"/>
      <c r="F399" s="2"/>
      <c r="G399" s="2"/>
      <c r="H399" s="2"/>
    </row>
    <row r="400" spans="3:8" x14ac:dyDescent="0.25">
      <c r="C400" s="2"/>
      <c r="D400" s="2"/>
      <c r="E400" s="2"/>
      <c r="F400" s="2"/>
      <c r="G400" s="2"/>
      <c r="H400" s="2"/>
    </row>
    <row r="401" spans="3:8" x14ac:dyDescent="0.25">
      <c r="C401" s="2"/>
      <c r="D401" s="2"/>
      <c r="E401" s="2"/>
      <c r="F401" s="2"/>
      <c r="G401" s="2"/>
      <c r="H401" s="2"/>
    </row>
    <row r="402" spans="3:8" x14ac:dyDescent="0.25">
      <c r="C402" s="2"/>
      <c r="D402" s="2"/>
      <c r="E402" s="2"/>
      <c r="F402" s="2"/>
      <c r="G402" s="2"/>
      <c r="H402" s="2"/>
    </row>
    <row r="403" spans="3:8" x14ac:dyDescent="0.25">
      <c r="C403" s="2"/>
      <c r="D403" s="2"/>
      <c r="E403" s="2"/>
      <c r="F403" s="2"/>
      <c r="G403" s="2"/>
      <c r="H403" s="2"/>
    </row>
    <row r="404" spans="3:8" x14ac:dyDescent="0.25">
      <c r="C404" s="2"/>
      <c r="D404" s="2"/>
      <c r="E404" s="2"/>
      <c r="F404" s="2"/>
      <c r="G404" s="2"/>
      <c r="H404" s="2"/>
    </row>
    <row r="405" spans="3:8" x14ac:dyDescent="0.25">
      <c r="C405" s="2"/>
      <c r="D405" s="2"/>
      <c r="E405" s="2"/>
      <c r="F405" s="2"/>
      <c r="G405" s="2"/>
      <c r="H405" s="2"/>
    </row>
    <row r="406" spans="3:8" x14ac:dyDescent="0.25">
      <c r="C406" s="2"/>
      <c r="D406" s="2"/>
      <c r="E406" s="2"/>
      <c r="F406" s="2"/>
      <c r="G406" s="2"/>
      <c r="H406" s="2"/>
    </row>
    <row r="407" spans="3:8" x14ac:dyDescent="0.25">
      <c r="C407" s="2"/>
      <c r="D407" s="2"/>
      <c r="E407" s="2"/>
      <c r="F407" s="2"/>
      <c r="G407" s="2"/>
      <c r="H407" s="2"/>
    </row>
    <row r="408" spans="3:8" x14ac:dyDescent="0.25">
      <c r="C408" s="2"/>
      <c r="D408" s="2"/>
      <c r="E408" s="2"/>
      <c r="F408" s="2"/>
      <c r="G408" s="2"/>
      <c r="H408" s="2"/>
    </row>
    <row r="409" spans="3:8" x14ac:dyDescent="0.25">
      <c r="C409" s="2"/>
      <c r="D409" s="2"/>
      <c r="E409" s="2"/>
      <c r="F409" s="2"/>
      <c r="G409" s="2"/>
      <c r="H409" s="2"/>
    </row>
    <row r="410" spans="3:8" x14ac:dyDescent="0.25">
      <c r="C410" s="2"/>
      <c r="D410" s="2"/>
      <c r="E410" s="2"/>
      <c r="F410" s="2"/>
      <c r="G410" s="2"/>
      <c r="H410" s="2"/>
    </row>
    <row r="411" spans="3:8" x14ac:dyDescent="0.25">
      <c r="C411" s="2"/>
      <c r="D411" s="2"/>
      <c r="E411" s="2"/>
      <c r="F411" s="2"/>
      <c r="G411" s="2"/>
      <c r="H411" s="2"/>
    </row>
    <row r="412" spans="3:8" x14ac:dyDescent="0.25">
      <c r="C412" s="2"/>
      <c r="D412" s="2"/>
      <c r="E412" s="2"/>
      <c r="F412" s="2"/>
      <c r="G412" s="2"/>
      <c r="H412" s="2"/>
    </row>
    <row r="413" spans="3:8" x14ac:dyDescent="0.25">
      <c r="C413" s="2"/>
      <c r="D413" s="2"/>
      <c r="E413" s="2"/>
      <c r="F413" s="2"/>
      <c r="G413" s="2"/>
      <c r="H413" s="2"/>
    </row>
    <row r="414" spans="3:8" x14ac:dyDescent="0.25">
      <c r="C414" s="2"/>
      <c r="D414" s="2"/>
      <c r="E414" s="2"/>
      <c r="F414" s="2"/>
      <c r="G414" s="2"/>
      <c r="H414" s="2"/>
    </row>
    <row r="415" spans="3:8" x14ac:dyDescent="0.25">
      <c r="C415" s="2"/>
      <c r="D415" s="2"/>
      <c r="E415" s="2"/>
      <c r="F415" s="2"/>
      <c r="G415" s="2"/>
      <c r="H415" s="2"/>
    </row>
    <row r="416" spans="3:8" x14ac:dyDescent="0.25">
      <c r="C416" s="2"/>
      <c r="D416" s="2"/>
      <c r="E416" s="2"/>
      <c r="F416" s="2"/>
      <c r="G416" s="2"/>
      <c r="H416" s="2"/>
    </row>
    <row r="417" spans="3:8" x14ac:dyDescent="0.25">
      <c r="C417" s="2"/>
      <c r="D417" s="2"/>
      <c r="E417" s="2"/>
      <c r="F417" s="2"/>
      <c r="G417" s="2"/>
      <c r="H417" s="2"/>
    </row>
    <row r="418" spans="3:8" x14ac:dyDescent="0.25">
      <c r="C418" s="2"/>
      <c r="D418" s="2"/>
      <c r="E418" s="2"/>
      <c r="F418" s="2"/>
      <c r="G418" s="2"/>
      <c r="H418" s="2"/>
    </row>
    <row r="419" spans="3:8" x14ac:dyDescent="0.25">
      <c r="C419" s="2"/>
      <c r="D419" s="2"/>
      <c r="E419" s="2"/>
      <c r="F419" s="2"/>
      <c r="G419" s="2"/>
      <c r="H419" s="2"/>
    </row>
    <row r="420" spans="3:8" x14ac:dyDescent="0.25">
      <c r="C420" s="2"/>
      <c r="D420" s="2"/>
      <c r="E420" s="2"/>
      <c r="F420" s="2"/>
      <c r="G420" s="2"/>
      <c r="H420" s="2"/>
    </row>
    <row r="421" spans="3:8" x14ac:dyDescent="0.25">
      <c r="C421" s="2"/>
      <c r="D421" s="2"/>
      <c r="E421" s="2"/>
      <c r="F421" s="2"/>
      <c r="G421" s="2"/>
      <c r="H421" s="2"/>
    </row>
    <row r="422" spans="3:8" x14ac:dyDescent="0.25">
      <c r="C422" s="2"/>
      <c r="D422" s="2"/>
      <c r="E422" s="2"/>
      <c r="F422" s="2"/>
      <c r="G422" s="2"/>
      <c r="H422" s="2"/>
    </row>
    <row r="423" spans="3:8" x14ac:dyDescent="0.25">
      <c r="C423" s="2"/>
      <c r="D423" s="2"/>
      <c r="E423" s="2"/>
      <c r="F423" s="2"/>
      <c r="G423" s="2"/>
      <c r="H423" s="2"/>
    </row>
    <row r="424" spans="3:8" x14ac:dyDescent="0.25">
      <c r="C424" s="2"/>
      <c r="D424" s="2"/>
      <c r="E424" s="2"/>
      <c r="F424" s="2"/>
      <c r="G424" s="2"/>
      <c r="H424" s="2"/>
    </row>
    <row r="425" spans="3:8" x14ac:dyDescent="0.25">
      <c r="C425" s="2"/>
      <c r="D425" s="2"/>
      <c r="E425" s="2"/>
      <c r="F425" s="2"/>
      <c r="G425" s="2"/>
      <c r="H425" s="2"/>
    </row>
    <row r="426" spans="3:8" x14ac:dyDescent="0.25">
      <c r="C426" s="2"/>
      <c r="D426" s="2"/>
      <c r="E426" s="2"/>
      <c r="F426" s="2"/>
      <c r="G426" s="2"/>
      <c r="H426" s="2"/>
    </row>
    <row r="427" spans="3:8" x14ac:dyDescent="0.25">
      <c r="C427" s="2"/>
      <c r="D427" s="2"/>
      <c r="E427" s="2"/>
      <c r="F427" s="2"/>
      <c r="G427" s="2"/>
      <c r="H427" s="2"/>
    </row>
    <row r="428" spans="3:8" x14ac:dyDescent="0.25">
      <c r="C428" s="2"/>
      <c r="D428" s="2"/>
      <c r="E428" s="2"/>
      <c r="F428" s="2"/>
      <c r="G428" s="2"/>
      <c r="H428" s="2"/>
    </row>
    <row r="429" spans="3:8" x14ac:dyDescent="0.25">
      <c r="C429" s="2"/>
      <c r="D429" s="2"/>
      <c r="E429" s="2"/>
      <c r="F429" s="2"/>
      <c r="G429" s="2"/>
      <c r="H429" s="2"/>
    </row>
  </sheetData>
  <phoneticPr fontId="20" type="noConversion"/>
  <conditionalFormatting sqref="Y10:AB23">
    <cfRule type="cellIs" dxfId="20" priority="95" operator="equal">
      <formula>$AB$3</formula>
    </cfRule>
  </conditionalFormatting>
  <conditionalFormatting sqref="AD10:AG23">
    <cfRule type="cellIs" dxfId="19" priority="70" operator="equal">
      <formula>$AB$3</formula>
    </cfRule>
  </conditionalFormatting>
  <conditionalFormatting sqref="AI10:AL23">
    <cfRule type="cellIs" dxfId="18" priority="68" operator="equal">
      <formula>$AB$3</formula>
    </cfRule>
  </conditionalFormatting>
  <conditionalFormatting sqref="AN10:AQ23">
    <cfRule type="cellIs" dxfId="17" priority="66" operator="equal">
      <formula>$AB$3</formula>
    </cfRule>
  </conditionalFormatting>
  <conditionalFormatting sqref="I78:L78">
    <cfRule type="cellIs" dxfId="16" priority="64" operator="equal">
      <formula>0</formula>
    </cfRule>
  </conditionalFormatting>
  <conditionalFormatting sqref="AY106:BB119">
    <cfRule type="cellIs" dxfId="15" priority="63" operator="equal">
      <formula>1</formula>
    </cfRule>
  </conditionalFormatting>
  <conditionalFormatting sqref="AD10:AG23 AI10:AL23 Y10:AB23 AN10:AQ23">
    <cfRule type="cellIs" dxfId="14" priority="96" operator="equal">
      <formula>$AA$3</formula>
    </cfRule>
  </conditionalFormatting>
  <conditionalFormatting sqref="CA87">
    <cfRule type="cellIs" dxfId="13" priority="53" operator="lessThan">
      <formula>$AP$83</formula>
    </cfRule>
  </conditionalFormatting>
  <conditionalFormatting sqref="BA87:BD87">
    <cfRule type="cellIs" dxfId="12" priority="52" operator="lessThan">
      <formula>$AP$83</formula>
    </cfRule>
  </conditionalFormatting>
  <conditionalFormatting sqref="BF87:BI87">
    <cfRule type="cellIs" dxfId="11" priority="51" operator="lessThan">
      <formula>$AP$83</formula>
    </cfRule>
  </conditionalFormatting>
  <conditionalFormatting sqref="BY87">
    <cfRule type="cellIs" dxfId="10" priority="54" operator="lessThan">
      <formula>$AP$83</formula>
    </cfRule>
  </conditionalFormatting>
  <conditionalFormatting sqref="AZ96">
    <cfRule type="cellIs" dxfId="9" priority="20" operator="equal">
      <formula>1</formula>
    </cfRule>
  </conditionalFormatting>
  <conditionalFormatting sqref="AY101:BB101">
    <cfRule type="cellIs" dxfId="8" priority="19" operator="equal">
      <formula>1</formula>
    </cfRule>
  </conditionalFormatting>
  <conditionalFormatting sqref="BB100">
    <cfRule type="cellIs" dxfId="7" priority="18" operator="equal">
      <formula>1</formula>
    </cfRule>
  </conditionalFormatting>
  <conditionalFormatting sqref="AZ100">
    <cfRule type="cellIs" dxfId="6" priority="17" operator="equal">
      <formula>1</formula>
    </cfRule>
  </conditionalFormatting>
  <conditionalFormatting sqref="BB93">
    <cfRule type="cellIs" dxfId="5" priority="16" operator="equal">
      <formula>1</formula>
    </cfRule>
  </conditionalFormatting>
  <conditionalFormatting sqref="Y27:AB40">
    <cfRule type="cellIs" dxfId="4" priority="6" operator="equal">
      <formula>$AB$3</formula>
    </cfRule>
  </conditionalFormatting>
  <conditionalFormatting sqref="AD27:AG27 AD39:AG40">
    <cfRule type="cellIs" dxfId="3" priority="5" operator="equal">
      <formula>$AB$3</formula>
    </cfRule>
  </conditionalFormatting>
  <conditionalFormatting sqref="AI27:AL40">
    <cfRule type="cellIs" dxfId="2" priority="4" operator="equal">
      <formula>$AB$3</formula>
    </cfRule>
  </conditionalFormatting>
  <conditionalFormatting sqref="AN27:AQ40">
    <cfRule type="cellIs" dxfId="1" priority="3" operator="equal">
      <formula>$AB$3</formula>
    </cfRule>
  </conditionalFormatting>
  <conditionalFormatting sqref="AI27:AL40 Y27:AB40 AN27:AQ40 AD27:AG27 AD39:AG40">
    <cfRule type="cellIs" dxfId="0" priority="7" operator="equal">
      <formula>$AA$3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OutcomePowerForce</vt:lpstr>
      <vt:lpstr>OutcomePowerForce!_Toc487795440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Gertjan Ettema</cp:lastModifiedBy>
  <dcterms:created xsi:type="dcterms:W3CDTF">2021-02-10T18:03:12Z</dcterms:created>
  <dcterms:modified xsi:type="dcterms:W3CDTF">2022-04-11T11:14:57Z</dcterms:modified>
</cp:coreProperties>
</file>