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2266\OneDrive - SANTEN PHARMACEUTICAL GROUP\デスクトップ\DE-117 論文\PLOS ONE投稿準備\Raw data\"/>
    </mc:Choice>
  </mc:AlternateContent>
  <bookViews>
    <workbookView xWindow="-32760" yWindow="-32760" windowWidth="11268" windowHeight="5220"/>
  </bookViews>
  <sheets>
    <sheet name="Analysis" sheetId="4" r:id="rId1"/>
    <sheet name="List ; Plates 1 - 1" sheetId="1" r:id="rId2"/>
    <sheet name="Plate" sheetId="2" r:id="rId3"/>
    <sheet name="Protocol" sheetId="3" r:id="rId4"/>
  </sheets>
  <calcPr calcId="162913"/>
</workbook>
</file>

<file path=xl/calcChain.xml><?xml version="1.0" encoding="utf-8"?>
<calcChain xmlns="http://schemas.openxmlformats.org/spreadsheetml/2006/main">
  <c r="O3" i="4" l="1"/>
  <c r="J5" i="4"/>
  <c r="I4" i="4"/>
  <c r="I3" i="4"/>
  <c r="J3" i="4"/>
  <c r="P3" i="4"/>
  <c r="K3" i="4"/>
  <c r="Q3" i="4"/>
  <c r="L3" i="4"/>
  <c r="R3" i="4"/>
  <c r="J4" i="4"/>
  <c r="K4" i="4"/>
  <c r="Q4" i="4"/>
  <c r="L4" i="4"/>
  <c r="R4" i="4"/>
  <c r="O4" i="4"/>
  <c r="P4" i="4"/>
  <c r="I5" i="4"/>
  <c r="P5" i="4"/>
  <c r="K5" i="4"/>
  <c r="Q5" i="4"/>
  <c r="L5" i="4"/>
  <c r="R5" i="4"/>
  <c r="O5" i="4"/>
  <c r="I6" i="4"/>
  <c r="J6" i="4"/>
  <c r="P6" i="4"/>
  <c r="K6" i="4"/>
  <c r="Q6" i="4"/>
  <c r="L6" i="4"/>
  <c r="R6" i="4"/>
  <c r="O6" i="4"/>
  <c r="I7" i="4"/>
  <c r="J7" i="4"/>
  <c r="P7" i="4"/>
  <c r="K7" i="4"/>
  <c r="Q7" i="4"/>
  <c r="L7" i="4"/>
  <c r="R7" i="4"/>
  <c r="O7" i="4"/>
  <c r="I8" i="4"/>
  <c r="J8" i="4"/>
  <c r="P8" i="4"/>
  <c r="K8" i="4"/>
  <c r="Q8" i="4"/>
  <c r="L8" i="4"/>
  <c r="L9" i="4"/>
  <c r="O8" i="4"/>
  <c r="I9" i="4"/>
  <c r="J9" i="4"/>
  <c r="O9" i="4"/>
  <c r="I10" i="4"/>
  <c r="J10" i="4"/>
  <c r="K10" i="4"/>
  <c r="L10" i="4"/>
  <c r="O10" i="4"/>
  <c r="Q9" i="4"/>
  <c r="Q10" i="4"/>
  <c r="P9" i="4"/>
  <c r="P10" i="4"/>
  <c r="K9" i="4"/>
  <c r="R8" i="4"/>
  <c r="R10" i="4"/>
  <c r="R9" i="4"/>
</calcChain>
</file>

<file path=xl/sharedStrings.xml><?xml version="1.0" encoding="utf-8"?>
<sst xmlns="http://schemas.openxmlformats.org/spreadsheetml/2006/main" count="225" uniqueCount="129">
  <si>
    <t>Plate</t>
  </si>
  <si>
    <t>Repeat</t>
  </si>
  <si>
    <t>Well</t>
  </si>
  <si>
    <t>Type</t>
  </si>
  <si>
    <t>Time</t>
  </si>
  <si>
    <t>Absorbance @ 490 (1.0s) (A)</t>
  </si>
  <si>
    <t>B01</t>
  </si>
  <si>
    <t>M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</si>
  <si>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</si>
  <si>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</si>
  <si>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</si>
  <si>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</si>
  <si>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</si>
  <si>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</si>
  <si>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</si>
  <si>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</si>
  <si>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</si>
  <si>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</si>
  <si>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</si>
  <si>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</si>
  <si>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</si>
  <si>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</si>
  <si>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</si>
  <si>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</si>
  <si>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</si>
  <si>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</si>
  <si>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</si>
  <si>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</si>
  <si>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</si>
  <si>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</si>
  <si>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</si>
  <si>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</si>
  <si>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</si>
  <si>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</si>
  <si>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</si>
  <si>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</si>
  <si>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</si>
  <si>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</si>
  <si>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</si>
  <si>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</si>
  <si>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</si>
  <si>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</si>
  <si>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</si>
  <si>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</si>
  <si>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</si>
  <si>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</si>
  <si>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</si>
  <si>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</si>
  <si>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</si>
  <si>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</si>
  <si>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</si>
  <si>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</si>
  <si>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</si>
  <si>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</si>
  <si>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</si>
  <si>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</si>
  <si>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</si>
  <si>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</si>
  <si>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</si>
  <si>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</si>
  <si>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</si>
  <si>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</si>
  <si>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</si>
  <si>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</si>
  <si>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</si>
  <si>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</si>
  <si>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</si>
  <si>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</si>
  <si>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</si>
  <si>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</si>
  <si>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</si>
  <si>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</si>
  <si>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</si>
  <si>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End time</t>
  </si>
  <si>
    <t>Start temp.</t>
  </si>
  <si>
    <t>End temp.</t>
  </si>
  <si>
    <t>BarCode</t>
  </si>
  <si>
    <t xml:space="preserve"> </t>
  </si>
  <si>
    <t>10:13:04</t>
  </si>
  <si>
    <t>N/A</t>
  </si>
  <si>
    <t>0.000</t>
  </si>
  <si>
    <t>Protocol description</t>
  </si>
  <si>
    <t>Protocol name ..................... MTSassay 490</t>
  </si>
  <si>
    <t>Protocol number ................... N/A</t>
  </si>
  <si>
    <t>Name of the plate type ............ Generic 8x12 size plate</t>
  </si>
  <si>
    <t>Number of repeats ................. 1</t>
  </si>
  <si>
    <t>Delay between repeats ............. 0 s</t>
  </si>
  <si>
    <t>Measurement height ................ Default</t>
  </si>
  <si>
    <t xml:space="preserve">Protocol notes .................... </t>
  </si>
  <si>
    <t/>
  </si>
  <si>
    <t>Shaking duration .................. 1.0 s</t>
  </si>
  <si>
    <t>Shaking speed ..................... Fast</t>
  </si>
  <si>
    <t>Shaking diameter .................. 0.10 mm</t>
  </si>
  <si>
    <t>Shaking type ...................... Linear</t>
  </si>
  <si>
    <t>Repeated operation ................ Yes</t>
  </si>
  <si>
    <t>Name of the label ................. Absorbance @ 490 (1.0s)</t>
  </si>
  <si>
    <t>Label technology .................. Photometry</t>
  </si>
  <si>
    <t>CW-lamp filter name ............... P490</t>
  </si>
  <si>
    <t>CW-lamp filter slot ............... A3</t>
  </si>
  <si>
    <t>Measurement time .................. 1.0 s</t>
  </si>
  <si>
    <t>Excitation Aperture ............... N/A</t>
  </si>
  <si>
    <t>Plate map of plate 1</t>
  </si>
  <si>
    <t xml:space="preserve">A | E   E   E   E   E   E   E   E   E   E   E   E   </t>
  </si>
  <si>
    <t xml:space="preserve">B | M   M   M   M   M   M   M   M   M   M   M   E   </t>
  </si>
  <si>
    <t xml:space="preserve">C | M   M   M   M   M   M   M   M   M   M   M   E   </t>
  </si>
  <si>
    <t xml:space="preserve">D | M   M   M   M   M   M   M   M   M   M   M   E   </t>
  </si>
  <si>
    <t xml:space="preserve">E | M   M   M   M   M   M   M   M   M   M   M   E   </t>
  </si>
  <si>
    <t xml:space="preserve">F | M   M   M   M   M   M   M   M   M   M   M   E   </t>
  </si>
  <si>
    <t xml:space="preserve">G | M   M   M   M   M   M   M   M   M   M   M   E   </t>
  </si>
  <si>
    <t xml:space="preserve">H | E   E   E   E   E   E   E   E   E   E   E   E   </t>
  </si>
  <si>
    <t>Blank</t>
  </si>
  <si>
    <t>Vehicle</t>
  </si>
  <si>
    <t>0.01 uM omd</t>
  </si>
  <si>
    <t>0.1 uM OMD</t>
  </si>
  <si>
    <t>1 uM omd</t>
  </si>
  <si>
    <t>AVG</t>
  </si>
  <si>
    <t>10 nM</t>
    <phoneticPr fontId="3"/>
  </si>
  <si>
    <t>100 nM</t>
    <phoneticPr fontId="3"/>
  </si>
  <si>
    <r>
      <t xml:space="preserve">1 </t>
    </r>
    <r>
      <rPr>
        <sz val="8"/>
        <rFont val="ＭＳ Ｐゴシック"/>
        <family val="3"/>
        <charset val="128"/>
      </rPr>
      <t>µ</t>
    </r>
    <r>
      <rPr>
        <sz val="8"/>
        <rFont val="Arial"/>
        <family val="2"/>
      </rPr>
      <t>M</t>
    </r>
    <phoneticPr fontId="3"/>
  </si>
  <si>
    <r>
      <t>S</t>
    </r>
    <r>
      <rPr>
        <sz val="8"/>
        <rFont val="Arial"/>
        <family val="2"/>
      </rPr>
      <t>.E.</t>
    </r>
    <phoneticPr fontId="3"/>
  </si>
  <si>
    <t>S.E.</t>
    <phoneticPr fontId="3"/>
  </si>
  <si>
    <t>% change from vehicle</t>
    <phoneticPr fontId="3"/>
  </si>
  <si>
    <t>Minus blank</t>
    <phoneticPr fontId="3"/>
  </si>
  <si>
    <t>#1</t>
    <phoneticPr fontId="3"/>
  </si>
  <si>
    <t>#2</t>
  </si>
  <si>
    <t>#3</t>
  </si>
  <si>
    <t>#4</t>
  </si>
  <si>
    <t>#5</t>
  </si>
  <si>
    <t>#6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</si>
</sst>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hh\:mm\:ss.00"/>
    <numFmt numFmtId="177" formatCode="0.000"/>
    <numFmt numFmtId="178" formatCode="0.0"/>
  </numFmts>
  <fonts count="7" x14ac:knownFonts="1">
    <font>
      <sz val="8"/>
      <name val="Arial"/>
      <family val="2"/>
    </font>
    <font>
      <b/>
      <sz val="8"/>
      <color indexed="9"/>
      <name val="Arial"/>
      <family val="2"/>
    </font>
    <font>
      <b/>
      <i/>
      <sz val="14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176" fontId="0" fillId="0" borderId="0" xfId="0" applyNumberFormat="1"/>
    <xf numFmtId="177" fontId="0" fillId="0" borderId="0" xfId="0" applyNumberFormat="1"/>
    <xf numFmtId="0" fontId="1" fillId="2" borderId="0" xfId="0" applyFont="1" applyFill="1"/>
    <xf numFmtId="176" fontId="1" fillId="2" borderId="0" xfId="0" applyNumberFormat="1" applyFont="1" applyFill="1"/>
    <xf numFmtId="177" fontId="1" fillId="2" borderId="0" xfId="0" applyNumberFormat="1" applyFont="1" applyFill="1"/>
    <xf numFmtId="0" fontId="0" fillId="0" borderId="0" xfId="0" applyAlignment="1">
      <alignment horizontal="right"/>
    </xf>
    <xf numFmtId="0" fontId="0" fillId="0" borderId="1" xfId="0" applyBorder="1"/>
    <xf numFmtId="177" fontId="0" fillId="0" borderId="1" xfId="0" applyNumberFormat="1" applyBorder="1"/>
    <xf numFmtId="0" fontId="2" fillId="0" borderId="0" xfId="0" applyFont="1"/>
    <xf numFmtId="0" fontId="4" fillId="0" borderId="0" xfId="0" applyFont="1"/>
    <xf numFmtId="177" fontId="0" fillId="0" borderId="0" xfId="0" applyNumberFormat="1" applyFill="1" applyBorder="1"/>
    <xf numFmtId="0" fontId="0" fillId="0" borderId="0" xfId="0" applyFont="1"/>
    <xf numFmtId="177" fontId="0" fillId="0" borderId="0" xfId="0" applyNumberFormat="1" applyBorder="1"/>
    <xf numFmtId="177" fontId="0" fillId="3" borderId="1" xfId="0" applyNumberFormat="1" applyFill="1" applyBorder="1"/>
    <xf numFmtId="0" fontId="4" fillId="3" borderId="1" xfId="0" applyFont="1" applyFill="1" applyBorder="1"/>
    <xf numFmtId="178" fontId="0" fillId="3" borderId="1" xfId="0" applyNumberFormat="1" applyFill="1" applyBorder="1"/>
    <xf numFmtId="0" fontId="0" fillId="3" borderId="1" xfId="0" applyFont="1" applyFill="1" applyBorder="1"/>
    <xf numFmtId="0" fontId="0" fillId="0" borderId="1" xfId="0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0"/>
  <sheetViews>
    <sheetView tabSelected="1" zoomScale="130" zoomScaleNormal="130" workbookViewId="0"/>
  </sheetViews>
  <sheetFormatPr defaultRowHeight="10.199999999999999" x14ac:dyDescent="0.2"/>
  <cols>
    <col min="1" max="1" width="3.42578125" customWidth="1"/>
    <col min="7" max="7" width="3.42578125" customWidth="1"/>
    <col min="8" max="8" width="6" bestFit="1" customWidth="1"/>
    <col min="13" max="13" width="3.28515625" customWidth="1"/>
    <col min="14" max="14" width="6" bestFit="1" customWidth="1"/>
  </cols>
  <sheetData>
    <row r="1" spans="2:18" x14ac:dyDescent="0.2">
      <c r="H1" s="12" t="s">
        <v>122</v>
      </c>
      <c r="N1" s="12" t="s">
        <v>121</v>
      </c>
    </row>
    <row r="2" spans="2:18" x14ac:dyDescent="0.2">
      <c r="B2" s="10" t="s">
        <v>110</v>
      </c>
      <c r="C2" s="10" t="s">
        <v>111</v>
      </c>
      <c r="D2" s="10" t="s">
        <v>112</v>
      </c>
      <c r="E2" s="10" t="s">
        <v>113</v>
      </c>
      <c r="F2" s="10" t="s">
        <v>114</v>
      </c>
      <c r="G2" s="10"/>
      <c r="I2" s="10" t="s">
        <v>111</v>
      </c>
      <c r="J2" s="10" t="s">
        <v>112</v>
      </c>
      <c r="K2" s="10" t="s">
        <v>113</v>
      </c>
      <c r="L2" s="10" t="s">
        <v>114</v>
      </c>
      <c r="M2" s="10"/>
      <c r="O2" s="10" t="s">
        <v>111</v>
      </c>
      <c r="P2" s="12" t="s">
        <v>116</v>
      </c>
      <c r="Q2" s="12" t="s">
        <v>117</v>
      </c>
      <c r="R2" s="12" t="s">
        <v>118</v>
      </c>
    </row>
    <row r="3" spans="2:18" x14ac:dyDescent="0.2">
      <c r="B3" s="8">
        <v>7.8021781205395838E-2</v>
      </c>
      <c r="C3" s="8">
        <v>0.96782395425412615</v>
      </c>
      <c r="D3" s="8">
        <v>1.009768286956787</v>
      </c>
      <c r="E3" s="8">
        <v>0.96087955028390071</v>
      </c>
      <c r="F3" s="8">
        <v>0.96255215826745522</v>
      </c>
      <c r="G3" s="13"/>
      <c r="H3" s="18" t="s">
        <v>123</v>
      </c>
      <c r="I3" s="8">
        <f t="shared" ref="I3:L4" si="0">C3-AVERAGE($B$3:$B$8)</f>
        <v>0.89061523774984086</v>
      </c>
      <c r="J3" s="8">
        <f t="shared" si="0"/>
        <v>0.93255957045250171</v>
      </c>
      <c r="K3" s="8">
        <f t="shared" si="0"/>
        <v>0.88367083377961542</v>
      </c>
      <c r="L3" s="8">
        <f t="shared" si="0"/>
        <v>0.88534344176316992</v>
      </c>
      <c r="M3" s="13"/>
      <c r="N3" s="18" t="s">
        <v>123</v>
      </c>
      <c r="O3" s="8">
        <f>I3/AVERAGE($I$3:$I$8)*100</f>
        <v>106.10623877751763</v>
      </c>
      <c r="P3" s="8">
        <f t="shared" ref="P3:R8" si="1">J3/AVERAGE($I$3:$I$8)*100</f>
        <v>111.1034083659884</v>
      </c>
      <c r="Q3" s="8">
        <f t="shared" si="1"/>
        <v>105.27889543709384</v>
      </c>
      <c r="R3" s="8">
        <f t="shared" si="1"/>
        <v>105.47816683349687</v>
      </c>
    </row>
    <row r="4" spans="2:18" x14ac:dyDescent="0.2">
      <c r="B4" s="8">
        <v>7.6659820493101688E-2</v>
      </c>
      <c r="C4" s="8">
        <v>0.90161245163903503</v>
      </c>
      <c r="D4" s="8">
        <v>0.97334197033406955</v>
      </c>
      <c r="E4" s="8">
        <v>0.91512852572333936</v>
      </c>
      <c r="F4" s="8">
        <v>0.9120236038693732</v>
      </c>
      <c r="G4" s="13"/>
      <c r="H4" s="18" t="s">
        <v>124</v>
      </c>
      <c r="I4" s="8">
        <f t="shared" si="0"/>
        <v>0.82440373513474974</v>
      </c>
      <c r="J4" s="8">
        <f t="shared" si="0"/>
        <v>0.89613325382978426</v>
      </c>
      <c r="K4" s="8">
        <f t="shared" si="0"/>
        <v>0.83791980921905407</v>
      </c>
      <c r="L4" s="8">
        <f t="shared" si="0"/>
        <v>0.83481488736508791</v>
      </c>
      <c r="M4" s="13"/>
      <c r="N4" s="18" t="s">
        <v>124</v>
      </c>
      <c r="O4" s="8">
        <f t="shared" ref="O4:O8" si="2">I4/AVERAGE($I$3:$I$8)*100</f>
        <v>98.217923814430932</v>
      </c>
      <c r="P4" s="8">
        <f t="shared" si="1"/>
        <v>106.76364492434702</v>
      </c>
      <c r="Q4" s="8">
        <f t="shared" si="1"/>
        <v>99.828203678659619</v>
      </c>
      <c r="R4" s="8">
        <f t="shared" si="1"/>
        <v>99.458289078439179</v>
      </c>
    </row>
    <row r="5" spans="2:18" x14ac:dyDescent="0.2">
      <c r="B5" s="8">
        <v>7.6237190488353868E-2</v>
      </c>
      <c r="C5" s="8">
        <v>0.91470021434603055</v>
      </c>
      <c r="D5" s="8">
        <v>0.9661726084462916</v>
      </c>
      <c r="E5" s="8">
        <v>0.90339047514577919</v>
      </c>
      <c r="F5" s="8">
        <v>0.9266219002763374</v>
      </c>
      <c r="G5" s="13"/>
      <c r="H5" s="18" t="s">
        <v>125</v>
      </c>
      <c r="I5" s="8">
        <f t="shared" ref="I5:I8" si="3">C5-AVERAGE($B$3:$B$8)</f>
        <v>0.83749149784174526</v>
      </c>
      <c r="J5" s="8">
        <f t="shared" ref="J5:L8" si="4">D5-AVERAGE($B$3:$B$8)</f>
        <v>0.88896389194200631</v>
      </c>
      <c r="K5" s="8">
        <f t="shared" si="4"/>
        <v>0.8261817586414939</v>
      </c>
      <c r="L5" s="8">
        <f t="shared" si="4"/>
        <v>0.8494131837720521</v>
      </c>
      <c r="M5" s="13"/>
      <c r="N5" s="18" t="s">
        <v>125</v>
      </c>
      <c r="O5" s="8">
        <f t="shared" si="2"/>
        <v>99.777175459799722</v>
      </c>
      <c r="P5" s="8">
        <f t="shared" si="1"/>
        <v>105.90950051708428</v>
      </c>
      <c r="Q5" s="8">
        <f t="shared" si="1"/>
        <v>98.429754219708173</v>
      </c>
      <c r="R5" s="8">
        <f t="shared" si="1"/>
        <v>101.19750289226953</v>
      </c>
    </row>
    <row r="6" spans="2:18" x14ac:dyDescent="0.2">
      <c r="B6" s="8">
        <v>7.6673633857596332E-2</v>
      </c>
      <c r="C6" s="8">
        <v>0.92789491770750054</v>
      </c>
      <c r="D6" s="8">
        <v>0.94494590961901404</v>
      </c>
      <c r="E6" s="8">
        <v>0.89096439151057794</v>
      </c>
      <c r="F6" s="8">
        <v>0.8944209203709691</v>
      </c>
      <c r="G6" s="13"/>
      <c r="H6" s="18" t="s">
        <v>126</v>
      </c>
      <c r="I6" s="8">
        <f t="shared" si="3"/>
        <v>0.85068620120321525</v>
      </c>
      <c r="J6" s="8">
        <f t="shared" si="4"/>
        <v>0.86773719311472874</v>
      </c>
      <c r="K6" s="8">
        <f t="shared" si="4"/>
        <v>0.81375567500629264</v>
      </c>
      <c r="L6" s="8">
        <f t="shared" si="4"/>
        <v>0.81721220386668381</v>
      </c>
      <c r="M6" s="13"/>
      <c r="N6" s="18" t="s">
        <v>126</v>
      </c>
      <c r="O6" s="8">
        <f t="shared" si="2"/>
        <v>101.34916781534025</v>
      </c>
      <c r="P6" s="8">
        <f t="shared" si="1"/>
        <v>103.38059119826775</v>
      </c>
      <c r="Q6" s="8">
        <f t="shared" si="1"/>
        <v>96.949333785181082</v>
      </c>
      <c r="R6" s="8">
        <f t="shared" si="1"/>
        <v>97.361138188537879</v>
      </c>
    </row>
    <row r="7" spans="2:18" x14ac:dyDescent="0.2">
      <c r="B7" s="8">
        <v>7.712972153876535E-2</v>
      </c>
      <c r="C7" s="8">
        <v>0.93247919349663133</v>
      </c>
      <c r="D7" s="8">
        <v>0.9224536792464697</v>
      </c>
      <c r="E7" s="8">
        <v>0.92111602378696178</v>
      </c>
      <c r="F7" s="8">
        <v>0.90258792168020419</v>
      </c>
      <c r="G7" s="13"/>
      <c r="H7" s="18" t="s">
        <v>127</v>
      </c>
      <c r="I7" s="8">
        <f t="shared" si="3"/>
        <v>0.85527047699234604</v>
      </c>
      <c r="J7" s="8">
        <f t="shared" si="4"/>
        <v>0.84524496274218441</v>
      </c>
      <c r="K7" s="8">
        <f t="shared" si="4"/>
        <v>0.84390730728267649</v>
      </c>
      <c r="L7" s="8">
        <f t="shared" si="4"/>
        <v>0.8253792051759189</v>
      </c>
      <c r="M7" s="13"/>
      <c r="N7" s="18" t="s">
        <v>127</v>
      </c>
      <c r="O7" s="8">
        <f t="shared" si="2"/>
        <v>101.89532988498151</v>
      </c>
      <c r="P7" s="8">
        <f t="shared" si="1"/>
        <v>100.70090881086797</v>
      </c>
      <c r="Q7" s="8">
        <f t="shared" si="1"/>
        <v>100.54154303362482</v>
      </c>
      <c r="R7" s="8">
        <f t="shared" si="1"/>
        <v>98.3341394962669</v>
      </c>
    </row>
    <row r="8" spans="2:18" x14ac:dyDescent="0.2">
      <c r="B8" s="8">
        <v>7.853015144249853E-2</v>
      </c>
      <c r="C8" s="8">
        <v>0.85491237908729545</v>
      </c>
      <c r="D8" s="8">
        <v>0.96395882915827114</v>
      </c>
      <c r="E8" s="8">
        <v>0.91976643384070544</v>
      </c>
      <c r="F8" s="8">
        <v>0.89989275502382238</v>
      </c>
      <c r="G8" s="13"/>
      <c r="H8" s="18" t="s">
        <v>128</v>
      </c>
      <c r="I8" s="8">
        <f t="shared" si="3"/>
        <v>0.77770366258301016</v>
      </c>
      <c r="J8" s="8">
        <f t="shared" si="4"/>
        <v>0.88675011265398584</v>
      </c>
      <c r="K8" s="8">
        <f t="shared" si="4"/>
        <v>0.84255771733642015</v>
      </c>
      <c r="L8" s="8">
        <f t="shared" si="4"/>
        <v>0.82268403851953709</v>
      </c>
      <c r="M8" s="13"/>
      <c r="N8" s="18" t="s">
        <v>128</v>
      </c>
      <c r="O8" s="8">
        <f t="shared" si="2"/>
        <v>92.654164247929899</v>
      </c>
      <c r="P8" s="8">
        <f t="shared" si="1"/>
        <v>105.64575498053934</v>
      </c>
      <c r="Q8" s="8">
        <f t="shared" si="1"/>
        <v>100.38075540388358</v>
      </c>
      <c r="R8" s="8">
        <f t="shared" si="1"/>
        <v>98.013042366253984</v>
      </c>
    </row>
    <row r="9" spans="2:18" x14ac:dyDescent="0.2">
      <c r="C9" s="2"/>
      <c r="F9" s="2"/>
      <c r="G9" s="2"/>
      <c r="H9" s="15" t="s">
        <v>115</v>
      </c>
      <c r="I9" s="14">
        <f>ROUND(AVERAGE(I3:I8),3)</f>
        <v>0.83899999999999997</v>
      </c>
      <c r="J9" s="14">
        <f>ROUND(AVERAGE(J3:J8),3)</f>
        <v>0.88600000000000001</v>
      </c>
      <c r="K9" s="14">
        <f>ROUND(AVERAGE(K3:K8),3)</f>
        <v>0.84099999999999997</v>
      </c>
      <c r="L9" s="14">
        <f>ROUND(AVERAGE(L3:L8),3)</f>
        <v>0.83899999999999997</v>
      </c>
      <c r="M9" s="2"/>
      <c r="N9" s="15" t="s">
        <v>115</v>
      </c>
      <c r="O9" s="16">
        <f>ROUND(AVERAGE(O3:O8),1)</f>
        <v>100</v>
      </c>
      <c r="P9" s="16">
        <f>ROUND(AVERAGE(P3:P8),1)</f>
        <v>105.6</v>
      </c>
      <c r="Q9" s="16">
        <f>ROUND(AVERAGE(Q3:Q8),1)</f>
        <v>100.2</v>
      </c>
      <c r="R9" s="16">
        <f>ROUND(AVERAGE(R3:R8),1)</f>
        <v>100</v>
      </c>
    </row>
    <row r="10" spans="2:18" x14ac:dyDescent="0.2">
      <c r="H10" s="17" t="s">
        <v>119</v>
      </c>
      <c r="I10" s="14">
        <f>STDEV(I3:I8)/SQRT(6)</f>
        <v>1.5315798588215574E-2</v>
      </c>
      <c r="J10" s="14">
        <f>STDEV(J3:J8)/SQRT(6)</f>
        <v>1.1935947650019364E-2</v>
      </c>
      <c r="K10" s="14">
        <f>STDEV(K3:K8)/SQRT(6)</f>
        <v>9.6649504146165705E-3</v>
      </c>
      <c r="L10" s="14">
        <f>STDEV(L3:L8)/SQRT(6)</f>
        <v>1.0327938343006325E-2</v>
      </c>
      <c r="M10" s="11"/>
      <c r="N10" s="17" t="s">
        <v>120</v>
      </c>
      <c r="O10" s="14">
        <f>STDEV(O3:O8)/SQRT(6)</f>
        <v>1.8246956858445669</v>
      </c>
      <c r="P10" s="14">
        <f>STDEV(P3:P8)/SQRT(6)</f>
        <v>1.422026547163834</v>
      </c>
      <c r="Q10" s="14">
        <f>STDEV(Q3:Q8)/SQRT(6)</f>
        <v>1.1514641710567972</v>
      </c>
      <c r="R10" s="14">
        <f>STDEV(R3:R8)/SQRT(6)</f>
        <v>1.2304513166327828</v>
      </c>
    </row>
  </sheetData>
  <phoneticPr fontId="3"/>
  <pageMargins left="0.7" right="0.7" top="0.75" bottom="0.75" header="0.3" footer="0.3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workbookViewId="0">
      <pane ySplit="1" topLeftCell="A2" activePane="bottomLeft" state="frozen"/>
      <selection sqref="A1:F1"/>
      <selection pane="bottomLeft"/>
    </sheetView>
  </sheetViews>
  <sheetFormatPr defaultRowHeight="10.199999999999999" x14ac:dyDescent="0.2"/>
  <cols>
    <col min="5" max="5" width="10.42578125" style="1" customWidth="1"/>
    <col min="6" max="6" width="9.140625" style="2"/>
  </cols>
  <sheetData>
    <row r="1" spans="1:6" x14ac:dyDescent="0.2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</row>
    <row r="2" spans="1:6" x14ac:dyDescent="0.2">
      <c r="A2">
        <v>1</v>
      </c>
      <c r="B2">
        <v>1</v>
      </c>
      <c r="C2" t="s">
        <v>6</v>
      </c>
      <c r="D2" t="s">
        <v>7</v>
      </c>
      <c r="E2" s="1">
        <v>2.181712962962963E-4</v>
      </c>
      <c r="F2" s="2">
        <v>7.8021781205395838E-2</v>
      </c>
    </row>
    <row r="3" spans="1:6" x14ac:dyDescent="0.2">
      <c r="A3">
        <v>1</v>
      </c>
      <c r="B3">
        <v>1</v>
      </c>
      <c r="C3" t="s">
        <v>8</v>
      </c>
      <c r="D3" t="s">
        <v>7</v>
      </c>
      <c r="E3" s="1">
        <v>2.3298611111111108E-4</v>
      </c>
      <c r="F3" s="2">
        <v>0.96782395425412615</v>
      </c>
    </row>
    <row r="4" spans="1:6" x14ac:dyDescent="0.2">
      <c r="A4">
        <v>1</v>
      </c>
      <c r="B4">
        <v>1</v>
      </c>
      <c r="C4" t="s">
        <v>9</v>
      </c>
      <c r="D4" t="s">
        <v>7</v>
      </c>
      <c r="E4" s="1">
        <v>2.4780092592592589E-4</v>
      </c>
      <c r="F4" s="2">
        <v>1.009768286956787</v>
      </c>
    </row>
    <row r="5" spans="1:6" x14ac:dyDescent="0.2">
      <c r="A5">
        <v>1</v>
      </c>
      <c r="B5">
        <v>1</v>
      </c>
      <c r="C5" t="s">
        <v>10</v>
      </c>
      <c r="D5" t="s">
        <v>7</v>
      </c>
      <c r="E5" s="1">
        <v>2.6261574074074072E-4</v>
      </c>
      <c r="F5" s="2">
        <v>0.96087955028390071</v>
      </c>
    </row>
    <row r="6" spans="1:6" x14ac:dyDescent="0.2">
      <c r="A6">
        <v>1</v>
      </c>
      <c r="B6">
        <v>1</v>
      </c>
      <c r="C6" t="s">
        <v>11</v>
      </c>
      <c r="D6" t="s">
        <v>7</v>
      </c>
      <c r="E6" s="1">
        <v>2.774305555555555E-4</v>
      </c>
      <c r="F6" s="2">
        <v>0.96255215826745522</v>
      </c>
    </row>
    <row r="7" spans="1:6" x14ac:dyDescent="0.2">
      <c r="A7">
        <v>1</v>
      </c>
      <c r="B7">
        <v>1</v>
      </c>
      <c r="C7" t="s">
        <v>12</v>
      </c>
      <c r="D7" t="s">
        <v>7</v>
      </c>
      <c r="E7" s="1">
        <v>2.9224537037037034E-4</v>
      </c>
      <c r="F7" s="2">
        <v>1.0249166337236477</v>
      </c>
    </row>
    <row r="8" spans="1:6" x14ac:dyDescent="0.2">
      <c r="A8">
        <v>1</v>
      </c>
      <c r="B8">
        <v>1</v>
      </c>
      <c r="C8" t="s">
        <v>13</v>
      </c>
      <c r="D8" t="s">
        <v>7</v>
      </c>
      <c r="E8" s="1">
        <v>3.0706018518518517E-4</v>
      </c>
      <c r="F8" s="2">
        <v>0.96765674565125914</v>
      </c>
    </row>
    <row r="9" spans="1:6" x14ac:dyDescent="0.2">
      <c r="A9">
        <v>1</v>
      </c>
      <c r="B9">
        <v>1</v>
      </c>
      <c r="C9" t="s">
        <v>14</v>
      </c>
      <c r="D9" t="s">
        <v>7</v>
      </c>
      <c r="E9" s="1">
        <v>3.21875E-4</v>
      </c>
      <c r="F9" s="2">
        <v>3.52191407968672E-2</v>
      </c>
    </row>
    <row r="10" spans="1:6" x14ac:dyDescent="0.2">
      <c r="A10">
        <v>1</v>
      </c>
      <c r="B10">
        <v>1</v>
      </c>
      <c r="C10" t="s">
        <v>15</v>
      </c>
      <c r="D10" t="s">
        <v>7</v>
      </c>
      <c r="E10" s="1">
        <v>3.3668981481481478E-4</v>
      </c>
      <c r="F10" s="2">
        <v>3.4832866337411506E-2</v>
      </c>
    </row>
    <row r="11" spans="1:6" x14ac:dyDescent="0.2">
      <c r="A11">
        <v>1</v>
      </c>
      <c r="B11">
        <v>1</v>
      </c>
      <c r="C11" t="s">
        <v>16</v>
      </c>
      <c r="D11" t="s">
        <v>7</v>
      </c>
      <c r="E11" s="1">
        <v>3.5150462962962962E-4</v>
      </c>
      <c r="F11" s="2">
        <v>3.426871448535055E-2</v>
      </c>
    </row>
    <row r="12" spans="1:6" x14ac:dyDescent="0.2">
      <c r="A12">
        <v>1</v>
      </c>
      <c r="B12">
        <v>1</v>
      </c>
      <c r="C12" t="s">
        <v>17</v>
      </c>
      <c r="D12" t="s">
        <v>7</v>
      </c>
      <c r="E12" s="1">
        <v>3.6631944444444445E-4</v>
      </c>
      <c r="F12" s="2">
        <v>3.4568111247501636E-2</v>
      </c>
    </row>
    <row r="13" spans="1:6" x14ac:dyDescent="0.2">
      <c r="A13">
        <v>1</v>
      </c>
      <c r="B13">
        <v>1</v>
      </c>
      <c r="C13" t="s">
        <v>18</v>
      </c>
      <c r="D13" t="s">
        <v>7</v>
      </c>
      <c r="E13" s="1">
        <v>4.0844907407407404E-4</v>
      </c>
      <c r="F13" s="2">
        <v>7.6659820493101688E-2</v>
      </c>
    </row>
    <row r="14" spans="1:6" x14ac:dyDescent="0.2">
      <c r="A14">
        <v>1</v>
      </c>
      <c r="B14">
        <v>1</v>
      </c>
      <c r="C14" t="s">
        <v>19</v>
      </c>
      <c r="D14" t="s">
        <v>7</v>
      </c>
      <c r="E14" s="1">
        <v>4.2326388888888888E-4</v>
      </c>
      <c r="F14" s="2">
        <v>0.90161245163903503</v>
      </c>
    </row>
    <row r="15" spans="1:6" x14ac:dyDescent="0.2">
      <c r="A15">
        <v>1</v>
      </c>
      <c r="B15">
        <v>1</v>
      </c>
      <c r="C15" t="s">
        <v>20</v>
      </c>
      <c r="D15" t="s">
        <v>7</v>
      </c>
      <c r="E15" s="1">
        <v>4.3807870370370371E-4</v>
      </c>
      <c r="F15" s="2">
        <v>0.97334197033406955</v>
      </c>
    </row>
    <row r="16" spans="1:6" x14ac:dyDescent="0.2">
      <c r="A16">
        <v>1</v>
      </c>
      <c r="B16">
        <v>1</v>
      </c>
      <c r="C16" t="s">
        <v>21</v>
      </c>
      <c r="D16" t="s">
        <v>7</v>
      </c>
      <c r="E16" s="1">
        <v>4.5289351851851854E-4</v>
      </c>
      <c r="F16" s="2">
        <v>0.91512852572333936</v>
      </c>
    </row>
    <row r="17" spans="1:6" x14ac:dyDescent="0.2">
      <c r="A17">
        <v>1</v>
      </c>
      <c r="B17">
        <v>1</v>
      </c>
      <c r="C17" t="s">
        <v>22</v>
      </c>
      <c r="D17" t="s">
        <v>7</v>
      </c>
      <c r="E17" s="1">
        <v>4.6770833333333338E-4</v>
      </c>
      <c r="F17" s="2">
        <v>0.9120236038693732</v>
      </c>
    </row>
    <row r="18" spans="1:6" x14ac:dyDescent="0.2">
      <c r="A18">
        <v>1</v>
      </c>
      <c r="B18">
        <v>1</v>
      </c>
      <c r="C18" t="s">
        <v>23</v>
      </c>
      <c r="D18" t="s">
        <v>7</v>
      </c>
      <c r="E18" s="1">
        <v>4.825231481481481E-4</v>
      </c>
      <c r="F18" s="2">
        <v>0.96541164765252985</v>
      </c>
    </row>
    <row r="19" spans="1:6" x14ac:dyDescent="0.2">
      <c r="A19">
        <v>1</v>
      </c>
      <c r="B19">
        <v>1</v>
      </c>
      <c r="C19" t="s">
        <v>24</v>
      </c>
      <c r="D19" t="s">
        <v>7</v>
      </c>
      <c r="E19" s="1">
        <v>4.9733796296296288E-4</v>
      </c>
      <c r="F19" s="2">
        <v>0.93225350447165867</v>
      </c>
    </row>
    <row r="20" spans="1:6" x14ac:dyDescent="0.2">
      <c r="A20">
        <v>1</v>
      </c>
      <c r="B20">
        <v>1</v>
      </c>
      <c r="C20" t="s">
        <v>25</v>
      </c>
      <c r="D20" t="s">
        <v>7</v>
      </c>
      <c r="E20" s="1">
        <v>5.1215277777777771E-4</v>
      </c>
      <c r="F20" s="2">
        <v>3.4771540270210753E-2</v>
      </c>
    </row>
    <row r="21" spans="1:6" x14ac:dyDescent="0.2">
      <c r="A21">
        <v>1</v>
      </c>
      <c r="B21">
        <v>1</v>
      </c>
      <c r="C21" t="s">
        <v>26</v>
      </c>
      <c r="D21" t="s">
        <v>7</v>
      </c>
      <c r="E21" s="1">
        <v>5.2696759259259255E-4</v>
      </c>
      <c r="F21" s="2">
        <v>3.496460728374938E-2</v>
      </c>
    </row>
    <row r="22" spans="1:6" x14ac:dyDescent="0.2">
      <c r="A22">
        <v>1</v>
      </c>
      <c r="B22">
        <v>1</v>
      </c>
      <c r="C22" t="s">
        <v>27</v>
      </c>
      <c r="D22" t="s">
        <v>7</v>
      </c>
      <c r="E22" s="1">
        <v>5.4178240740740738E-4</v>
      </c>
      <c r="F22" s="2">
        <v>3.540961548061685E-2</v>
      </c>
    </row>
    <row r="23" spans="1:6" x14ac:dyDescent="0.2">
      <c r="A23">
        <v>1</v>
      </c>
      <c r="B23">
        <v>1</v>
      </c>
      <c r="C23" t="s">
        <v>28</v>
      </c>
      <c r="D23" t="s">
        <v>7</v>
      </c>
      <c r="E23" s="1">
        <v>5.5659722222222222E-4</v>
      </c>
      <c r="F23" s="2">
        <v>3.6031157644756985E-2</v>
      </c>
    </row>
    <row r="24" spans="1:6" x14ac:dyDescent="0.2">
      <c r="A24">
        <v>1</v>
      </c>
      <c r="B24">
        <v>1</v>
      </c>
      <c r="C24" t="s">
        <v>29</v>
      </c>
      <c r="D24" t="s">
        <v>7</v>
      </c>
      <c r="E24" s="1">
        <v>5.9872685185185192E-4</v>
      </c>
      <c r="F24" s="2">
        <v>7.6237190488353868E-2</v>
      </c>
    </row>
    <row r="25" spans="1:6" x14ac:dyDescent="0.2">
      <c r="A25">
        <v>1</v>
      </c>
      <c r="B25">
        <v>1</v>
      </c>
      <c r="C25" t="s">
        <v>30</v>
      </c>
      <c r="D25" t="s">
        <v>7</v>
      </c>
      <c r="E25" s="1">
        <v>6.1354166666666664E-4</v>
      </c>
      <c r="F25" s="2">
        <v>0.91470021434603055</v>
      </c>
    </row>
    <row r="26" spans="1:6" x14ac:dyDescent="0.2">
      <c r="A26">
        <v>1</v>
      </c>
      <c r="B26">
        <v>1</v>
      </c>
      <c r="C26" t="s">
        <v>31</v>
      </c>
      <c r="D26" t="s">
        <v>7</v>
      </c>
      <c r="E26" s="1">
        <v>6.2835648148148147E-4</v>
      </c>
      <c r="F26" s="2">
        <v>0.9661726084462916</v>
      </c>
    </row>
    <row r="27" spans="1:6" x14ac:dyDescent="0.2">
      <c r="A27">
        <v>1</v>
      </c>
      <c r="B27">
        <v>1</v>
      </c>
      <c r="C27" t="s">
        <v>32</v>
      </c>
      <c r="D27" t="s">
        <v>7</v>
      </c>
      <c r="E27" s="1">
        <v>6.4317129629629631E-4</v>
      </c>
      <c r="F27" s="2">
        <v>0.90339047514577919</v>
      </c>
    </row>
    <row r="28" spans="1:6" x14ac:dyDescent="0.2">
      <c r="A28">
        <v>1</v>
      </c>
      <c r="B28">
        <v>1</v>
      </c>
      <c r="C28" t="s">
        <v>33</v>
      </c>
      <c r="D28" t="s">
        <v>7</v>
      </c>
      <c r="E28" s="1">
        <v>6.5798611111111114E-4</v>
      </c>
      <c r="F28" s="2">
        <v>0.9266219002763374</v>
      </c>
    </row>
    <row r="29" spans="1:6" x14ac:dyDescent="0.2">
      <c r="A29">
        <v>1</v>
      </c>
      <c r="B29">
        <v>1</v>
      </c>
      <c r="C29" t="s">
        <v>34</v>
      </c>
      <c r="D29" t="s">
        <v>7</v>
      </c>
      <c r="E29" s="1">
        <v>6.7280092592592597E-4</v>
      </c>
      <c r="F29" s="2">
        <v>0.9565222689634757</v>
      </c>
    </row>
    <row r="30" spans="1:6" x14ac:dyDescent="0.2">
      <c r="A30">
        <v>1</v>
      </c>
      <c r="B30">
        <v>1</v>
      </c>
      <c r="C30" t="s">
        <v>35</v>
      </c>
      <c r="D30" t="s">
        <v>7</v>
      </c>
      <c r="E30" s="1">
        <v>6.876157407407407E-4</v>
      </c>
      <c r="F30" s="2">
        <v>0.96199783506129077</v>
      </c>
    </row>
    <row r="31" spans="1:6" x14ac:dyDescent="0.2">
      <c r="A31">
        <v>1</v>
      </c>
      <c r="B31">
        <v>1</v>
      </c>
      <c r="C31" t="s">
        <v>36</v>
      </c>
      <c r="D31" t="s">
        <v>7</v>
      </c>
      <c r="E31" s="1">
        <v>7.0243055555555553E-4</v>
      </c>
      <c r="F31" s="2">
        <v>3.4729732007070559E-2</v>
      </c>
    </row>
    <row r="32" spans="1:6" x14ac:dyDescent="0.2">
      <c r="A32">
        <v>1</v>
      </c>
      <c r="B32">
        <v>1</v>
      </c>
      <c r="C32" t="s">
        <v>37</v>
      </c>
      <c r="D32" t="s">
        <v>7</v>
      </c>
      <c r="E32" s="1">
        <v>7.1724537037037037E-4</v>
      </c>
      <c r="F32" s="2">
        <v>3.5210770199721325E-2</v>
      </c>
    </row>
    <row r="33" spans="1:6" x14ac:dyDescent="0.2">
      <c r="A33">
        <v>1</v>
      </c>
      <c r="B33">
        <v>1</v>
      </c>
      <c r="C33" t="s">
        <v>38</v>
      </c>
      <c r="D33" t="s">
        <v>7</v>
      </c>
      <c r="E33" s="1">
        <v>7.320601851851852E-4</v>
      </c>
      <c r="F33" s="2">
        <v>3.7902542918294285E-2</v>
      </c>
    </row>
    <row r="34" spans="1:6" x14ac:dyDescent="0.2">
      <c r="A34">
        <v>1</v>
      </c>
      <c r="B34">
        <v>1</v>
      </c>
      <c r="C34" t="s">
        <v>39</v>
      </c>
      <c r="D34" t="s">
        <v>7</v>
      </c>
      <c r="E34" s="1">
        <v>7.4687499999999993E-4</v>
      </c>
      <c r="F34" s="2">
        <v>3.5118006883029594E-2</v>
      </c>
    </row>
    <row r="35" spans="1:6" x14ac:dyDescent="0.2">
      <c r="A35">
        <v>1</v>
      </c>
      <c r="B35">
        <v>1</v>
      </c>
      <c r="C35" t="s">
        <v>40</v>
      </c>
      <c r="D35" t="s">
        <v>7</v>
      </c>
      <c r="E35" s="1">
        <v>7.8900462962962963E-4</v>
      </c>
      <c r="F35" s="2">
        <v>7.6673633857596332E-2</v>
      </c>
    </row>
    <row r="36" spans="1:6" x14ac:dyDescent="0.2">
      <c r="A36">
        <v>1</v>
      </c>
      <c r="B36">
        <v>1</v>
      </c>
      <c r="C36" t="s">
        <v>41</v>
      </c>
      <c r="D36" t="s">
        <v>7</v>
      </c>
      <c r="E36" s="1">
        <v>8.0381944444444446E-4</v>
      </c>
      <c r="F36" s="2">
        <v>0.92789491770750054</v>
      </c>
    </row>
    <row r="37" spans="1:6" x14ac:dyDescent="0.2">
      <c r="A37">
        <v>1</v>
      </c>
      <c r="B37">
        <v>1</v>
      </c>
      <c r="C37" t="s">
        <v>42</v>
      </c>
      <c r="D37" t="s">
        <v>7</v>
      </c>
      <c r="E37" s="1">
        <v>8.1863425925925929E-4</v>
      </c>
      <c r="F37" s="2">
        <v>0.94494590961901404</v>
      </c>
    </row>
    <row r="38" spans="1:6" x14ac:dyDescent="0.2">
      <c r="A38">
        <v>1</v>
      </c>
      <c r="B38">
        <v>1</v>
      </c>
      <c r="C38" t="s">
        <v>43</v>
      </c>
      <c r="D38" t="s">
        <v>7</v>
      </c>
      <c r="E38" s="1">
        <v>8.3344907407407413E-4</v>
      </c>
      <c r="F38" s="2">
        <v>0.89096439151057794</v>
      </c>
    </row>
    <row r="39" spans="1:6" x14ac:dyDescent="0.2">
      <c r="A39">
        <v>1</v>
      </c>
      <c r="B39">
        <v>1</v>
      </c>
      <c r="C39" t="s">
        <v>44</v>
      </c>
      <c r="D39" t="s">
        <v>7</v>
      </c>
      <c r="E39" s="1">
        <v>8.4826388888888896E-4</v>
      </c>
      <c r="F39" s="2">
        <v>0.8944209203709691</v>
      </c>
    </row>
    <row r="40" spans="1:6" x14ac:dyDescent="0.2">
      <c r="A40">
        <v>1</v>
      </c>
      <c r="B40">
        <v>1</v>
      </c>
      <c r="C40" t="s">
        <v>45</v>
      </c>
      <c r="D40" t="s">
        <v>7</v>
      </c>
      <c r="E40" s="1">
        <v>8.6307870370370379E-4</v>
      </c>
      <c r="F40" s="2">
        <v>0.92229229747436892</v>
      </c>
    </row>
    <row r="41" spans="1:6" x14ac:dyDescent="0.2">
      <c r="A41">
        <v>1</v>
      </c>
      <c r="B41">
        <v>1</v>
      </c>
      <c r="C41" t="s">
        <v>46</v>
      </c>
      <c r="D41" t="s">
        <v>7</v>
      </c>
      <c r="E41" s="1">
        <v>8.7789351851851863E-4</v>
      </c>
      <c r="F41" s="2">
        <v>0.92209334251022601</v>
      </c>
    </row>
    <row r="42" spans="1:6" x14ac:dyDescent="0.2">
      <c r="A42">
        <v>1</v>
      </c>
      <c r="B42">
        <v>1</v>
      </c>
      <c r="C42" t="s">
        <v>47</v>
      </c>
      <c r="D42" t="s">
        <v>7</v>
      </c>
      <c r="E42" s="1">
        <v>8.9270833333333324E-4</v>
      </c>
      <c r="F42" s="2">
        <v>3.3808185829615055E-2</v>
      </c>
    </row>
    <row r="43" spans="1:6" x14ac:dyDescent="0.2">
      <c r="A43">
        <v>1</v>
      </c>
      <c r="B43">
        <v>1</v>
      </c>
      <c r="C43" t="s">
        <v>48</v>
      </c>
      <c r="D43" t="s">
        <v>7</v>
      </c>
      <c r="E43" s="1">
        <v>9.0752314814814808E-4</v>
      </c>
      <c r="F43" s="2">
        <v>3.4340411657503192E-2</v>
      </c>
    </row>
    <row r="44" spans="1:6" x14ac:dyDescent="0.2">
      <c r="A44">
        <v>1</v>
      </c>
      <c r="B44">
        <v>1</v>
      </c>
      <c r="C44" t="s">
        <v>49</v>
      </c>
      <c r="D44" t="s">
        <v>7</v>
      </c>
      <c r="E44" s="1">
        <v>9.2233796296296291E-4</v>
      </c>
      <c r="F44" s="2">
        <v>3.4874684530649944E-2</v>
      </c>
    </row>
    <row r="45" spans="1:6" x14ac:dyDescent="0.2">
      <c r="A45">
        <v>1</v>
      </c>
      <c r="B45">
        <v>1</v>
      </c>
      <c r="C45" t="s">
        <v>50</v>
      </c>
      <c r="D45" t="s">
        <v>7</v>
      </c>
      <c r="E45" s="1">
        <v>9.3715277777777775E-4</v>
      </c>
      <c r="F45" s="2">
        <v>3.8354086327321013E-2</v>
      </c>
    </row>
    <row r="46" spans="1:6" x14ac:dyDescent="0.2">
      <c r="A46">
        <v>1</v>
      </c>
      <c r="B46">
        <v>1</v>
      </c>
      <c r="C46" t="s">
        <v>51</v>
      </c>
      <c r="D46" t="s">
        <v>7</v>
      </c>
      <c r="E46" s="1">
        <v>9.7928240740740745E-4</v>
      </c>
      <c r="F46" s="2">
        <v>7.712972153876535E-2</v>
      </c>
    </row>
    <row r="47" spans="1:6" x14ac:dyDescent="0.2">
      <c r="A47">
        <v>1</v>
      </c>
      <c r="B47">
        <v>1</v>
      </c>
      <c r="C47" t="s">
        <v>52</v>
      </c>
      <c r="D47" t="s">
        <v>7</v>
      </c>
      <c r="E47" s="1">
        <v>9.9409722222222217E-4</v>
      </c>
      <c r="F47" s="2">
        <v>0.93247919349663133</v>
      </c>
    </row>
    <row r="48" spans="1:6" x14ac:dyDescent="0.2">
      <c r="A48">
        <v>1</v>
      </c>
      <c r="B48">
        <v>1</v>
      </c>
      <c r="C48" t="s">
        <v>53</v>
      </c>
      <c r="D48" t="s">
        <v>7</v>
      </c>
      <c r="E48" s="1">
        <v>1.0089120370370371E-3</v>
      </c>
      <c r="F48" s="2">
        <v>0.9224536792464697</v>
      </c>
    </row>
    <row r="49" spans="1:6" x14ac:dyDescent="0.2">
      <c r="A49">
        <v>1</v>
      </c>
      <c r="B49">
        <v>1</v>
      </c>
      <c r="C49" t="s">
        <v>54</v>
      </c>
      <c r="D49" t="s">
        <v>7</v>
      </c>
      <c r="E49" s="1">
        <v>1.0237268518518518E-3</v>
      </c>
      <c r="F49" s="2">
        <v>0.92111602378696178</v>
      </c>
    </row>
    <row r="50" spans="1:6" x14ac:dyDescent="0.2">
      <c r="A50">
        <v>1</v>
      </c>
      <c r="B50">
        <v>1</v>
      </c>
      <c r="C50" t="s">
        <v>55</v>
      </c>
      <c r="D50" t="s">
        <v>7</v>
      </c>
      <c r="E50" s="1">
        <v>1.0385416666666666E-3</v>
      </c>
      <c r="F50" s="2">
        <v>0.90258792168020419</v>
      </c>
    </row>
    <row r="51" spans="1:6" x14ac:dyDescent="0.2">
      <c r="A51">
        <v>1</v>
      </c>
      <c r="B51">
        <v>1</v>
      </c>
      <c r="C51" t="s">
        <v>56</v>
      </c>
      <c r="D51" t="s">
        <v>7</v>
      </c>
      <c r="E51" s="1">
        <v>1.0533564814814815E-3</v>
      </c>
      <c r="F51" s="2">
        <v>0.95317158145979697</v>
      </c>
    </row>
    <row r="52" spans="1:6" x14ac:dyDescent="0.2">
      <c r="A52">
        <v>1</v>
      </c>
      <c r="B52">
        <v>1</v>
      </c>
      <c r="C52" t="s">
        <v>57</v>
      </c>
      <c r="D52" t="s">
        <v>7</v>
      </c>
      <c r="E52" s="1">
        <v>1.0681712962962962E-3</v>
      </c>
      <c r="F52" s="2">
        <v>0.88889762612367273</v>
      </c>
    </row>
    <row r="53" spans="1:6" x14ac:dyDescent="0.2">
      <c r="A53">
        <v>1</v>
      </c>
      <c r="B53">
        <v>1</v>
      </c>
      <c r="C53" t="s">
        <v>58</v>
      </c>
      <c r="D53" t="s">
        <v>7</v>
      </c>
      <c r="E53" s="1">
        <v>1.0829861111111112E-3</v>
      </c>
      <c r="F53" s="2">
        <v>3.6830692375268072E-2</v>
      </c>
    </row>
    <row r="54" spans="1:6" x14ac:dyDescent="0.2">
      <c r="A54">
        <v>1</v>
      </c>
      <c r="B54">
        <v>1</v>
      </c>
      <c r="C54" t="s">
        <v>59</v>
      </c>
      <c r="D54" t="s">
        <v>7</v>
      </c>
      <c r="E54" s="1">
        <v>1.0978009259259259E-3</v>
      </c>
      <c r="F54" s="2">
        <v>3.3651772869693057E-2</v>
      </c>
    </row>
    <row r="55" spans="1:6" x14ac:dyDescent="0.2">
      <c r="A55">
        <v>1</v>
      </c>
      <c r="B55">
        <v>1</v>
      </c>
      <c r="C55" t="s">
        <v>60</v>
      </c>
      <c r="D55" t="s">
        <v>7</v>
      </c>
      <c r="E55" s="1">
        <v>1.1126157407407406E-3</v>
      </c>
      <c r="F55" s="2">
        <v>3.8782890048010575E-2</v>
      </c>
    </row>
    <row r="56" spans="1:6" x14ac:dyDescent="0.2">
      <c r="A56">
        <v>1</v>
      </c>
      <c r="B56">
        <v>1</v>
      </c>
      <c r="C56" t="s">
        <v>61</v>
      </c>
      <c r="D56" t="s">
        <v>7</v>
      </c>
      <c r="E56" s="1">
        <v>1.1274305555555556E-3</v>
      </c>
      <c r="F56" s="2">
        <v>3.5434041354600557E-2</v>
      </c>
    </row>
    <row r="57" spans="1:6" x14ac:dyDescent="0.2">
      <c r="A57">
        <v>1</v>
      </c>
      <c r="B57">
        <v>1</v>
      </c>
      <c r="C57" t="s">
        <v>62</v>
      </c>
      <c r="D57" t="s">
        <v>7</v>
      </c>
      <c r="E57" s="1">
        <v>1.1695601851851852E-3</v>
      </c>
      <c r="F57" s="2">
        <v>7.853015144249853E-2</v>
      </c>
    </row>
    <row r="58" spans="1:6" x14ac:dyDescent="0.2">
      <c r="A58">
        <v>1</v>
      </c>
      <c r="B58">
        <v>1</v>
      </c>
      <c r="C58" t="s">
        <v>63</v>
      </c>
      <c r="D58" t="s">
        <v>7</v>
      </c>
      <c r="E58" s="1">
        <v>1.1843749999999999E-3</v>
      </c>
      <c r="F58" s="2">
        <v>0.85491237908729545</v>
      </c>
    </row>
    <row r="59" spans="1:6" x14ac:dyDescent="0.2">
      <c r="A59">
        <v>1</v>
      </c>
      <c r="B59">
        <v>1</v>
      </c>
      <c r="C59" t="s">
        <v>64</v>
      </c>
      <c r="D59" t="s">
        <v>7</v>
      </c>
      <c r="E59" s="1">
        <v>1.1991898148148148E-3</v>
      </c>
      <c r="F59" s="2">
        <v>0.96395882915827114</v>
      </c>
    </row>
    <row r="60" spans="1:6" x14ac:dyDescent="0.2">
      <c r="A60">
        <v>1</v>
      </c>
      <c r="B60">
        <v>1</v>
      </c>
      <c r="C60" t="s">
        <v>65</v>
      </c>
      <c r="D60" t="s">
        <v>7</v>
      </c>
      <c r="E60" s="1">
        <v>1.2140046296296295E-3</v>
      </c>
      <c r="F60" s="2">
        <v>0.91976643384070544</v>
      </c>
    </row>
    <row r="61" spans="1:6" x14ac:dyDescent="0.2">
      <c r="A61">
        <v>1</v>
      </c>
      <c r="B61">
        <v>1</v>
      </c>
      <c r="C61" t="s">
        <v>66</v>
      </c>
      <c r="D61" t="s">
        <v>7</v>
      </c>
      <c r="E61" s="1">
        <v>1.2288194444444445E-3</v>
      </c>
      <c r="F61" s="2">
        <v>0.89989275502382238</v>
      </c>
    </row>
    <row r="62" spans="1:6" x14ac:dyDescent="0.2">
      <c r="A62">
        <v>1</v>
      </c>
      <c r="B62">
        <v>1</v>
      </c>
      <c r="C62" t="s">
        <v>67</v>
      </c>
      <c r="D62" t="s">
        <v>7</v>
      </c>
      <c r="E62" s="1">
        <v>1.2436342592592592E-3</v>
      </c>
      <c r="F62" s="2">
        <v>0.96404171656407178</v>
      </c>
    </row>
    <row r="63" spans="1:6" x14ac:dyDescent="0.2">
      <c r="A63">
        <v>1</v>
      </c>
      <c r="B63">
        <v>1</v>
      </c>
      <c r="C63" t="s">
        <v>68</v>
      </c>
      <c r="D63" t="s">
        <v>7</v>
      </c>
      <c r="E63" s="1">
        <v>1.2584490740740742E-3</v>
      </c>
      <c r="F63" s="2">
        <v>0.88324209674649301</v>
      </c>
    </row>
    <row r="64" spans="1:6" x14ac:dyDescent="0.2">
      <c r="A64">
        <v>1</v>
      </c>
      <c r="B64">
        <v>1</v>
      </c>
      <c r="C64" t="s">
        <v>69</v>
      </c>
      <c r="D64" t="s">
        <v>7</v>
      </c>
      <c r="E64" s="1">
        <v>1.2732638888888889E-3</v>
      </c>
      <c r="F64" s="2">
        <v>3.4823109338355251E-2</v>
      </c>
    </row>
    <row r="65" spans="1:6" x14ac:dyDescent="0.2">
      <c r="A65">
        <v>1</v>
      </c>
      <c r="B65">
        <v>1</v>
      </c>
      <c r="C65" t="s">
        <v>70</v>
      </c>
      <c r="D65" t="s">
        <v>7</v>
      </c>
      <c r="E65" s="1">
        <v>1.2880787037037036E-3</v>
      </c>
      <c r="F65" s="2">
        <v>3.427080258515515E-2</v>
      </c>
    </row>
    <row r="66" spans="1:6" x14ac:dyDescent="0.2">
      <c r="A66">
        <v>1</v>
      </c>
      <c r="B66">
        <v>1</v>
      </c>
      <c r="C66" t="s">
        <v>71</v>
      </c>
      <c r="D66" t="s">
        <v>7</v>
      </c>
      <c r="E66" s="1">
        <v>1.3028935185185185E-3</v>
      </c>
      <c r="F66" s="2">
        <v>3.5101269748015841E-2</v>
      </c>
    </row>
    <row r="67" spans="1:6" x14ac:dyDescent="0.2">
      <c r="A67">
        <v>1</v>
      </c>
      <c r="B67">
        <v>1</v>
      </c>
      <c r="C67" t="s">
        <v>72</v>
      </c>
      <c r="D67" t="s">
        <v>7</v>
      </c>
      <c r="E67" s="1">
        <v>1.3177083333333333E-3</v>
      </c>
      <c r="F67" s="2">
        <v>3.3639957290212762E-2</v>
      </c>
    </row>
  </sheetData>
  <phoneticPr fontId="3"/>
  <pageMargins left="0.75" right="0.75" top="1" bottom="1" header="0.5" footer="0.5"/>
  <pageSetup paperSize="9" orientation="portrait" blackAndWhite="1"/>
  <headerFooter alignWithMargins="0">
    <oddHeader>&amp;LAssay 16956, measured on 2021/11/02 10:10:50. Instrument ID: 4201678&amp;RPage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showGridLines="0" workbookViewId="0">
      <selection activeCell="G12" sqref="G12"/>
    </sheetView>
  </sheetViews>
  <sheetFormatPr defaultColWidth="9.140625" defaultRowHeight="10.199999999999999" x14ac:dyDescent="0.2"/>
  <sheetData>
    <row r="1" spans="1:12" x14ac:dyDescent="0.2">
      <c r="A1" s="6" t="s">
        <v>0</v>
      </c>
      <c r="B1" s="6" t="s">
        <v>1</v>
      </c>
      <c r="C1" s="6" t="s">
        <v>73</v>
      </c>
      <c r="D1" s="6" t="s">
        <v>74</v>
      </c>
      <c r="E1" s="6" t="s">
        <v>75</v>
      </c>
      <c r="F1" s="6" t="s">
        <v>76</v>
      </c>
      <c r="L1" t="s">
        <v>77</v>
      </c>
    </row>
    <row r="2" spans="1:12" x14ac:dyDescent="0.2">
      <c r="A2" s="6">
        <v>1</v>
      </c>
      <c r="B2" s="6">
        <v>1</v>
      </c>
      <c r="C2" s="6" t="s">
        <v>78</v>
      </c>
      <c r="D2" s="6">
        <v>25.7</v>
      </c>
      <c r="E2" s="6">
        <v>25.6</v>
      </c>
      <c r="F2" s="6" t="s">
        <v>79</v>
      </c>
      <c r="L2" t="s">
        <v>77</v>
      </c>
    </row>
    <row r="3" spans="1:12" x14ac:dyDescent="0.2">
      <c r="L3" t="s">
        <v>77</v>
      </c>
    </row>
    <row r="4" spans="1:12" x14ac:dyDescent="0.2">
      <c r="A4" t="s">
        <v>5</v>
      </c>
      <c r="L4" t="s">
        <v>77</v>
      </c>
    </row>
    <row r="5" spans="1:12" x14ac:dyDescent="0.2">
      <c r="A5" t="s">
        <v>80</v>
      </c>
      <c r="L5" t="s">
        <v>77</v>
      </c>
    </row>
    <row r="6" spans="1:12" x14ac:dyDescent="0.2">
      <c r="L6" t="s">
        <v>77</v>
      </c>
    </row>
    <row r="7" spans="1:12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 t="s">
        <v>77</v>
      </c>
    </row>
    <row r="8" spans="1:12" x14ac:dyDescent="0.2">
      <c r="A8" s="14">
        <v>7.8021781205395838E-2</v>
      </c>
      <c r="B8" s="14">
        <v>0.96782395425412615</v>
      </c>
      <c r="C8" s="14">
        <v>1.009768286956787</v>
      </c>
      <c r="D8" s="14">
        <v>0.96087955028390071</v>
      </c>
      <c r="E8" s="14">
        <v>0.96255215826745522</v>
      </c>
      <c r="F8" s="8">
        <v>1.0249166337236477</v>
      </c>
      <c r="G8" s="8">
        <v>0.96765674565125914</v>
      </c>
      <c r="H8" s="8">
        <v>3.52191407968672E-2</v>
      </c>
      <c r="I8" s="8">
        <v>3.4832866337411506E-2</v>
      </c>
      <c r="J8" s="8">
        <v>3.426871448535055E-2</v>
      </c>
      <c r="K8" s="8">
        <v>3.4568111247501636E-2</v>
      </c>
      <c r="L8" s="7" t="s">
        <v>77</v>
      </c>
    </row>
    <row r="9" spans="1:12" x14ac:dyDescent="0.2">
      <c r="A9" s="14">
        <v>7.6659820493101688E-2</v>
      </c>
      <c r="B9" s="14">
        <v>0.90161245163903503</v>
      </c>
      <c r="C9" s="14">
        <v>0.97334197033406955</v>
      </c>
      <c r="D9" s="14">
        <v>0.91512852572333936</v>
      </c>
      <c r="E9" s="14">
        <v>0.9120236038693732</v>
      </c>
      <c r="F9" s="8">
        <v>0.96541164765252985</v>
      </c>
      <c r="G9" s="8">
        <v>0.93225350447165867</v>
      </c>
      <c r="H9" s="8">
        <v>3.4771540270210753E-2</v>
      </c>
      <c r="I9" s="8">
        <v>3.496460728374938E-2</v>
      </c>
      <c r="J9" s="8">
        <v>3.540961548061685E-2</v>
      </c>
      <c r="K9" s="8">
        <v>3.6031157644756985E-2</v>
      </c>
      <c r="L9" s="7" t="s">
        <v>77</v>
      </c>
    </row>
    <row r="10" spans="1:12" x14ac:dyDescent="0.2">
      <c r="A10" s="14">
        <v>7.6237190488353868E-2</v>
      </c>
      <c r="B10" s="14">
        <v>0.91470021434603055</v>
      </c>
      <c r="C10" s="14">
        <v>0.9661726084462916</v>
      </c>
      <c r="D10" s="14">
        <v>0.90339047514577919</v>
      </c>
      <c r="E10" s="14">
        <v>0.9266219002763374</v>
      </c>
      <c r="F10" s="8">
        <v>0.9565222689634757</v>
      </c>
      <c r="G10" s="8">
        <v>0.96199783506129077</v>
      </c>
      <c r="H10" s="8">
        <v>3.4729732007070559E-2</v>
      </c>
      <c r="I10" s="8">
        <v>3.5210770199721325E-2</v>
      </c>
      <c r="J10" s="8">
        <v>3.7902542918294285E-2</v>
      </c>
      <c r="K10" s="8">
        <v>3.5118006883029594E-2</v>
      </c>
      <c r="L10" s="7" t="s">
        <v>77</v>
      </c>
    </row>
    <row r="11" spans="1:12" x14ac:dyDescent="0.2">
      <c r="A11" s="14">
        <v>7.6673633857596332E-2</v>
      </c>
      <c r="B11" s="14">
        <v>0.92789491770750054</v>
      </c>
      <c r="C11" s="14">
        <v>0.94494590961901404</v>
      </c>
      <c r="D11" s="14">
        <v>0.89096439151057794</v>
      </c>
      <c r="E11" s="14">
        <v>0.8944209203709691</v>
      </c>
      <c r="F11" s="8">
        <v>0.92229229747436892</v>
      </c>
      <c r="G11" s="8">
        <v>0.92209334251022601</v>
      </c>
      <c r="H11" s="8">
        <v>3.3808185829615055E-2</v>
      </c>
      <c r="I11" s="8">
        <v>3.4340411657503192E-2</v>
      </c>
      <c r="J11" s="8">
        <v>3.4874684530649944E-2</v>
      </c>
      <c r="K11" s="8">
        <v>3.8354086327321013E-2</v>
      </c>
      <c r="L11" s="7" t="s">
        <v>77</v>
      </c>
    </row>
    <row r="12" spans="1:12" x14ac:dyDescent="0.2">
      <c r="A12" s="14">
        <v>7.712972153876535E-2</v>
      </c>
      <c r="B12" s="14">
        <v>0.93247919349663133</v>
      </c>
      <c r="C12" s="14">
        <v>0.9224536792464697</v>
      </c>
      <c r="D12" s="14">
        <v>0.92111602378696178</v>
      </c>
      <c r="E12" s="14">
        <v>0.90258792168020419</v>
      </c>
      <c r="F12" s="8">
        <v>0.95317158145979697</v>
      </c>
      <c r="G12" s="8">
        <v>0.88889762612367273</v>
      </c>
      <c r="H12" s="8">
        <v>3.6830692375268072E-2</v>
      </c>
      <c r="I12" s="8">
        <v>3.3651772869693057E-2</v>
      </c>
      <c r="J12" s="8">
        <v>3.8782890048010575E-2</v>
      </c>
      <c r="K12" s="8">
        <v>3.5434041354600557E-2</v>
      </c>
      <c r="L12" s="7" t="s">
        <v>77</v>
      </c>
    </row>
    <row r="13" spans="1:12" x14ac:dyDescent="0.2">
      <c r="A13" s="14">
        <v>7.853015144249853E-2</v>
      </c>
      <c r="B13" s="14">
        <v>0.85491237908729545</v>
      </c>
      <c r="C13" s="14">
        <v>0.96395882915827114</v>
      </c>
      <c r="D13" s="14">
        <v>0.91976643384070544</v>
      </c>
      <c r="E13" s="14">
        <v>0.89989275502382238</v>
      </c>
      <c r="F13" s="8">
        <v>0.96404171656407178</v>
      </c>
      <c r="G13" s="8">
        <v>0.88324209674649301</v>
      </c>
      <c r="H13" s="8">
        <v>3.4823109338355251E-2</v>
      </c>
      <c r="I13" s="8">
        <v>3.427080258515515E-2</v>
      </c>
      <c r="J13" s="8">
        <v>3.5101269748015841E-2</v>
      </c>
      <c r="K13" s="8">
        <v>3.3639957290212762E-2</v>
      </c>
      <c r="L13" s="7" t="s">
        <v>77</v>
      </c>
    </row>
    <row r="14" spans="1:12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 t="s">
        <v>77</v>
      </c>
    </row>
    <row r="15" spans="1:12" x14ac:dyDescent="0.2">
      <c r="L15" t="s">
        <v>77</v>
      </c>
    </row>
  </sheetData>
  <phoneticPr fontId="3"/>
  <printOptions headings="1"/>
  <pageMargins left="0.75" right="0.75" top="1" bottom="1" header="0.5" footer="0.5"/>
  <pageSetup paperSize="9" fitToHeight="100" pageOrder="overThenDown" orientation="portrait" blackAndWhite="1"/>
  <headerFooter alignWithMargins="0">
    <oddHeader>&amp;LAssay 16956, measured on 2021/11/02 10:10:50. Instrument ID: 4201678&amp;RPage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3"/>
  <sheetViews>
    <sheetView showGridLines="0" showRowColHeaders="0" workbookViewId="0"/>
  </sheetViews>
  <sheetFormatPr defaultColWidth="9.140625" defaultRowHeight="10.199999999999999" x14ac:dyDescent="0.2"/>
  <cols>
    <col min="1" max="1" width="49.42578125" customWidth="1"/>
  </cols>
  <sheetData>
    <row r="1" spans="1:1" ht="17.399999999999999" x14ac:dyDescent="0.3">
      <c r="A1" s="9" t="s">
        <v>81</v>
      </c>
    </row>
    <row r="4" spans="1:1" x14ac:dyDescent="0.2">
      <c r="A4" t="s">
        <v>82</v>
      </c>
    </row>
    <row r="5" spans="1:1" x14ac:dyDescent="0.2">
      <c r="A5" t="s">
        <v>83</v>
      </c>
    </row>
    <row r="6" spans="1:1" x14ac:dyDescent="0.2">
      <c r="A6" t="s">
        <v>84</v>
      </c>
    </row>
    <row r="7" spans="1:1" x14ac:dyDescent="0.2">
      <c r="A7" t="s">
        <v>85</v>
      </c>
    </row>
    <row r="8" spans="1:1" x14ac:dyDescent="0.2">
      <c r="A8" t="s">
        <v>86</v>
      </c>
    </row>
    <row r="9" spans="1:1" x14ac:dyDescent="0.2">
      <c r="A9" t="s">
        <v>87</v>
      </c>
    </row>
    <row r="10" spans="1:1" x14ac:dyDescent="0.2">
      <c r="A10" t="s">
        <v>88</v>
      </c>
    </row>
    <row r="11" spans="1:1" x14ac:dyDescent="0.2">
      <c r="A11" t="s">
        <v>89</v>
      </c>
    </row>
    <row r="12" spans="1:1" x14ac:dyDescent="0.2">
      <c r="A12" t="s">
        <v>90</v>
      </c>
    </row>
    <row r="13" spans="1:1" x14ac:dyDescent="0.2">
      <c r="A13" t="s">
        <v>91</v>
      </c>
    </row>
    <row r="14" spans="1:1" x14ac:dyDescent="0.2">
      <c r="A14" t="s">
        <v>92</v>
      </c>
    </row>
    <row r="15" spans="1:1" x14ac:dyDescent="0.2">
      <c r="A15" t="s">
        <v>93</v>
      </c>
    </row>
    <row r="16" spans="1:1" x14ac:dyDescent="0.2">
      <c r="A16" t="s">
        <v>94</v>
      </c>
    </row>
    <row r="17" spans="1:1" x14ac:dyDescent="0.2">
      <c r="A17" t="s">
        <v>89</v>
      </c>
    </row>
    <row r="18" spans="1:1" x14ac:dyDescent="0.2">
      <c r="A18" t="s">
        <v>95</v>
      </c>
    </row>
    <row r="19" spans="1:1" x14ac:dyDescent="0.2">
      <c r="A19" t="s">
        <v>96</v>
      </c>
    </row>
    <row r="20" spans="1:1" x14ac:dyDescent="0.2">
      <c r="A20" t="s">
        <v>97</v>
      </c>
    </row>
    <row r="21" spans="1:1" x14ac:dyDescent="0.2">
      <c r="A21" t="s">
        <v>98</v>
      </c>
    </row>
    <row r="22" spans="1:1" x14ac:dyDescent="0.2">
      <c r="A22" t="s">
        <v>99</v>
      </c>
    </row>
    <row r="23" spans="1:1" x14ac:dyDescent="0.2">
      <c r="A23" t="s">
        <v>100</v>
      </c>
    </row>
    <row r="24" spans="1:1" x14ac:dyDescent="0.2">
      <c r="A24" t="s">
        <v>89</v>
      </c>
    </row>
    <row r="25" spans="1:1" x14ac:dyDescent="0.2">
      <c r="A25" t="s">
        <v>101</v>
      </c>
    </row>
    <row r="26" spans="1:1" x14ac:dyDescent="0.2">
      <c r="A26" t="s">
        <v>102</v>
      </c>
    </row>
    <row r="27" spans="1:1" x14ac:dyDescent="0.2">
      <c r="A27" t="s">
        <v>103</v>
      </c>
    </row>
    <row r="28" spans="1:1" x14ac:dyDescent="0.2">
      <c r="A28" t="s">
        <v>104</v>
      </c>
    </row>
    <row r="29" spans="1:1" x14ac:dyDescent="0.2">
      <c r="A29" t="s">
        <v>105</v>
      </c>
    </row>
    <row r="30" spans="1:1" x14ac:dyDescent="0.2">
      <c r="A30" t="s">
        <v>106</v>
      </c>
    </row>
    <row r="31" spans="1:1" x14ac:dyDescent="0.2">
      <c r="A31" t="s">
        <v>107</v>
      </c>
    </row>
    <row r="32" spans="1:1" x14ac:dyDescent="0.2">
      <c r="A32" t="s">
        <v>108</v>
      </c>
    </row>
    <row r="33" spans="1:1" x14ac:dyDescent="0.2">
      <c r="A33" t="s">
        <v>109</v>
      </c>
    </row>
  </sheetData>
  <phoneticPr fontId="3"/>
  <pageMargins left="0.75" right="0.75" top="1" bottom="1" header="0.5" footer="0.5"/>
  <pageSetup paperSize="9" fitToHeight="100" orientation="portrait" blackAndWhite="1"/>
  <headerFooter alignWithMargins="0">
    <oddHeader>&amp;LAssay 16956, measured on 2021/11/02 10:10:50. Instrument ID: 4201678&amp;RPage 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E8611F5E2F1AF4AA2733C7A14FF6D41" ma:contentTypeVersion="14" ma:contentTypeDescription="新しいドキュメントを作成します。" ma:contentTypeScope="" ma:versionID="9aaa7934ed8040b6cc66c996f86fe7fa">
  <xsd:schema xmlns:xsd="http://www.w3.org/2001/XMLSchema" xmlns:xs="http://www.w3.org/2001/XMLSchema" xmlns:p="http://schemas.microsoft.com/office/2006/metadata/properties" xmlns:ns3="fab66746-b6b8-448b-859d-1bece79c9a4e" xmlns:ns4="d7544a9f-e6fe-4916-8b69-12304bcb5aeb" targetNamespace="http://schemas.microsoft.com/office/2006/metadata/properties" ma:root="true" ma:fieldsID="e62ede5492879e70398cea9018b23a84" ns3:_="" ns4:_="">
    <xsd:import namespace="fab66746-b6b8-448b-859d-1bece79c9a4e"/>
    <xsd:import namespace="d7544a9f-e6fe-4916-8b69-12304bcb5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b66746-b6b8-448b-859d-1bece79c9a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44a9f-e6fe-4916-8b69-12304bcb5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E103DC-6BDA-4C32-B998-5B244C374B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434661-9C93-42A3-875C-4BE43154BB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b66746-b6b8-448b-859d-1bece79c9a4e"/>
    <ds:schemaRef ds:uri="d7544a9f-e6fe-4916-8b69-12304bcb5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Analysis</vt:lpstr>
      <vt:lpstr>List ; Plates 1 - 1</vt:lpstr>
      <vt:lpstr>Plate</vt:lpstr>
      <vt:lpstr>Protocol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Masashi Kumon</cp:lastModifiedBy>
  <dcterms:created xsi:type="dcterms:W3CDTF">2022-01-26T07:02:45Z</dcterms:created>
  <dcterms:modified xsi:type="dcterms:W3CDTF">2022-06-14T09:07:43Z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0x0101008E8611F5E2F1AF4AA2733C7A14FF6D41</vt:lpwstr>
  </property>
</Properties>
</file>