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Data for primary hospitals" sheetId="1" r:id="rId1"/>
  </sheets>
  <calcPr calcId="144525"/>
</workbook>
</file>

<file path=xl/calcChain.xml><?xml version="1.0" encoding="utf-8"?>
<calcChain xmlns="http://schemas.openxmlformats.org/spreadsheetml/2006/main">
  <c r="AZ4" i="1" l="1"/>
  <c r="BB4" i="1" s="1"/>
  <c r="BE4" i="1" s="1"/>
  <c r="AZ8" i="1"/>
  <c r="BB8" i="1" s="1"/>
  <c r="BE8" i="1" s="1"/>
  <c r="AZ12" i="1"/>
  <c r="BB12" i="1" s="1"/>
  <c r="BE12" i="1" s="1"/>
  <c r="AZ16" i="1"/>
  <c r="BB16" i="1" s="1"/>
  <c r="BE16" i="1" s="1"/>
  <c r="AY16" i="1"/>
  <c r="AY15" i="1"/>
  <c r="AZ15" i="1" s="1"/>
  <c r="AY14" i="1"/>
  <c r="AY13" i="1"/>
  <c r="AY12" i="1"/>
  <c r="AY11" i="1"/>
  <c r="AZ11" i="1" s="1"/>
  <c r="AY10" i="1"/>
  <c r="AY9" i="1"/>
  <c r="AY8" i="1"/>
  <c r="AY7" i="1"/>
  <c r="AZ7" i="1" s="1"/>
  <c r="AY6" i="1"/>
  <c r="AY5" i="1"/>
  <c r="AY4" i="1"/>
  <c r="AY3" i="1"/>
  <c r="AZ3" i="1" s="1"/>
  <c r="AY2" i="1"/>
  <c r="AX3" i="1"/>
  <c r="AX4" i="1"/>
  <c r="AX5" i="1"/>
  <c r="AZ5" i="1" s="1"/>
  <c r="AX6" i="1"/>
  <c r="AZ6" i="1" s="1"/>
  <c r="AX7" i="1"/>
  <c r="AX8" i="1"/>
  <c r="AX9" i="1"/>
  <c r="AZ9" i="1" s="1"/>
  <c r="AX10" i="1"/>
  <c r="AZ10" i="1" s="1"/>
  <c r="AX11" i="1"/>
  <c r="AX12" i="1"/>
  <c r="AX13" i="1"/>
  <c r="AZ13" i="1" s="1"/>
  <c r="AX14" i="1"/>
  <c r="AZ14" i="1" s="1"/>
  <c r="AX15" i="1"/>
  <c r="AX16" i="1"/>
  <c r="AX2" i="1"/>
  <c r="AZ2" i="1" s="1"/>
  <c r="BA10" i="1" l="1"/>
  <c r="BD10" i="1" s="1"/>
  <c r="BB10" i="1"/>
  <c r="BE10" i="1" s="1"/>
  <c r="BA2" i="1"/>
  <c r="BD2" i="1" s="1"/>
  <c r="BB2" i="1"/>
  <c r="BE2" i="1" s="1"/>
  <c r="BA9" i="1"/>
  <c r="BD9" i="1" s="1"/>
  <c r="BB9" i="1"/>
  <c r="BE9" i="1" s="1"/>
  <c r="BB3" i="1"/>
  <c r="BE3" i="1" s="1"/>
  <c r="BA3" i="1"/>
  <c r="BD3" i="1" s="1"/>
  <c r="BB7" i="1"/>
  <c r="BE7" i="1" s="1"/>
  <c r="BA7" i="1"/>
  <c r="BD7" i="1" s="1"/>
  <c r="BB15" i="1"/>
  <c r="BE15" i="1" s="1"/>
  <c r="BA15" i="1"/>
  <c r="BD15" i="1" s="1"/>
  <c r="BA14" i="1"/>
  <c r="BD14" i="1" s="1"/>
  <c r="BB14" i="1"/>
  <c r="BE14" i="1" s="1"/>
  <c r="BA6" i="1"/>
  <c r="BD6" i="1" s="1"/>
  <c r="BB6" i="1"/>
  <c r="BE6" i="1" s="1"/>
  <c r="BB13" i="1"/>
  <c r="BE13" i="1" s="1"/>
  <c r="BA13" i="1"/>
  <c r="BD13" i="1" s="1"/>
  <c r="BA5" i="1"/>
  <c r="BD5" i="1" s="1"/>
  <c r="BB5" i="1"/>
  <c r="BE5" i="1" s="1"/>
  <c r="BB11" i="1"/>
  <c r="BE11" i="1" s="1"/>
  <c r="BA11" i="1"/>
  <c r="BD11" i="1" s="1"/>
  <c r="BA16" i="1"/>
  <c r="BD16" i="1" s="1"/>
  <c r="BA12" i="1"/>
  <c r="BD12" i="1" s="1"/>
  <c r="BA8" i="1"/>
  <c r="BD8" i="1" s="1"/>
  <c r="BA4" i="1"/>
  <c r="BD4" i="1" s="1"/>
</calcChain>
</file>

<file path=xl/sharedStrings.xml><?xml version="1.0" encoding="utf-8"?>
<sst xmlns="http://schemas.openxmlformats.org/spreadsheetml/2006/main" count="57" uniqueCount="57">
  <si>
    <t>ID</t>
  </si>
  <si>
    <t>Service_year</t>
  </si>
  <si>
    <t>Total_catchement_population</t>
  </si>
  <si>
    <t>Total_neonatal_catchement_population</t>
  </si>
  <si>
    <t>Availability_of_health_facility_near_to_the_hospital</t>
  </si>
  <si>
    <t>Distance_of_the_health_facility_in_km</t>
  </si>
  <si>
    <t>The_type_of_health_facility</t>
  </si>
  <si>
    <t>Distance_of_the_hospital_from_the_district_city</t>
  </si>
  <si>
    <t>Sex_of_the_head_of_the_hospital</t>
  </si>
  <si>
    <t>Age_of_the_head_of_the_hospital</t>
  </si>
  <si>
    <t>Qualification_of_the_head_of_the_hospital</t>
  </si>
  <si>
    <t>Service_year_of_the_head</t>
  </si>
  <si>
    <t>Distance_of_the_CEO_residence_to_the_hospital</t>
  </si>
  <si>
    <t>Availability_of_additional_payements</t>
  </si>
  <si>
    <t>Availability_of_incentives</t>
  </si>
  <si>
    <t>Average_waiting_time</t>
  </si>
  <si>
    <t>The_main_source_of_finance</t>
  </si>
  <si>
    <t>Government</t>
  </si>
  <si>
    <t>NGO</t>
  </si>
  <si>
    <t>Internal_revenue</t>
  </si>
  <si>
    <t>Other</t>
  </si>
  <si>
    <t>Total_budget</t>
  </si>
  <si>
    <t>Total_budget_excluding_salary</t>
  </si>
  <si>
    <t>Total_expenditure</t>
  </si>
  <si>
    <t>Total_expenditure_excluding_salary</t>
  </si>
  <si>
    <t>Yearly_expenditure_for_recurrent_materiales</t>
  </si>
  <si>
    <t>Yearly_expenditure_for_capital_items</t>
  </si>
  <si>
    <t>Yearly_expenditure_for_salary</t>
  </si>
  <si>
    <t>Yearly_expenditure_for_duty</t>
  </si>
  <si>
    <t>Stationary</t>
  </si>
  <si>
    <t>Telephone_service</t>
  </si>
  <si>
    <t>Electricity</t>
  </si>
  <si>
    <t>Water</t>
  </si>
  <si>
    <t>Building_maintainance</t>
  </si>
  <si>
    <t>Gasoline</t>
  </si>
  <si>
    <t>Total_for_adminstraive_and_maintainance</t>
  </si>
  <si>
    <t>Drugs_and_medical_supplies</t>
  </si>
  <si>
    <t>Adminstrative_staffs</t>
  </si>
  <si>
    <t>Clinical_staffs</t>
  </si>
  <si>
    <t>Clinical_staffs_for_only_neonatal_health_services</t>
  </si>
  <si>
    <t>Total_expenditure_for_all_staffs</t>
  </si>
  <si>
    <t>Total_beds_in_the_hospital</t>
  </si>
  <si>
    <t>Beds_for_only_neonatal_health_services</t>
  </si>
  <si>
    <t>Total_number_of_patients_addmitted</t>
  </si>
  <si>
    <t>Total_number_of_neonates_addmitted</t>
  </si>
  <si>
    <t>Total_number_of_patients_who_got_out_patient_services</t>
  </si>
  <si>
    <t>Total_number_of_neonates_who_got_out_patient_services</t>
  </si>
  <si>
    <t>Total_number_of_clients_who_recieved_refferal_services</t>
  </si>
  <si>
    <t>Total_number_of_neonates_who_recieved_refferal_services</t>
  </si>
  <si>
    <t>sum of neonatal health services</t>
  </si>
  <si>
    <t>sum of total client flow</t>
  </si>
  <si>
    <t xml:space="preserve">proportion of neonatal health services </t>
  </si>
  <si>
    <t xml:space="preserve"> total  non salary reccurent expenditure for neonatal h.s in birr</t>
  </si>
  <si>
    <t>total salary expenditure for neonatal h.s in birr</t>
  </si>
  <si>
    <t>value of 1 birr in dollar at march 30/2020</t>
  </si>
  <si>
    <t>total  non salary reccurent expenditure for neonatal h.s in dollar</t>
  </si>
  <si>
    <t>total salary expenditure for neonatal h.s in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</si>
</sst>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tabSelected="1" topLeftCell="AP1" workbookViewId="0">
      <selection activeCell="BE17" sqref="BE17"/>
    </sheetView>
  </sheetViews>
  <sheetFormatPr defaultRowHeight="15" x14ac:dyDescent="0.25"/>
  <sheetData>
    <row r="1" spans="1:5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</row>
    <row r="2" spans="1:57" x14ac:dyDescent="0.25">
      <c r="A2">
        <v>1</v>
      </c>
      <c r="B2">
        <v>5</v>
      </c>
      <c r="C2">
        <v>300000</v>
      </c>
      <c r="D2">
        <v>10110</v>
      </c>
      <c r="E2">
        <v>1</v>
      </c>
      <c r="F2">
        <v>7</v>
      </c>
      <c r="G2">
        <v>4</v>
      </c>
      <c r="H2">
        <v>7</v>
      </c>
      <c r="I2">
        <v>1</v>
      </c>
      <c r="J2">
        <v>33</v>
      </c>
      <c r="K2">
        <v>2</v>
      </c>
      <c r="L2">
        <v>6</v>
      </c>
      <c r="M2">
        <v>3</v>
      </c>
      <c r="N2">
        <v>2</v>
      </c>
      <c r="O2">
        <v>2</v>
      </c>
      <c r="P2">
        <v>5</v>
      </c>
      <c r="Q2">
        <v>1</v>
      </c>
      <c r="R2">
        <v>36597875.759999998</v>
      </c>
      <c r="S2">
        <v>0</v>
      </c>
      <c r="T2">
        <v>8869121</v>
      </c>
      <c r="U2">
        <v>0</v>
      </c>
      <c r="V2">
        <v>45466996.759999998</v>
      </c>
      <c r="W2">
        <v>33339523.969999999</v>
      </c>
      <c r="X2">
        <v>39222322.18</v>
      </c>
      <c r="Y2">
        <v>27094849.210000001</v>
      </c>
      <c r="Z2">
        <v>5643857.7300000004</v>
      </c>
      <c r="AA2">
        <v>38425687.729999997</v>
      </c>
      <c r="AB2">
        <v>12127472.970000001</v>
      </c>
      <c r="AC2">
        <v>12060779.720000001</v>
      </c>
      <c r="AD2">
        <v>662420.5</v>
      </c>
      <c r="AE2">
        <v>100000</v>
      </c>
      <c r="AF2">
        <v>63058.86</v>
      </c>
      <c r="AG2">
        <v>34825.089999999997</v>
      </c>
      <c r="AH2">
        <v>108347.48</v>
      </c>
      <c r="AI2">
        <v>374469.65</v>
      </c>
      <c r="AJ2">
        <v>1343121.58</v>
      </c>
      <c r="AK2">
        <v>4300735.6500000004</v>
      </c>
      <c r="AL2">
        <v>70</v>
      </c>
      <c r="AM2">
        <v>118</v>
      </c>
      <c r="AN2">
        <v>3</v>
      </c>
      <c r="AO2">
        <v>12127472.970000001</v>
      </c>
      <c r="AP2">
        <v>59</v>
      </c>
      <c r="AQ2">
        <v>9</v>
      </c>
      <c r="AR2">
        <v>2730</v>
      </c>
      <c r="AS2">
        <v>404</v>
      </c>
      <c r="AT2">
        <v>104580</v>
      </c>
      <c r="AU2">
        <v>354</v>
      </c>
      <c r="AV2">
        <v>1605</v>
      </c>
      <c r="AW2">
        <v>64</v>
      </c>
      <c r="AX2">
        <f>AS2+AU2+AW2</f>
        <v>822</v>
      </c>
      <c r="AY2">
        <f>AR2+AT2+AV2</f>
        <v>108915</v>
      </c>
      <c r="AZ2">
        <f>AX2/AY2</f>
        <v>7.5471698113207548E-3</v>
      </c>
      <c r="BA2">
        <f>AZ2*Z2</f>
        <v>42595.152679245286</v>
      </c>
      <c r="BB2">
        <f>AO2*AZ2</f>
        <v>91528.097886792457</v>
      </c>
      <c r="BC2">
        <v>3.0599999999999999E-2</v>
      </c>
      <c r="BD2">
        <f>BC2*BA2</f>
        <v>1303.4116719849058</v>
      </c>
      <c r="BE2">
        <f>BC2*BB2</f>
        <v>2800.759795335849</v>
      </c>
    </row>
    <row r="3" spans="1:57" x14ac:dyDescent="0.25">
      <c r="A3">
        <v>2</v>
      </c>
      <c r="B3">
        <v>7</v>
      </c>
      <c r="C3">
        <v>640000</v>
      </c>
      <c r="D3">
        <v>21568</v>
      </c>
      <c r="E3">
        <v>1</v>
      </c>
      <c r="F3">
        <v>43</v>
      </c>
      <c r="G3">
        <v>5</v>
      </c>
      <c r="H3">
        <v>98</v>
      </c>
      <c r="I3">
        <v>1</v>
      </c>
      <c r="J3">
        <v>29</v>
      </c>
      <c r="K3">
        <v>2</v>
      </c>
      <c r="L3">
        <v>6</v>
      </c>
      <c r="M3">
        <v>0.5</v>
      </c>
      <c r="N3">
        <v>1</v>
      </c>
      <c r="O3">
        <v>1</v>
      </c>
      <c r="P3">
        <v>20</v>
      </c>
      <c r="Q3">
        <v>1</v>
      </c>
      <c r="R3">
        <v>20456621</v>
      </c>
      <c r="S3">
        <v>0</v>
      </c>
      <c r="T3">
        <v>8000000</v>
      </c>
      <c r="U3">
        <v>0</v>
      </c>
      <c r="V3">
        <v>28456621</v>
      </c>
      <c r="W3">
        <v>11424160</v>
      </c>
      <c r="X3">
        <v>27520612</v>
      </c>
      <c r="Y3">
        <v>10820180</v>
      </c>
      <c r="Z3">
        <v>7310482</v>
      </c>
      <c r="AA3">
        <v>0</v>
      </c>
      <c r="AB3">
        <v>15820514</v>
      </c>
      <c r="AC3">
        <v>4314375</v>
      </c>
      <c r="AD3">
        <v>430214</v>
      </c>
      <c r="AE3">
        <v>201340</v>
      </c>
      <c r="AF3">
        <v>170520</v>
      </c>
      <c r="AG3">
        <v>230540</v>
      </c>
      <c r="AH3">
        <v>0</v>
      </c>
      <c r="AI3">
        <v>621436</v>
      </c>
      <c r="AJ3">
        <v>1654050</v>
      </c>
      <c r="AK3">
        <v>5656432</v>
      </c>
      <c r="AL3">
        <v>72</v>
      </c>
      <c r="AM3">
        <v>131</v>
      </c>
      <c r="AN3">
        <v>5</v>
      </c>
      <c r="AO3">
        <v>17210121</v>
      </c>
      <c r="AP3">
        <v>46</v>
      </c>
      <c r="AQ3">
        <v>7</v>
      </c>
      <c r="AR3">
        <v>2146</v>
      </c>
      <c r="AS3">
        <v>341</v>
      </c>
      <c r="AT3">
        <v>52245</v>
      </c>
      <c r="AU3">
        <v>240</v>
      </c>
      <c r="AV3">
        <v>4010</v>
      </c>
      <c r="AW3">
        <v>179</v>
      </c>
      <c r="AX3">
        <f t="shared" ref="AX3:AX16" si="0">AS3+AU3+AW3</f>
        <v>760</v>
      </c>
      <c r="AY3">
        <f t="shared" ref="AY3:AY16" si="1">AR3+AT3+AV3</f>
        <v>58401</v>
      </c>
      <c r="AZ3">
        <f t="shared" ref="AZ3:AZ16" si="2">AX3/AY3</f>
        <v>1.3013475796647318E-2</v>
      </c>
      <c r="BA3">
        <f t="shared" ref="BA3:BA16" si="3">AZ3*Z3</f>
        <v>95134.780568825881</v>
      </c>
      <c r="BB3">
        <f t="shared" ref="BB3:BB16" si="4">AO3*AZ3</f>
        <v>223963.49309087172</v>
      </c>
      <c r="BC3">
        <v>3.0599999999999999E-2</v>
      </c>
      <c r="BD3">
        <f t="shared" ref="BD3:BD16" si="5">BC3*BA3</f>
        <v>2911.124285406072</v>
      </c>
      <c r="BE3">
        <f t="shared" ref="BE3:BE16" si="6">BC3*BB3</f>
        <v>6853.2828885806748</v>
      </c>
    </row>
    <row r="4" spans="1:57" x14ac:dyDescent="0.25">
      <c r="A4">
        <v>3</v>
      </c>
      <c r="B4">
        <v>6</v>
      </c>
      <c r="C4">
        <v>300000</v>
      </c>
      <c r="D4">
        <v>10110</v>
      </c>
      <c r="E4">
        <v>1</v>
      </c>
      <c r="F4">
        <v>16</v>
      </c>
      <c r="G4">
        <v>3</v>
      </c>
      <c r="H4">
        <v>40</v>
      </c>
      <c r="I4">
        <v>1</v>
      </c>
      <c r="J4">
        <v>40</v>
      </c>
      <c r="K4">
        <v>2</v>
      </c>
      <c r="L4">
        <v>5</v>
      </c>
      <c r="M4">
        <v>3</v>
      </c>
      <c r="N4">
        <v>2</v>
      </c>
      <c r="O4">
        <v>2</v>
      </c>
      <c r="P4">
        <v>25</v>
      </c>
      <c r="Q4">
        <v>1</v>
      </c>
      <c r="R4">
        <v>21436816</v>
      </c>
      <c r="S4">
        <v>0</v>
      </c>
      <c r="T4">
        <v>7000000</v>
      </c>
      <c r="U4">
        <v>0</v>
      </c>
      <c r="V4">
        <v>28436816</v>
      </c>
      <c r="W4">
        <v>10384260</v>
      </c>
      <c r="X4">
        <v>28436816</v>
      </c>
      <c r="Y4">
        <v>10384260</v>
      </c>
      <c r="Z4">
        <v>5642514</v>
      </c>
      <c r="AA4">
        <v>0</v>
      </c>
      <c r="AB4">
        <v>16735644</v>
      </c>
      <c r="AC4">
        <v>3938385</v>
      </c>
      <c r="AD4">
        <v>420000</v>
      </c>
      <c r="AE4">
        <v>191431</v>
      </c>
      <c r="AF4">
        <v>168342</v>
      </c>
      <c r="AG4">
        <v>291450</v>
      </c>
      <c r="AH4">
        <v>0</v>
      </c>
      <c r="AI4">
        <v>461291</v>
      </c>
      <c r="AJ4">
        <v>1532514</v>
      </c>
      <c r="AK4">
        <v>4110000</v>
      </c>
      <c r="AL4">
        <v>79</v>
      </c>
      <c r="AM4">
        <v>141</v>
      </c>
      <c r="AN4">
        <v>1</v>
      </c>
      <c r="AO4">
        <v>18052556</v>
      </c>
      <c r="AP4">
        <v>43</v>
      </c>
      <c r="AQ4">
        <v>6</v>
      </c>
      <c r="AR4">
        <v>1918</v>
      </c>
      <c r="AS4">
        <v>192</v>
      </c>
      <c r="AT4">
        <v>57425</v>
      </c>
      <c r="AU4">
        <v>250</v>
      </c>
      <c r="AV4">
        <v>1555</v>
      </c>
      <c r="AW4">
        <v>21</v>
      </c>
      <c r="AX4">
        <f t="shared" si="0"/>
        <v>463</v>
      </c>
      <c r="AY4">
        <f t="shared" si="1"/>
        <v>60898</v>
      </c>
      <c r="AZ4">
        <f t="shared" si="2"/>
        <v>7.6028769417714869E-3</v>
      </c>
      <c r="BA4">
        <f t="shared" si="3"/>
        <v>42899.339584222798</v>
      </c>
      <c r="BB4">
        <f t="shared" si="4"/>
        <v>137251.3617524385</v>
      </c>
      <c r="BC4">
        <v>3.0599999999999999E-2</v>
      </c>
      <c r="BD4">
        <f t="shared" si="5"/>
        <v>1312.7197912772176</v>
      </c>
      <c r="BE4">
        <f t="shared" si="6"/>
        <v>4199.8916696246179</v>
      </c>
    </row>
    <row r="5" spans="1:57" x14ac:dyDescent="0.25">
      <c r="A5">
        <v>4</v>
      </c>
      <c r="B5">
        <v>5</v>
      </c>
      <c r="C5">
        <v>500000</v>
      </c>
      <c r="D5">
        <v>16850</v>
      </c>
      <c r="E5">
        <v>1</v>
      </c>
      <c r="F5">
        <v>1</v>
      </c>
      <c r="G5">
        <v>2</v>
      </c>
      <c r="H5">
        <v>99</v>
      </c>
      <c r="I5">
        <v>1</v>
      </c>
      <c r="J5">
        <v>35</v>
      </c>
      <c r="K5">
        <v>2</v>
      </c>
      <c r="L5">
        <v>2</v>
      </c>
      <c r="M5">
        <v>1</v>
      </c>
      <c r="N5">
        <v>2</v>
      </c>
      <c r="O5">
        <v>1</v>
      </c>
      <c r="P5">
        <v>15</v>
      </c>
      <c r="Q5">
        <v>1</v>
      </c>
      <c r="R5">
        <v>22162144</v>
      </c>
      <c r="S5">
        <v>0</v>
      </c>
      <c r="T5">
        <v>7000000</v>
      </c>
      <c r="U5">
        <v>0</v>
      </c>
      <c r="V5">
        <v>29162144</v>
      </c>
      <c r="W5">
        <v>3614432</v>
      </c>
      <c r="X5">
        <v>22015462.949999999</v>
      </c>
      <c r="Y5">
        <v>6957898.4699999997</v>
      </c>
      <c r="Z5">
        <v>3263685.92</v>
      </c>
      <c r="AA5">
        <v>350310.65</v>
      </c>
      <c r="AB5">
        <v>10663827.6</v>
      </c>
      <c r="AC5">
        <v>5770990.75</v>
      </c>
      <c r="AD5">
        <v>182307.12</v>
      </c>
      <c r="AE5">
        <v>59384.73</v>
      </c>
      <c r="AF5">
        <v>92095.87</v>
      </c>
      <c r="AG5">
        <v>46059.85</v>
      </c>
      <c r="AH5">
        <v>205645.72</v>
      </c>
      <c r="AI5">
        <v>589813.16</v>
      </c>
      <c r="AJ5">
        <v>1175270.45</v>
      </c>
      <c r="AK5">
        <v>5782628.0199999996</v>
      </c>
      <c r="AL5">
        <v>64</v>
      </c>
      <c r="AM5">
        <v>131</v>
      </c>
      <c r="AN5">
        <v>2</v>
      </c>
      <c r="AO5">
        <v>18401430.379999999</v>
      </c>
      <c r="AP5">
        <v>35</v>
      </c>
      <c r="AQ5">
        <v>8</v>
      </c>
      <c r="AR5">
        <v>2160</v>
      </c>
      <c r="AS5">
        <v>511</v>
      </c>
      <c r="AT5">
        <v>65637</v>
      </c>
      <c r="AU5">
        <v>169</v>
      </c>
      <c r="AV5">
        <v>3329</v>
      </c>
      <c r="AW5">
        <v>165</v>
      </c>
      <c r="AX5">
        <f t="shared" si="0"/>
        <v>845</v>
      </c>
      <c r="AY5">
        <f t="shared" si="1"/>
        <v>71126</v>
      </c>
      <c r="AZ5">
        <f t="shared" si="2"/>
        <v>1.1880325056941202E-2</v>
      </c>
      <c r="BA5">
        <f t="shared" si="3"/>
        <v>38773.649613362199</v>
      </c>
      <c r="BB5">
        <f t="shared" si="4"/>
        <v>218614.97442707306</v>
      </c>
      <c r="BC5">
        <v>3.0599999999999999E-2</v>
      </c>
      <c r="BD5">
        <f t="shared" si="5"/>
        <v>1186.4736781688832</v>
      </c>
      <c r="BE5">
        <f t="shared" si="6"/>
        <v>6689.6182174684354</v>
      </c>
    </row>
    <row r="6" spans="1:57" x14ac:dyDescent="0.25">
      <c r="A6">
        <v>5</v>
      </c>
      <c r="B6">
        <v>6</v>
      </c>
      <c r="C6">
        <v>166750</v>
      </c>
      <c r="D6">
        <v>5619</v>
      </c>
      <c r="E6">
        <v>1</v>
      </c>
      <c r="F6">
        <v>10</v>
      </c>
      <c r="G6">
        <v>3</v>
      </c>
      <c r="H6">
        <v>97</v>
      </c>
      <c r="I6">
        <v>1</v>
      </c>
      <c r="J6">
        <v>28</v>
      </c>
      <c r="K6">
        <v>1</v>
      </c>
      <c r="L6">
        <v>0.5</v>
      </c>
      <c r="M6">
        <v>5</v>
      </c>
      <c r="N6">
        <v>1</v>
      </c>
      <c r="O6">
        <v>2</v>
      </c>
      <c r="P6">
        <v>15</v>
      </c>
      <c r="Q6">
        <v>1</v>
      </c>
      <c r="R6">
        <v>16024635</v>
      </c>
      <c r="S6">
        <v>0</v>
      </c>
      <c r="T6">
        <v>7000000</v>
      </c>
      <c r="U6">
        <v>0</v>
      </c>
      <c r="V6">
        <v>23024635</v>
      </c>
      <c r="W6">
        <v>9656404</v>
      </c>
      <c r="X6">
        <v>17799139</v>
      </c>
      <c r="Y6">
        <v>2655483.0299999998</v>
      </c>
      <c r="Z6">
        <v>4292560.79</v>
      </c>
      <c r="AA6">
        <v>1987438</v>
      </c>
      <c r="AB6">
        <v>11897725.59</v>
      </c>
      <c r="AC6">
        <v>4530953.54</v>
      </c>
      <c r="AD6">
        <v>287596</v>
      </c>
      <c r="AE6">
        <v>62290.57</v>
      </c>
      <c r="AF6">
        <v>43450.8</v>
      </c>
      <c r="AG6">
        <v>37422</v>
      </c>
      <c r="AH6">
        <v>0</v>
      </c>
      <c r="AI6">
        <v>428298.73</v>
      </c>
      <c r="AJ6">
        <v>859058</v>
      </c>
      <c r="AK6">
        <v>3433502.69</v>
      </c>
      <c r="AL6">
        <v>80</v>
      </c>
      <c r="AM6">
        <v>104</v>
      </c>
      <c r="AN6">
        <v>1</v>
      </c>
      <c r="AO6">
        <v>13368231</v>
      </c>
      <c r="AP6">
        <v>33</v>
      </c>
      <c r="AQ6">
        <v>17</v>
      </c>
      <c r="AR6">
        <v>1049</v>
      </c>
      <c r="AS6">
        <v>279</v>
      </c>
      <c r="AT6">
        <v>42535</v>
      </c>
      <c r="AU6">
        <v>184</v>
      </c>
      <c r="AV6">
        <v>1040</v>
      </c>
      <c r="AW6">
        <v>39</v>
      </c>
      <c r="AX6">
        <f t="shared" si="0"/>
        <v>502</v>
      </c>
      <c r="AY6">
        <f t="shared" si="1"/>
        <v>44624</v>
      </c>
      <c r="AZ6">
        <f t="shared" si="2"/>
        <v>1.1249551810684833E-2</v>
      </c>
      <c r="BA6">
        <f t="shared" si="3"/>
        <v>48289.385007619218</v>
      </c>
      <c r="BB6">
        <f t="shared" si="4"/>
        <v>150386.60725170313</v>
      </c>
      <c r="BC6">
        <v>3.0599999999999999E-2</v>
      </c>
      <c r="BD6">
        <f t="shared" si="5"/>
        <v>1477.6551812331479</v>
      </c>
      <c r="BE6">
        <f t="shared" si="6"/>
        <v>4601.8301819021153</v>
      </c>
    </row>
    <row r="7" spans="1:57" x14ac:dyDescent="0.25">
      <c r="A7">
        <v>6</v>
      </c>
      <c r="B7">
        <v>6</v>
      </c>
      <c r="C7">
        <v>300000</v>
      </c>
      <c r="D7">
        <v>10110</v>
      </c>
      <c r="E7">
        <v>2</v>
      </c>
      <c r="H7">
        <v>57</v>
      </c>
      <c r="I7">
        <v>1</v>
      </c>
      <c r="J7">
        <v>29</v>
      </c>
      <c r="K7">
        <v>2</v>
      </c>
      <c r="L7">
        <v>7</v>
      </c>
      <c r="M7">
        <v>1</v>
      </c>
      <c r="N7">
        <v>2</v>
      </c>
      <c r="O7">
        <v>2</v>
      </c>
      <c r="P7">
        <v>25</v>
      </c>
      <c r="Q7">
        <v>1</v>
      </c>
      <c r="R7">
        <v>24134633</v>
      </c>
      <c r="S7">
        <v>0</v>
      </c>
      <c r="T7">
        <v>5000000</v>
      </c>
      <c r="U7">
        <v>0</v>
      </c>
      <c r="V7">
        <v>29134633</v>
      </c>
      <c r="W7">
        <v>4914863</v>
      </c>
      <c r="X7">
        <v>29134633</v>
      </c>
      <c r="Y7">
        <v>4911441.3600000003</v>
      </c>
      <c r="Z7">
        <v>6963739.3300000001</v>
      </c>
      <c r="AA7">
        <v>0</v>
      </c>
      <c r="AB7">
        <v>11463292.68</v>
      </c>
      <c r="AC7">
        <v>5669948.1399999997</v>
      </c>
      <c r="AD7">
        <v>324996.92</v>
      </c>
      <c r="AE7">
        <v>31700</v>
      </c>
      <c r="AF7">
        <v>20000</v>
      </c>
      <c r="AG7">
        <v>174254</v>
      </c>
      <c r="AH7">
        <v>20000</v>
      </c>
      <c r="AI7">
        <v>833920</v>
      </c>
      <c r="AJ7">
        <v>1404870.92</v>
      </c>
      <c r="AK7">
        <v>5558868.4100000001</v>
      </c>
      <c r="AL7">
        <v>76</v>
      </c>
      <c r="AM7">
        <v>158</v>
      </c>
      <c r="AN7">
        <v>2</v>
      </c>
      <c r="AO7">
        <v>19285319.579999998</v>
      </c>
      <c r="AP7">
        <v>80</v>
      </c>
      <c r="AQ7">
        <v>7</v>
      </c>
      <c r="AR7">
        <v>2712</v>
      </c>
      <c r="AS7">
        <v>479</v>
      </c>
      <c r="AT7">
        <v>86327</v>
      </c>
      <c r="AU7">
        <v>200</v>
      </c>
      <c r="AV7">
        <v>1799</v>
      </c>
      <c r="AW7">
        <v>58</v>
      </c>
      <c r="AX7">
        <f t="shared" si="0"/>
        <v>737</v>
      </c>
      <c r="AY7">
        <f t="shared" si="1"/>
        <v>90838</v>
      </c>
      <c r="AZ7">
        <f t="shared" si="2"/>
        <v>8.1133446355049644E-3</v>
      </c>
      <c r="BA7">
        <f t="shared" si="3"/>
        <v>56499.217136110434</v>
      </c>
      <c r="BB7">
        <f t="shared" si="4"/>
        <v>156468.44415839185</v>
      </c>
      <c r="BC7">
        <v>3.0599999999999999E-2</v>
      </c>
      <c r="BD7">
        <f t="shared" si="5"/>
        <v>1728.8760443649792</v>
      </c>
      <c r="BE7">
        <f t="shared" si="6"/>
        <v>4787.9343912467903</v>
      </c>
    </row>
    <row r="8" spans="1:57" x14ac:dyDescent="0.25">
      <c r="A8">
        <v>7</v>
      </c>
      <c r="B8">
        <v>5</v>
      </c>
      <c r="C8">
        <v>245275</v>
      </c>
      <c r="D8">
        <v>8266</v>
      </c>
      <c r="E8">
        <v>1</v>
      </c>
      <c r="F8">
        <v>17</v>
      </c>
      <c r="G8">
        <v>4</v>
      </c>
      <c r="H8">
        <v>17</v>
      </c>
      <c r="I8">
        <v>1</v>
      </c>
      <c r="J8">
        <v>36</v>
      </c>
      <c r="K8">
        <v>1</v>
      </c>
      <c r="L8">
        <v>4</v>
      </c>
      <c r="M8">
        <v>2</v>
      </c>
      <c r="N8">
        <v>1</v>
      </c>
      <c r="O8">
        <v>2</v>
      </c>
      <c r="P8">
        <v>45</v>
      </c>
      <c r="Q8">
        <v>1</v>
      </c>
      <c r="R8">
        <v>17123808</v>
      </c>
      <c r="S8">
        <v>0</v>
      </c>
      <c r="T8">
        <v>4200000</v>
      </c>
      <c r="U8">
        <v>0</v>
      </c>
      <c r="V8">
        <v>21323808</v>
      </c>
      <c r="W8">
        <v>6208365.7000000002</v>
      </c>
      <c r="X8">
        <v>23564090.940000001</v>
      </c>
      <c r="Y8">
        <v>7559343.9699999997</v>
      </c>
      <c r="Z8">
        <v>5845280.8499999996</v>
      </c>
      <c r="AA8">
        <v>0</v>
      </c>
      <c r="AB8">
        <v>9477190</v>
      </c>
      <c r="AC8">
        <v>4786176.07</v>
      </c>
      <c r="AD8">
        <v>382919.74</v>
      </c>
      <c r="AE8">
        <v>52087.6</v>
      </c>
      <c r="AF8">
        <v>3577.82</v>
      </c>
      <c r="AG8">
        <v>120850</v>
      </c>
      <c r="AH8">
        <v>97905.94</v>
      </c>
      <c r="AI8">
        <v>857171</v>
      </c>
      <c r="AJ8">
        <v>1514512.1</v>
      </c>
      <c r="AK8">
        <v>4330768.75</v>
      </c>
      <c r="AL8">
        <v>80</v>
      </c>
      <c r="AM8">
        <v>124</v>
      </c>
      <c r="AN8">
        <v>2</v>
      </c>
      <c r="AO8">
        <v>16003493.08</v>
      </c>
      <c r="AP8">
        <v>77</v>
      </c>
      <c r="AQ8">
        <v>5</v>
      </c>
      <c r="AR8">
        <v>1970</v>
      </c>
      <c r="AS8">
        <v>300</v>
      </c>
      <c r="AT8">
        <v>39775</v>
      </c>
      <c r="AU8">
        <v>150</v>
      </c>
      <c r="AV8">
        <v>1554</v>
      </c>
      <c r="AW8">
        <v>53</v>
      </c>
      <c r="AX8">
        <f t="shared" si="0"/>
        <v>503</v>
      </c>
      <c r="AY8">
        <f t="shared" si="1"/>
        <v>43299</v>
      </c>
      <c r="AZ8">
        <f t="shared" si="2"/>
        <v>1.1616896464121573E-2</v>
      </c>
      <c r="BA8">
        <f t="shared" si="3"/>
        <v>67904.02243816253</v>
      </c>
      <c r="BB8">
        <f t="shared" si="4"/>
        <v>185910.92217464605</v>
      </c>
      <c r="BC8">
        <v>3.0599999999999999E-2</v>
      </c>
      <c r="BD8">
        <f t="shared" si="5"/>
        <v>2077.8630866077733</v>
      </c>
      <c r="BE8">
        <f t="shared" si="6"/>
        <v>5688.8742185441688</v>
      </c>
    </row>
    <row r="9" spans="1:57" x14ac:dyDescent="0.25">
      <c r="A9">
        <v>8</v>
      </c>
      <c r="B9">
        <v>5</v>
      </c>
      <c r="C9">
        <v>500000</v>
      </c>
      <c r="D9">
        <v>16850</v>
      </c>
      <c r="E9">
        <v>1</v>
      </c>
      <c r="F9">
        <v>3</v>
      </c>
      <c r="G9">
        <v>2</v>
      </c>
      <c r="H9">
        <v>24</v>
      </c>
      <c r="I9">
        <v>1</v>
      </c>
      <c r="J9">
        <v>30</v>
      </c>
      <c r="K9">
        <v>2</v>
      </c>
      <c r="L9">
        <v>4</v>
      </c>
      <c r="M9">
        <v>1</v>
      </c>
      <c r="N9">
        <v>2</v>
      </c>
      <c r="O9">
        <v>2</v>
      </c>
      <c r="P9">
        <v>15</v>
      </c>
      <c r="Q9">
        <v>1</v>
      </c>
      <c r="R9">
        <v>20548540</v>
      </c>
      <c r="S9">
        <v>0</v>
      </c>
      <c r="T9">
        <v>7000000</v>
      </c>
      <c r="U9">
        <v>0</v>
      </c>
      <c r="V9">
        <v>27548540</v>
      </c>
      <c r="W9">
        <v>10038484</v>
      </c>
      <c r="X9">
        <v>25336225</v>
      </c>
      <c r="Y9">
        <v>8189941</v>
      </c>
      <c r="Z9">
        <v>4793548</v>
      </c>
      <c r="AA9">
        <v>0</v>
      </c>
      <c r="AB9">
        <v>16029471</v>
      </c>
      <c r="AC9">
        <v>5025447</v>
      </c>
      <c r="AD9">
        <v>200000</v>
      </c>
      <c r="AE9">
        <v>49000</v>
      </c>
      <c r="AF9">
        <v>0</v>
      </c>
      <c r="AG9">
        <v>40000</v>
      </c>
      <c r="AH9">
        <v>85000</v>
      </c>
      <c r="AI9">
        <v>500000</v>
      </c>
      <c r="AJ9">
        <v>874000</v>
      </c>
      <c r="AK9">
        <v>3919548</v>
      </c>
      <c r="AL9">
        <v>73</v>
      </c>
      <c r="AM9">
        <v>128</v>
      </c>
      <c r="AN9">
        <v>3</v>
      </c>
      <c r="AO9">
        <v>17146284</v>
      </c>
      <c r="AP9">
        <v>31</v>
      </c>
      <c r="AQ9">
        <v>4</v>
      </c>
      <c r="AR9">
        <v>2316</v>
      </c>
      <c r="AS9">
        <v>516</v>
      </c>
      <c r="AT9">
        <v>52298</v>
      </c>
      <c r="AU9">
        <v>267</v>
      </c>
      <c r="AV9">
        <v>2114</v>
      </c>
      <c r="AW9">
        <v>68</v>
      </c>
      <c r="AX9">
        <f t="shared" si="0"/>
        <v>851</v>
      </c>
      <c r="AY9">
        <f t="shared" si="1"/>
        <v>56728</v>
      </c>
      <c r="AZ9">
        <f t="shared" si="2"/>
        <v>1.5001410238330277E-2</v>
      </c>
      <c r="BA9">
        <f t="shared" si="3"/>
        <v>71909.980045127624</v>
      </c>
      <c r="BB9">
        <f t="shared" si="4"/>
        <v>257218.44034691862</v>
      </c>
      <c r="BC9">
        <v>3.0599999999999999E-2</v>
      </c>
      <c r="BD9">
        <f t="shared" si="5"/>
        <v>2200.445389380905</v>
      </c>
      <c r="BE9">
        <f t="shared" si="6"/>
        <v>7870.8842746157097</v>
      </c>
    </row>
    <row r="10" spans="1:57" x14ac:dyDescent="0.25">
      <c r="A10">
        <v>9</v>
      </c>
      <c r="B10">
        <v>4</v>
      </c>
      <c r="C10">
        <v>129984</v>
      </c>
      <c r="D10">
        <v>4380</v>
      </c>
      <c r="E10">
        <v>1</v>
      </c>
      <c r="F10">
        <v>15</v>
      </c>
      <c r="G10">
        <v>3</v>
      </c>
      <c r="H10">
        <v>70</v>
      </c>
      <c r="I10">
        <v>1</v>
      </c>
      <c r="J10">
        <v>32</v>
      </c>
      <c r="K10">
        <v>2</v>
      </c>
      <c r="L10">
        <v>4</v>
      </c>
      <c r="M10">
        <v>3</v>
      </c>
      <c r="N10">
        <v>2</v>
      </c>
      <c r="O10">
        <v>2</v>
      </c>
      <c r="P10">
        <v>28</v>
      </c>
      <c r="Q10">
        <v>1</v>
      </c>
      <c r="R10">
        <v>15263604</v>
      </c>
      <c r="S10">
        <v>0</v>
      </c>
      <c r="T10">
        <v>3000000</v>
      </c>
      <c r="U10">
        <v>0</v>
      </c>
      <c r="V10">
        <v>18263604</v>
      </c>
      <c r="W10">
        <v>5301022</v>
      </c>
      <c r="X10">
        <v>18185708.59</v>
      </c>
      <c r="Y10">
        <v>16883386.59</v>
      </c>
      <c r="Z10">
        <v>78488611.370000005</v>
      </c>
      <c r="AA10">
        <v>0</v>
      </c>
      <c r="AB10">
        <v>12170180.460000001</v>
      </c>
      <c r="AC10">
        <v>3991465.8</v>
      </c>
      <c r="AD10">
        <v>263972.17</v>
      </c>
      <c r="AE10">
        <v>62135.93</v>
      </c>
      <c r="AF10">
        <v>95155.34</v>
      </c>
      <c r="AG10">
        <v>80794</v>
      </c>
      <c r="AH10">
        <v>96842.71</v>
      </c>
      <c r="AI10">
        <v>350410.63</v>
      </c>
      <c r="AJ10">
        <v>949309.78</v>
      </c>
      <c r="AK10">
        <v>86539301.590000004</v>
      </c>
      <c r="AL10">
        <v>60</v>
      </c>
      <c r="AM10">
        <v>99</v>
      </c>
      <c r="AN10">
        <v>1</v>
      </c>
      <c r="AO10">
        <v>12962582</v>
      </c>
      <c r="AP10">
        <v>20</v>
      </c>
      <c r="AQ10">
        <v>5</v>
      </c>
      <c r="AR10">
        <v>802</v>
      </c>
      <c r="AS10">
        <v>163</v>
      </c>
      <c r="AT10">
        <v>28543</v>
      </c>
      <c r="AU10">
        <v>78</v>
      </c>
      <c r="AV10">
        <v>1421</v>
      </c>
      <c r="AW10">
        <v>37</v>
      </c>
      <c r="AX10">
        <f t="shared" si="0"/>
        <v>278</v>
      </c>
      <c r="AY10">
        <f t="shared" si="1"/>
        <v>30766</v>
      </c>
      <c r="AZ10">
        <f t="shared" si="2"/>
        <v>9.0359487746213361E-3</v>
      </c>
      <c r="BA10">
        <f t="shared" si="3"/>
        <v>709219.07173048181</v>
      </c>
      <c r="BB10">
        <f t="shared" si="4"/>
        <v>117129.22693882859</v>
      </c>
      <c r="BC10">
        <v>3.0599999999999999E-2</v>
      </c>
      <c r="BD10">
        <f t="shared" si="5"/>
        <v>21702.103594952743</v>
      </c>
      <c r="BE10">
        <f t="shared" si="6"/>
        <v>3584.1543443281548</v>
      </c>
    </row>
    <row r="11" spans="1:57" x14ac:dyDescent="0.25">
      <c r="A11">
        <v>10</v>
      </c>
      <c r="B11">
        <v>5</v>
      </c>
      <c r="C11">
        <v>135512</v>
      </c>
      <c r="D11">
        <v>4567</v>
      </c>
      <c r="E11">
        <v>1</v>
      </c>
      <c r="F11">
        <v>15</v>
      </c>
      <c r="G11">
        <v>3</v>
      </c>
      <c r="H11">
        <v>96</v>
      </c>
      <c r="I11">
        <v>1</v>
      </c>
      <c r="J11">
        <v>29</v>
      </c>
      <c r="K11">
        <v>2</v>
      </c>
      <c r="L11">
        <v>0.17</v>
      </c>
      <c r="M11">
        <v>0.3</v>
      </c>
      <c r="N11">
        <v>1</v>
      </c>
      <c r="O11">
        <v>1</v>
      </c>
      <c r="P11">
        <v>20</v>
      </c>
      <c r="Q11">
        <v>1</v>
      </c>
      <c r="R11">
        <v>13638110</v>
      </c>
      <c r="S11">
        <v>0</v>
      </c>
      <c r="T11">
        <v>2942000</v>
      </c>
      <c r="U11">
        <v>0</v>
      </c>
      <c r="V11">
        <v>16580110</v>
      </c>
      <c r="W11">
        <v>15217000</v>
      </c>
      <c r="X11">
        <v>16507081.800000001</v>
      </c>
      <c r="Y11">
        <v>9884928.8000000007</v>
      </c>
      <c r="Z11">
        <v>2775817.93</v>
      </c>
      <c r="AA11">
        <v>396214.67</v>
      </c>
      <c r="AB11">
        <v>6622153</v>
      </c>
      <c r="AC11">
        <v>3438146.71</v>
      </c>
      <c r="AD11">
        <v>214042</v>
      </c>
      <c r="AE11">
        <v>60619.14</v>
      </c>
      <c r="AF11">
        <v>32910.67</v>
      </c>
      <c r="AG11">
        <v>6238</v>
      </c>
      <c r="AH11">
        <v>0</v>
      </c>
      <c r="AI11">
        <v>490163.12</v>
      </c>
      <c r="AJ11">
        <v>803972.81</v>
      </c>
      <c r="AK11">
        <v>1971845.1200000001</v>
      </c>
      <c r="AL11">
        <v>69</v>
      </c>
      <c r="AM11">
        <v>82</v>
      </c>
      <c r="AN11">
        <v>0</v>
      </c>
      <c r="AO11">
        <v>13638110</v>
      </c>
      <c r="AP11">
        <v>24</v>
      </c>
      <c r="AQ11">
        <v>5</v>
      </c>
      <c r="AR11">
        <v>954</v>
      </c>
      <c r="AS11">
        <v>140</v>
      </c>
      <c r="AT11">
        <v>28102</v>
      </c>
      <c r="AU11">
        <v>80</v>
      </c>
      <c r="AV11">
        <v>1303</v>
      </c>
      <c r="AW11">
        <v>23</v>
      </c>
      <c r="AX11">
        <f t="shared" si="0"/>
        <v>243</v>
      </c>
      <c r="AY11">
        <f t="shared" si="1"/>
        <v>30359</v>
      </c>
      <c r="AZ11">
        <f t="shared" si="2"/>
        <v>8.0042162126552265E-3</v>
      </c>
      <c r="BA11">
        <f t="shared" si="3"/>
        <v>22218.246878685073</v>
      </c>
      <c r="BB11">
        <f t="shared" si="4"/>
        <v>109162.38117197537</v>
      </c>
      <c r="BC11">
        <v>3.0599999999999999E-2</v>
      </c>
      <c r="BD11">
        <f t="shared" si="5"/>
        <v>679.8783544877632</v>
      </c>
      <c r="BE11">
        <f t="shared" si="6"/>
        <v>3340.3688638624462</v>
      </c>
    </row>
    <row r="12" spans="1:57" x14ac:dyDescent="0.25">
      <c r="A12">
        <v>11</v>
      </c>
      <c r="B12">
        <v>9</v>
      </c>
      <c r="C12">
        <v>500000</v>
      </c>
      <c r="D12">
        <v>16850</v>
      </c>
      <c r="E12">
        <v>1</v>
      </c>
      <c r="F12">
        <v>18</v>
      </c>
      <c r="G12">
        <v>3</v>
      </c>
      <c r="H12">
        <v>82</v>
      </c>
      <c r="I12">
        <v>1</v>
      </c>
      <c r="J12">
        <v>40</v>
      </c>
      <c r="K12">
        <v>1</v>
      </c>
      <c r="L12">
        <v>3</v>
      </c>
      <c r="M12">
        <v>3</v>
      </c>
      <c r="N12">
        <v>1</v>
      </c>
      <c r="O12">
        <v>1</v>
      </c>
      <c r="P12">
        <v>30</v>
      </c>
      <c r="Q12">
        <v>1</v>
      </c>
      <c r="R12">
        <v>19507254</v>
      </c>
      <c r="S12">
        <v>0</v>
      </c>
      <c r="T12">
        <v>9120000</v>
      </c>
      <c r="U12">
        <v>0</v>
      </c>
      <c r="V12">
        <v>28627254</v>
      </c>
      <c r="W12">
        <v>12071428</v>
      </c>
      <c r="X12">
        <v>26695720.920000002</v>
      </c>
      <c r="Y12">
        <v>10139895.75</v>
      </c>
      <c r="Z12">
        <v>6966029.1699999999</v>
      </c>
      <c r="AA12">
        <v>0</v>
      </c>
      <c r="AB12">
        <v>15464230.539999999</v>
      </c>
      <c r="AC12">
        <v>4772348.54</v>
      </c>
      <c r="AD12">
        <v>175997</v>
      </c>
      <c r="AE12">
        <v>69000</v>
      </c>
      <c r="AF12">
        <v>147875.13</v>
      </c>
      <c r="AG12">
        <v>53278.64</v>
      </c>
      <c r="AH12">
        <v>0</v>
      </c>
      <c r="AI12">
        <v>589700.1</v>
      </c>
      <c r="AJ12">
        <v>1035850.87</v>
      </c>
      <c r="AK12">
        <v>5930178.2999999998</v>
      </c>
      <c r="AL12">
        <v>74</v>
      </c>
      <c r="AM12">
        <v>142</v>
      </c>
      <c r="AN12">
        <v>1</v>
      </c>
      <c r="AO12">
        <v>16555825.140000001</v>
      </c>
      <c r="AP12">
        <v>36</v>
      </c>
      <c r="AQ12">
        <v>5</v>
      </c>
      <c r="AR12">
        <v>2373</v>
      </c>
      <c r="AS12">
        <v>426</v>
      </c>
      <c r="AT12">
        <v>58274</v>
      </c>
      <c r="AU12">
        <v>69</v>
      </c>
      <c r="AV12">
        <v>2100</v>
      </c>
      <c r="AW12">
        <v>107</v>
      </c>
      <c r="AX12">
        <f t="shared" si="0"/>
        <v>602</v>
      </c>
      <c r="AY12">
        <f t="shared" si="1"/>
        <v>62747</v>
      </c>
      <c r="AZ12">
        <f t="shared" si="2"/>
        <v>9.5940841793233141E-3</v>
      </c>
      <c r="BA12">
        <f t="shared" si="3"/>
        <v>66832.670252601718</v>
      </c>
      <c r="BB12">
        <f t="shared" si="4"/>
        <v>158837.98005131719</v>
      </c>
      <c r="BC12">
        <v>3.0599999999999999E-2</v>
      </c>
      <c r="BD12">
        <f t="shared" si="5"/>
        <v>2045.0797097296124</v>
      </c>
      <c r="BE12">
        <f t="shared" si="6"/>
        <v>4860.4421895703063</v>
      </c>
    </row>
    <row r="13" spans="1:57" x14ac:dyDescent="0.25">
      <c r="A13">
        <v>12</v>
      </c>
      <c r="B13">
        <v>2</v>
      </c>
      <c r="C13">
        <v>218000</v>
      </c>
      <c r="D13">
        <v>7347</v>
      </c>
      <c r="E13">
        <v>2</v>
      </c>
      <c r="H13">
        <v>95</v>
      </c>
      <c r="I13">
        <v>1</v>
      </c>
      <c r="J13">
        <v>35</v>
      </c>
      <c r="K13">
        <v>1</v>
      </c>
      <c r="L13">
        <v>3</v>
      </c>
      <c r="M13">
        <v>5</v>
      </c>
      <c r="N13">
        <v>2</v>
      </c>
      <c r="O13">
        <v>2</v>
      </c>
      <c r="P13">
        <v>10</v>
      </c>
      <c r="Q13">
        <v>1</v>
      </c>
      <c r="R13">
        <v>8621855</v>
      </c>
      <c r="S13">
        <v>0</v>
      </c>
      <c r="T13">
        <v>12500000</v>
      </c>
      <c r="U13">
        <v>0</v>
      </c>
      <c r="V13">
        <v>21121855</v>
      </c>
      <c r="W13">
        <v>15955143</v>
      </c>
      <c r="X13">
        <v>8785915.5099999998</v>
      </c>
      <c r="Y13">
        <v>3798909.21</v>
      </c>
      <c r="Z13">
        <v>2603920.8199999998</v>
      </c>
      <c r="AA13">
        <v>0</v>
      </c>
      <c r="AB13">
        <v>3530157.72</v>
      </c>
      <c r="AC13">
        <v>762499.98</v>
      </c>
      <c r="AD13">
        <v>116257</v>
      </c>
      <c r="AE13">
        <v>136084</v>
      </c>
      <c r="AF13">
        <v>0</v>
      </c>
      <c r="AG13">
        <v>8250.85</v>
      </c>
      <c r="AH13">
        <v>0</v>
      </c>
      <c r="AI13">
        <v>102482.04</v>
      </c>
      <c r="AJ13">
        <v>363071.89</v>
      </c>
      <c r="AK13">
        <v>2240848.9300000002</v>
      </c>
      <c r="AL13">
        <v>70</v>
      </c>
      <c r="AM13">
        <v>82</v>
      </c>
      <c r="AN13">
        <v>3</v>
      </c>
      <c r="AO13">
        <v>4987006.3</v>
      </c>
      <c r="AP13">
        <v>34</v>
      </c>
      <c r="AQ13">
        <v>7</v>
      </c>
      <c r="AR13">
        <v>393</v>
      </c>
      <c r="AS13">
        <v>99</v>
      </c>
      <c r="AT13">
        <v>22831</v>
      </c>
      <c r="AU13">
        <v>53</v>
      </c>
      <c r="AV13">
        <v>2008</v>
      </c>
      <c r="AW13">
        <v>27</v>
      </c>
      <c r="AX13">
        <f t="shared" si="0"/>
        <v>179</v>
      </c>
      <c r="AY13">
        <f t="shared" si="1"/>
        <v>25232</v>
      </c>
      <c r="AZ13">
        <f t="shared" si="2"/>
        <v>7.0941661382371594E-3</v>
      </c>
      <c r="BA13">
        <f t="shared" si="3"/>
        <v>18472.646907894738</v>
      </c>
      <c r="BB13">
        <f t="shared" si="4"/>
        <v>35378.651224635381</v>
      </c>
      <c r="BC13">
        <v>3.0599999999999999E-2</v>
      </c>
      <c r="BD13">
        <f t="shared" si="5"/>
        <v>565.26299538157889</v>
      </c>
      <c r="BE13">
        <f t="shared" si="6"/>
        <v>1082.5867274738425</v>
      </c>
    </row>
    <row r="14" spans="1:57" x14ac:dyDescent="0.25">
      <c r="A14">
        <v>13</v>
      </c>
      <c r="B14">
        <v>7</v>
      </c>
      <c r="C14">
        <v>348362</v>
      </c>
      <c r="D14">
        <v>11740</v>
      </c>
      <c r="E14">
        <v>1</v>
      </c>
      <c r="F14">
        <v>4</v>
      </c>
      <c r="G14">
        <v>2</v>
      </c>
      <c r="H14">
        <v>99</v>
      </c>
      <c r="I14">
        <v>1</v>
      </c>
      <c r="J14">
        <v>30</v>
      </c>
      <c r="K14">
        <v>1</v>
      </c>
      <c r="L14">
        <v>2</v>
      </c>
      <c r="M14">
        <v>3</v>
      </c>
      <c r="N14">
        <v>2</v>
      </c>
      <c r="O14">
        <v>1</v>
      </c>
      <c r="P14">
        <v>30</v>
      </c>
      <c r="Q14">
        <v>1</v>
      </c>
      <c r="R14">
        <v>16441160</v>
      </c>
      <c r="S14">
        <v>0</v>
      </c>
      <c r="T14">
        <v>5239770</v>
      </c>
      <c r="U14">
        <v>0</v>
      </c>
      <c r="V14">
        <v>21680930</v>
      </c>
      <c r="W14">
        <v>13344624</v>
      </c>
      <c r="X14">
        <v>20732158.989999998</v>
      </c>
      <c r="Y14">
        <v>12525578.99</v>
      </c>
      <c r="Z14">
        <v>4134420.69</v>
      </c>
      <c r="AA14">
        <v>13577.21</v>
      </c>
      <c r="AB14">
        <v>7303856.2000000002</v>
      </c>
      <c r="AC14">
        <v>4004065.58</v>
      </c>
      <c r="AD14">
        <v>178571</v>
      </c>
      <c r="AE14">
        <v>50035</v>
      </c>
      <c r="AF14">
        <v>14409</v>
      </c>
      <c r="AG14">
        <v>0</v>
      </c>
      <c r="AH14">
        <v>103868.87</v>
      </c>
      <c r="AI14">
        <v>640545</v>
      </c>
      <c r="AJ14">
        <v>987428.87</v>
      </c>
      <c r="AK14">
        <v>3146991.82</v>
      </c>
      <c r="AL14">
        <v>73</v>
      </c>
      <c r="AM14">
        <v>125</v>
      </c>
      <c r="AN14">
        <v>3</v>
      </c>
      <c r="AO14">
        <v>8206580</v>
      </c>
      <c r="AP14">
        <v>34</v>
      </c>
      <c r="AQ14">
        <v>3</v>
      </c>
      <c r="AR14">
        <v>1121</v>
      </c>
      <c r="AS14">
        <v>214</v>
      </c>
      <c r="AT14">
        <v>20408</v>
      </c>
      <c r="AU14">
        <v>9</v>
      </c>
      <c r="AV14">
        <v>948</v>
      </c>
      <c r="AW14">
        <v>35</v>
      </c>
      <c r="AX14">
        <f t="shared" si="0"/>
        <v>258</v>
      </c>
      <c r="AY14">
        <f t="shared" si="1"/>
        <v>22477</v>
      </c>
      <c r="AZ14">
        <f t="shared" si="2"/>
        <v>1.1478400142367754E-2</v>
      </c>
      <c r="BA14">
        <f t="shared" si="3"/>
        <v>47456.53503670419</v>
      </c>
      <c r="BB14">
        <f t="shared" si="4"/>
        <v>94198.409040352373</v>
      </c>
      <c r="BC14">
        <v>3.0599999999999999E-2</v>
      </c>
      <c r="BD14">
        <f t="shared" si="5"/>
        <v>1452.1699721231482</v>
      </c>
      <c r="BE14">
        <f t="shared" si="6"/>
        <v>2882.4713166347824</v>
      </c>
    </row>
    <row r="15" spans="1:57" x14ac:dyDescent="0.25">
      <c r="A15">
        <v>14</v>
      </c>
      <c r="B15">
        <v>5</v>
      </c>
      <c r="C15">
        <v>172213</v>
      </c>
      <c r="D15">
        <v>5804</v>
      </c>
      <c r="E15">
        <v>2</v>
      </c>
      <c r="H15">
        <v>27</v>
      </c>
      <c r="I15">
        <v>1</v>
      </c>
      <c r="J15">
        <v>32</v>
      </c>
      <c r="K15">
        <v>1</v>
      </c>
      <c r="L15">
        <v>2</v>
      </c>
      <c r="M15">
        <v>0.8</v>
      </c>
      <c r="N15">
        <v>1</v>
      </c>
      <c r="O15">
        <v>1</v>
      </c>
      <c r="P15">
        <v>5</v>
      </c>
      <c r="Q15">
        <v>1</v>
      </c>
      <c r="R15">
        <v>15448384</v>
      </c>
      <c r="S15">
        <v>0</v>
      </c>
      <c r="T15">
        <v>19560384</v>
      </c>
      <c r="U15">
        <v>0</v>
      </c>
      <c r="V15">
        <v>19560384</v>
      </c>
      <c r="W15">
        <v>6413022</v>
      </c>
      <c r="X15">
        <v>16783730</v>
      </c>
      <c r="Y15">
        <v>4918310</v>
      </c>
      <c r="Z15">
        <v>3450492</v>
      </c>
      <c r="AA15">
        <v>0</v>
      </c>
      <c r="AB15">
        <v>10560223.800000001</v>
      </c>
      <c r="AC15">
        <v>3438307</v>
      </c>
      <c r="AD15">
        <v>204464</v>
      </c>
      <c r="AE15">
        <v>56814</v>
      </c>
      <c r="AF15">
        <v>105268</v>
      </c>
      <c r="AG15">
        <v>108000</v>
      </c>
      <c r="AH15">
        <v>111520</v>
      </c>
      <c r="AI15">
        <v>188383</v>
      </c>
      <c r="AJ15">
        <v>846449</v>
      </c>
      <c r="AK15">
        <v>2604043</v>
      </c>
      <c r="AL15">
        <v>75</v>
      </c>
      <c r="AM15">
        <v>100</v>
      </c>
      <c r="AN15">
        <v>2</v>
      </c>
      <c r="AO15">
        <v>11865420</v>
      </c>
      <c r="AP15">
        <v>29</v>
      </c>
      <c r="AQ15">
        <v>4</v>
      </c>
      <c r="AR15">
        <v>789</v>
      </c>
      <c r="AS15">
        <v>186</v>
      </c>
      <c r="AT15">
        <v>39301</v>
      </c>
      <c r="AU15">
        <v>135</v>
      </c>
      <c r="AV15">
        <v>2330</v>
      </c>
      <c r="AW15">
        <v>41</v>
      </c>
      <c r="AX15">
        <f t="shared" si="0"/>
        <v>362</v>
      </c>
      <c r="AY15">
        <f t="shared" si="1"/>
        <v>42420</v>
      </c>
      <c r="AZ15">
        <f t="shared" si="2"/>
        <v>8.5337105139085337E-3</v>
      </c>
      <c r="BA15">
        <f t="shared" si="3"/>
        <v>29445.499858557283</v>
      </c>
      <c r="BB15">
        <f t="shared" si="4"/>
        <v>101256.0594059406</v>
      </c>
      <c r="BC15">
        <v>3.0599999999999999E-2</v>
      </c>
      <c r="BD15">
        <f t="shared" si="5"/>
        <v>901.03229567185281</v>
      </c>
      <c r="BE15">
        <f t="shared" si="6"/>
        <v>3098.4354178217823</v>
      </c>
    </row>
    <row r="16" spans="1:57" x14ac:dyDescent="0.25">
      <c r="A16">
        <v>15</v>
      </c>
      <c r="B16">
        <v>6</v>
      </c>
      <c r="C16">
        <v>153482</v>
      </c>
      <c r="D16">
        <v>5172</v>
      </c>
      <c r="E16">
        <v>2</v>
      </c>
      <c r="H16">
        <v>40</v>
      </c>
      <c r="I16">
        <v>1</v>
      </c>
      <c r="J16">
        <v>34</v>
      </c>
      <c r="K16">
        <v>1</v>
      </c>
      <c r="L16">
        <v>0.5</v>
      </c>
      <c r="M16">
        <v>1.2</v>
      </c>
      <c r="N16">
        <v>1</v>
      </c>
      <c r="O16">
        <v>1</v>
      </c>
      <c r="P16">
        <v>15</v>
      </c>
      <c r="Q16">
        <v>1</v>
      </c>
      <c r="R16">
        <v>16098591</v>
      </c>
      <c r="S16">
        <v>0</v>
      </c>
      <c r="T16">
        <v>4609429</v>
      </c>
      <c r="U16">
        <v>0</v>
      </c>
      <c r="V16">
        <v>20708020</v>
      </c>
      <c r="W16">
        <v>6666563</v>
      </c>
      <c r="X16">
        <v>19468511.579999998</v>
      </c>
      <c r="Y16">
        <v>5746990.1900000004</v>
      </c>
      <c r="Z16">
        <v>4151074.22</v>
      </c>
      <c r="AA16">
        <v>122474.87</v>
      </c>
      <c r="AB16">
        <v>12212154.039999999</v>
      </c>
      <c r="AC16">
        <v>3977091.03</v>
      </c>
      <c r="AD16">
        <v>151641.70000000001</v>
      </c>
      <c r="AE16">
        <v>70818.960000000006</v>
      </c>
      <c r="AF16">
        <v>193549.19</v>
      </c>
      <c r="AG16">
        <v>77997</v>
      </c>
      <c r="AH16">
        <v>526366.56999999995</v>
      </c>
      <c r="AI16">
        <v>278490.34000000003</v>
      </c>
      <c r="AJ16">
        <v>1298863.76</v>
      </c>
      <c r="AK16">
        <v>2857210.46</v>
      </c>
      <c r="AL16">
        <v>56</v>
      </c>
      <c r="AM16">
        <v>105</v>
      </c>
      <c r="AN16">
        <v>0</v>
      </c>
      <c r="AO16">
        <v>13721521.390000001</v>
      </c>
      <c r="AP16">
        <v>45</v>
      </c>
      <c r="AQ16">
        <v>5</v>
      </c>
      <c r="AR16">
        <v>838</v>
      </c>
      <c r="AS16">
        <v>107</v>
      </c>
      <c r="AT16">
        <v>40780</v>
      </c>
      <c r="AU16">
        <v>152</v>
      </c>
      <c r="AV16">
        <v>1915</v>
      </c>
      <c r="AW16">
        <v>28</v>
      </c>
      <c r="AX16">
        <f t="shared" si="0"/>
        <v>287</v>
      </c>
      <c r="AY16">
        <f t="shared" si="1"/>
        <v>43533</v>
      </c>
      <c r="AZ16">
        <f t="shared" si="2"/>
        <v>6.5926997909631774E-3</v>
      </c>
      <c r="BA16">
        <f t="shared" si="3"/>
        <v>27366.786142466637</v>
      </c>
      <c r="BB16">
        <f t="shared" si="4"/>
        <v>90461.871199549772</v>
      </c>
      <c r="BC16">
        <v>3.0599999999999999E-2</v>
      </c>
      <c r="BD16">
        <f t="shared" si="5"/>
        <v>837.42365595947911</v>
      </c>
      <c r="BE16">
        <f t="shared" si="6"/>
        <v>2768.1332587062229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primary hospitals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Antie</dc:creator>
  <cp:lastModifiedBy>Anteneh Lamesgen</cp:lastModifiedBy>
  <dcterms:created xsi:type="dcterms:W3CDTF">2021-06-02T11:27:41Z</dcterms:created>
  <dcterms:modified xsi:type="dcterms:W3CDTF">2021-06-02T12:04:09Z</dcterms:modified>
</cp:coreProperties>
</file>